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<sst xmlns="http://schemas.openxmlformats.org/spreadsheetml/2006/main" count="5592" uniqueCount="763">
  <si>
    <t>Kategorie: DRZ 007-2014 - Drogistické zboží, sběr do: 31.07.2014, dodání od: 01.09.2014, vygenerováno: 26.08.2014 09:06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</si>
  <si>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</si>
  <si>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</si>
  <si>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</si>
  <si>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</si>
  <si>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</si>
  <si>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</si>
  <si>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</si>
  <si>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</si>
  <si>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</si>
  <si>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</si>
  <si>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</si>
  <si>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</si>
  <si>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</si>
  <si>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</si>
  <si>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</si>
  <si>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</si>
  <si>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</si>
  <si>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</si>
  <si>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</si>
  <si>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</si>
  <si>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</si>
  <si>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</si>
  <si>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</si>
  <si>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</si>
  <si>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</si>
  <si>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</si>
  <si>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</si>
  <si>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</si>
  <si>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</si>
  <si>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</si>
  <si>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</si>
  <si>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</si>
  <si>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</si>
  <si>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</si>
  <si>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</si>
  <si>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</si>
  <si>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</si>
  <si>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</si>
  <si>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</si>
  <si>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39222100-5</t>
  </si>
  <si>
    <t>39222100-5-13</t>
  </si>
  <si>
    <t>Papírový tácek, 11 x 17 cm</t>
  </si>
  <si>
    <t>Papírový tácek, bílý, rozměr cca 11 x 17 cm</t>
  </si>
  <si>
    <t>bal (100 ks)</t>
  </si>
  <si>
    <t>A</t>
  </si>
  <si>
    <t>Stomatologická klinika</t>
  </si>
  <si>
    <t>LF, FNUSA, Pekařská 53, pavilon S2</t>
  </si>
  <si>
    <t>Pekařská 664/53, 65691 Brno</t>
  </si>
  <si>
    <t>pav. S2/502</t>
  </si>
  <si>
    <t>Prudíková Milena</t>
  </si>
  <si>
    <t>250484@mail.muni.cz</t>
  </si>
  <si>
    <t>1111</t>
  </si>
  <si>
    <t>110130</t>
  </si>
  <si>
    <t/>
  </si>
  <si>
    <t>0001</t>
  </si>
  <si>
    <t>OBJ/1190/0026/14</t>
  </si>
  <si>
    <t>39832000-3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</si>
  <si>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</si>
  <si>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</si>
  <si>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</si>
  <si>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</si>
  <si>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39832000-3-7</t>
  </si>
  <si>
    <t>Houbičky na nádobí s abrazivní vrstvou, velké s boční drážkou</t>
  </si>
  <si>
    <t>Houbičky na mytí nádobí, s abrazivní vrstvou, velké s boční drážkou (cca 9,5 x 7 x 4,5 cm)</t>
  </si>
  <si>
    <t>bal (3 ks)</t>
  </si>
  <si>
    <t>39832000-3-6</t>
  </si>
  <si>
    <t>Houbičky na nádobí s abrazivní vrstvou, malé</t>
  </si>
  <si>
    <t>Houbičky na mytí nádobí, s abrazivní vrstvou, malé (cca 8 x 5 x 2,5 cm)</t>
  </si>
  <si>
    <t>bal (10 ks)</t>
  </si>
  <si>
    <t>39514200-0</t>
  </si>
  <si>
    <t>39514200-0-2</t>
  </si>
  <si>
    <t>Houbová utěrka, 15 x 15 cm</t>
  </si>
  <si>
    <t>Houbová utěrka, vysoká savost, rozměry cca 15 x 15 cm</t>
  </si>
  <si>
    <t>bal (5 ks)</t>
  </si>
  <si>
    <t>39225300-8</t>
  </si>
  <si>
    <t>39225300-8-1</t>
  </si>
  <si>
    <t>Zápalky</t>
  </si>
  <si>
    <t>Zápalky velké pro domácnost, balení 240ks</t>
  </si>
  <si>
    <t>bal (240 ks)</t>
  </si>
  <si>
    <t>33764000-3</t>
  </si>
  <si>
    <t>33764000-3-3</t>
  </si>
  <si>
    <t>Papírové ubrousky, barevné, 2-vrstvé, 33 x 33 cm</t>
  </si>
  <si>
    <t>Papírové ubrousky, barevné, 2-vrstvé, rozměry cca 33 x 33 cm</t>
  </si>
  <si>
    <t>bal (50 ks)</t>
  </si>
  <si>
    <t>33764000-3-7</t>
  </si>
  <si>
    <t>Papírové ubrousky, bílé, 2-vrstvé, 33 x 33 cm</t>
  </si>
  <si>
    <t>Papírové ubrousky, bílé, 2-vrstvé, rozměry cca 33 x 33 cm</t>
  </si>
  <si>
    <t>39830000-9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</si>
  <si>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</si>
  <si>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</si>
  <si>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</si>
  <si>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</si>
  <si>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</si>
  <si>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</si>
  <si>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</si>
  <si>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ks (5 l)</t>
  </si>
  <si>
    <t>33763000-6</t>
  </si>
  <si>
    <t>33763000-6-2</t>
  </si>
  <si>
    <t>Papírové ručníky, skládané, Z/Z, 2-vrstvé, bílé</t>
  </si>
  <si>
    <t>Papírové ručníky, skládané, Z/Z, 2-vstvé, bílé</t>
  </si>
  <si>
    <t>bal (250 ks)</t>
  </si>
  <si>
    <t>19640000-4</t>
  </si>
  <si>
    <t>19640000-4-3</t>
  </si>
  <si>
    <t>Sáček do odpadkového koše, 60 l, 10-15 mic</t>
  </si>
  <si>
    <t>Sáček do odpadkkového koše v rolích. Velikost 63 x 74 cm, síla 10-15 mikronů. Objem 60 l. Nezatahovací. Transparentní.</t>
  </si>
  <si>
    <t>role (50 ks)</t>
  </si>
  <si>
    <t>Celkem za objednávku</t>
  </si>
  <si>
    <t>Drogerie 2014</t>
  </si>
  <si>
    <t>33761000-2</t>
  </si>
  <si>
    <t>33761000-2-13</t>
  </si>
  <si>
    <t>Toaletní papír, 3-vrstvý</t>
  </si>
  <si>
    <t>Toaletní papír jemný parfémovaný, 3-vrstvý, 150 útržků/rolička</t>
  </si>
  <si>
    <t>bal (8 rolí)</t>
  </si>
  <si>
    <t>Klinika dětské chirurgie</t>
  </si>
  <si>
    <t>LF, FN Brno, Černopolní 9, pavilon B1</t>
  </si>
  <si>
    <t>Černopolní 212/9, 66263 Brno</t>
  </si>
  <si>
    <t>pav. B1/10</t>
  </si>
  <si>
    <t>Plánka Ladislav prof. MUDr. Ph.D.</t>
  </si>
  <si>
    <t>20583@mail.muni.cz</t>
  </si>
  <si>
    <t>110313</t>
  </si>
  <si>
    <t>OBJ/1163/0005/14</t>
  </si>
  <si>
    <t>33763000-6-8</t>
  </si>
  <si>
    <t>Papírové ručníky v rolích, bílá barva</t>
  </si>
  <si>
    <t>Papírové ručníky v roli neparfémované, 3-vrstvé, návin 100m, šířka 20 cm, vnější odvíjení.</t>
  </si>
  <si>
    <t>bal (2 role)</t>
  </si>
  <si>
    <t>33764000-3-2</t>
  </si>
  <si>
    <t>Papírové ubrousky, barevné, 1-vrstvé, 33 x 33 cm</t>
  </si>
  <si>
    <t>Papírové ubrousky, barevné, 1-vrstvé, rozměry cca 33 x 33 cm</t>
  </si>
  <si>
    <t>39222100-5-14</t>
  </si>
  <si>
    <t>Papírový tácek, 14 x 20,5 cm</t>
  </si>
  <si>
    <t>Papírový tácek, bílý, rozměr cca 14 x 20,5 cm</t>
  </si>
  <si>
    <t>39222100-5-15</t>
  </si>
  <si>
    <t>Papírový tácek, 17 x 25 cm</t>
  </si>
  <si>
    <t>Papírový tácek, bílý, rozměr cca 17 x 25 cm</t>
  </si>
  <si>
    <t>39222100-5-26</t>
  </si>
  <si>
    <t>Hliníková folie v roli, 30cm x 10 m</t>
  </si>
  <si>
    <t>Hliníková folie v roli (alobal), šíře 30 cm, návin 10 metrů, tloušťka folie 10 mikronu</t>
  </si>
  <si>
    <t>role</t>
  </si>
  <si>
    <t>39222110-8</t>
  </si>
  <si>
    <t>39222110-8-10</t>
  </si>
  <si>
    <t>Kelímky</t>
  </si>
  <si>
    <t>kelímky na studené a teplé nápoje, čiré, PP, 0,2 l</t>
  </si>
  <si>
    <t>Drogistické zboží</t>
  </si>
  <si>
    <t>39713431-3</t>
  </si>
  <si>
    <t>39713431-3-1</t>
  </si>
  <si>
    <t>Sáčky do vysavače</t>
  </si>
  <si>
    <t>Sáčky do vysavače - v Poznámce pro dodavatele bude uveden konkrétní typ vysavače.</t>
  </si>
  <si>
    <t>bal</t>
  </si>
  <si>
    <t>S</t>
  </si>
  <si>
    <t>Ústřední knihovna</t>
  </si>
  <si>
    <t>PřF, Kotlářská 2, pavilon 12 - aula</t>
  </si>
  <si>
    <t>Kotlářská 267/2, 61137 Brno</t>
  </si>
  <si>
    <t>pav. 12/1011</t>
  </si>
  <si>
    <t>Křížová Marie</t>
  </si>
  <si>
    <t>107721@mail.muni.cz</t>
  </si>
  <si>
    <t>Kontaktujte nejméně 1 hod. předem, dovoz Po-Pá od 9.00-15.00</t>
  </si>
  <si>
    <t>319840</t>
  </si>
  <si>
    <t>6001</t>
  </si>
  <si>
    <t>OBJ/3104/0028/14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</si>
  <si>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</si>
  <si>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</si>
  <si>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</si>
  <si>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</si>
  <si>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33711900-6</t>
  </si>
  <si>
    <t>33711900-6-9</t>
  </si>
  <si>
    <t>Mýdlo tekuté na ruce obsahující substance na bázi kolagenu</t>
  </si>
  <si>
    <t>Tekuté mýdlo obsahující substance na bázi kolagenu, příznivě působící na pokožku</t>
  </si>
  <si>
    <t>33761000-2-7</t>
  </si>
  <si>
    <t>Toaletní papír, průměr 23 cm, 2-vrstvý</t>
  </si>
  <si>
    <t>Toaletní papír, průměr cca 23 cm, 2-vrstvý, super bílý, měkký, šíře 10 cm, průměr dutinky 6 cm, návin 245 m</t>
  </si>
  <si>
    <t>ks</t>
  </si>
  <si>
    <t>Dodání 9-11, 13-15. Kontaktujte nejméně hodinu předem.</t>
  </si>
  <si>
    <t>19640000-4-10</t>
  </si>
  <si>
    <t>Igelitový pytel 70x110 cm, 60 mic</t>
  </si>
  <si>
    <t>Igelitový pytel, materiál PE, 70x110 cm, tolerance 2 cm síla 60 mic, transparentní, role 20 ks</t>
  </si>
  <si>
    <t>role (20 ks)</t>
  </si>
  <si>
    <t>I. chirurgická klinika</t>
  </si>
  <si>
    <t>LF, FNUSA, Pekařská 53, pavilon M</t>
  </si>
  <si>
    <t>pav. M/N02905(pas)</t>
  </si>
  <si>
    <t>Kučerová Lucie</t>
  </si>
  <si>
    <t>37507@mail.muni.cz</t>
  </si>
  <si>
    <t>110120</t>
  </si>
  <si>
    <t>OBJ/1101/0321/14</t>
  </si>
  <si>
    <t>39831210-1</t>
  </si>
  <si>
    <t>39831210-1-6</t>
  </si>
  <si>
    <t>Lesk do myčky na nádobí</t>
  </si>
  <si>
    <t>leštidlo do myčky nádobí, zanechává suché nádobí beze skvrn a vápenatých usazenin, dodává nádobí lesk</t>
  </si>
  <si>
    <t>ks (750 ml)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</si>
  <si>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</si>
  <si>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</si>
  <si>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</si>
  <si>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</si>
  <si>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110123</t>
  </si>
  <si>
    <t>33764000-3-4</t>
  </si>
  <si>
    <t>Papírové ubrousky, bílé, 1-vrstvé, 33 x 33 cm</t>
  </si>
  <si>
    <t>Papírové ubrousky, bílé, 1-vrstvé, rozměry cca 33 x 33 cm</t>
  </si>
  <si>
    <t>Drogerie pro menzu AR</t>
  </si>
  <si>
    <t>18141000-9</t>
  </si>
  <si>
    <t>18141000-9-2</t>
  </si>
  <si>
    <t>Rukavice, latexové jednorázové pudrované</t>
  </si>
  <si>
    <t>Rukavice pětiprsté latexové jednorázové vyšetřovací, vhodné pro krátkodobý styk s potravinami. AQL 1,5. Pudrované. Velikost L.</t>
  </si>
  <si>
    <t>Stravovací provoz</t>
  </si>
  <si>
    <t>SKM, Netroufalky 14, ACADEMIC restaurant</t>
  </si>
  <si>
    <t>Netroufalky 14, 62500 Brno</t>
  </si>
  <si>
    <t>Unčovská Jitka Mgr.</t>
  </si>
  <si>
    <t>142322@mail.muni.cz</t>
  </si>
  <si>
    <t>815410</t>
  </si>
  <si>
    <t>1210</t>
  </si>
  <si>
    <t>0000</t>
  </si>
  <si>
    <t>OBJ/8150/0010/14</t>
  </si>
  <si>
    <t>18141000-9-15</t>
  </si>
  <si>
    <t>Rukavice vinylové pudrované</t>
  </si>
  <si>
    <t>Rukavice pětiprsté vinylové pudrované, vhodné pro zpracovávání potravin. AQL 1,5. Jednorázové použití. Vodotěsné, pružné, elastické s vysokou hmatatelností, hladké, bez rizika alergie. Modrá barva. Velikost L.</t>
  </si>
  <si>
    <t>19640000-4-5</t>
  </si>
  <si>
    <t>Pytel na odpadky, 120 l, 50ks/role</t>
  </si>
  <si>
    <t>Pytel na odpadky v rolích. Odolný, pevný. Vhodný pro smíšený odpad. Velikost 70 x 110 cm, síla min. 50 mikronů. Objem 120 l. Nezatahovací. Barva modrá.</t>
  </si>
  <si>
    <t>18443340-1</t>
  </si>
  <si>
    <t>18443340-1-1</t>
  </si>
  <si>
    <t>Kuchařská čepice</t>
  </si>
  <si>
    <t>Kuchařská čepice z netkané textilie, výška 24 cm.</t>
  </si>
  <si>
    <t>33763000-6-1</t>
  </si>
  <si>
    <t>Papírové ručníky, skládané, Z/Z, 1-vrstvé, šedé</t>
  </si>
  <si>
    <t>Papírové ručníky, skládané, Z/Z, 1-vstvé, šedé, rozměr útržku 25x23cm</t>
  </si>
  <si>
    <t>33764000-3-1</t>
  </si>
  <si>
    <t>Papírové ubrousky, do zásobníků, 1-vrstvé</t>
  </si>
  <si>
    <t>Papírové ubrousky, do zásobníků Tork, 1-vrstvé, rozměr 25 x 30 cm</t>
  </si>
  <si>
    <t>krab (9000 ks)</t>
  </si>
  <si>
    <t>39222100-5-5</t>
  </si>
  <si>
    <t>Špejle uzenářské</t>
  </si>
  <si>
    <t>Špejle uzenářské nehrocené dřevěné, délka 30 cm. Balení 100 ks</t>
  </si>
  <si>
    <t>39222100-5-7</t>
  </si>
  <si>
    <t>Párátka, balená v papíru, 65 mm</t>
  </si>
  <si>
    <t>Párátka dřevěná, hygienicky balená v papíru, kulatá, délka cca 65 mm</t>
  </si>
  <si>
    <t>bal (1000 ks)</t>
  </si>
  <si>
    <t>39222100-5-17</t>
  </si>
  <si>
    <t>Potravinářská folie, šíře 45 cm</t>
  </si>
  <si>
    <t>Potravinářská folie, role, šíře cca 45 cm, 300 m, cca 9 mic</t>
  </si>
  <si>
    <t>39514200-0-4</t>
  </si>
  <si>
    <t>Utěrka, bavlněná, 50 x 70 cm</t>
  </si>
  <si>
    <t>Kuchyňská utěrka na nádobí s poutkem, 100% bavlna, hustá příze, vysoká sací schopnost, možnost praní při teplotách nad 60oC. Rozměr 50 x 70 cm</t>
  </si>
  <si>
    <t>39832000-3-4</t>
  </si>
  <si>
    <t>Drátěnka na nádobí, nerezová, 15 g/ks</t>
  </si>
  <si>
    <t>Nerezová drátěnka na mytí nádobí, gramáž 15 g/ks</t>
  </si>
  <si>
    <t>39832000-3-5</t>
  </si>
  <si>
    <t>Drátěnka na nádobí, nerezová, 40 g/ks</t>
  </si>
  <si>
    <t>Nerezová drátěnka na mytí nádobí pro profesionální použití, gramáž 40 g/ks</t>
  </si>
  <si>
    <t>33711900-6-2</t>
  </si>
  <si>
    <t>Mýdlo k mytí podlah, mazlavé</t>
  </si>
  <si>
    <t>Mazlavé mýdlo k mytí podlah, chodeb, hygienických zařízení, k odstraňování hrubších nečistot a k průmyslovým účelům.</t>
  </si>
  <si>
    <t>ks (9 kg)</t>
  </si>
  <si>
    <t>33761000-2-8</t>
  </si>
  <si>
    <t>Toaletní papír, průměr 28 cm, 1-vrstvý</t>
  </si>
  <si>
    <t>Toaletní papír, průměr 28 cm, 1-vrtsvý, šedý, návin 360 m, průměr dutinky 6 cm</t>
  </si>
  <si>
    <t>33770000-8</t>
  </si>
  <si>
    <t>33770000-8-1</t>
  </si>
  <si>
    <t>Kuchařská čepice, papírová, bílá</t>
  </si>
  <si>
    <t>Univerzální kuchařská papírová čepice. Vysoká 23 cm se skládanou vrchní částí.  Nastavitelná dle velikosti hlavy. Bílá barva.</t>
  </si>
  <si>
    <t>33770000-8-2</t>
  </si>
  <si>
    <t>Kuchařská lodička</t>
  </si>
  <si>
    <t>Jednorázová kuchařská papírová čepice (lodička). Nastavitelná podle velikosti hlavy. Prodyšný vrchní papír. Bílá barva.</t>
  </si>
  <si>
    <t>39222100-5-6</t>
  </si>
  <si>
    <t>Párátka, volně balená, 65 mm</t>
  </si>
  <si>
    <t>Párátka dřevěná, volně balená, špička obě strany, cca 65 mm</t>
  </si>
  <si>
    <t>39525800-6</t>
  </si>
  <si>
    <t>39525800-6-1</t>
  </si>
  <si>
    <t>Zemovka, 60 x 60 cm</t>
  </si>
  <si>
    <t>Zemovka, netkaná s vysokou sací schopností, pro vytírání hladkých povrchů, pracovních ploch a stolů, cca 60 x 60 cm</t>
  </si>
  <si>
    <t>39525800-6-2</t>
  </si>
  <si>
    <t>Zemovka, 50 x 60 cm</t>
  </si>
  <si>
    <t>Zemovka, netkaná s vysokou sací schopností, pro vytírání hladkých povrchů, pracovních ploch a stolů, cca 50 x 60 cm</t>
  </si>
  <si>
    <t>39830000-9-23</t>
  </si>
  <si>
    <t>Prostředek na odbourání vodního kamene a  k mytí toalet, pisoárů a umyvadel</t>
  </si>
  <si>
    <t>Sanitární koncentrát, odstraňuje vápenné povlaky a dezodoruje, efektivně odstraňuje hlinku a vodní kámen</t>
  </si>
  <si>
    <t>ks (10 l)</t>
  </si>
  <si>
    <t>39831300-9</t>
  </si>
  <si>
    <t>39831300-9-21</t>
  </si>
  <si>
    <t>Pad obdélníkový - zelený, 25 x 12 cm</t>
  </si>
  <si>
    <t>Pad obdélníkový, rozměr 25x12cm, barva zelená (určuje tvrdost vyrovnávací paměti). Určený k odstranění odolných nečistot z povrchů.</t>
  </si>
  <si>
    <t>19640000-4-1</t>
  </si>
  <si>
    <t>Sáček do odpadkového koše, 10 l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</si>
  <si>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</si>
  <si>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</si>
  <si>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</si>
  <si>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39830000-9-22</t>
  </si>
  <si>
    <t>Univerzální prostředek na mytí podlah a kachlíků</t>
  </si>
  <si>
    <t>Neutrální nepěnivý čistič na přírodní bázi, bez obsahu chloru, se svěží vůní, vhodný do strojů i pro ruční mytí</t>
  </si>
  <si>
    <t>Děkanát</t>
  </si>
  <si>
    <t>PřF, Kotlářská 2, pavilon 01</t>
  </si>
  <si>
    <t>pav. 01/02011a</t>
  </si>
  <si>
    <t>Pakostová Irena</t>
  </si>
  <si>
    <t>1593@mail.muni.cz</t>
  </si>
  <si>
    <t>319900</t>
  </si>
  <si>
    <t>OBJ/3101/0099/14</t>
  </si>
  <si>
    <t>Drogerie pro menzu Veveří</t>
  </si>
  <si>
    <t>24455000-8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</si>
  <si>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</si>
  <si>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</si>
  <si>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</si>
  <si>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PrF, Veveří 70</t>
  </si>
  <si>
    <t>Veveří 158/70, 61180 Brno</t>
  </si>
  <si>
    <t>815310</t>
  </si>
  <si>
    <t>OBJ/8150/0011/14</t>
  </si>
  <si>
    <t>33711900-6-8</t>
  </si>
  <si>
    <t>Tekuté mýdlo na ruce s antibakteriální složkou</t>
  </si>
  <si>
    <t>Tekuté mýdlo na ruce s účinnou antibakteriální složkou a glycerinem.</t>
  </si>
  <si>
    <t>18141000-9-4</t>
  </si>
  <si>
    <t>Rukavice, latexové, vel. L</t>
  </si>
  <si>
    <t>Rukavice, latexové, velikost L</t>
  </si>
  <si>
    <t>18141000-9-7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</si>
  <si>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</si>
  <si>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</si>
  <si>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pár (1 pár)</t>
  </si>
  <si>
    <t>18141000-9-13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</si>
  <si>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</si>
  <si>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</si>
  <si>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pár</t>
  </si>
  <si>
    <t>18937100-7</t>
  </si>
  <si>
    <t>18937100-7-3</t>
  </si>
  <si>
    <t>Mikroténové přířezy</t>
  </si>
  <si>
    <t>Mikrotenové přířezy volné. Velikost 50 x 70 cm. Použití v potravinářství.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</si>
  <si>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</si>
  <si>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</si>
  <si>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</si>
  <si>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</si>
  <si>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</si>
  <si>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33761000-2-10</t>
  </si>
  <si>
    <t>Toaletní papír malý, balení 4 roličky</t>
  </si>
  <si>
    <t>Toaletní papír, 2-vrstvý, měkký, délka 21-23 m, 200 útržků, balení 4 roličky</t>
  </si>
  <si>
    <t>bal (4 role)</t>
  </si>
  <si>
    <t>33761000-2-9</t>
  </si>
  <si>
    <t>Toaletní papír, průměr 28 cm, 2-vrstvý</t>
  </si>
  <si>
    <t>Toaletní papír, průměr 28 cm, 2-vrstvý, bílý, hmotnost 1 kg</t>
  </si>
  <si>
    <t>33763000-6-6</t>
  </si>
  <si>
    <t>Papírové ručníky, 2-vrstvé, bílé, odvíjení ze středu</t>
  </si>
  <si>
    <t>Papírové ručníky, 2-vrstvé, bílé, velikost 20 x 24 cm, šíře 24 cm, průměr role 20 cm, odvíjení ze středu</t>
  </si>
  <si>
    <t>33764000-3-5a</t>
  </si>
  <si>
    <t>Papírové ubrousky, bordó, 1-vrstvé, 33 x 33 cm</t>
  </si>
  <si>
    <t>Papírové ubrousky, bordó, 1-vrstvé, rozměry cca 33 x 33 cm.</t>
  </si>
  <si>
    <t>39222100-5-21</t>
  </si>
  <si>
    <t>Papír na pečení</t>
  </si>
  <si>
    <t>Papír na pečení v roli, nelepivý, hnědý, šířka role 38 cm, návin 8 m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</si>
  <si>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</si>
  <si>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</si>
  <si>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</si>
  <si>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</si>
  <si>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</si>
  <si>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</si>
  <si>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</si>
  <si>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</si>
  <si>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</si>
  <si>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</si>
  <si>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39831000-6</t>
  </si>
  <si>
    <t>39831000-6-3</t>
  </si>
  <si>
    <t>Gelové kapsle na praní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</si>
  <si>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  Počet pracích dávek: 40.</t>
  </si>
  <si>
    <t>bal (40 ks)</t>
  </si>
  <si>
    <t>39831600-2</t>
  </si>
  <si>
    <t>39831600-2-2</t>
  </si>
  <si>
    <t>WC čistící gel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</si>
  <si>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</si>
  <si>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ks (500 ml)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</si>
  <si>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</si>
  <si>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</si>
  <si>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</si>
  <si>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VS Funkční genomika a proteomika rostlin</t>
  </si>
  <si>
    <t>UKB, Kamenice 5, budova A2</t>
  </si>
  <si>
    <t>Kamenice 753/5, 62500 Brno</t>
  </si>
  <si>
    <t>bud. A2/323</t>
  </si>
  <si>
    <t>Paulíková Veronika Ing.</t>
  </si>
  <si>
    <t>235266@mail.muni.cz</t>
  </si>
  <si>
    <t>dodat do budovy A2, místnost 3.23</t>
  </si>
  <si>
    <t>1521</t>
  </si>
  <si>
    <t>712003</t>
  </si>
  <si>
    <t>03</t>
  </si>
  <si>
    <t>2195</t>
  </si>
  <si>
    <t>OBJ/7122/0097/14</t>
  </si>
  <si>
    <t>Interní gastroenterologická klinika</t>
  </si>
  <si>
    <t>LF, FN Brno, Jihlavská 20, pavilon L</t>
  </si>
  <si>
    <t>Jihlavská 340/20, 62500 Brno</t>
  </si>
  <si>
    <t>Dvořáková Zdeňka</t>
  </si>
  <si>
    <t>115398@mail.muni.cz</t>
  </si>
  <si>
    <t>110213</t>
  </si>
  <si>
    <t>OBJ/1133/0008/14</t>
  </si>
  <si>
    <t>33711900-6-6</t>
  </si>
  <si>
    <t>Mýdlo tekuté na ruce, s dávkovačem</t>
  </si>
  <si>
    <t>Tekuté mýdlo na ruce, s dávkovačem</t>
  </si>
  <si>
    <t>ks (0,5 l)</t>
  </si>
  <si>
    <t>39811100-1</t>
  </si>
  <si>
    <t>39811100-1-3</t>
  </si>
  <si>
    <t>Osvěžovač vzduchu, spray, mix vůní</t>
  </si>
  <si>
    <t>Osvěžovač vzduchu s různou vůní. Sprej.</t>
  </si>
  <si>
    <t>ks (300 ml)</t>
  </si>
  <si>
    <t>33761000-2-11</t>
  </si>
  <si>
    <t>Toaletní papír malý, balení 16 roliček</t>
  </si>
  <si>
    <t>Toaletní papír, 2-vstvý, měkký, délka 21-23 m, 200 útržků, balení 16 roliček</t>
  </si>
  <si>
    <t>bal (16 rolí)</t>
  </si>
  <si>
    <t>33711900-6-5</t>
  </si>
  <si>
    <t>Mýdlo na ruce s antibakteriální složkou, tuhé</t>
  </si>
  <si>
    <t>Toaletní mýdlo na ruce s antibakteriální a vonnou složkou. Tuhé. Balené</t>
  </si>
  <si>
    <t>ks (100 g)</t>
  </si>
  <si>
    <t>Ubytovací provoz II.</t>
  </si>
  <si>
    <t>SKM, Kounicova 50</t>
  </si>
  <si>
    <t>Kounicova 507/50, 60200 Brno</t>
  </si>
  <si>
    <t>Sedláková Lenka</t>
  </si>
  <si>
    <t>195550@mail.muni.cz</t>
  </si>
  <si>
    <t>813310</t>
  </si>
  <si>
    <t>OBJ/8132/0013/14</t>
  </si>
  <si>
    <t>33761000-2-5</t>
  </si>
  <si>
    <t>Toaletní papír, průměr 19 cm, 2 vrstvý</t>
  </si>
  <si>
    <t>Toaletní papír, průměr 19 cm, 2-vrstvý, návin 160 m</t>
  </si>
  <si>
    <t>39830000-9-9</t>
  </si>
  <si>
    <t>Odstraňovač vodního kamene pro varné konvice a kávovary</t>
  </si>
  <si>
    <t>Odstraňovač vodního kamene, pro varné konvice, kávovary</t>
  </si>
  <si>
    <t>ks (250 g)</t>
  </si>
  <si>
    <t>39831600-2-5</t>
  </si>
  <si>
    <t>WC závěsné tablety do mís, závěs + náplň</t>
  </si>
  <si>
    <t>WC závěsné tablety do mís, válečky/kuličky, s vůní, závěs + náplň</t>
  </si>
  <si>
    <t>kpl</t>
  </si>
  <si>
    <t>SKM, nám. Míru 4</t>
  </si>
  <si>
    <t>Nám. Míru 376/4, 60200 Brno</t>
  </si>
  <si>
    <t>Burianová Jarmila</t>
  </si>
  <si>
    <t>27912@mail.muni.cz</t>
  </si>
  <si>
    <t>813360</t>
  </si>
  <si>
    <t>OBJ/8132/0014/14</t>
  </si>
  <si>
    <t>39831300-9-11</t>
  </si>
  <si>
    <t>Vědro, 10 l</t>
  </si>
  <si>
    <t>Vědro, plastové, pevné, 10 l</t>
  </si>
  <si>
    <t>19640000-4-4</t>
  </si>
  <si>
    <t>Pytel na odpadky, 120 l, 25ks/role</t>
  </si>
  <si>
    <t>Pytel na odpadky v rolích. Odolný, pevný. Vhodný pro smíšený odpad. Velikost 70 x 110 cm, síla min. 50 mikronů. Objem 120 l. Nezatahovací. Barva černá.</t>
  </si>
  <si>
    <t>role (25 ks)</t>
  </si>
  <si>
    <t>39831600-2-3</t>
  </si>
  <si>
    <t>WC štětka, set s miskou</t>
  </si>
  <si>
    <t>Plastová WC souprava , vysoká (miska + závěsná štětka). Různé barevné provedení</t>
  </si>
  <si>
    <t>24455000-8-4</t>
  </si>
  <si>
    <t>Dezinfekční mycí prostředek, na koupelny</t>
  </si>
  <si>
    <t>Dezinfekční parfémovaný prostředek s účinnou mycí složkou na koupelny</t>
  </si>
  <si>
    <t>39224340-3</t>
  </si>
  <si>
    <t>39224340-3-7</t>
  </si>
  <si>
    <t>Odpadkový koš, nášlapný, plastový s víkem, 19 l</t>
  </si>
  <si>
    <t>Odpadkový koš, nášlapný, s víkem, plastový, objem 19 l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</si>
  <si>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</si>
  <si>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</si>
  <si>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</si>
  <si>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24311470-2</t>
  </si>
  <si>
    <t>24311470-2-1</t>
  </si>
  <si>
    <t>Kyselina chlorovodíková</t>
  </si>
  <si>
    <t>Kyselina chlorovodíková (solná) 31%. Objem 1 l</t>
  </si>
  <si>
    <t>24455000-8-7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</si>
  <si>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</si>
  <si>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</si>
  <si>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</si>
  <si>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39831600-2-11</t>
  </si>
  <si>
    <t>Tekutý čistící gelový prostředek na WC mísy s vonnou složkou, odstraňuje vodní kámen, rez a nečistoty. Obsahuje kyselinu mravenčí 5-10 hm.%. Dodat bezpečnostní list.</t>
  </si>
  <si>
    <t>24452000-7</t>
  </si>
  <si>
    <t>24452000-7-1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</si>
  <si>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</si>
  <si>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</si>
  <si>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ks (200 ml)</t>
  </si>
  <si>
    <t>39812400-1</t>
  </si>
  <si>
    <t>39812400-1-2</t>
  </si>
  <si>
    <t>Smetáček+lopatka, plast, s gumovou hranou</t>
  </si>
  <si>
    <t>Smetáček + lopatka, plast, s gumovou hranou, mix barev</t>
  </si>
  <si>
    <t>33761000-2-1</t>
  </si>
  <si>
    <t>Toaletní papír, průměr 10 cm, 2-vrstvý</t>
  </si>
  <si>
    <t>Toaletní papír, průměr 10cm, 2-vrstvý, bílý, 200 útržků - samostatně balený</t>
  </si>
  <si>
    <t>39812400-1-3</t>
  </si>
  <si>
    <t>Smeták a násada se závitem, smeták 30 cm, násada 130 cm</t>
  </si>
  <si>
    <t>Smeták a násada se závitem, plast, smeták cca 30 cm, násada cca 130 cm</t>
  </si>
  <si>
    <t>SKM, Klácelova 2</t>
  </si>
  <si>
    <t>Klácelova 282/2, 60200 Brno</t>
  </si>
  <si>
    <t>813370</t>
  </si>
  <si>
    <t>OBJ/8132/0015/14</t>
  </si>
  <si>
    <t>SKM, Veveří 29</t>
  </si>
  <si>
    <t>Veveří 471/29, 60200 Brno</t>
  </si>
  <si>
    <t>813340</t>
  </si>
  <si>
    <t>OBJ/8132/0016/14</t>
  </si>
  <si>
    <t>SKM, Mánesova 12a</t>
  </si>
  <si>
    <t>Mánesova 2556/12a, 61200 Brno</t>
  </si>
  <si>
    <t>Dragúnová Jiřina</t>
  </si>
  <si>
    <t>5315@mail.muni.cz</t>
  </si>
  <si>
    <t>813320</t>
  </si>
  <si>
    <t>OBJ/8132/0017/14</t>
  </si>
  <si>
    <t>18141000-9-8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</si>
  <si>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</si>
  <si>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</si>
  <si>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39812400-1-8</t>
  </si>
  <si>
    <t>Lopatka, kovová, malá</t>
  </si>
  <si>
    <t>Právnická fakulta</t>
  </si>
  <si>
    <t>Vafková Eva</t>
  </si>
  <si>
    <t>1589@mail.muni.cz</t>
  </si>
  <si>
    <t>Prosím o telefonické upozornění den před dodáním zboží na tel775333893.Děkuji.Eva Vafková</t>
  </si>
  <si>
    <t>229880</t>
  </si>
  <si>
    <t>OBJ/2201/0107/14</t>
  </si>
  <si>
    <t>39224340-3-6</t>
  </si>
  <si>
    <t>Odpadkový koš, drátěný, černý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</si>
  <si>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</si>
  <si>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</si>
  <si>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</si>
  <si>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</si>
  <si>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39812400-1-1</t>
  </si>
  <si>
    <t>Smetáček, dřevěný</t>
  </si>
  <si>
    <t>Smetáček, dřevěný, s rukojetí, štětiny - směs</t>
  </si>
  <si>
    <t>39831300-9-10</t>
  </si>
  <si>
    <t>Vědro, 12 l</t>
  </si>
  <si>
    <t>Vědro, plastové, pevné, 12 l</t>
  </si>
  <si>
    <t>15911100-8</t>
  </si>
  <si>
    <t>15911100-8-1</t>
  </si>
  <si>
    <t>Technický líh</t>
  </si>
  <si>
    <t>Technický líh o min. lihovitosti 95%</t>
  </si>
  <si>
    <t>Chovné zařízení laborator.zvířat</t>
  </si>
  <si>
    <t>UKB, Kamenice 5, budova Z</t>
  </si>
  <si>
    <t>bud. Z/341</t>
  </si>
  <si>
    <t>Konvičná Pipalová Sylva Ing. Ph.D.</t>
  </si>
  <si>
    <t>119260@mail.muni.cz</t>
  </si>
  <si>
    <t>8445</t>
  </si>
  <si>
    <t>119890</t>
  </si>
  <si>
    <t>8200</t>
  </si>
  <si>
    <t>OBJ/1178/0025/14</t>
  </si>
  <si>
    <t>18937100-7-2</t>
  </si>
  <si>
    <t>Mikrotenová taška s uchy</t>
  </si>
  <si>
    <t>Mikrotenová taška v roli. Transparentní. Nosnost 5 kg.</t>
  </si>
  <si>
    <t>role (200 ks)</t>
  </si>
  <si>
    <t>24311500-2</t>
  </si>
  <si>
    <t>24311500-2-1</t>
  </si>
  <si>
    <t>Hydroxid sodný</t>
  </si>
  <si>
    <t>Hydroxid sodný (Louh sodný), perličky/granulky.</t>
  </si>
  <si>
    <t>ks (1 kg)</t>
  </si>
  <si>
    <t>33711610-6</t>
  </si>
  <si>
    <t>33711610-6-2</t>
  </si>
  <si>
    <t>Šampon na vlasy</t>
  </si>
  <si>
    <t>Šampon na vlasy, objem 250 ml</t>
  </si>
  <si>
    <t>bal (250 ml)</t>
  </si>
  <si>
    <t>39525100-9-1</t>
  </si>
  <si>
    <t>Prachovka, netkaná, 42 x 42 cm</t>
  </si>
  <si>
    <t>Prachovka, netkaná, sací schopnost, pro utírání hladkých povrchů, pracovních ploch a stolů, cca 42 x 42 cm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</si>
  <si>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</si>
  <si>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</si>
  <si>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studijní</t>
  </si>
  <si>
    <t>33711900-6-7</t>
  </si>
  <si>
    <t>Mýdlo tekuté na ruce s antibakteriální složkou</t>
  </si>
  <si>
    <t>Tekuté mýdlo na ruce s účinnou antibakteriální složkou v dávkovači s pumpičkou</t>
  </si>
  <si>
    <t>Ekonomicko-správní fakulta</t>
  </si>
  <si>
    <t>ESF, Lipová 41a</t>
  </si>
  <si>
    <t>Lipová 507/41a, 60200 Brno</t>
  </si>
  <si>
    <t>Mezníková Irma</t>
  </si>
  <si>
    <t>115744@mail.muni.cz</t>
  </si>
  <si>
    <t>9900</t>
  </si>
  <si>
    <t>569900</t>
  </si>
  <si>
    <t>6000</t>
  </si>
  <si>
    <t>OBJ/5601/0361/14</t>
  </si>
  <si>
    <t>Hyg. prostředky</t>
  </si>
  <si>
    <t>33711900-6-10</t>
  </si>
  <si>
    <t>Mýdlo tekuté na ruce s glycerinem</t>
  </si>
  <si>
    <t>Tekuté mýdlo s vysokým účinkem na ruce a celé tělo s glycerinem a parfémovou složkou.</t>
  </si>
  <si>
    <t>Správa budov</t>
  </si>
  <si>
    <t>FSS, Joštova 10</t>
  </si>
  <si>
    <t>Joštova 218/10, 60200 Brno</t>
  </si>
  <si>
    <t>Chatrný Lukáš</t>
  </si>
  <si>
    <t>186011@mail.muni.cz</t>
  </si>
  <si>
    <t>239880</t>
  </si>
  <si>
    <t>OBJ/2302/0130/14</t>
  </si>
  <si>
    <t>39831600-2-6</t>
  </si>
  <si>
    <t>WC závěsné tablety do mís, pouze náplň</t>
  </si>
  <si>
    <t>WC závěcné tablety do mís, válečky/kuličky, s vůní, pouze náplň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</si>
  <si>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</si>
  <si>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</si>
  <si>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</si>
  <si>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39830000-9-26</t>
  </si>
  <si>
    <t>Prostředek na čištění matné nerezové oceli</t>
  </si>
  <si>
    <t>Prostředek na čištění, ošetřování a konzervaci zařízení vyrobených z ušlechtilé oceli s rozprašovačem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</si>
  <si>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</si>
  <si>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</si>
  <si>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</si>
  <si>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39810000-3</t>
  </si>
  <si>
    <t>39810000-3-1</t>
  </si>
  <si>
    <t>Vonný koncentrát k neutralizaci pachů</t>
  </si>
  <si>
    <t>Tekutý vonný koncentrát k neutralizaci pachů, použití do mycích roztoků</t>
  </si>
  <si>
    <t>33763000-6-9</t>
  </si>
  <si>
    <t>Papírová utěrka, v rolích, bílá barva</t>
  </si>
  <si>
    <t>Papírová kuchyňská utěrka, materiál: celuloza, balení v rolích, barva bílá, šíře 225mm, 50 útržků v roli, délka 10m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</si>
  <si>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</si>
  <si>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</si>
  <si>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39830000-9-14</t>
  </si>
  <si>
    <t>Mýdlový čistící prostředek na dřevo a dřevěné plochy</t>
  </si>
  <si>
    <t>Čistící prostředek, mýdlový, na dřevo a dřevěné plochy</t>
  </si>
  <si>
    <t>Drogistické zboží 07/14</t>
  </si>
  <si>
    <t>Geografický ústav</t>
  </si>
  <si>
    <t>PřF, Kotlářská 2, pavilon 05</t>
  </si>
  <si>
    <t>Vaverková Jana</t>
  </si>
  <si>
    <t>1042@mail.muni.cz</t>
  </si>
  <si>
    <t>315030</t>
  </si>
  <si>
    <t>OBJ/3118/0149/14</t>
  </si>
  <si>
    <t>toaletní potřeby léto14</t>
  </si>
  <si>
    <t>Mendelovo muzeum</t>
  </si>
  <si>
    <t>MM, Mendlovo náměstí 907/1a</t>
  </si>
  <si>
    <t>Mendlovo náměstí 907/1a, 60300 Brno</t>
  </si>
  <si>
    <t>Vránová Daniela Mgr.</t>
  </si>
  <si>
    <t>103203@mail.muni.cz</t>
  </si>
  <si>
    <t>5013</t>
  </si>
  <si>
    <t>995400</t>
  </si>
  <si>
    <t>1590</t>
  </si>
  <si>
    <t>OBJ/9901/0489/14</t>
  </si>
  <si>
    <t>33763000-6-3</t>
  </si>
  <si>
    <t>Papírové ručníky, skládané, Z/Z, 1-vrstvé, zelené</t>
  </si>
  <si>
    <t>Papírové ručníky, skládané, Z/Z, 1-vstvé, zelené, 25 x 23 cm</t>
  </si>
  <si>
    <t>p. Mouková</t>
  </si>
  <si>
    <t>Sekretariát</t>
  </si>
  <si>
    <t>UKB, Kamenice 5, budova A17</t>
  </si>
  <si>
    <t>bud. A17/307</t>
  </si>
  <si>
    <t>Hrabálková Helena</t>
  </si>
  <si>
    <t>169694@mail.muni.cz</t>
  </si>
  <si>
    <t>Prosím avizovat telefonicky dodávku den předem. Hrabálková - tel. 54949 4162. Děkuji</t>
  </si>
  <si>
    <t>119911</t>
  </si>
  <si>
    <t>OBJ/1101/0322/14</t>
  </si>
  <si>
    <t>CIKT Helenka</t>
  </si>
  <si>
    <t>9830</t>
  </si>
  <si>
    <t>569830</t>
  </si>
  <si>
    <t>OBJ/5601/0362/14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</si>
  <si>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</si>
  <si>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</si>
  <si>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</si>
  <si>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</si>
  <si>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</si>
  <si>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</si>
  <si>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</si>
  <si>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</si>
  <si>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</si>
  <si>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OBJ/3113/0797/14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</si>
  <si>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</si>
  <si>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</si>
  <si>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</si>
  <si>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</si>
  <si>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19640000-4-8</t>
  </si>
  <si>
    <t>Sáček do odpadkového koše, 30 l, 20-30 mic</t>
  </si>
  <si>
    <t>Sáček do odpadkového koše, objem 30 l, síla materiálu 20-30 mic, určený pro smíšený odpad</t>
  </si>
  <si>
    <t>19640000-4-9</t>
  </si>
  <si>
    <t>Sáček do odpadkového koše 70 l</t>
  </si>
  <si>
    <t>Sáček do odpadkového koše, 70 l, síla 10-15 mikronů, rozměr 63 x 85 cm, tolerance 2 cm</t>
  </si>
  <si>
    <t>role (40 ks)</t>
  </si>
  <si>
    <t>39831210-1-1</t>
  </si>
  <si>
    <t>Sůl do myčky</t>
  </si>
  <si>
    <t>Speciální sůl do myčky, změkčující vodu, zabraňující usazování vodního kamene</t>
  </si>
  <si>
    <t>ks (1,5 kg)</t>
  </si>
  <si>
    <t>33763000-6-11</t>
  </si>
  <si>
    <t>Papírové ručníky, 2-vrstvé, bílé, odvíjení ze středu, nerecyklované</t>
  </si>
  <si>
    <t>Papírové ručníky, 2-vrstvé, bílé, nesmí být recyklované, velikost 20 x 24 cm, šíře 24 cm, průměr role 20 cm, odvíjení ze středu.</t>
  </si>
  <si>
    <t>role (1 role)</t>
  </si>
  <si>
    <t>ŘSKM drogerie</t>
  </si>
  <si>
    <t>Ředitelství</t>
  </si>
  <si>
    <t>SKM, Vinařská 5, blok A1</t>
  </si>
  <si>
    <t>Vinařská 499/5, 65913 Brno</t>
  </si>
  <si>
    <t>Doubravová Renáta</t>
  </si>
  <si>
    <t>33194@mail.muni.cz</t>
  </si>
  <si>
    <t>811000</t>
  </si>
  <si>
    <t>OBJ/8110/0102/14</t>
  </si>
  <si>
    <t>39811100-1-2</t>
  </si>
  <si>
    <t>Osvěžovač vzduchu, mini spray, náhradní náplň, mix vůní</t>
  </si>
  <si>
    <t>Náhradní náplň do osvěžovače vzduchu - Brise One Touch Mini Spray. Velikost náplně 10ml. Různé vůně.</t>
  </si>
  <si>
    <t>citrusová vůně</t>
  </si>
  <si>
    <t>Anatomický ústav</t>
  </si>
  <si>
    <t>UKB, Kamenice 3, budova 1</t>
  </si>
  <si>
    <t>Kamenice 126/3, 62500 Brno</t>
  </si>
  <si>
    <t>Procházková Dana</t>
  </si>
  <si>
    <t>2616@mail.muni.cz</t>
  </si>
  <si>
    <t>110514</t>
  </si>
  <si>
    <t>OBJ/1114/0061/14</t>
  </si>
  <si>
    <t>33764000-3-9</t>
  </si>
  <si>
    <t>Papírové kapesníčky</t>
  </si>
  <si>
    <t>Papírové kapesníčky, bílé, dvouvrstvé, balení v krabičce</t>
  </si>
  <si>
    <t>33710000-0</t>
  </si>
  <si>
    <t>33710000-0-2</t>
  </si>
  <si>
    <t>Vatové tyčinky, 100% bavlna</t>
  </si>
  <si>
    <t>Vatové tyčinky ze 100% bavlny</t>
  </si>
  <si>
    <t>18141000-9-3</t>
  </si>
  <si>
    <t>Rukavice, latexové, vel. M</t>
  </si>
  <si>
    <t>Rukavice, latexové, velikost M</t>
  </si>
  <si>
    <t>Botanická zahrada</t>
  </si>
  <si>
    <t>PřF, Kotlářská 2, pavilon 04</t>
  </si>
  <si>
    <t>Chytrá Magdaléna Mgr.</t>
  </si>
  <si>
    <t>685@mail.muni.cz</t>
  </si>
  <si>
    <t>319810</t>
  </si>
  <si>
    <t>OBJ/3103/0033/14</t>
  </si>
  <si>
    <t>33761000-2-15</t>
  </si>
  <si>
    <t>Toaletní papír, průrměr 23 cm, 1-vrstvý</t>
  </si>
  <si>
    <t>Toaletní papír, průměr 23 cm, 1-vrstvý, šedý, šíře 9,5 cm, průměr dutinky 6 cm</t>
  </si>
  <si>
    <t>bal (6 ks)</t>
  </si>
  <si>
    <t>39222100-5-24</t>
  </si>
  <si>
    <t>Papírový sáček, kupecký hnědý velký</t>
  </si>
  <si>
    <t>Papírový sáček, kupecký hnědý, rozměr cca 28 x 52 cm</t>
  </si>
  <si>
    <t>krab (15 kg)</t>
  </si>
  <si>
    <t>Provozní odbor</t>
  </si>
  <si>
    <t>RMU, Žerotínovo nám. 9</t>
  </si>
  <si>
    <t>Žerotínovo nám. 617/9, 60177 Brno</t>
  </si>
  <si>
    <t>Junková Renata</t>
  </si>
  <si>
    <t>107268@mail.muni.cz</t>
  </si>
  <si>
    <t>1117</t>
  </si>
  <si>
    <t>999580</t>
  </si>
  <si>
    <t>0100</t>
  </si>
  <si>
    <t>OBJ/9905/0182/14</t>
  </si>
  <si>
    <t>DRZ - září 2014</t>
  </si>
  <si>
    <t>39831600-2-4</t>
  </si>
  <si>
    <t>WC štětka</t>
  </si>
  <si>
    <t>WC štětka jednoduchá 70mm, plastová rukojeť</t>
  </si>
  <si>
    <t>FF, Arna Nováka 1, budova F</t>
  </si>
  <si>
    <t>Arna Nováka 1/1, 60200 Brno</t>
  </si>
  <si>
    <t>bud. F/02002</t>
  </si>
  <si>
    <t>Kunc Martin Mgr.</t>
  </si>
  <si>
    <t>57620@mail.muni.cz</t>
  </si>
  <si>
    <t>9840</t>
  </si>
  <si>
    <t>219840</t>
  </si>
  <si>
    <t>OBJ/2184/0035/14</t>
  </si>
  <si>
    <t>drogerie - 2555</t>
  </si>
  <si>
    <t>Ústav výpočetní techniky</t>
  </si>
  <si>
    <t>RMU, Komenského nám. 2</t>
  </si>
  <si>
    <t>Komenského nám. 220/2, 66243 Brno</t>
  </si>
  <si>
    <t>Janoušková Jana</t>
  </si>
  <si>
    <t>2090@mail.muni.cz</t>
  </si>
  <si>
    <t>dovoz na CPS Komenského nám. 2, kontaktní osoba p. Valentová, tel. 54949 2115</t>
  </si>
  <si>
    <t>2555</t>
  </si>
  <si>
    <t>920510</t>
  </si>
  <si>
    <t>1112</t>
  </si>
  <si>
    <t>OBJ/9201/0409/14</t>
  </si>
  <si>
    <t>39831210-1-2</t>
  </si>
  <si>
    <t>Čistič myčky</t>
  </si>
  <si>
    <t>Čistič myčky zabraňující usazování mastnoty a vodního kamene</t>
  </si>
  <si>
    <t>ks (250 ml)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</si>
  <si>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</si>
  <si>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</si>
  <si>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</si>
  <si>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</si>
  <si>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</si>
  <si>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drogerie - 1055</t>
  </si>
  <si>
    <t>FI, Botanická 68a</t>
  </si>
  <si>
    <t>Botanická 554/68a, 60200 Brno</t>
  </si>
  <si>
    <t>1055</t>
  </si>
  <si>
    <t>920000</t>
  </si>
  <si>
    <t>OBJ/9201/0410/14</t>
  </si>
  <si>
    <t>drogerie</t>
  </si>
  <si>
    <t>Ústav botaniky a zoologie</t>
  </si>
  <si>
    <t>UKB, Kamenice 5, budova A31</t>
  </si>
  <si>
    <t>bud. A31/231</t>
  </si>
  <si>
    <t>Šmerda Jakub Ing. Ph.D.</t>
  </si>
  <si>
    <t>133653@mail.muni.cz</t>
  </si>
  <si>
    <t>4760</t>
  </si>
  <si>
    <t>314020</t>
  </si>
  <si>
    <t>OBJ/3115/0472/14</t>
  </si>
  <si>
    <t>bud. A31/241</t>
  </si>
  <si>
    <t>Nečasová Dagmar</t>
  </si>
  <si>
    <t>169849@mail.muni.cz</t>
  </si>
  <si>
    <t>OBJ/3115/0473/14</t>
  </si>
  <si>
    <t>18937100-7-5</t>
  </si>
  <si>
    <t>Mikrotenové sáčky svačinové</t>
  </si>
  <si>
    <t>Svačinové sáčky transparentní. Velikost 25 x 35 cm, síla 12 mikronů.</t>
  </si>
  <si>
    <t>Celkem</t>
  </si>
  <si>
    <t>19640000-4-13</t>
  </si>
  <si>
    <t>Pytel LDPE, 90x140 cm, 80?</t>
  </si>
  <si>
    <t>LDPE pytle na roli vyrobené z kvalitního polyetylénu odolnému proti protržení. Vhodné na veškerý odpad, jsou plně recyklovatelné. Rozměr cca 90 x 140 cm, 80?.</t>
  </si>
  <si>
    <t>role (100 ks)</t>
  </si>
  <si>
    <t>Celková cena za položku (včetně DPH) v Kč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</si>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</sst>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7" borderId="0" xfId="0" applyFont="1" applyFill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357" sqref="G357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8.00390625" style="0" customWidth="1"/>
    <col min="4" max="4" width="18.7109375" style="0" hidden="1" customWidth="1"/>
    <col min="5" max="5" width="13.28125" style="0" bestFit="1" customWidth="1"/>
    <col min="6" max="6" width="35.7109375" style="0" customWidth="1"/>
    <col min="7" max="7" width="77.140625" style="0" customWidth="1"/>
    <col min="8" max="8" width="38.7109375" style="0" hidden="1" customWidth="1"/>
    <col min="9" max="9" width="15.28125" style="0" bestFit="1" customWidth="1"/>
    <col min="10" max="10" width="7.00390625" style="0" hidden="1" customWidth="1"/>
    <col min="11" max="11" width="4.57421875" style="0" customWidth="1"/>
    <col min="12" max="12" width="3.28125" style="0" bestFit="1" customWidth="1"/>
    <col min="13" max="13" width="14.00390625" style="0" hidden="1" customWidth="1"/>
    <col min="14" max="14" width="20.00390625" style="0" customWidth="1"/>
    <col min="15" max="15" width="25.421875" style="0" customWidth="1"/>
    <col min="16" max="16" width="18.00390625" style="0" customWidth="1"/>
    <col min="17" max="17" width="3.28125" style="0" bestFit="1" customWidth="1"/>
    <col min="18" max="18" width="13.7109375" style="0" bestFit="1" customWidth="1"/>
    <col min="19" max="19" width="10.57421875" style="0" hidden="1" customWidth="1"/>
    <col min="20" max="20" width="20.57421875" style="0" bestFit="1" customWidth="1"/>
    <col min="21" max="21" width="19.7109375" style="0" bestFit="1" customWidth="1"/>
    <col min="22" max="22" width="10.00390625" style="0" bestFit="1" customWidth="1"/>
    <col min="23" max="23" width="36.7109375" style="0" customWidth="1"/>
    <col min="24" max="24" width="5.00390625" style="0" bestFit="1" customWidth="1"/>
    <col min="25" max="25" width="10.57421875" style="0" hidden="1" customWidth="1"/>
    <col min="26" max="26" width="12.8515625" style="0" hidden="1" customWidth="1"/>
    <col min="27" max="27" width="5.140625" style="0" customWidth="1"/>
    <col min="28" max="28" width="14.00390625" style="0" hidden="1" customWidth="1"/>
    <col min="29" max="29" width="16.57421875" style="0" bestFit="1" customWidth="1"/>
    <col min="30" max="30" width="12.57421875" style="0" customWidth="1"/>
    <col min="31" max="31" width="3.28125" style="0" bestFit="1" customWidth="1"/>
    <col min="32" max="32" width="7.00390625" style="0" customWidth="1"/>
    <col min="33" max="33" width="10.7109375" style="0" customWidth="1"/>
    <col min="34" max="34" width="10.57421875" style="0" customWidth="1"/>
  </cols>
  <sheetData>
    <row r="1" spans="1:34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3</v>
      </c>
      <c r="L4" s="27"/>
      <c r="M4" s="28" t="s">
        <v>4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5</v>
      </c>
      <c r="Y4" s="27"/>
      <c r="Z4" s="27"/>
      <c r="AA4" s="27"/>
      <c r="AB4" s="27"/>
      <c r="AC4" s="27" t="s">
        <v>3</v>
      </c>
      <c r="AD4" s="27"/>
      <c r="AE4" s="27"/>
      <c r="AF4" s="27"/>
      <c r="AG4" s="26"/>
      <c r="AH4" s="26"/>
    </row>
    <row r="5" spans="1:34" ht="105" customHeight="1">
      <c r="A5" s="29" t="s">
        <v>6</v>
      </c>
      <c r="B5" s="29" t="s">
        <v>7</v>
      </c>
      <c r="C5" s="29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9" t="s">
        <v>16</v>
      </c>
      <c r="L5" s="29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9" t="s">
        <v>22</v>
      </c>
      <c r="R5" s="29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2" t="s">
        <v>33</v>
      </c>
      <c r="AC5" s="2" t="s">
        <v>34</v>
      </c>
      <c r="AD5" s="2" t="s">
        <v>762</v>
      </c>
      <c r="AE5" s="29" t="s">
        <v>36</v>
      </c>
      <c r="AF5" s="29" t="s">
        <v>37</v>
      </c>
      <c r="AG5" s="2" t="s">
        <v>761</v>
      </c>
      <c r="AH5" s="2" t="s">
        <v>760</v>
      </c>
    </row>
    <row r="6" spans="1:34" ht="25.5">
      <c r="A6" s="3">
        <v>47720</v>
      </c>
      <c r="B6" s="4"/>
      <c r="C6" s="3">
        <v>133500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5</v>
      </c>
      <c r="K6" s="6">
        <v>5</v>
      </c>
      <c r="L6" s="7" t="s">
        <v>45</v>
      </c>
      <c r="M6" s="4">
        <v>110130</v>
      </c>
      <c r="N6" s="4" t="s">
        <v>46</v>
      </c>
      <c r="O6" s="4" t="s">
        <v>47</v>
      </c>
      <c r="P6" s="4" t="s">
        <v>48</v>
      </c>
      <c r="Q6" s="4">
        <v>5</v>
      </c>
      <c r="R6" s="4" t="s">
        <v>49</v>
      </c>
      <c r="S6" s="4">
        <v>250484</v>
      </c>
      <c r="T6" s="4" t="s">
        <v>50</v>
      </c>
      <c r="U6" s="4" t="s">
        <v>51</v>
      </c>
      <c r="V6" s="4">
        <v>543183411</v>
      </c>
      <c r="W6" s="4"/>
      <c r="X6" s="8" t="s">
        <v>52</v>
      </c>
      <c r="Y6" s="8" t="s">
        <v>53</v>
      </c>
      <c r="Z6" s="8" t="s">
        <v>54</v>
      </c>
      <c r="AA6" s="8" t="s">
        <v>52</v>
      </c>
      <c r="AB6" s="8" t="s">
        <v>55</v>
      </c>
      <c r="AC6" s="7" t="s">
        <v>56</v>
      </c>
      <c r="AD6" s="9">
        <v>33.85</v>
      </c>
      <c r="AE6" s="6">
        <v>21</v>
      </c>
      <c r="AF6" s="9">
        <v>7.1085</v>
      </c>
      <c r="AG6" s="10">
        <f>ROUND($K$6*$AD$6,2)</f>
        <v>169.25</v>
      </c>
      <c r="AH6" s="10">
        <f>ROUND($K$6*($AD$6+$AF$6),2)</f>
        <v>204.79</v>
      </c>
    </row>
    <row r="7" spans="1:34" ht="38.25">
      <c r="A7" s="3">
        <v>47720</v>
      </c>
      <c r="B7" s="4"/>
      <c r="C7" s="3">
        <v>133501</v>
      </c>
      <c r="D7" s="4" t="s">
        <v>57</v>
      </c>
      <c r="E7" s="4" t="s">
        <v>58</v>
      </c>
      <c r="F7" s="4" t="s">
        <v>59</v>
      </c>
      <c r="G7" s="4" t="s">
        <v>60</v>
      </c>
      <c r="H7" s="4"/>
      <c r="I7" s="4" t="s">
        <v>61</v>
      </c>
      <c r="J7" s="5">
        <v>2</v>
      </c>
      <c r="K7" s="6">
        <v>2</v>
      </c>
      <c r="L7" s="7" t="s">
        <v>45</v>
      </c>
      <c r="M7" s="4">
        <v>110130</v>
      </c>
      <c r="N7" s="4" t="s">
        <v>46</v>
      </c>
      <c r="O7" s="4" t="s">
        <v>47</v>
      </c>
      <c r="P7" s="4" t="s">
        <v>48</v>
      </c>
      <c r="Q7" s="4">
        <v>5</v>
      </c>
      <c r="R7" s="4" t="s">
        <v>49</v>
      </c>
      <c r="S7" s="4">
        <v>250484</v>
      </c>
      <c r="T7" s="4" t="s">
        <v>50</v>
      </c>
      <c r="U7" s="4" t="s">
        <v>51</v>
      </c>
      <c r="V7" s="4">
        <v>543183411</v>
      </c>
      <c r="W7" s="4"/>
      <c r="X7" s="8" t="s">
        <v>52</v>
      </c>
      <c r="Y7" s="8" t="s">
        <v>53</v>
      </c>
      <c r="Z7" s="8" t="s">
        <v>54</v>
      </c>
      <c r="AA7" s="8" t="s">
        <v>52</v>
      </c>
      <c r="AB7" s="8" t="s">
        <v>55</v>
      </c>
      <c r="AC7" s="7" t="s">
        <v>56</v>
      </c>
      <c r="AD7" s="9">
        <v>37.08</v>
      </c>
      <c r="AE7" s="6">
        <v>21</v>
      </c>
      <c r="AF7" s="9">
        <v>7.7868</v>
      </c>
      <c r="AG7" s="10">
        <f>ROUND($K$7*$AD$7,2)</f>
        <v>74.16</v>
      </c>
      <c r="AH7" s="10">
        <f>ROUND($K$7*($AD$7+$AF$7),2)</f>
        <v>89.73</v>
      </c>
    </row>
    <row r="8" spans="1:34" ht="25.5">
      <c r="A8" s="3">
        <v>47720</v>
      </c>
      <c r="B8" s="4"/>
      <c r="C8" s="3">
        <v>133502</v>
      </c>
      <c r="D8" s="4" t="s">
        <v>57</v>
      </c>
      <c r="E8" s="4" t="s">
        <v>62</v>
      </c>
      <c r="F8" s="4" t="s">
        <v>63</v>
      </c>
      <c r="G8" s="4" t="s">
        <v>64</v>
      </c>
      <c r="H8" s="4"/>
      <c r="I8" s="4" t="s">
        <v>65</v>
      </c>
      <c r="J8" s="5">
        <v>2</v>
      </c>
      <c r="K8" s="6">
        <v>2</v>
      </c>
      <c r="L8" s="7" t="s">
        <v>45</v>
      </c>
      <c r="M8" s="4">
        <v>110130</v>
      </c>
      <c r="N8" s="4" t="s">
        <v>46</v>
      </c>
      <c r="O8" s="4" t="s">
        <v>47</v>
      </c>
      <c r="P8" s="4" t="s">
        <v>48</v>
      </c>
      <c r="Q8" s="4">
        <v>5</v>
      </c>
      <c r="R8" s="4" t="s">
        <v>49</v>
      </c>
      <c r="S8" s="4">
        <v>250484</v>
      </c>
      <c r="T8" s="4" t="s">
        <v>50</v>
      </c>
      <c r="U8" s="4" t="s">
        <v>51</v>
      </c>
      <c r="V8" s="4">
        <v>543183411</v>
      </c>
      <c r="W8" s="4"/>
      <c r="X8" s="8" t="s">
        <v>52</v>
      </c>
      <c r="Y8" s="8" t="s">
        <v>53</v>
      </c>
      <c r="Z8" s="8" t="s">
        <v>54</v>
      </c>
      <c r="AA8" s="8" t="s">
        <v>52</v>
      </c>
      <c r="AB8" s="8" t="s">
        <v>55</v>
      </c>
      <c r="AC8" s="7" t="s">
        <v>56</v>
      </c>
      <c r="AD8" s="9">
        <v>8.85</v>
      </c>
      <c r="AE8" s="6">
        <v>21</v>
      </c>
      <c r="AF8" s="9">
        <v>1.8585</v>
      </c>
      <c r="AG8" s="10">
        <f>ROUND($K$8*$AD$8,2)</f>
        <v>17.7</v>
      </c>
      <c r="AH8" s="10">
        <f>ROUND($K$8*($AD$8+$AF$8),2)</f>
        <v>21.42</v>
      </c>
    </row>
    <row r="9" spans="1:34" ht="25.5">
      <c r="A9" s="3">
        <v>47720</v>
      </c>
      <c r="B9" s="4"/>
      <c r="C9" s="3">
        <v>133503</v>
      </c>
      <c r="D9" s="4" t="s">
        <v>57</v>
      </c>
      <c r="E9" s="4" t="s">
        <v>66</v>
      </c>
      <c r="F9" s="4" t="s">
        <v>67</v>
      </c>
      <c r="G9" s="4" t="s">
        <v>68</v>
      </c>
      <c r="H9" s="4"/>
      <c r="I9" s="4" t="s">
        <v>69</v>
      </c>
      <c r="J9" s="5">
        <v>2</v>
      </c>
      <c r="K9" s="6">
        <v>2</v>
      </c>
      <c r="L9" s="7" t="s">
        <v>45</v>
      </c>
      <c r="M9" s="4">
        <v>110130</v>
      </c>
      <c r="N9" s="4" t="s">
        <v>46</v>
      </c>
      <c r="O9" s="4" t="s">
        <v>47</v>
      </c>
      <c r="P9" s="4" t="s">
        <v>48</v>
      </c>
      <c r="Q9" s="4">
        <v>5</v>
      </c>
      <c r="R9" s="4" t="s">
        <v>49</v>
      </c>
      <c r="S9" s="4">
        <v>250484</v>
      </c>
      <c r="T9" s="4" t="s">
        <v>50</v>
      </c>
      <c r="U9" s="4" t="s">
        <v>51</v>
      </c>
      <c r="V9" s="4">
        <v>543183411</v>
      </c>
      <c r="W9" s="4"/>
      <c r="X9" s="8" t="s">
        <v>52</v>
      </c>
      <c r="Y9" s="8" t="s">
        <v>53</v>
      </c>
      <c r="Z9" s="8" t="s">
        <v>54</v>
      </c>
      <c r="AA9" s="8" t="s">
        <v>52</v>
      </c>
      <c r="AB9" s="8" t="s">
        <v>55</v>
      </c>
      <c r="AC9" s="7" t="s">
        <v>56</v>
      </c>
      <c r="AD9" s="9">
        <v>10.54</v>
      </c>
      <c r="AE9" s="6">
        <v>21</v>
      </c>
      <c r="AF9" s="9">
        <v>2.2134</v>
      </c>
      <c r="AG9" s="10">
        <f>ROUND($K$9*$AD$9,2)</f>
        <v>21.08</v>
      </c>
      <c r="AH9" s="10">
        <f>ROUND($K$9*($AD$9+$AF$9),2)</f>
        <v>25.51</v>
      </c>
    </row>
    <row r="10" spans="1:34" ht="25.5">
      <c r="A10" s="3">
        <v>47720</v>
      </c>
      <c r="B10" s="4"/>
      <c r="C10" s="3">
        <v>133504</v>
      </c>
      <c r="D10" s="4" t="s">
        <v>70</v>
      </c>
      <c r="E10" s="4" t="s">
        <v>71</v>
      </c>
      <c r="F10" s="4" t="s">
        <v>72</v>
      </c>
      <c r="G10" s="4" t="s">
        <v>73</v>
      </c>
      <c r="H10" s="4"/>
      <c r="I10" s="4" t="s">
        <v>74</v>
      </c>
      <c r="J10" s="5">
        <v>2</v>
      </c>
      <c r="K10" s="6">
        <v>2</v>
      </c>
      <c r="L10" s="7" t="s">
        <v>45</v>
      </c>
      <c r="M10" s="4">
        <v>110130</v>
      </c>
      <c r="N10" s="4" t="s">
        <v>46</v>
      </c>
      <c r="O10" s="4" t="s">
        <v>47</v>
      </c>
      <c r="P10" s="4" t="s">
        <v>48</v>
      </c>
      <c r="Q10" s="4">
        <v>5</v>
      </c>
      <c r="R10" s="4" t="s">
        <v>49</v>
      </c>
      <c r="S10" s="4">
        <v>250484</v>
      </c>
      <c r="T10" s="4" t="s">
        <v>50</v>
      </c>
      <c r="U10" s="4" t="s">
        <v>51</v>
      </c>
      <c r="V10" s="4">
        <v>543183411</v>
      </c>
      <c r="W10" s="4"/>
      <c r="X10" s="8" t="s">
        <v>52</v>
      </c>
      <c r="Y10" s="8" t="s">
        <v>53</v>
      </c>
      <c r="Z10" s="8" t="s">
        <v>54</v>
      </c>
      <c r="AA10" s="8" t="s">
        <v>52</v>
      </c>
      <c r="AB10" s="8" t="s">
        <v>55</v>
      </c>
      <c r="AC10" s="7" t="s">
        <v>56</v>
      </c>
      <c r="AD10" s="9">
        <v>19.72</v>
      </c>
      <c r="AE10" s="6">
        <v>21</v>
      </c>
      <c r="AF10" s="9">
        <v>4.1412</v>
      </c>
      <c r="AG10" s="10">
        <f>ROUND($K$10*$AD$10,2)</f>
        <v>39.44</v>
      </c>
      <c r="AH10" s="10">
        <f>ROUND($K$10*($AD$10+$AF$10),2)</f>
        <v>47.72</v>
      </c>
    </row>
    <row r="11" spans="1:34" ht="25.5">
      <c r="A11" s="3">
        <v>47720</v>
      </c>
      <c r="B11" s="4"/>
      <c r="C11" s="3">
        <v>133515</v>
      </c>
      <c r="D11" s="4" t="s">
        <v>75</v>
      </c>
      <c r="E11" s="4" t="s">
        <v>76</v>
      </c>
      <c r="F11" s="4" t="s">
        <v>77</v>
      </c>
      <c r="G11" s="4" t="s">
        <v>78</v>
      </c>
      <c r="H11" s="4"/>
      <c r="I11" s="4" t="s">
        <v>79</v>
      </c>
      <c r="J11" s="5">
        <v>10</v>
      </c>
      <c r="K11" s="6">
        <v>10</v>
      </c>
      <c r="L11" s="7" t="s">
        <v>45</v>
      </c>
      <c r="M11" s="4">
        <v>110130</v>
      </c>
      <c r="N11" s="4" t="s">
        <v>46</v>
      </c>
      <c r="O11" s="4" t="s">
        <v>47</v>
      </c>
      <c r="P11" s="4" t="s">
        <v>48</v>
      </c>
      <c r="Q11" s="4">
        <v>5</v>
      </c>
      <c r="R11" s="4" t="s">
        <v>49</v>
      </c>
      <c r="S11" s="4">
        <v>250484</v>
      </c>
      <c r="T11" s="4" t="s">
        <v>50</v>
      </c>
      <c r="U11" s="4" t="s">
        <v>51</v>
      </c>
      <c r="V11" s="4">
        <v>543183411</v>
      </c>
      <c r="W11" s="4"/>
      <c r="X11" s="8" t="s">
        <v>52</v>
      </c>
      <c r="Y11" s="8" t="s">
        <v>53</v>
      </c>
      <c r="Z11" s="8" t="s">
        <v>54</v>
      </c>
      <c r="AA11" s="8" t="s">
        <v>52</v>
      </c>
      <c r="AB11" s="8" t="s">
        <v>55</v>
      </c>
      <c r="AC11" s="7" t="s">
        <v>56</v>
      </c>
      <c r="AD11" s="9">
        <v>8.68</v>
      </c>
      <c r="AE11" s="6">
        <v>21</v>
      </c>
      <c r="AF11" s="9">
        <v>1.8228</v>
      </c>
      <c r="AG11" s="10">
        <f>ROUND($K$11*$AD$11,2)</f>
        <v>86.8</v>
      </c>
      <c r="AH11" s="10">
        <f>ROUND($K$11*($AD$11+$AF$11),2)</f>
        <v>105.03</v>
      </c>
    </row>
    <row r="12" spans="1:34" ht="25.5">
      <c r="A12" s="3">
        <v>47720</v>
      </c>
      <c r="B12" s="4"/>
      <c r="C12" s="3">
        <v>133516</v>
      </c>
      <c r="D12" s="4" t="s">
        <v>80</v>
      </c>
      <c r="E12" s="4" t="s">
        <v>81</v>
      </c>
      <c r="F12" s="4" t="s">
        <v>82</v>
      </c>
      <c r="G12" s="4" t="s">
        <v>83</v>
      </c>
      <c r="H12" s="4"/>
      <c r="I12" s="4" t="s">
        <v>84</v>
      </c>
      <c r="J12" s="5">
        <v>5</v>
      </c>
      <c r="K12" s="6">
        <v>5</v>
      </c>
      <c r="L12" s="7" t="s">
        <v>45</v>
      </c>
      <c r="M12" s="4">
        <v>110130</v>
      </c>
      <c r="N12" s="4" t="s">
        <v>46</v>
      </c>
      <c r="O12" s="4" t="s">
        <v>47</v>
      </c>
      <c r="P12" s="4" t="s">
        <v>48</v>
      </c>
      <c r="Q12" s="4">
        <v>5</v>
      </c>
      <c r="R12" s="4" t="s">
        <v>49</v>
      </c>
      <c r="S12" s="4">
        <v>250484</v>
      </c>
      <c r="T12" s="4" t="s">
        <v>50</v>
      </c>
      <c r="U12" s="4" t="s">
        <v>51</v>
      </c>
      <c r="V12" s="4">
        <v>543183411</v>
      </c>
      <c r="W12" s="4"/>
      <c r="X12" s="8" t="s">
        <v>52</v>
      </c>
      <c r="Y12" s="8" t="s">
        <v>53</v>
      </c>
      <c r="Z12" s="8" t="s">
        <v>54</v>
      </c>
      <c r="AA12" s="8" t="s">
        <v>52</v>
      </c>
      <c r="AB12" s="8" t="s">
        <v>55</v>
      </c>
      <c r="AC12" s="7" t="s">
        <v>56</v>
      </c>
      <c r="AD12" s="9">
        <v>21.95</v>
      </c>
      <c r="AE12" s="6">
        <v>21</v>
      </c>
      <c r="AF12" s="9">
        <v>4.6095</v>
      </c>
      <c r="AG12" s="10">
        <f>ROUND($K$12*$AD$12,2)</f>
        <v>109.75</v>
      </c>
      <c r="AH12" s="10">
        <f>ROUND($K$12*($AD$12+$AF$12),2)</f>
        <v>132.8</v>
      </c>
    </row>
    <row r="13" spans="1:34" ht="25.5">
      <c r="A13" s="3">
        <v>47720</v>
      </c>
      <c r="B13" s="4"/>
      <c r="C13" s="3">
        <v>133517</v>
      </c>
      <c r="D13" s="4" t="s">
        <v>80</v>
      </c>
      <c r="E13" s="4" t="s">
        <v>85</v>
      </c>
      <c r="F13" s="4" t="s">
        <v>86</v>
      </c>
      <c r="G13" s="4" t="s">
        <v>87</v>
      </c>
      <c r="H13" s="4"/>
      <c r="I13" s="4" t="s">
        <v>84</v>
      </c>
      <c r="J13" s="5">
        <v>5</v>
      </c>
      <c r="K13" s="6">
        <v>5</v>
      </c>
      <c r="L13" s="7" t="s">
        <v>45</v>
      </c>
      <c r="M13" s="4">
        <v>110130</v>
      </c>
      <c r="N13" s="4" t="s">
        <v>46</v>
      </c>
      <c r="O13" s="4" t="s">
        <v>47</v>
      </c>
      <c r="P13" s="4" t="s">
        <v>48</v>
      </c>
      <c r="Q13" s="4">
        <v>5</v>
      </c>
      <c r="R13" s="4" t="s">
        <v>49</v>
      </c>
      <c r="S13" s="4">
        <v>250484</v>
      </c>
      <c r="T13" s="4" t="s">
        <v>50</v>
      </c>
      <c r="U13" s="4" t="s">
        <v>51</v>
      </c>
      <c r="V13" s="4">
        <v>543183411</v>
      </c>
      <c r="W13" s="4"/>
      <c r="X13" s="8" t="s">
        <v>52</v>
      </c>
      <c r="Y13" s="8" t="s">
        <v>53</v>
      </c>
      <c r="Z13" s="8" t="s">
        <v>54</v>
      </c>
      <c r="AA13" s="8" t="s">
        <v>52</v>
      </c>
      <c r="AB13" s="8" t="s">
        <v>55</v>
      </c>
      <c r="AC13" s="7" t="s">
        <v>56</v>
      </c>
      <c r="AD13" s="9">
        <v>10.73</v>
      </c>
      <c r="AE13" s="6">
        <v>21</v>
      </c>
      <c r="AF13" s="9">
        <v>2.2533</v>
      </c>
      <c r="AG13" s="10">
        <f>ROUND($K$13*$AD$13,2)</f>
        <v>53.65</v>
      </c>
      <c r="AH13" s="10">
        <f>ROUND($K$13*($AD$13+$AF$13),2)</f>
        <v>64.92</v>
      </c>
    </row>
    <row r="14" spans="1:34" ht="38.25">
      <c r="A14" s="3">
        <v>47720</v>
      </c>
      <c r="B14" s="4"/>
      <c r="C14" s="3">
        <v>133518</v>
      </c>
      <c r="D14" s="4" t="s">
        <v>88</v>
      </c>
      <c r="E14" s="4" t="s">
        <v>89</v>
      </c>
      <c r="F14" s="4" t="s">
        <v>90</v>
      </c>
      <c r="G14" s="4" t="s">
        <v>91</v>
      </c>
      <c r="H14" s="4"/>
      <c r="I14" s="4" t="s">
        <v>92</v>
      </c>
      <c r="J14" s="5">
        <v>5</v>
      </c>
      <c r="K14" s="6">
        <v>5</v>
      </c>
      <c r="L14" s="7" t="s">
        <v>45</v>
      </c>
      <c r="M14" s="4">
        <v>110130</v>
      </c>
      <c r="N14" s="4" t="s">
        <v>46</v>
      </c>
      <c r="O14" s="4" t="s">
        <v>47</v>
      </c>
      <c r="P14" s="4" t="s">
        <v>48</v>
      </c>
      <c r="Q14" s="4">
        <v>5</v>
      </c>
      <c r="R14" s="4" t="s">
        <v>49</v>
      </c>
      <c r="S14" s="4">
        <v>250484</v>
      </c>
      <c r="T14" s="4" t="s">
        <v>50</v>
      </c>
      <c r="U14" s="4" t="s">
        <v>51</v>
      </c>
      <c r="V14" s="4">
        <v>543183411</v>
      </c>
      <c r="W14" s="4"/>
      <c r="X14" s="8" t="s">
        <v>52</v>
      </c>
      <c r="Y14" s="8" t="s">
        <v>53</v>
      </c>
      <c r="Z14" s="8" t="s">
        <v>54</v>
      </c>
      <c r="AA14" s="8" t="s">
        <v>52</v>
      </c>
      <c r="AB14" s="8" t="s">
        <v>55</v>
      </c>
      <c r="AC14" s="7" t="s">
        <v>56</v>
      </c>
      <c r="AD14" s="9">
        <v>36.58</v>
      </c>
      <c r="AE14" s="6">
        <v>21</v>
      </c>
      <c r="AF14" s="9">
        <v>7.6818</v>
      </c>
      <c r="AG14" s="10">
        <f>ROUND($K$14*$AD$14,2)</f>
        <v>182.9</v>
      </c>
      <c r="AH14" s="10">
        <f>ROUND($K$14*($AD$14+$AF$14),2)</f>
        <v>221.31</v>
      </c>
    </row>
    <row r="15" spans="1:34" ht="51">
      <c r="A15" s="3">
        <v>47720</v>
      </c>
      <c r="B15" s="4"/>
      <c r="C15" s="3">
        <v>135276</v>
      </c>
      <c r="D15" s="4" t="s">
        <v>57</v>
      </c>
      <c r="E15" s="4" t="s">
        <v>93</v>
      </c>
      <c r="F15" s="4" t="s">
        <v>94</v>
      </c>
      <c r="G15" s="4" t="s">
        <v>95</v>
      </c>
      <c r="H15" s="4"/>
      <c r="I15" s="4" t="s">
        <v>96</v>
      </c>
      <c r="J15" s="5">
        <v>1</v>
      </c>
      <c r="K15" s="6">
        <v>1</v>
      </c>
      <c r="L15" s="7" t="s">
        <v>45</v>
      </c>
      <c r="M15" s="4">
        <v>110130</v>
      </c>
      <c r="N15" s="4" t="s">
        <v>46</v>
      </c>
      <c r="O15" s="4" t="s">
        <v>47</v>
      </c>
      <c r="P15" s="4" t="s">
        <v>48</v>
      </c>
      <c r="Q15" s="4">
        <v>5</v>
      </c>
      <c r="R15" s="4" t="s">
        <v>49</v>
      </c>
      <c r="S15" s="4">
        <v>250484</v>
      </c>
      <c r="T15" s="4" t="s">
        <v>50</v>
      </c>
      <c r="U15" s="4" t="s">
        <v>51</v>
      </c>
      <c r="V15" s="4">
        <v>543183411</v>
      </c>
      <c r="W15" s="4"/>
      <c r="X15" s="8" t="s">
        <v>52</v>
      </c>
      <c r="Y15" s="8" t="s">
        <v>53</v>
      </c>
      <c r="Z15" s="8" t="s">
        <v>54</v>
      </c>
      <c r="AA15" s="8" t="s">
        <v>52</v>
      </c>
      <c r="AB15" s="8" t="s">
        <v>55</v>
      </c>
      <c r="AC15" s="7" t="s">
        <v>56</v>
      </c>
      <c r="AD15" s="9">
        <v>176.08</v>
      </c>
      <c r="AE15" s="6">
        <v>21</v>
      </c>
      <c r="AF15" s="9">
        <v>36.9768</v>
      </c>
      <c r="AG15" s="10">
        <f>ROUND($K$15*$AD$15,2)</f>
        <v>176.08</v>
      </c>
      <c r="AH15" s="10">
        <f>ROUND($K$15*($AD$15+$AF$15),2)</f>
        <v>213.06</v>
      </c>
    </row>
    <row r="16" spans="1:34" ht="25.5">
      <c r="A16" s="3">
        <v>47720</v>
      </c>
      <c r="B16" s="4"/>
      <c r="C16" s="3">
        <v>135304</v>
      </c>
      <c r="D16" s="4" t="s">
        <v>97</v>
      </c>
      <c r="E16" s="4" t="s">
        <v>98</v>
      </c>
      <c r="F16" s="4" t="s">
        <v>99</v>
      </c>
      <c r="G16" s="4" t="s">
        <v>100</v>
      </c>
      <c r="H16" s="4"/>
      <c r="I16" s="4" t="s">
        <v>101</v>
      </c>
      <c r="J16" s="5">
        <v>5</v>
      </c>
      <c r="K16" s="6">
        <v>5</v>
      </c>
      <c r="L16" s="7" t="s">
        <v>45</v>
      </c>
      <c r="M16" s="4">
        <v>110130</v>
      </c>
      <c r="N16" s="4" t="s">
        <v>46</v>
      </c>
      <c r="O16" s="4" t="s">
        <v>47</v>
      </c>
      <c r="P16" s="4" t="s">
        <v>48</v>
      </c>
      <c r="Q16" s="4">
        <v>5</v>
      </c>
      <c r="R16" s="4" t="s">
        <v>49</v>
      </c>
      <c r="S16" s="4">
        <v>250484</v>
      </c>
      <c r="T16" s="4" t="s">
        <v>50</v>
      </c>
      <c r="U16" s="4" t="s">
        <v>51</v>
      </c>
      <c r="V16" s="4">
        <v>543183411</v>
      </c>
      <c r="W16" s="4"/>
      <c r="X16" s="8" t="s">
        <v>52</v>
      </c>
      <c r="Y16" s="8" t="s">
        <v>53</v>
      </c>
      <c r="Z16" s="8" t="s">
        <v>54</v>
      </c>
      <c r="AA16" s="8" t="s">
        <v>52</v>
      </c>
      <c r="AB16" s="8" t="s">
        <v>55</v>
      </c>
      <c r="AC16" s="7" t="s">
        <v>56</v>
      </c>
      <c r="AD16" s="9">
        <v>27.9</v>
      </c>
      <c r="AE16" s="6">
        <v>21</v>
      </c>
      <c r="AF16" s="9">
        <v>5.859</v>
      </c>
      <c r="AG16" s="10">
        <f>ROUND($K$16*$AD$16,2)</f>
        <v>139.5</v>
      </c>
      <c r="AH16" s="10">
        <f>ROUND($K$16*($AD$16+$AF$16),2)</f>
        <v>168.8</v>
      </c>
    </row>
    <row r="17" spans="1:34" ht="26.25">
      <c r="A17" s="3">
        <v>47720</v>
      </c>
      <c r="B17" s="4"/>
      <c r="C17" s="3">
        <v>135307</v>
      </c>
      <c r="D17" s="4" t="s">
        <v>102</v>
      </c>
      <c r="E17" s="4" t="s">
        <v>103</v>
      </c>
      <c r="F17" s="4" t="s">
        <v>104</v>
      </c>
      <c r="G17" s="4" t="s">
        <v>105</v>
      </c>
      <c r="H17" s="4"/>
      <c r="I17" s="4" t="s">
        <v>106</v>
      </c>
      <c r="J17" s="5">
        <v>5</v>
      </c>
      <c r="K17" s="6">
        <v>5</v>
      </c>
      <c r="L17" s="7" t="s">
        <v>45</v>
      </c>
      <c r="M17" s="4">
        <v>110130</v>
      </c>
      <c r="N17" s="4" t="s">
        <v>46</v>
      </c>
      <c r="O17" s="4" t="s">
        <v>47</v>
      </c>
      <c r="P17" s="4" t="s">
        <v>48</v>
      </c>
      <c r="Q17" s="4">
        <v>5</v>
      </c>
      <c r="R17" s="4" t="s">
        <v>49</v>
      </c>
      <c r="S17" s="4">
        <v>250484</v>
      </c>
      <c r="T17" s="4" t="s">
        <v>50</v>
      </c>
      <c r="U17" s="4" t="s">
        <v>51</v>
      </c>
      <c r="V17" s="4">
        <v>543183411</v>
      </c>
      <c r="W17" s="4"/>
      <c r="X17" s="8" t="s">
        <v>52</v>
      </c>
      <c r="Y17" s="8" t="s">
        <v>53</v>
      </c>
      <c r="Z17" s="8" t="s">
        <v>54</v>
      </c>
      <c r="AA17" s="8" t="s">
        <v>52</v>
      </c>
      <c r="AB17" s="8" t="s">
        <v>55</v>
      </c>
      <c r="AC17" s="7" t="s">
        <v>56</v>
      </c>
      <c r="AD17" s="9">
        <v>34.97</v>
      </c>
      <c r="AE17" s="6">
        <v>21</v>
      </c>
      <c r="AF17" s="9">
        <v>7.3437</v>
      </c>
      <c r="AG17" s="10">
        <f>ROUND($K$17*$AD$17,2)</f>
        <v>174.85</v>
      </c>
      <c r="AH17" s="10">
        <f>ROUND($K$17*($AD$17+$AF$17),2)</f>
        <v>211.57</v>
      </c>
    </row>
    <row r="18" spans="1:34" ht="13.5" customHeight="1">
      <c r="A18" s="20"/>
      <c r="B18" s="20"/>
      <c r="C18" s="2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20" t="s">
        <v>107</v>
      </c>
      <c r="AF18" s="20"/>
      <c r="AG18" s="12">
        <f>SUM($AG$6:$AG$17)</f>
        <v>1245.1599999999999</v>
      </c>
      <c r="AH18" s="12">
        <f>SUM($AH$6:$AH$17)</f>
        <v>1506.6599999999999</v>
      </c>
    </row>
    <row r="19" spans="1:3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25.5">
      <c r="A20" s="3">
        <v>47762</v>
      </c>
      <c r="B20" s="4" t="s">
        <v>108</v>
      </c>
      <c r="C20" s="3">
        <v>133692</v>
      </c>
      <c r="D20" s="4" t="s">
        <v>109</v>
      </c>
      <c r="E20" s="4" t="s">
        <v>110</v>
      </c>
      <c r="F20" s="4" t="s">
        <v>111</v>
      </c>
      <c r="G20" s="4" t="s">
        <v>112</v>
      </c>
      <c r="H20" s="4"/>
      <c r="I20" s="4" t="s">
        <v>113</v>
      </c>
      <c r="J20" s="5">
        <v>10</v>
      </c>
      <c r="K20" s="6">
        <v>10</v>
      </c>
      <c r="L20" s="7" t="s">
        <v>45</v>
      </c>
      <c r="M20" s="4">
        <v>110313</v>
      </c>
      <c r="N20" s="4" t="s">
        <v>114</v>
      </c>
      <c r="O20" s="4" t="s">
        <v>115</v>
      </c>
      <c r="P20" s="4" t="s">
        <v>116</v>
      </c>
      <c r="Q20" s="4">
        <v>2</v>
      </c>
      <c r="R20" s="4" t="s">
        <v>117</v>
      </c>
      <c r="S20" s="4">
        <v>20583</v>
      </c>
      <c r="T20" s="4" t="s">
        <v>118</v>
      </c>
      <c r="U20" s="4" t="s">
        <v>119</v>
      </c>
      <c r="V20" s="4">
        <v>532234410</v>
      </c>
      <c r="W20" s="4"/>
      <c r="X20" s="8" t="s">
        <v>52</v>
      </c>
      <c r="Y20" s="8" t="s">
        <v>120</v>
      </c>
      <c r="Z20" s="8" t="s">
        <v>54</v>
      </c>
      <c r="AA20" s="8" t="s">
        <v>52</v>
      </c>
      <c r="AB20" s="8" t="s">
        <v>55</v>
      </c>
      <c r="AC20" s="7" t="s">
        <v>121</v>
      </c>
      <c r="AD20" s="9">
        <v>41.66</v>
      </c>
      <c r="AE20" s="6">
        <v>21</v>
      </c>
      <c r="AF20" s="9">
        <v>8.7486</v>
      </c>
      <c r="AG20" s="10">
        <f>ROUND($K$20*$AD$20,2)</f>
        <v>416.6</v>
      </c>
      <c r="AH20" s="10">
        <f>ROUND($K$20*($AD$20+$AF$20),2)</f>
        <v>504.09</v>
      </c>
    </row>
    <row r="21" spans="1:34" ht="25.5">
      <c r="A21" s="14">
        <v>47762</v>
      </c>
      <c r="B21" s="15" t="s">
        <v>108</v>
      </c>
      <c r="C21" s="14">
        <v>133693</v>
      </c>
      <c r="D21" s="15" t="s">
        <v>97</v>
      </c>
      <c r="E21" s="15" t="s">
        <v>122</v>
      </c>
      <c r="F21" s="15" t="s">
        <v>123</v>
      </c>
      <c r="G21" s="15" t="s">
        <v>124</v>
      </c>
      <c r="H21" s="15"/>
      <c r="I21" s="15" t="s">
        <v>125</v>
      </c>
      <c r="J21" s="16">
        <v>10</v>
      </c>
      <c r="K21" s="16">
        <v>2</v>
      </c>
      <c r="L21" s="15" t="s">
        <v>45</v>
      </c>
      <c r="M21" s="15">
        <v>110313</v>
      </c>
      <c r="N21" s="15" t="s">
        <v>114</v>
      </c>
      <c r="O21" s="15" t="s">
        <v>115</v>
      </c>
      <c r="P21" s="15" t="s">
        <v>116</v>
      </c>
      <c r="Q21" s="15">
        <v>2</v>
      </c>
      <c r="R21" s="15" t="s">
        <v>117</v>
      </c>
      <c r="S21" s="15">
        <v>20583</v>
      </c>
      <c r="T21" s="15" t="s">
        <v>118</v>
      </c>
      <c r="U21" s="15" t="s">
        <v>119</v>
      </c>
      <c r="V21" s="15">
        <v>532234410</v>
      </c>
      <c r="W21" s="15"/>
      <c r="X21" s="17" t="s">
        <v>52</v>
      </c>
      <c r="Y21" s="17" t="s">
        <v>120</v>
      </c>
      <c r="Z21" s="17" t="s">
        <v>54</v>
      </c>
      <c r="AA21" s="17" t="s">
        <v>52</v>
      </c>
      <c r="AB21" s="17" t="s">
        <v>55</v>
      </c>
      <c r="AC21" s="17" t="s">
        <v>121</v>
      </c>
      <c r="AD21" s="18">
        <v>136.4</v>
      </c>
      <c r="AE21" s="16">
        <v>21</v>
      </c>
      <c r="AF21" s="18">
        <v>28.644</v>
      </c>
      <c r="AG21" s="18">
        <f>ROUND($K$21*$AD$21,2)</f>
        <v>272.8</v>
      </c>
      <c r="AH21" s="18">
        <f>ROUND($K$21*($AD$21+$AF$21),2)</f>
        <v>330.09</v>
      </c>
    </row>
    <row r="22" spans="1:34" ht="25.5">
      <c r="A22" s="3">
        <v>47762</v>
      </c>
      <c r="B22" s="4" t="s">
        <v>108</v>
      </c>
      <c r="C22" s="3">
        <v>133694</v>
      </c>
      <c r="D22" s="4" t="s">
        <v>80</v>
      </c>
      <c r="E22" s="4" t="s">
        <v>126</v>
      </c>
      <c r="F22" s="4" t="s">
        <v>127</v>
      </c>
      <c r="G22" s="4" t="s">
        <v>128</v>
      </c>
      <c r="H22" s="4"/>
      <c r="I22" s="4" t="s">
        <v>44</v>
      </c>
      <c r="J22" s="5">
        <v>2</v>
      </c>
      <c r="K22" s="6">
        <v>2</v>
      </c>
      <c r="L22" s="7" t="s">
        <v>45</v>
      </c>
      <c r="M22" s="4">
        <v>110313</v>
      </c>
      <c r="N22" s="4" t="s">
        <v>114</v>
      </c>
      <c r="O22" s="4" t="s">
        <v>115</v>
      </c>
      <c r="P22" s="4" t="s">
        <v>116</v>
      </c>
      <c r="Q22" s="4">
        <v>2</v>
      </c>
      <c r="R22" s="4" t="s">
        <v>117</v>
      </c>
      <c r="S22" s="4">
        <v>20583</v>
      </c>
      <c r="T22" s="4" t="s">
        <v>118</v>
      </c>
      <c r="U22" s="4" t="s">
        <v>119</v>
      </c>
      <c r="V22" s="4">
        <v>532234410</v>
      </c>
      <c r="W22" s="4"/>
      <c r="X22" s="8" t="s">
        <v>52</v>
      </c>
      <c r="Y22" s="8" t="s">
        <v>120</v>
      </c>
      <c r="Z22" s="8" t="s">
        <v>54</v>
      </c>
      <c r="AA22" s="8" t="s">
        <v>52</v>
      </c>
      <c r="AB22" s="8" t="s">
        <v>55</v>
      </c>
      <c r="AC22" s="7" t="s">
        <v>121</v>
      </c>
      <c r="AD22" s="9">
        <v>24.55</v>
      </c>
      <c r="AE22" s="6">
        <v>21</v>
      </c>
      <c r="AF22" s="9">
        <v>5.1555</v>
      </c>
      <c r="AG22" s="10">
        <f>ROUND($K$22*$AD$22,2)</f>
        <v>49.1</v>
      </c>
      <c r="AH22" s="10">
        <f>ROUND($K$22*($AD$22+$AF$22),2)</f>
        <v>59.41</v>
      </c>
    </row>
    <row r="23" spans="1:34" ht="25.5">
      <c r="A23" s="3">
        <v>47762</v>
      </c>
      <c r="B23" s="4" t="s">
        <v>108</v>
      </c>
      <c r="C23" s="3">
        <v>133695</v>
      </c>
      <c r="D23" s="4" t="s">
        <v>80</v>
      </c>
      <c r="E23" s="4" t="s">
        <v>85</v>
      </c>
      <c r="F23" s="4" t="s">
        <v>86</v>
      </c>
      <c r="G23" s="4" t="s">
        <v>87</v>
      </c>
      <c r="H23" s="4"/>
      <c r="I23" s="4" t="s">
        <v>84</v>
      </c>
      <c r="J23" s="5">
        <v>3</v>
      </c>
      <c r="K23" s="6">
        <v>3</v>
      </c>
      <c r="L23" s="7" t="s">
        <v>45</v>
      </c>
      <c r="M23" s="4">
        <v>110313</v>
      </c>
      <c r="N23" s="4" t="s">
        <v>114</v>
      </c>
      <c r="O23" s="4" t="s">
        <v>115</v>
      </c>
      <c r="P23" s="4" t="s">
        <v>116</v>
      </c>
      <c r="Q23" s="4">
        <v>2</v>
      </c>
      <c r="R23" s="4" t="s">
        <v>117</v>
      </c>
      <c r="S23" s="4">
        <v>20583</v>
      </c>
      <c r="T23" s="4" t="s">
        <v>118</v>
      </c>
      <c r="U23" s="4" t="s">
        <v>119</v>
      </c>
      <c r="V23" s="4">
        <v>532234410</v>
      </c>
      <c r="W23" s="4"/>
      <c r="X23" s="8" t="s">
        <v>52</v>
      </c>
      <c r="Y23" s="8" t="s">
        <v>120</v>
      </c>
      <c r="Z23" s="8" t="s">
        <v>54</v>
      </c>
      <c r="AA23" s="8" t="s">
        <v>52</v>
      </c>
      <c r="AB23" s="8" t="s">
        <v>55</v>
      </c>
      <c r="AC23" s="7" t="s">
        <v>121</v>
      </c>
      <c r="AD23" s="9">
        <v>10.73</v>
      </c>
      <c r="AE23" s="6">
        <v>21</v>
      </c>
      <c r="AF23" s="9">
        <v>2.2533</v>
      </c>
      <c r="AG23" s="10">
        <f>ROUND($K$23*$AD$23,2)</f>
        <v>32.19</v>
      </c>
      <c r="AH23" s="10">
        <f>ROUND($K$23*($AD$23+$AF$23),2)</f>
        <v>38.95</v>
      </c>
    </row>
    <row r="24" spans="1:34" ht="25.5">
      <c r="A24" s="3">
        <v>47762</v>
      </c>
      <c r="B24" s="4" t="s">
        <v>108</v>
      </c>
      <c r="C24" s="3">
        <v>133696</v>
      </c>
      <c r="D24" s="4" t="s">
        <v>40</v>
      </c>
      <c r="E24" s="4" t="s">
        <v>129</v>
      </c>
      <c r="F24" s="4" t="s">
        <v>130</v>
      </c>
      <c r="G24" s="4" t="s">
        <v>131</v>
      </c>
      <c r="H24" s="4"/>
      <c r="I24" s="4" t="s">
        <v>44</v>
      </c>
      <c r="J24" s="5">
        <v>1</v>
      </c>
      <c r="K24" s="6">
        <v>1</v>
      </c>
      <c r="L24" s="7" t="s">
        <v>45</v>
      </c>
      <c r="M24" s="4">
        <v>110313</v>
      </c>
      <c r="N24" s="4" t="s">
        <v>114</v>
      </c>
      <c r="O24" s="4" t="s">
        <v>115</v>
      </c>
      <c r="P24" s="4" t="s">
        <v>116</v>
      </c>
      <c r="Q24" s="4">
        <v>2</v>
      </c>
      <c r="R24" s="4" t="s">
        <v>117</v>
      </c>
      <c r="S24" s="4">
        <v>20583</v>
      </c>
      <c r="T24" s="4" t="s">
        <v>118</v>
      </c>
      <c r="U24" s="4" t="s">
        <v>119</v>
      </c>
      <c r="V24" s="4">
        <v>532234410</v>
      </c>
      <c r="W24" s="4"/>
      <c r="X24" s="8" t="s">
        <v>52</v>
      </c>
      <c r="Y24" s="8" t="s">
        <v>120</v>
      </c>
      <c r="Z24" s="8" t="s">
        <v>54</v>
      </c>
      <c r="AA24" s="8" t="s">
        <v>52</v>
      </c>
      <c r="AB24" s="8" t="s">
        <v>55</v>
      </c>
      <c r="AC24" s="7" t="s">
        <v>121</v>
      </c>
      <c r="AD24" s="9">
        <v>43.52</v>
      </c>
      <c r="AE24" s="6">
        <v>21</v>
      </c>
      <c r="AF24" s="9">
        <v>9.1392</v>
      </c>
      <c r="AG24" s="10">
        <f>ROUND($K$24*$AD$24,2)</f>
        <v>43.52</v>
      </c>
      <c r="AH24" s="10">
        <f>ROUND($K$24*($AD$24+$AF$24),2)</f>
        <v>52.66</v>
      </c>
    </row>
    <row r="25" spans="1:34" ht="25.5">
      <c r="A25" s="3">
        <v>47762</v>
      </c>
      <c r="B25" s="4" t="s">
        <v>108</v>
      </c>
      <c r="C25" s="3">
        <v>133697</v>
      </c>
      <c r="D25" s="4" t="s">
        <v>40</v>
      </c>
      <c r="E25" s="4" t="s">
        <v>132</v>
      </c>
      <c r="F25" s="4" t="s">
        <v>133</v>
      </c>
      <c r="G25" s="4" t="s">
        <v>134</v>
      </c>
      <c r="H25" s="4"/>
      <c r="I25" s="4" t="s">
        <v>44</v>
      </c>
      <c r="J25" s="5">
        <v>1</v>
      </c>
      <c r="K25" s="6">
        <v>1</v>
      </c>
      <c r="L25" s="7" t="s">
        <v>45</v>
      </c>
      <c r="M25" s="4">
        <v>110313</v>
      </c>
      <c r="N25" s="4" t="s">
        <v>114</v>
      </c>
      <c r="O25" s="4" t="s">
        <v>115</v>
      </c>
      <c r="P25" s="4" t="s">
        <v>116</v>
      </c>
      <c r="Q25" s="4">
        <v>2</v>
      </c>
      <c r="R25" s="4" t="s">
        <v>117</v>
      </c>
      <c r="S25" s="4">
        <v>20583</v>
      </c>
      <c r="T25" s="4" t="s">
        <v>118</v>
      </c>
      <c r="U25" s="4" t="s">
        <v>119</v>
      </c>
      <c r="V25" s="4">
        <v>532234410</v>
      </c>
      <c r="W25" s="4"/>
      <c r="X25" s="8" t="s">
        <v>52</v>
      </c>
      <c r="Y25" s="8" t="s">
        <v>120</v>
      </c>
      <c r="Z25" s="8" t="s">
        <v>54</v>
      </c>
      <c r="AA25" s="8" t="s">
        <v>52</v>
      </c>
      <c r="AB25" s="8" t="s">
        <v>55</v>
      </c>
      <c r="AC25" s="7" t="s">
        <v>121</v>
      </c>
      <c r="AD25" s="9">
        <v>70.56</v>
      </c>
      <c r="AE25" s="6">
        <v>21</v>
      </c>
      <c r="AF25" s="9">
        <v>14.8176</v>
      </c>
      <c r="AG25" s="10">
        <f>ROUND($K$25*$AD$25,2)</f>
        <v>70.56</v>
      </c>
      <c r="AH25" s="10">
        <f>ROUND($K$25*($AD$25+$AF$25),2)</f>
        <v>85.38</v>
      </c>
    </row>
    <row r="26" spans="1:34" ht="25.5">
      <c r="A26" s="3">
        <v>47762</v>
      </c>
      <c r="B26" s="4" t="s">
        <v>108</v>
      </c>
      <c r="C26" s="3">
        <v>133698</v>
      </c>
      <c r="D26" s="4" t="s">
        <v>40</v>
      </c>
      <c r="E26" s="4" t="s">
        <v>135</v>
      </c>
      <c r="F26" s="4" t="s">
        <v>136</v>
      </c>
      <c r="G26" s="4" t="s">
        <v>137</v>
      </c>
      <c r="H26" s="4"/>
      <c r="I26" s="4" t="s">
        <v>138</v>
      </c>
      <c r="J26" s="5">
        <v>5</v>
      </c>
      <c r="K26" s="6">
        <v>5</v>
      </c>
      <c r="L26" s="7" t="s">
        <v>45</v>
      </c>
      <c r="M26" s="4">
        <v>110313</v>
      </c>
      <c r="N26" s="4" t="s">
        <v>114</v>
      </c>
      <c r="O26" s="4" t="s">
        <v>115</v>
      </c>
      <c r="P26" s="4" t="s">
        <v>116</v>
      </c>
      <c r="Q26" s="4">
        <v>2</v>
      </c>
      <c r="R26" s="4" t="s">
        <v>117</v>
      </c>
      <c r="S26" s="4">
        <v>20583</v>
      </c>
      <c r="T26" s="4" t="s">
        <v>118</v>
      </c>
      <c r="U26" s="4" t="s">
        <v>119</v>
      </c>
      <c r="V26" s="4">
        <v>532234410</v>
      </c>
      <c r="W26" s="4"/>
      <c r="X26" s="8" t="s">
        <v>52</v>
      </c>
      <c r="Y26" s="8" t="s">
        <v>120</v>
      </c>
      <c r="Z26" s="8" t="s">
        <v>54</v>
      </c>
      <c r="AA26" s="8" t="s">
        <v>52</v>
      </c>
      <c r="AB26" s="8" t="s">
        <v>55</v>
      </c>
      <c r="AC26" s="7" t="s">
        <v>121</v>
      </c>
      <c r="AD26" s="9">
        <v>11.78</v>
      </c>
      <c r="AE26" s="6">
        <v>21</v>
      </c>
      <c r="AF26" s="9">
        <v>2.4738</v>
      </c>
      <c r="AG26" s="10">
        <f>ROUND($K$26*$AD$26,2)</f>
        <v>58.9</v>
      </c>
      <c r="AH26" s="10">
        <f>ROUND($K$26*($AD$26+$AF$26),2)</f>
        <v>71.27</v>
      </c>
    </row>
    <row r="27" spans="1:34" ht="25.5">
      <c r="A27" s="3">
        <v>47762</v>
      </c>
      <c r="B27" s="4" t="s">
        <v>108</v>
      </c>
      <c r="C27" s="3">
        <v>133699</v>
      </c>
      <c r="D27" s="4" t="s">
        <v>139</v>
      </c>
      <c r="E27" s="4" t="s">
        <v>140</v>
      </c>
      <c r="F27" s="4" t="s">
        <v>141</v>
      </c>
      <c r="G27" s="4" t="s">
        <v>142</v>
      </c>
      <c r="H27" s="4"/>
      <c r="I27" s="4" t="s">
        <v>44</v>
      </c>
      <c r="J27" s="5">
        <v>1</v>
      </c>
      <c r="K27" s="6">
        <v>1</v>
      </c>
      <c r="L27" s="7" t="s">
        <v>45</v>
      </c>
      <c r="M27" s="4">
        <v>110313</v>
      </c>
      <c r="N27" s="4" t="s">
        <v>114</v>
      </c>
      <c r="O27" s="4" t="s">
        <v>115</v>
      </c>
      <c r="P27" s="4" t="s">
        <v>116</v>
      </c>
      <c r="Q27" s="4">
        <v>2</v>
      </c>
      <c r="R27" s="4" t="s">
        <v>117</v>
      </c>
      <c r="S27" s="4">
        <v>20583</v>
      </c>
      <c r="T27" s="4" t="s">
        <v>118</v>
      </c>
      <c r="U27" s="4" t="s">
        <v>119</v>
      </c>
      <c r="V27" s="4">
        <v>532234410</v>
      </c>
      <c r="W27" s="4"/>
      <c r="X27" s="8" t="s">
        <v>52</v>
      </c>
      <c r="Y27" s="8" t="s">
        <v>120</v>
      </c>
      <c r="Z27" s="8" t="s">
        <v>54</v>
      </c>
      <c r="AA27" s="8" t="s">
        <v>52</v>
      </c>
      <c r="AB27" s="8" t="s">
        <v>55</v>
      </c>
      <c r="AC27" s="7" t="s">
        <v>121</v>
      </c>
      <c r="AD27" s="9">
        <v>28.52</v>
      </c>
      <c r="AE27" s="6">
        <v>21</v>
      </c>
      <c r="AF27" s="9">
        <v>5.9892</v>
      </c>
      <c r="AG27" s="10">
        <f>ROUND($K$27*$AD$27,2)</f>
        <v>28.52</v>
      </c>
      <c r="AH27" s="10">
        <f>ROUND($K$27*($AD$27+$AF$27),2)</f>
        <v>34.51</v>
      </c>
    </row>
    <row r="28" spans="1:34" ht="26.25">
      <c r="A28" s="3">
        <v>47762</v>
      </c>
      <c r="B28" s="4" t="s">
        <v>108</v>
      </c>
      <c r="C28" s="3">
        <v>133700</v>
      </c>
      <c r="D28" s="4" t="s">
        <v>57</v>
      </c>
      <c r="E28" s="4" t="s">
        <v>66</v>
      </c>
      <c r="F28" s="4" t="s">
        <v>67</v>
      </c>
      <c r="G28" s="4" t="s">
        <v>68</v>
      </c>
      <c r="H28" s="4"/>
      <c r="I28" s="4" t="s">
        <v>69</v>
      </c>
      <c r="J28" s="5">
        <v>5</v>
      </c>
      <c r="K28" s="6">
        <v>5</v>
      </c>
      <c r="L28" s="7" t="s">
        <v>45</v>
      </c>
      <c r="M28" s="4">
        <v>110313</v>
      </c>
      <c r="N28" s="4" t="s">
        <v>114</v>
      </c>
      <c r="O28" s="4" t="s">
        <v>115</v>
      </c>
      <c r="P28" s="4" t="s">
        <v>116</v>
      </c>
      <c r="Q28" s="4">
        <v>2</v>
      </c>
      <c r="R28" s="4" t="s">
        <v>117</v>
      </c>
      <c r="S28" s="4">
        <v>20583</v>
      </c>
      <c r="T28" s="4" t="s">
        <v>118</v>
      </c>
      <c r="U28" s="4" t="s">
        <v>119</v>
      </c>
      <c r="V28" s="4">
        <v>532234410</v>
      </c>
      <c r="W28" s="4"/>
      <c r="X28" s="8" t="s">
        <v>52</v>
      </c>
      <c r="Y28" s="8" t="s">
        <v>120</v>
      </c>
      <c r="Z28" s="8" t="s">
        <v>54</v>
      </c>
      <c r="AA28" s="8" t="s">
        <v>52</v>
      </c>
      <c r="AB28" s="8" t="s">
        <v>55</v>
      </c>
      <c r="AC28" s="7" t="s">
        <v>121</v>
      </c>
      <c r="AD28" s="9">
        <v>10.54</v>
      </c>
      <c r="AE28" s="6">
        <v>21</v>
      </c>
      <c r="AF28" s="9">
        <v>2.2134</v>
      </c>
      <c r="AG28" s="10">
        <f>ROUND($K$28*$AD$28,2)</f>
        <v>52.7</v>
      </c>
      <c r="AH28" s="10">
        <f>ROUND($K$28*($AD$28+$AF$28),2)</f>
        <v>63.77</v>
      </c>
    </row>
    <row r="29" spans="1:34" ht="13.5">
      <c r="A29" s="20"/>
      <c r="B29" s="20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20" t="s">
        <v>107</v>
      </c>
      <c r="AF29" s="20"/>
      <c r="AG29" s="12">
        <f>SUM($AG$20:$AG$28)</f>
        <v>1024.8899999999999</v>
      </c>
      <c r="AH29" s="12">
        <f>SUM($AH$20:$AH$28)</f>
        <v>1240.1299999999999</v>
      </c>
    </row>
    <row r="30" spans="1:3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25.5">
      <c r="A31" s="3">
        <v>47763</v>
      </c>
      <c r="B31" s="4" t="s">
        <v>143</v>
      </c>
      <c r="C31" s="3">
        <v>133703</v>
      </c>
      <c r="D31" s="4" t="s">
        <v>144</v>
      </c>
      <c r="E31" s="4" t="s">
        <v>145</v>
      </c>
      <c r="F31" s="4" t="s">
        <v>146</v>
      </c>
      <c r="G31" s="4" t="s">
        <v>147</v>
      </c>
      <c r="H31" s="4"/>
      <c r="I31" s="4" t="s">
        <v>148</v>
      </c>
      <c r="J31" s="5">
        <v>1</v>
      </c>
      <c r="K31" s="6">
        <v>1</v>
      </c>
      <c r="L31" s="7" t="s">
        <v>149</v>
      </c>
      <c r="M31" s="4">
        <v>319840</v>
      </c>
      <c r="N31" s="4" t="s">
        <v>150</v>
      </c>
      <c r="O31" s="4" t="s">
        <v>151</v>
      </c>
      <c r="P31" s="4" t="s">
        <v>152</v>
      </c>
      <c r="Q31" s="4">
        <v>1</v>
      </c>
      <c r="R31" s="4" t="s">
        <v>153</v>
      </c>
      <c r="S31" s="4">
        <v>107721</v>
      </c>
      <c r="T31" s="4" t="s">
        <v>154</v>
      </c>
      <c r="U31" s="4" t="s">
        <v>155</v>
      </c>
      <c r="V31" s="4">
        <v>549494605</v>
      </c>
      <c r="W31" s="4" t="s">
        <v>156</v>
      </c>
      <c r="X31" s="8" t="s">
        <v>52</v>
      </c>
      <c r="Y31" s="8" t="s">
        <v>157</v>
      </c>
      <c r="Z31" s="8" t="s">
        <v>54</v>
      </c>
      <c r="AA31" s="8" t="s">
        <v>52</v>
      </c>
      <c r="AB31" s="8" t="s">
        <v>158</v>
      </c>
      <c r="AC31" s="7" t="s">
        <v>159</v>
      </c>
      <c r="AD31" s="9">
        <v>537.54</v>
      </c>
      <c r="AE31" s="6">
        <v>21</v>
      </c>
      <c r="AF31" s="9">
        <v>112.8834</v>
      </c>
      <c r="AG31" s="10">
        <f>ROUND($K$31*$AD$31,2)</f>
        <v>537.54</v>
      </c>
      <c r="AH31" s="10">
        <f>ROUND($K$31*($AD$31+$AF$31),2)</f>
        <v>650.42</v>
      </c>
    </row>
    <row r="32" spans="1:34" ht="25.5">
      <c r="A32" s="3">
        <v>47763</v>
      </c>
      <c r="B32" s="4" t="s">
        <v>143</v>
      </c>
      <c r="C32" s="3">
        <v>133705</v>
      </c>
      <c r="D32" s="4" t="s">
        <v>102</v>
      </c>
      <c r="E32" s="4" t="s">
        <v>160</v>
      </c>
      <c r="F32" s="4" t="s">
        <v>161</v>
      </c>
      <c r="G32" s="4" t="s">
        <v>162</v>
      </c>
      <c r="H32" s="4"/>
      <c r="I32" s="4" t="s">
        <v>163</v>
      </c>
      <c r="J32" s="5">
        <v>20</v>
      </c>
      <c r="K32" s="6">
        <v>20</v>
      </c>
      <c r="L32" s="7" t="s">
        <v>149</v>
      </c>
      <c r="M32" s="4">
        <v>319840</v>
      </c>
      <c r="N32" s="4" t="s">
        <v>150</v>
      </c>
      <c r="O32" s="4" t="s">
        <v>151</v>
      </c>
      <c r="P32" s="4" t="s">
        <v>152</v>
      </c>
      <c r="Q32" s="4">
        <v>1</v>
      </c>
      <c r="R32" s="4" t="s">
        <v>153</v>
      </c>
      <c r="S32" s="4">
        <v>107721</v>
      </c>
      <c r="T32" s="4" t="s">
        <v>154</v>
      </c>
      <c r="U32" s="4" t="s">
        <v>155</v>
      </c>
      <c r="V32" s="4">
        <v>549494605</v>
      </c>
      <c r="W32" s="4" t="s">
        <v>156</v>
      </c>
      <c r="X32" s="8" t="s">
        <v>52</v>
      </c>
      <c r="Y32" s="8" t="s">
        <v>157</v>
      </c>
      <c r="Z32" s="8" t="s">
        <v>54</v>
      </c>
      <c r="AA32" s="8" t="s">
        <v>52</v>
      </c>
      <c r="AB32" s="8" t="s">
        <v>158</v>
      </c>
      <c r="AC32" s="7" t="s">
        <v>159</v>
      </c>
      <c r="AD32" s="9">
        <v>8.56</v>
      </c>
      <c r="AE32" s="6">
        <v>21</v>
      </c>
      <c r="AF32" s="9">
        <v>1.7976</v>
      </c>
      <c r="AG32" s="10">
        <f>ROUND($K$32*$AD$32,2)</f>
        <v>171.2</v>
      </c>
      <c r="AH32" s="10">
        <f>ROUND($K$32*($AD$32+$AF$32),2)</f>
        <v>207.15</v>
      </c>
    </row>
    <row r="33" spans="1:34" ht="25.5">
      <c r="A33" s="3">
        <v>47763</v>
      </c>
      <c r="B33" s="4" t="s">
        <v>143</v>
      </c>
      <c r="C33" s="3">
        <v>133707</v>
      </c>
      <c r="D33" s="4" t="s">
        <v>164</v>
      </c>
      <c r="E33" s="4" t="s">
        <v>165</v>
      </c>
      <c r="F33" s="4" t="s">
        <v>166</v>
      </c>
      <c r="G33" s="4" t="s">
        <v>167</v>
      </c>
      <c r="H33" s="4"/>
      <c r="I33" s="4" t="s">
        <v>96</v>
      </c>
      <c r="J33" s="5">
        <v>4</v>
      </c>
      <c r="K33" s="6">
        <v>4</v>
      </c>
      <c r="L33" s="7" t="s">
        <v>149</v>
      </c>
      <c r="M33" s="4">
        <v>319840</v>
      </c>
      <c r="N33" s="4" t="s">
        <v>150</v>
      </c>
      <c r="O33" s="4" t="s">
        <v>151</v>
      </c>
      <c r="P33" s="4" t="s">
        <v>152</v>
      </c>
      <c r="Q33" s="4">
        <v>1</v>
      </c>
      <c r="R33" s="4" t="s">
        <v>153</v>
      </c>
      <c r="S33" s="4">
        <v>107721</v>
      </c>
      <c r="T33" s="4" t="s">
        <v>154</v>
      </c>
      <c r="U33" s="4" t="s">
        <v>155</v>
      </c>
      <c r="V33" s="4">
        <v>549494605</v>
      </c>
      <c r="W33" s="4" t="s">
        <v>156</v>
      </c>
      <c r="X33" s="8" t="s">
        <v>52</v>
      </c>
      <c r="Y33" s="8" t="s">
        <v>157</v>
      </c>
      <c r="Z33" s="8" t="s">
        <v>54</v>
      </c>
      <c r="AA33" s="8" t="s">
        <v>52</v>
      </c>
      <c r="AB33" s="8" t="s">
        <v>158</v>
      </c>
      <c r="AC33" s="7" t="s">
        <v>159</v>
      </c>
      <c r="AD33" s="9">
        <v>63.41</v>
      </c>
      <c r="AE33" s="6">
        <v>21</v>
      </c>
      <c r="AF33" s="9">
        <v>13.3161</v>
      </c>
      <c r="AG33" s="10">
        <f>ROUND($K$33*$AD$33,2)</f>
        <v>253.64</v>
      </c>
      <c r="AH33" s="10">
        <f>ROUND($K$33*($AD$33+$AF$33),2)</f>
        <v>306.9</v>
      </c>
    </row>
    <row r="34" spans="1:34" ht="25.5">
      <c r="A34" s="3">
        <v>47763</v>
      </c>
      <c r="B34" s="4" t="s">
        <v>143</v>
      </c>
      <c r="C34" s="3">
        <v>133708</v>
      </c>
      <c r="D34" s="4" t="s">
        <v>109</v>
      </c>
      <c r="E34" s="4" t="s">
        <v>168</v>
      </c>
      <c r="F34" s="4" t="s">
        <v>169</v>
      </c>
      <c r="G34" s="4" t="s">
        <v>170</v>
      </c>
      <c r="H34" s="4"/>
      <c r="I34" s="4" t="s">
        <v>171</v>
      </c>
      <c r="J34" s="5">
        <v>180</v>
      </c>
      <c r="K34" s="6">
        <v>180</v>
      </c>
      <c r="L34" s="7" t="s">
        <v>149</v>
      </c>
      <c r="M34" s="4">
        <v>319840</v>
      </c>
      <c r="N34" s="4" t="s">
        <v>150</v>
      </c>
      <c r="O34" s="4" t="s">
        <v>151</v>
      </c>
      <c r="P34" s="4" t="s">
        <v>152</v>
      </c>
      <c r="Q34" s="4">
        <v>1</v>
      </c>
      <c r="R34" s="4" t="s">
        <v>153</v>
      </c>
      <c r="S34" s="4">
        <v>107721</v>
      </c>
      <c r="T34" s="4" t="s">
        <v>154</v>
      </c>
      <c r="U34" s="4" t="s">
        <v>155</v>
      </c>
      <c r="V34" s="4">
        <v>549494605</v>
      </c>
      <c r="W34" s="4" t="s">
        <v>156</v>
      </c>
      <c r="X34" s="8" t="s">
        <v>52</v>
      </c>
      <c r="Y34" s="8" t="s">
        <v>157</v>
      </c>
      <c r="Z34" s="8" t="s">
        <v>54</v>
      </c>
      <c r="AA34" s="8" t="s">
        <v>52</v>
      </c>
      <c r="AB34" s="8" t="s">
        <v>158</v>
      </c>
      <c r="AC34" s="7" t="s">
        <v>159</v>
      </c>
      <c r="AD34" s="9">
        <v>40.55</v>
      </c>
      <c r="AE34" s="6">
        <v>21</v>
      </c>
      <c r="AF34" s="9">
        <v>8.5155</v>
      </c>
      <c r="AG34" s="10">
        <f>ROUND($K$34*$AD$34,2)</f>
        <v>7299</v>
      </c>
      <c r="AH34" s="10">
        <f>ROUND($K$34*($AD$34+$AF$34),2)</f>
        <v>8831.79</v>
      </c>
    </row>
    <row r="35" spans="1:34" ht="26.25">
      <c r="A35" s="3">
        <v>47763</v>
      </c>
      <c r="B35" s="4" t="s">
        <v>143</v>
      </c>
      <c r="C35" s="3">
        <v>133710</v>
      </c>
      <c r="D35" s="4" t="s">
        <v>97</v>
      </c>
      <c r="E35" s="4" t="s">
        <v>98</v>
      </c>
      <c r="F35" s="4" t="s">
        <v>99</v>
      </c>
      <c r="G35" s="4" t="s">
        <v>100</v>
      </c>
      <c r="H35" s="4"/>
      <c r="I35" s="4" t="s">
        <v>101</v>
      </c>
      <c r="J35" s="5">
        <v>600</v>
      </c>
      <c r="K35" s="6">
        <v>600</v>
      </c>
      <c r="L35" s="7" t="s">
        <v>149</v>
      </c>
      <c r="M35" s="4">
        <v>319840</v>
      </c>
      <c r="N35" s="4" t="s">
        <v>150</v>
      </c>
      <c r="O35" s="4" t="s">
        <v>151</v>
      </c>
      <c r="P35" s="4" t="s">
        <v>152</v>
      </c>
      <c r="Q35" s="4">
        <v>1</v>
      </c>
      <c r="R35" s="4" t="s">
        <v>153</v>
      </c>
      <c r="S35" s="4">
        <v>107721</v>
      </c>
      <c r="T35" s="4" t="s">
        <v>154</v>
      </c>
      <c r="U35" s="4" t="s">
        <v>155</v>
      </c>
      <c r="V35" s="4">
        <v>549494605</v>
      </c>
      <c r="W35" s="4" t="s">
        <v>172</v>
      </c>
      <c r="X35" s="8" t="s">
        <v>52</v>
      </c>
      <c r="Y35" s="8" t="s">
        <v>157</v>
      </c>
      <c r="Z35" s="8" t="s">
        <v>54</v>
      </c>
      <c r="AA35" s="8" t="s">
        <v>52</v>
      </c>
      <c r="AB35" s="8" t="s">
        <v>158</v>
      </c>
      <c r="AC35" s="7" t="s">
        <v>159</v>
      </c>
      <c r="AD35" s="9">
        <v>27.9</v>
      </c>
      <c r="AE35" s="6">
        <v>21</v>
      </c>
      <c r="AF35" s="9">
        <v>5.859</v>
      </c>
      <c r="AG35" s="10">
        <f>ROUND($K$35*$AD$35,2)</f>
        <v>16740</v>
      </c>
      <c r="AH35" s="10">
        <f>ROUND($K$35*($AD$35+$AF$35),2)</f>
        <v>20255.4</v>
      </c>
    </row>
    <row r="36" spans="1:34" ht="13.5">
      <c r="A36" s="20"/>
      <c r="B36" s="20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0" t="s">
        <v>107</v>
      </c>
      <c r="AF36" s="20"/>
      <c r="AG36" s="12">
        <f>SUM($AG$31:$AG$35)</f>
        <v>25001.379999999997</v>
      </c>
      <c r="AH36" s="12">
        <f>SUM($AH$31:$AH$35)</f>
        <v>30251.660000000003</v>
      </c>
    </row>
    <row r="37" spans="1:34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25.5">
      <c r="A38" s="3">
        <v>47799</v>
      </c>
      <c r="B38" s="4"/>
      <c r="C38" s="3">
        <v>133779</v>
      </c>
      <c r="D38" s="4" t="s">
        <v>102</v>
      </c>
      <c r="E38" s="4" t="s">
        <v>173</v>
      </c>
      <c r="F38" s="4" t="s">
        <v>174</v>
      </c>
      <c r="G38" s="4" t="s">
        <v>175</v>
      </c>
      <c r="H38" s="4"/>
      <c r="I38" s="4" t="s">
        <v>176</v>
      </c>
      <c r="J38" s="5">
        <v>1</v>
      </c>
      <c r="K38" s="6">
        <v>1</v>
      </c>
      <c r="L38" s="7" t="s">
        <v>45</v>
      </c>
      <c r="M38" s="4">
        <v>110120</v>
      </c>
      <c r="N38" s="4" t="s">
        <v>177</v>
      </c>
      <c r="O38" s="4" t="s">
        <v>178</v>
      </c>
      <c r="P38" s="4" t="s">
        <v>48</v>
      </c>
      <c r="Q38" s="4">
        <v>2</v>
      </c>
      <c r="R38" s="4" t="s">
        <v>179</v>
      </c>
      <c r="S38" s="4">
        <v>37507</v>
      </c>
      <c r="T38" s="4" t="s">
        <v>180</v>
      </c>
      <c r="U38" s="4" t="s">
        <v>181</v>
      </c>
      <c r="V38" s="4">
        <v>543182328</v>
      </c>
      <c r="W38" s="4"/>
      <c r="X38" s="8" t="s">
        <v>52</v>
      </c>
      <c r="Y38" s="8" t="s">
        <v>182</v>
      </c>
      <c r="Z38" s="8" t="s">
        <v>54</v>
      </c>
      <c r="AA38" s="8" t="s">
        <v>52</v>
      </c>
      <c r="AB38" s="8" t="s">
        <v>55</v>
      </c>
      <c r="AC38" s="7" t="s">
        <v>183</v>
      </c>
      <c r="AD38" s="9">
        <v>65.72</v>
      </c>
      <c r="AE38" s="6">
        <v>21</v>
      </c>
      <c r="AF38" s="9">
        <v>13.8012</v>
      </c>
      <c r="AG38" s="10">
        <f>ROUND($K$38*$AD$38,2)</f>
        <v>65.72</v>
      </c>
      <c r="AH38" s="10">
        <f>ROUND($K$38*($AD$38+$AF$38),2)</f>
        <v>79.52</v>
      </c>
    </row>
    <row r="39" spans="1:34" ht="25.5">
      <c r="A39" s="3">
        <v>47799</v>
      </c>
      <c r="B39" s="4"/>
      <c r="C39" s="3">
        <v>133780</v>
      </c>
      <c r="D39" s="4" t="s">
        <v>184</v>
      </c>
      <c r="E39" s="4" t="s">
        <v>185</v>
      </c>
      <c r="F39" s="4" t="s">
        <v>186</v>
      </c>
      <c r="G39" s="4" t="s">
        <v>187</v>
      </c>
      <c r="H39" s="4"/>
      <c r="I39" s="4" t="s">
        <v>188</v>
      </c>
      <c r="J39" s="5">
        <v>1</v>
      </c>
      <c r="K39" s="6">
        <v>1</v>
      </c>
      <c r="L39" s="7" t="s">
        <v>45</v>
      </c>
      <c r="M39" s="4">
        <v>110120</v>
      </c>
      <c r="N39" s="4" t="s">
        <v>177</v>
      </c>
      <c r="O39" s="4" t="s">
        <v>178</v>
      </c>
      <c r="P39" s="4" t="s">
        <v>48</v>
      </c>
      <c r="Q39" s="4">
        <v>2</v>
      </c>
      <c r="R39" s="4" t="s">
        <v>179</v>
      </c>
      <c r="S39" s="4">
        <v>37507</v>
      </c>
      <c r="T39" s="4" t="s">
        <v>180</v>
      </c>
      <c r="U39" s="4" t="s">
        <v>181</v>
      </c>
      <c r="V39" s="4">
        <v>543182328</v>
      </c>
      <c r="W39" s="4"/>
      <c r="X39" s="8" t="s">
        <v>52</v>
      </c>
      <c r="Y39" s="8" t="s">
        <v>182</v>
      </c>
      <c r="Z39" s="8" t="s">
        <v>54</v>
      </c>
      <c r="AA39" s="8" t="s">
        <v>52</v>
      </c>
      <c r="AB39" s="8" t="s">
        <v>55</v>
      </c>
      <c r="AC39" s="7" t="s">
        <v>183</v>
      </c>
      <c r="AD39" s="9">
        <v>85.56</v>
      </c>
      <c r="AE39" s="6">
        <v>21</v>
      </c>
      <c r="AF39" s="9">
        <v>17.9676</v>
      </c>
      <c r="AG39" s="10">
        <f>ROUND($K$39*$AD$39,2)</f>
        <v>85.56</v>
      </c>
      <c r="AH39" s="10">
        <f>ROUND($K$39*($AD$39+$AF$39),2)</f>
        <v>103.53</v>
      </c>
    </row>
    <row r="40" spans="1:34" ht="25.5">
      <c r="A40" s="3">
        <v>47799</v>
      </c>
      <c r="B40" s="4"/>
      <c r="C40" s="3">
        <v>133791</v>
      </c>
      <c r="D40" s="4" t="s">
        <v>184</v>
      </c>
      <c r="E40" s="4" t="s">
        <v>189</v>
      </c>
      <c r="F40" s="4" t="s">
        <v>190</v>
      </c>
      <c r="G40" s="4" t="s">
        <v>191</v>
      </c>
      <c r="H40" s="4"/>
      <c r="I40" s="4" t="s">
        <v>192</v>
      </c>
      <c r="J40" s="5">
        <v>1</v>
      </c>
      <c r="K40" s="6">
        <v>1</v>
      </c>
      <c r="L40" s="7" t="s">
        <v>45</v>
      </c>
      <c r="M40" s="4">
        <v>110120</v>
      </c>
      <c r="N40" s="4" t="s">
        <v>177</v>
      </c>
      <c r="O40" s="4" t="s">
        <v>178</v>
      </c>
      <c r="P40" s="4" t="s">
        <v>48</v>
      </c>
      <c r="Q40" s="4">
        <v>2</v>
      </c>
      <c r="R40" s="4" t="s">
        <v>179</v>
      </c>
      <c r="S40" s="4">
        <v>37507</v>
      </c>
      <c r="T40" s="4" t="s">
        <v>180</v>
      </c>
      <c r="U40" s="4" t="s">
        <v>181</v>
      </c>
      <c r="V40" s="4">
        <v>543182328</v>
      </c>
      <c r="W40" s="4"/>
      <c r="X40" s="8" t="s">
        <v>52</v>
      </c>
      <c r="Y40" s="8" t="s">
        <v>193</v>
      </c>
      <c r="Z40" s="8" t="s">
        <v>54</v>
      </c>
      <c r="AA40" s="8" t="s">
        <v>52</v>
      </c>
      <c r="AB40" s="8" t="s">
        <v>55</v>
      </c>
      <c r="AC40" s="7" t="s">
        <v>183</v>
      </c>
      <c r="AD40" s="9">
        <v>209.56</v>
      </c>
      <c r="AE40" s="6">
        <v>21</v>
      </c>
      <c r="AF40" s="9">
        <v>44.0076</v>
      </c>
      <c r="AG40" s="10">
        <f>ROUND($K$40*$AD$40,2)</f>
        <v>209.56</v>
      </c>
      <c r="AH40" s="10">
        <f>ROUND($K$40*($AD$40+$AF$40),2)</f>
        <v>253.57</v>
      </c>
    </row>
    <row r="41" spans="1:34" ht="26.25">
      <c r="A41" s="3">
        <v>47799</v>
      </c>
      <c r="B41" s="4"/>
      <c r="C41" s="3">
        <v>133792</v>
      </c>
      <c r="D41" s="4" t="s">
        <v>80</v>
      </c>
      <c r="E41" s="4" t="s">
        <v>194</v>
      </c>
      <c r="F41" s="4" t="s">
        <v>195</v>
      </c>
      <c r="G41" s="4" t="s">
        <v>196</v>
      </c>
      <c r="H41" s="4"/>
      <c r="I41" s="4" t="s">
        <v>44</v>
      </c>
      <c r="J41" s="5">
        <v>2</v>
      </c>
      <c r="K41" s="6">
        <v>2</v>
      </c>
      <c r="L41" s="7" t="s">
        <v>45</v>
      </c>
      <c r="M41" s="4">
        <v>110120</v>
      </c>
      <c r="N41" s="4" t="s">
        <v>177</v>
      </c>
      <c r="O41" s="4" t="s">
        <v>178</v>
      </c>
      <c r="P41" s="4" t="s">
        <v>48</v>
      </c>
      <c r="Q41" s="4">
        <v>2</v>
      </c>
      <c r="R41" s="4" t="s">
        <v>179</v>
      </c>
      <c r="S41" s="4">
        <v>37507</v>
      </c>
      <c r="T41" s="4" t="s">
        <v>180</v>
      </c>
      <c r="U41" s="4" t="s">
        <v>181</v>
      </c>
      <c r="V41" s="4">
        <v>543182328</v>
      </c>
      <c r="W41" s="4"/>
      <c r="X41" s="8" t="s">
        <v>52</v>
      </c>
      <c r="Y41" s="8" t="s">
        <v>182</v>
      </c>
      <c r="Z41" s="8" t="s">
        <v>54</v>
      </c>
      <c r="AA41" s="8" t="s">
        <v>52</v>
      </c>
      <c r="AB41" s="8" t="s">
        <v>55</v>
      </c>
      <c r="AC41" s="7" t="s">
        <v>183</v>
      </c>
      <c r="AD41" s="9">
        <v>10.04</v>
      </c>
      <c r="AE41" s="6">
        <v>21</v>
      </c>
      <c r="AF41" s="9">
        <v>2.1084</v>
      </c>
      <c r="AG41" s="10">
        <f>ROUND($K$41*$AD$41,2)</f>
        <v>20.08</v>
      </c>
      <c r="AH41" s="10">
        <f>ROUND($K$41*($AD$41+$AF$41),2)</f>
        <v>24.3</v>
      </c>
    </row>
    <row r="42" spans="1:34" ht="13.5">
      <c r="A42" s="20"/>
      <c r="B42" s="20"/>
      <c r="C42" s="2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0" t="s">
        <v>107</v>
      </c>
      <c r="AF42" s="20"/>
      <c r="AG42" s="12">
        <f>SUM($AG$38:$AG$41)</f>
        <v>380.92</v>
      </c>
      <c r="AH42" s="12">
        <f>SUM($AH$38:$AH$41)</f>
        <v>460.92</v>
      </c>
    </row>
    <row r="43" spans="1:34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25.5">
      <c r="A44" s="3">
        <v>47802</v>
      </c>
      <c r="B44" s="4" t="s">
        <v>197</v>
      </c>
      <c r="C44" s="3">
        <v>133804</v>
      </c>
      <c r="D44" s="4" t="s">
        <v>198</v>
      </c>
      <c r="E44" s="4" t="s">
        <v>199</v>
      </c>
      <c r="F44" s="4" t="s">
        <v>200</v>
      </c>
      <c r="G44" s="4" t="s">
        <v>201</v>
      </c>
      <c r="H44" s="4"/>
      <c r="I44" s="4" t="s">
        <v>44</v>
      </c>
      <c r="J44" s="5">
        <v>10</v>
      </c>
      <c r="K44" s="6">
        <v>10</v>
      </c>
      <c r="L44" s="7" t="s">
        <v>149</v>
      </c>
      <c r="M44" s="4">
        <v>815000</v>
      </c>
      <c r="N44" s="4" t="s">
        <v>202</v>
      </c>
      <c r="O44" s="4" t="s">
        <v>203</v>
      </c>
      <c r="P44" s="4" t="s">
        <v>204</v>
      </c>
      <c r="Q44" s="4"/>
      <c r="R44" s="4" t="s">
        <v>54</v>
      </c>
      <c r="S44" s="4">
        <v>142322</v>
      </c>
      <c r="T44" s="4" t="s">
        <v>205</v>
      </c>
      <c r="U44" s="4" t="s">
        <v>206</v>
      </c>
      <c r="V44" s="4">
        <v>549496574</v>
      </c>
      <c r="W44" s="4"/>
      <c r="X44" s="8" t="s">
        <v>52</v>
      </c>
      <c r="Y44" s="8" t="s">
        <v>207</v>
      </c>
      <c r="Z44" s="8" t="s">
        <v>54</v>
      </c>
      <c r="AA44" s="8" t="s">
        <v>208</v>
      </c>
      <c r="AB44" s="8" t="s">
        <v>209</v>
      </c>
      <c r="AC44" s="7" t="s">
        <v>210</v>
      </c>
      <c r="AD44" s="9">
        <v>140.7</v>
      </c>
      <c r="AE44" s="6">
        <v>21</v>
      </c>
      <c r="AF44" s="9">
        <v>29.547</v>
      </c>
      <c r="AG44" s="10">
        <f>ROUND($K$44*$AD$44,2)</f>
        <v>1407</v>
      </c>
      <c r="AH44" s="10">
        <f>ROUND($K$44*($AD$44+$AF$44),2)</f>
        <v>1702.47</v>
      </c>
    </row>
    <row r="45" spans="1:34" ht="38.25">
      <c r="A45" s="3">
        <v>47802</v>
      </c>
      <c r="B45" s="4" t="s">
        <v>197</v>
      </c>
      <c r="C45" s="3">
        <v>133805</v>
      </c>
      <c r="D45" s="4" t="s">
        <v>198</v>
      </c>
      <c r="E45" s="4" t="s">
        <v>211</v>
      </c>
      <c r="F45" s="4" t="s">
        <v>212</v>
      </c>
      <c r="G45" s="4" t="s">
        <v>213</v>
      </c>
      <c r="H45" s="4"/>
      <c r="I45" s="4" t="s">
        <v>44</v>
      </c>
      <c r="J45" s="5">
        <v>10</v>
      </c>
      <c r="K45" s="6">
        <v>10</v>
      </c>
      <c r="L45" s="7" t="s">
        <v>149</v>
      </c>
      <c r="M45" s="4">
        <v>815000</v>
      </c>
      <c r="N45" s="4" t="s">
        <v>202</v>
      </c>
      <c r="O45" s="4" t="s">
        <v>203</v>
      </c>
      <c r="P45" s="4" t="s">
        <v>204</v>
      </c>
      <c r="Q45" s="4"/>
      <c r="R45" s="4" t="s">
        <v>54</v>
      </c>
      <c r="S45" s="4">
        <v>142322</v>
      </c>
      <c r="T45" s="4" t="s">
        <v>205</v>
      </c>
      <c r="U45" s="4" t="s">
        <v>206</v>
      </c>
      <c r="V45" s="4">
        <v>549496574</v>
      </c>
      <c r="W45" s="4"/>
      <c r="X45" s="8" t="s">
        <v>52</v>
      </c>
      <c r="Y45" s="8" t="s">
        <v>207</v>
      </c>
      <c r="Z45" s="8" t="s">
        <v>54</v>
      </c>
      <c r="AA45" s="8" t="s">
        <v>208</v>
      </c>
      <c r="AB45" s="8" t="s">
        <v>209</v>
      </c>
      <c r="AC45" s="7" t="s">
        <v>210</v>
      </c>
      <c r="AD45" s="9">
        <v>84.32</v>
      </c>
      <c r="AE45" s="6">
        <v>21</v>
      </c>
      <c r="AF45" s="9">
        <v>17.7072</v>
      </c>
      <c r="AG45" s="10">
        <f>ROUND($K$45*$AD$45,2)</f>
        <v>843.2</v>
      </c>
      <c r="AH45" s="10">
        <f>ROUND($K$45*($AD$45+$AF$45),2)</f>
        <v>1020.27</v>
      </c>
    </row>
    <row r="46" spans="1:34" ht="25.5">
      <c r="A46" s="3">
        <v>47802</v>
      </c>
      <c r="B46" s="4" t="s">
        <v>197</v>
      </c>
      <c r="C46" s="3">
        <v>133825</v>
      </c>
      <c r="D46" s="4" t="s">
        <v>102</v>
      </c>
      <c r="E46" s="4" t="s">
        <v>103</v>
      </c>
      <c r="F46" s="4" t="s">
        <v>104</v>
      </c>
      <c r="G46" s="4" t="s">
        <v>105</v>
      </c>
      <c r="H46" s="4"/>
      <c r="I46" s="4" t="s">
        <v>106</v>
      </c>
      <c r="J46" s="5">
        <v>80</v>
      </c>
      <c r="K46" s="6">
        <v>80</v>
      </c>
      <c r="L46" s="7" t="s">
        <v>149</v>
      </c>
      <c r="M46" s="4">
        <v>815000</v>
      </c>
      <c r="N46" s="4" t="s">
        <v>202</v>
      </c>
      <c r="O46" s="4" t="s">
        <v>203</v>
      </c>
      <c r="P46" s="4" t="s">
        <v>204</v>
      </c>
      <c r="Q46" s="4"/>
      <c r="R46" s="4" t="s">
        <v>54</v>
      </c>
      <c r="S46" s="4">
        <v>142322</v>
      </c>
      <c r="T46" s="4" t="s">
        <v>205</v>
      </c>
      <c r="U46" s="4" t="s">
        <v>206</v>
      </c>
      <c r="V46" s="4">
        <v>549496574</v>
      </c>
      <c r="W46" s="4"/>
      <c r="X46" s="8" t="s">
        <v>52</v>
      </c>
      <c r="Y46" s="8" t="s">
        <v>207</v>
      </c>
      <c r="Z46" s="8" t="s">
        <v>54</v>
      </c>
      <c r="AA46" s="8" t="s">
        <v>208</v>
      </c>
      <c r="AB46" s="8" t="s">
        <v>209</v>
      </c>
      <c r="AC46" s="7" t="s">
        <v>210</v>
      </c>
      <c r="AD46" s="9">
        <v>34.97</v>
      </c>
      <c r="AE46" s="6">
        <v>21</v>
      </c>
      <c r="AF46" s="9">
        <v>7.3437</v>
      </c>
      <c r="AG46" s="10">
        <f>ROUND($K$46*$AD$46,2)</f>
        <v>2797.6</v>
      </c>
      <c r="AH46" s="10">
        <f>ROUND($K$46*($AD$46+$AF$46),2)</f>
        <v>3385.1</v>
      </c>
    </row>
    <row r="47" spans="1:34" ht="25.5">
      <c r="A47" s="3">
        <v>47802</v>
      </c>
      <c r="B47" s="4" t="s">
        <v>197</v>
      </c>
      <c r="C47" s="3">
        <v>133826</v>
      </c>
      <c r="D47" s="4" t="s">
        <v>102</v>
      </c>
      <c r="E47" s="4" t="s">
        <v>214</v>
      </c>
      <c r="F47" s="4" t="s">
        <v>215</v>
      </c>
      <c r="G47" s="4" t="s">
        <v>216</v>
      </c>
      <c r="H47" s="4"/>
      <c r="I47" s="4" t="s">
        <v>106</v>
      </c>
      <c r="J47" s="5">
        <v>80</v>
      </c>
      <c r="K47" s="6">
        <v>80</v>
      </c>
      <c r="L47" s="7" t="s">
        <v>149</v>
      </c>
      <c r="M47" s="4">
        <v>815000</v>
      </c>
      <c r="N47" s="4" t="s">
        <v>202</v>
      </c>
      <c r="O47" s="4" t="s">
        <v>203</v>
      </c>
      <c r="P47" s="4" t="s">
        <v>204</v>
      </c>
      <c r="Q47" s="4"/>
      <c r="R47" s="4" t="s">
        <v>54</v>
      </c>
      <c r="S47" s="4">
        <v>142322</v>
      </c>
      <c r="T47" s="4" t="s">
        <v>205</v>
      </c>
      <c r="U47" s="4" t="s">
        <v>206</v>
      </c>
      <c r="V47" s="4">
        <v>549496574</v>
      </c>
      <c r="W47" s="4"/>
      <c r="X47" s="8" t="s">
        <v>52</v>
      </c>
      <c r="Y47" s="8" t="s">
        <v>207</v>
      </c>
      <c r="Z47" s="8" t="s">
        <v>54</v>
      </c>
      <c r="AA47" s="8" t="s">
        <v>208</v>
      </c>
      <c r="AB47" s="8" t="s">
        <v>209</v>
      </c>
      <c r="AC47" s="7" t="s">
        <v>210</v>
      </c>
      <c r="AD47" s="9">
        <v>114.08</v>
      </c>
      <c r="AE47" s="6">
        <v>21</v>
      </c>
      <c r="AF47" s="9">
        <v>23.9568</v>
      </c>
      <c r="AG47" s="10">
        <f>ROUND($K$47*$AD$47,2)</f>
        <v>9126.4</v>
      </c>
      <c r="AH47" s="10">
        <f>ROUND($K$47*($AD$47+$AF$47),2)</f>
        <v>11042.94</v>
      </c>
    </row>
    <row r="48" spans="1:34" ht="25.5">
      <c r="A48" s="3">
        <v>47802</v>
      </c>
      <c r="B48" s="4" t="s">
        <v>197</v>
      </c>
      <c r="C48" s="3">
        <v>133827</v>
      </c>
      <c r="D48" s="4" t="s">
        <v>217</v>
      </c>
      <c r="E48" s="4" t="s">
        <v>218</v>
      </c>
      <c r="F48" s="4" t="s">
        <v>219</v>
      </c>
      <c r="G48" s="4" t="s">
        <v>220</v>
      </c>
      <c r="H48" s="4"/>
      <c r="I48" s="4" t="s">
        <v>69</v>
      </c>
      <c r="J48" s="5">
        <v>5</v>
      </c>
      <c r="K48" s="6">
        <v>5</v>
      </c>
      <c r="L48" s="7" t="s">
        <v>149</v>
      </c>
      <c r="M48" s="4">
        <v>815000</v>
      </c>
      <c r="N48" s="4" t="s">
        <v>202</v>
      </c>
      <c r="O48" s="4" t="s">
        <v>203</v>
      </c>
      <c r="P48" s="4" t="s">
        <v>204</v>
      </c>
      <c r="Q48" s="4"/>
      <c r="R48" s="4" t="s">
        <v>54</v>
      </c>
      <c r="S48" s="4">
        <v>142322</v>
      </c>
      <c r="T48" s="4" t="s">
        <v>205</v>
      </c>
      <c r="U48" s="4" t="s">
        <v>206</v>
      </c>
      <c r="V48" s="4">
        <v>549496574</v>
      </c>
      <c r="W48" s="4"/>
      <c r="X48" s="8" t="s">
        <v>52</v>
      </c>
      <c r="Y48" s="8" t="s">
        <v>207</v>
      </c>
      <c r="Z48" s="8" t="s">
        <v>54</v>
      </c>
      <c r="AA48" s="8" t="s">
        <v>208</v>
      </c>
      <c r="AB48" s="8" t="s">
        <v>209</v>
      </c>
      <c r="AC48" s="7" t="s">
        <v>210</v>
      </c>
      <c r="AD48" s="9">
        <v>95.48</v>
      </c>
      <c r="AE48" s="6">
        <v>21</v>
      </c>
      <c r="AF48" s="9">
        <v>20.0508</v>
      </c>
      <c r="AG48" s="10">
        <f>ROUND($K$48*$AD$48,2)</f>
        <v>477.4</v>
      </c>
      <c r="AH48" s="10">
        <f>ROUND($K$48*($AD$48+$AF$48),2)</f>
        <v>577.65</v>
      </c>
    </row>
    <row r="49" spans="1:34" ht="25.5">
      <c r="A49" s="3">
        <v>47802</v>
      </c>
      <c r="B49" s="4" t="s">
        <v>197</v>
      </c>
      <c r="C49" s="3">
        <v>133828</v>
      </c>
      <c r="D49" s="4" t="s">
        <v>97</v>
      </c>
      <c r="E49" s="4" t="s">
        <v>221</v>
      </c>
      <c r="F49" s="4" t="s">
        <v>222</v>
      </c>
      <c r="G49" s="4" t="s">
        <v>223</v>
      </c>
      <c r="H49" s="4"/>
      <c r="I49" s="4" t="s">
        <v>101</v>
      </c>
      <c r="J49" s="5">
        <v>200</v>
      </c>
      <c r="K49" s="6">
        <v>200</v>
      </c>
      <c r="L49" s="7" t="s">
        <v>149</v>
      </c>
      <c r="M49" s="4">
        <v>815000</v>
      </c>
      <c r="N49" s="4" t="s">
        <v>202</v>
      </c>
      <c r="O49" s="4" t="s">
        <v>203</v>
      </c>
      <c r="P49" s="4" t="s">
        <v>204</v>
      </c>
      <c r="Q49" s="4"/>
      <c r="R49" s="4" t="s">
        <v>54</v>
      </c>
      <c r="S49" s="4">
        <v>142322</v>
      </c>
      <c r="T49" s="4" t="s">
        <v>205</v>
      </c>
      <c r="U49" s="4" t="s">
        <v>206</v>
      </c>
      <c r="V49" s="4">
        <v>549496574</v>
      </c>
      <c r="W49" s="4"/>
      <c r="X49" s="8" t="s">
        <v>52</v>
      </c>
      <c r="Y49" s="8" t="s">
        <v>207</v>
      </c>
      <c r="Z49" s="8" t="s">
        <v>54</v>
      </c>
      <c r="AA49" s="8" t="s">
        <v>208</v>
      </c>
      <c r="AB49" s="8" t="s">
        <v>209</v>
      </c>
      <c r="AC49" s="7" t="s">
        <v>210</v>
      </c>
      <c r="AD49" s="9">
        <v>12.71</v>
      </c>
      <c r="AE49" s="6">
        <v>21</v>
      </c>
      <c r="AF49" s="9">
        <v>2.6691</v>
      </c>
      <c r="AG49" s="10">
        <f>ROUND($K$49*$AD$49,2)</f>
        <v>2542</v>
      </c>
      <c r="AH49" s="10">
        <f>ROUND($K$49*($AD$49+$AF$49),2)</f>
        <v>3075.82</v>
      </c>
    </row>
    <row r="50" spans="1:34" ht="25.5">
      <c r="A50" s="3">
        <v>47802</v>
      </c>
      <c r="B50" s="4" t="s">
        <v>197</v>
      </c>
      <c r="C50" s="3">
        <v>133829</v>
      </c>
      <c r="D50" s="4" t="s">
        <v>80</v>
      </c>
      <c r="E50" s="4" t="s">
        <v>224</v>
      </c>
      <c r="F50" s="4" t="s">
        <v>225</v>
      </c>
      <c r="G50" s="4" t="s">
        <v>226</v>
      </c>
      <c r="H50" s="4"/>
      <c r="I50" s="4" t="s">
        <v>227</v>
      </c>
      <c r="J50" s="5">
        <v>10</v>
      </c>
      <c r="K50" s="6">
        <v>10</v>
      </c>
      <c r="L50" s="7" t="s">
        <v>149</v>
      </c>
      <c r="M50" s="4">
        <v>815000</v>
      </c>
      <c r="N50" s="4" t="s">
        <v>202</v>
      </c>
      <c r="O50" s="4" t="s">
        <v>203</v>
      </c>
      <c r="P50" s="4" t="s">
        <v>204</v>
      </c>
      <c r="Q50" s="4"/>
      <c r="R50" s="4" t="s">
        <v>54</v>
      </c>
      <c r="S50" s="4">
        <v>142322</v>
      </c>
      <c r="T50" s="4" t="s">
        <v>205</v>
      </c>
      <c r="U50" s="4" t="s">
        <v>206</v>
      </c>
      <c r="V50" s="4">
        <v>549496574</v>
      </c>
      <c r="W50" s="4"/>
      <c r="X50" s="8" t="s">
        <v>52</v>
      </c>
      <c r="Y50" s="8" t="s">
        <v>207</v>
      </c>
      <c r="Z50" s="8" t="s">
        <v>54</v>
      </c>
      <c r="AA50" s="8" t="s">
        <v>208</v>
      </c>
      <c r="AB50" s="8" t="s">
        <v>209</v>
      </c>
      <c r="AC50" s="7" t="s">
        <v>210</v>
      </c>
      <c r="AD50" s="9">
        <v>1093.93</v>
      </c>
      <c r="AE50" s="6">
        <v>21</v>
      </c>
      <c r="AF50" s="9">
        <v>229.7253</v>
      </c>
      <c r="AG50" s="10">
        <f>ROUND($K$50*$AD$50,2)</f>
        <v>10939.3</v>
      </c>
      <c r="AH50" s="10">
        <f>ROUND($K$50*($AD$50+$AF$50),2)</f>
        <v>13236.55</v>
      </c>
    </row>
    <row r="51" spans="1:34" ht="25.5">
      <c r="A51" s="3">
        <v>47802</v>
      </c>
      <c r="B51" s="4" t="s">
        <v>197</v>
      </c>
      <c r="C51" s="3">
        <v>133831</v>
      </c>
      <c r="D51" s="4" t="s">
        <v>40</v>
      </c>
      <c r="E51" s="4" t="s">
        <v>228</v>
      </c>
      <c r="F51" s="4" t="s">
        <v>229</v>
      </c>
      <c r="G51" s="4" t="s">
        <v>230</v>
      </c>
      <c r="H51" s="4"/>
      <c r="I51" s="4" t="s">
        <v>44</v>
      </c>
      <c r="J51" s="5">
        <v>5</v>
      </c>
      <c r="K51" s="6">
        <v>5</v>
      </c>
      <c r="L51" s="7" t="s">
        <v>149</v>
      </c>
      <c r="M51" s="4">
        <v>815000</v>
      </c>
      <c r="N51" s="4" t="s">
        <v>202</v>
      </c>
      <c r="O51" s="4" t="s">
        <v>203</v>
      </c>
      <c r="P51" s="4" t="s">
        <v>204</v>
      </c>
      <c r="Q51" s="4"/>
      <c r="R51" s="4" t="s">
        <v>54</v>
      </c>
      <c r="S51" s="4">
        <v>142322</v>
      </c>
      <c r="T51" s="4" t="s">
        <v>205</v>
      </c>
      <c r="U51" s="4" t="s">
        <v>206</v>
      </c>
      <c r="V51" s="4">
        <v>549496574</v>
      </c>
      <c r="W51" s="4"/>
      <c r="X51" s="8" t="s">
        <v>52</v>
      </c>
      <c r="Y51" s="8" t="s">
        <v>207</v>
      </c>
      <c r="Z51" s="8" t="s">
        <v>54</v>
      </c>
      <c r="AA51" s="8" t="s">
        <v>208</v>
      </c>
      <c r="AB51" s="8" t="s">
        <v>209</v>
      </c>
      <c r="AC51" s="7" t="s">
        <v>210</v>
      </c>
      <c r="AD51" s="9">
        <v>10.54</v>
      </c>
      <c r="AE51" s="6">
        <v>21</v>
      </c>
      <c r="AF51" s="9">
        <v>2.2134</v>
      </c>
      <c r="AG51" s="10">
        <f>ROUND($K$51*$AD$51,2)</f>
        <v>52.7</v>
      </c>
      <c r="AH51" s="10">
        <f>ROUND($K$51*($AD$51+$AF$51),2)</f>
        <v>63.77</v>
      </c>
    </row>
    <row r="52" spans="1:34" ht="25.5">
      <c r="A52" s="3">
        <v>47802</v>
      </c>
      <c r="B52" s="4" t="s">
        <v>197</v>
      </c>
      <c r="C52" s="3">
        <v>133832</v>
      </c>
      <c r="D52" s="4" t="s">
        <v>40</v>
      </c>
      <c r="E52" s="4" t="s">
        <v>231</v>
      </c>
      <c r="F52" s="4" t="s">
        <v>232</v>
      </c>
      <c r="G52" s="4" t="s">
        <v>233</v>
      </c>
      <c r="H52" s="4"/>
      <c r="I52" s="4" t="s">
        <v>234</v>
      </c>
      <c r="J52" s="5">
        <v>10</v>
      </c>
      <c r="K52" s="6">
        <v>10</v>
      </c>
      <c r="L52" s="7" t="s">
        <v>149</v>
      </c>
      <c r="M52" s="4">
        <v>815000</v>
      </c>
      <c r="N52" s="4" t="s">
        <v>202</v>
      </c>
      <c r="O52" s="4" t="s">
        <v>203</v>
      </c>
      <c r="P52" s="4" t="s">
        <v>204</v>
      </c>
      <c r="Q52" s="4"/>
      <c r="R52" s="4" t="s">
        <v>54</v>
      </c>
      <c r="S52" s="4">
        <v>142322</v>
      </c>
      <c r="T52" s="4" t="s">
        <v>205</v>
      </c>
      <c r="U52" s="4" t="s">
        <v>206</v>
      </c>
      <c r="V52" s="4">
        <v>549496574</v>
      </c>
      <c r="W52" s="4"/>
      <c r="X52" s="8" t="s">
        <v>52</v>
      </c>
      <c r="Y52" s="8" t="s">
        <v>207</v>
      </c>
      <c r="Z52" s="8" t="s">
        <v>54</v>
      </c>
      <c r="AA52" s="8" t="s">
        <v>208</v>
      </c>
      <c r="AB52" s="8" t="s">
        <v>209</v>
      </c>
      <c r="AC52" s="7" t="s">
        <v>210</v>
      </c>
      <c r="AD52" s="9">
        <v>46.13</v>
      </c>
      <c r="AE52" s="6">
        <v>21</v>
      </c>
      <c r="AF52" s="9">
        <v>9.6873</v>
      </c>
      <c r="AG52" s="10">
        <f>ROUND($K$52*$AD$52,2)</f>
        <v>461.3</v>
      </c>
      <c r="AH52" s="10">
        <f>ROUND($K$52*($AD$52+$AF$52),2)</f>
        <v>558.17</v>
      </c>
    </row>
    <row r="53" spans="1:34" ht="25.5">
      <c r="A53" s="3">
        <v>47802</v>
      </c>
      <c r="B53" s="4" t="s">
        <v>197</v>
      </c>
      <c r="C53" s="3">
        <v>133833</v>
      </c>
      <c r="D53" s="4" t="s">
        <v>40</v>
      </c>
      <c r="E53" s="4" t="s">
        <v>235</v>
      </c>
      <c r="F53" s="4" t="s">
        <v>236</v>
      </c>
      <c r="G53" s="4" t="s">
        <v>237</v>
      </c>
      <c r="H53" s="4"/>
      <c r="I53" s="4" t="s">
        <v>138</v>
      </c>
      <c r="J53" s="5">
        <v>20</v>
      </c>
      <c r="K53" s="6">
        <v>20</v>
      </c>
      <c r="L53" s="7" t="s">
        <v>149</v>
      </c>
      <c r="M53" s="4">
        <v>815000</v>
      </c>
      <c r="N53" s="4" t="s">
        <v>202</v>
      </c>
      <c r="O53" s="4" t="s">
        <v>203</v>
      </c>
      <c r="P53" s="4" t="s">
        <v>204</v>
      </c>
      <c r="Q53" s="4"/>
      <c r="R53" s="4" t="s">
        <v>54</v>
      </c>
      <c r="S53" s="4">
        <v>142322</v>
      </c>
      <c r="T53" s="4" t="s">
        <v>205</v>
      </c>
      <c r="U53" s="4" t="s">
        <v>206</v>
      </c>
      <c r="V53" s="4">
        <v>549496574</v>
      </c>
      <c r="W53" s="4"/>
      <c r="X53" s="8" t="s">
        <v>52</v>
      </c>
      <c r="Y53" s="8" t="s">
        <v>207</v>
      </c>
      <c r="Z53" s="8" t="s">
        <v>54</v>
      </c>
      <c r="AA53" s="8" t="s">
        <v>208</v>
      </c>
      <c r="AB53" s="8" t="s">
        <v>209</v>
      </c>
      <c r="AC53" s="7" t="s">
        <v>210</v>
      </c>
      <c r="AD53" s="9">
        <v>93</v>
      </c>
      <c r="AE53" s="6">
        <v>21</v>
      </c>
      <c r="AF53" s="9">
        <v>19.53</v>
      </c>
      <c r="AG53" s="10">
        <f>ROUND($K$53*$AD$53,2)</f>
        <v>1860</v>
      </c>
      <c r="AH53" s="10">
        <f>ROUND($K$53*($AD$53+$AF$53),2)</f>
        <v>2250.6</v>
      </c>
    </row>
    <row r="54" spans="1:34" ht="25.5">
      <c r="A54" s="3">
        <v>47802</v>
      </c>
      <c r="B54" s="4" t="s">
        <v>197</v>
      </c>
      <c r="C54" s="3">
        <v>133836</v>
      </c>
      <c r="D54" s="4" t="s">
        <v>70</v>
      </c>
      <c r="E54" s="4" t="s">
        <v>238</v>
      </c>
      <c r="F54" s="4" t="s">
        <v>239</v>
      </c>
      <c r="G54" s="4" t="s">
        <v>240</v>
      </c>
      <c r="H54" s="4"/>
      <c r="I54" s="4" t="s">
        <v>171</v>
      </c>
      <c r="J54" s="5">
        <v>20</v>
      </c>
      <c r="K54" s="6">
        <v>20</v>
      </c>
      <c r="L54" s="7" t="s">
        <v>149</v>
      </c>
      <c r="M54" s="4">
        <v>815000</v>
      </c>
      <c r="N54" s="4" t="s">
        <v>202</v>
      </c>
      <c r="O54" s="4" t="s">
        <v>203</v>
      </c>
      <c r="P54" s="4" t="s">
        <v>204</v>
      </c>
      <c r="Q54" s="4"/>
      <c r="R54" s="4" t="s">
        <v>54</v>
      </c>
      <c r="S54" s="4">
        <v>142322</v>
      </c>
      <c r="T54" s="4" t="s">
        <v>205</v>
      </c>
      <c r="U54" s="4" t="s">
        <v>206</v>
      </c>
      <c r="V54" s="4">
        <v>549496574</v>
      </c>
      <c r="W54" s="4"/>
      <c r="X54" s="8" t="s">
        <v>52</v>
      </c>
      <c r="Y54" s="8" t="s">
        <v>207</v>
      </c>
      <c r="Z54" s="8" t="s">
        <v>54</v>
      </c>
      <c r="AA54" s="8" t="s">
        <v>208</v>
      </c>
      <c r="AB54" s="8" t="s">
        <v>209</v>
      </c>
      <c r="AC54" s="7" t="s">
        <v>210</v>
      </c>
      <c r="AD54" s="9">
        <v>22.32</v>
      </c>
      <c r="AE54" s="6">
        <v>21</v>
      </c>
      <c r="AF54" s="9">
        <v>4.6872</v>
      </c>
      <c r="AG54" s="10">
        <f>ROUND($K$54*$AD$54,2)</f>
        <v>446.4</v>
      </c>
      <c r="AH54" s="10">
        <f>ROUND($K$54*($AD$54+$AF$54),2)</f>
        <v>540.14</v>
      </c>
    </row>
    <row r="55" spans="1:34" ht="25.5">
      <c r="A55" s="3">
        <v>47802</v>
      </c>
      <c r="B55" s="4" t="s">
        <v>197</v>
      </c>
      <c r="C55" s="3">
        <v>133842</v>
      </c>
      <c r="D55" s="4" t="s">
        <v>57</v>
      </c>
      <c r="E55" s="4" t="s">
        <v>241</v>
      </c>
      <c r="F55" s="4" t="s">
        <v>242</v>
      </c>
      <c r="G55" s="4" t="s">
        <v>243</v>
      </c>
      <c r="H55" s="4"/>
      <c r="I55" s="4" t="s">
        <v>65</v>
      </c>
      <c r="J55" s="5">
        <v>10</v>
      </c>
      <c r="K55" s="6">
        <v>10</v>
      </c>
      <c r="L55" s="7" t="s">
        <v>149</v>
      </c>
      <c r="M55" s="4">
        <v>815000</v>
      </c>
      <c r="N55" s="4" t="s">
        <v>202</v>
      </c>
      <c r="O55" s="4" t="s">
        <v>203</v>
      </c>
      <c r="P55" s="4" t="s">
        <v>204</v>
      </c>
      <c r="Q55" s="4"/>
      <c r="R55" s="4" t="s">
        <v>54</v>
      </c>
      <c r="S55" s="4">
        <v>142322</v>
      </c>
      <c r="T55" s="4" t="s">
        <v>205</v>
      </c>
      <c r="U55" s="4" t="s">
        <v>206</v>
      </c>
      <c r="V55" s="4">
        <v>549496574</v>
      </c>
      <c r="W55" s="4"/>
      <c r="X55" s="8" t="s">
        <v>52</v>
      </c>
      <c r="Y55" s="8" t="s">
        <v>207</v>
      </c>
      <c r="Z55" s="8" t="s">
        <v>54</v>
      </c>
      <c r="AA55" s="8" t="s">
        <v>208</v>
      </c>
      <c r="AB55" s="8" t="s">
        <v>209</v>
      </c>
      <c r="AC55" s="7" t="s">
        <v>210</v>
      </c>
      <c r="AD55" s="9">
        <v>8.56</v>
      </c>
      <c r="AE55" s="6">
        <v>21</v>
      </c>
      <c r="AF55" s="9">
        <v>1.7976</v>
      </c>
      <c r="AG55" s="10">
        <f>ROUND($K$55*$AD$55,2)</f>
        <v>85.6</v>
      </c>
      <c r="AH55" s="10">
        <f>ROUND($K$55*($AD$55+$AF$55),2)</f>
        <v>103.58</v>
      </c>
    </row>
    <row r="56" spans="1:34" ht="25.5">
      <c r="A56" s="3">
        <v>47802</v>
      </c>
      <c r="B56" s="4" t="s">
        <v>197</v>
      </c>
      <c r="C56" s="3">
        <v>133843</v>
      </c>
      <c r="D56" s="4" t="s">
        <v>57</v>
      </c>
      <c r="E56" s="4" t="s">
        <v>244</v>
      </c>
      <c r="F56" s="4" t="s">
        <v>245</v>
      </c>
      <c r="G56" s="4" t="s">
        <v>246</v>
      </c>
      <c r="H56" s="4"/>
      <c r="I56" s="4" t="s">
        <v>171</v>
      </c>
      <c r="J56" s="5">
        <v>40</v>
      </c>
      <c r="K56" s="6">
        <v>40</v>
      </c>
      <c r="L56" s="7" t="s">
        <v>149</v>
      </c>
      <c r="M56" s="4">
        <v>815000</v>
      </c>
      <c r="N56" s="4" t="s">
        <v>202</v>
      </c>
      <c r="O56" s="4" t="s">
        <v>203</v>
      </c>
      <c r="P56" s="4" t="s">
        <v>204</v>
      </c>
      <c r="Q56" s="4"/>
      <c r="R56" s="4" t="s">
        <v>54</v>
      </c>
      <c r="S56" s="4">
        <v>142322</v>
      </c>
      <c r="T56" s="4" t="s">
        <v>205</v>
      </c>
      <c r="U56" s="4" t="s">
        <v>206</v>
      </c>
      <c r="V56" s="4">
        <v>549496574</v>
      </c>
      <c r="W56" s="4"/>
      <c r="X56" s="8" t="s">
        <v>52</v>
      </c>
      <c r="Y56" s="8" t="s">
        <v>207</v>
      </c>
      <c r="Z56" s="8" t="s">
        <v>54</v>
      </c>
      <c r="AA56" s="8" t="s">
        <v>208</v>
      </c>
      <c r="AB56" s="8" t="s">
        <v>209</v>
      </c>
      <c r="AC56" s="7" t="s">
        <v>210</v>
      </c>
      <c r="AD56" s="9">
        <v>7.81</v>
      </c>
      <c r="AE56" s="6">
        <v>21</v>
      </c>
      <c r="AF56" s="9">
        <v>1.6401</v>
      </c>
      <c r="AG56" s="10">
        <f>ROUND($K$56*$AD$56,2)</f>
        <v>312.4</v>
      </c>
      <c r="AH56" s="10">
        <f>ROUND($K$56*($AD$56+$AF$56),2)</f>
        <v>378</v>
      </c>
    </row>
    <row r="57" spans="1:34" ht="25.5">
      <c r="A57" s="3">
        <v>47802</v>
      </c>
      <c r="B57" s="4" t="s">
        <v>197</v>
      </c>
      <c r="C57" s="3">
        <v>133848</v>
      </c>
      <c r="D57" s="4" t="s">
        <v>164</v>
      </c>
      <c r="E57" s="4" t="s">
        <v>247</v>
      </c>
      <c r="F57" s="4" t="s">
        <v>248</v>
      </c>
      <c r="G57" s="4" t="s">
        <v>249</v>
      </c>
      <c r="H57" s="4"/>
      <c r="I57" s="4" t="s">
        <v>250</v>
      </c>
      <c r="J57" s="5">
        <v>1</v>
      </c>
      <c r="K57" s="6">
        <v>1</v>
      </c>
      <c r="L57" s="7" t="s">
        <v>149</v>
      </c>
      <c r="M57" s="4">
        <v>815000</v>
      </c>
      <c r="N57" s="4" t="s">
        <v>202</v>
      </c>
      <c r="O57" s="4" t="s">
        <v>203</v>
      </c>
      <c r="P57" s="4" t="s">
        <v>204</v>
      </c>
      <c r="Q57" s="4"/>
      <c r="R57" s="4" t="s">
        <v>54</v>
      </c>
      <c r="S57" s="4">
        <v>142322</v>
      </c>
      <c r="T57" s="4" t="s">
        <v>205</v>
      </c>
      <c r="U57" s="4" t="s">
        <v>206</v>
      </c>
      <c r="V57" s="4">
        <v>549496574</v>
      </c>
      <c r="W57" s="4"/>
      <c r="X57" s="8" t="s">
        <v>52</v>
      </c>
      <c r="Y57" s="8" t="s">
        <v>207</v>
      </c>
      <c r="Z57" s="8" t="s">
        <v>54</v>
      </c>
      <c r="AA57" s="8" t="s">
        <v>208</v>
      </c>
      <c r="AB57" s="8" t="s">
        <v>209</v>
      </c>
      <c r="AC57" s="7" t="s">
        <v>210</v>
      </c>
      <c r="AD57" s="9">
        <v>213.28</v>
      </c>
      <c r="AE57" s="6">
        <v>21</v>
      </c>
      <c r="AF57" s="9">
        <v>44.7888</v>
      </c>
      <c r="AG57" s="10">
        <f>ROUND($K$57*$AD$57,2)</f>
        <v>213.28</v>
      </c>
      <c r="AH57" s="10">
        <f>ROUND($K$57*($AD$57+$AF$57),2)</f>
        <v>258.07</v>
      </c>
    </row>
    <row r="58" spans="1:34" ht="25.5">
      <c r="A58" s="3">
        <v>47802</v>
      </c>
      <c r="B58" s="4" t="s">
        <v>197</v>
      </c>
      <c r="C58" s="3">
        <v>133850</v>
      </c>
      <c r="D58" s="4" t="s">
        <v>109</v>
      </c>
      <c r="E58" s="4" t="s">
        <v>251</v>
      </c>
      <c r="F58" s="4" t="s">
        <v>252</v>
      </c>
      <c r="G58" s="4" t="s">
        <v>253</v>
      </c>
      <c r="H58" s="4"/>
      <c r="I58" s="4" t="s">
        <v>171</v>
      </c>
      <c r="J58" s="5">
        <v>18</v>
      </c>
      <c r="K58" s="6">
        <v>18</v>
      </c>
      <c r="L58" s="7" t="s">
        <v>149</v>
      </c>
      <c r="M58" s="4">
        <v>815000</v>
      </c>
      <c r="N58" s="4" t="s">
        <v>202</v>
      </c>
      <c r="O58" s="4" t="s">
        <v>203</v>
      </c>
      <c r="P58" s="4" t="s">
        <v>204</v>
      </c>
      <c r="Q58" s="4"/>
      <c r="R58" s="4" t="s">
        <v>54</v>
      </c>
      <c r="S58" s="4">
        <v>142322</v>
      </c>
      <c r="T58" s="4" t="s">
        <v>205</v>
      </c>
      <c r="U58" s="4" t="s">
        <v>206</v>
      </c>
      <c r="V58" s="4">
        <v>549496574</v>
      </c>
      <c r="W58" s="4"/>
      <c r="X58" s="8" t="s">
        <v>52</v>
      </c>
      <c r="Y58" s="8" t="s">
        <v>207</v>
      </c>
      <c r="Z58" s="8" t="s">
        <v>54</v>
      </c>
      <c r="AA58" s="8" t="s">
        <v>208</v>
      </c>
      <c r="AB58" s="8" t="s">
        <v>209</v>
      </c>
      <c r="AC58" s="7" t="s">
        <v>210</v>
      </c>
      <c r="AD58" s="9">
        <v>22.69</v>
      </c>
      <c r="AE58" s="6">
        <v>21</v>
      </c>
      <c r="AF58" s="9">
        <v>4.7649</v>
      </c>
      <c r="AG58" s="10">
        <f>ROUND($K$58*$AD$58,2)</f>
        <v>408.42</v>
      </c>
      <c r="AH58" s="10">
        <f>ROUND($K$58*($AD$58+$AF$58),2)</f>
        <v>494.19</v>
      </c>
    </row>
    <row r="59" spans="1:34" ht="25.5">
      <c r="A59" s="3">
        <v>47802</v>
      </c>
      <c r="B59" s="4" t="s">
        <v>197</v>
      </c>
      <c r="C59" s="3">
        <v>133851</v>
      </c>
      <c r="D59" s="4" t="s">
        <v>254</v>
      </c>
      <c r="E59" s="4" t="s">
        <v>255</v>
      </c>
      <c r="F59" s="4" t="s">
        <v>256</v>
      </c>
      <c r="G59" s="4" t="s">
        <v>257</v>
      </c>
      <c r="H59" s="4"/>
      <c r="I59" s="4" t="s">
        <v>69</v>
      </c>
      <c r="J59" s="5">
        <v>3</v>
      </c>
      <c r="K59" s="6">
        <v>3</v>
      </c>
      <c r="L59" s="7" t="s">
        <v>149</v>
      </c>
      <c r="M59" s="4">
        <v>815000</v>
      </c>
      <c r="N59" s="4" t="s">
        <v>202</v>
      </c>
      <c r="O59" s="4" t="s">
        <v>203</v>
      </c>
      <c r="P59" s="4" t="s">
        <v>204</v>
      </c>
      <c r="Q59" s="4"/>
      <c r="R59" s="4" t="s">
        <v>54</v>
      </c>
      <c r="S59" s="4">
        <v>142322</v>
      </c>
      <c r="T59" s="4" t="s">
        <v>205</v>
      </c>
      <c r="U59" s="4" t="s">
        <v>206</v>
      </c>
      <c r="V59" s="4">
        <v>549496574</v>
      </c>
      <c r="W59" s="4"/>
      <c r="X59" s="8" t="s">
        <v>52</v>
      </c>
      <c r="Y59" s="8" t="s">
        <v>207</v>
      </c>
      <c r="Z59" s="8" t="s">
        <v>54</v>
      </c>
      <c r="AA59" s="8" t="s">
        <v>208</v>
      </c>
      <c r="AB59" s="8" t="s">
        <v>209</v>
      </c>
      <c r="AC59" s="7" t="s">
        <v>210</v>
      </c>
      <c r="AD59" s="9">
        <v>96.72</v>
      </c>
      <c r="AE59" s="6">
        <v>21</v>
      </c>
      <c r="AF59" s="9">
        <v>20.3112</v>
      </c>
      <c r="AG59" s="10">
        <f>ROUND($K$59*$AD$59,2)</f>
        <v>290.16</v>
      </c>
      <c r="AH59" s="10">
        <f>ROUND($K$59*($AD$59+$AF$59),2)</f>
        <v>351.09</v>
      </c>
    </row>
    <row r="60" spans="1:34" ht="25.5">
      <c r="A60" s="3">
        <v>47802</v>
      </c>
      <c r="B60" s="4" t="s">
        <v>197</v>
      </c>
      <c r="C60" s="3">
        <v>133852</v>
      </c>
      <c r="D60" s="4" t="s">
        <v>254</v>
      </c>
      <c r="E60" s="4" t="s">
        <v>258</v>
      </c>
      <c r="F60" s="4" t="s">
        <v>259</v>
      </c>
      <c r="G60" s="4" t="s">
        <v>260</v>
      </c>
      <c r="H60" s="4"/>
      <c r="I60" s="4" t="s">
        <v>44</v>
      </c>
      <c r="J60" s="5">
        <v>2</v>
      </c>
      <c r="K60" s="6">
        <v>2</v>
      </c>
      <c r="L60" s="7" t="s">
        <v>149</v>
      </c>
      <c r="M60" s="4">
        <v>815000</v>
      </c>
      <c r="N60" s="4" t="s">
        <v>202</v>
      </c>
      <c r="O60" s="4" t="s">
        <v>203</v>
      </c>
      <c r="P60" s="4" t="s">
        <v>204</v>
      </c>
      <c r="Q60" s="4"/>
      <c r="R60" s="4" t="s">
        <v>54</v>
      </c>
      <c r="S60" s="4">
        <v>142322</v>
      </c>
      <c r="T60" s="4" t="s">
        <v>205</v>
      </c>
      <c r="U60" s="4" t="s">
        <v>206</v>
      </c>
      <c r="V60" s="4">
        <v>549496574</v>
      </c>
      <c r="W60" s="4"/>
      <c r="X60" s="8" t="s">
        <v>52</v>
      </c>
      <c r="Y60" s="8" t="s">
        <v>207</v>
      </c>
      <c r="Z60" s="8" t="s">
        <v>54</v>
      </c>
      <c r="AA60" s="8" t="s">
        <v>208</v>
      </c>
      <c r="AB60" s="8" t="s">
        <v>209</v>
      </c>
      <c r="AC60" s="7" t="s">
        <v>210</v>
      </c>
      <c r="AD60" s="9">
        <v>208.32</v>
      </c>
      <c r="AE60" s="6">
        <v>21</v>
      </c>
      <c r="AF60" s="9">
        <v>43.7472</v>
      </c>
      <c r="AG60" s="10">
        <f>ROUND($K$60*$AD$60,2)</f>
        <v>416.64</v>
      </c>
      <c r="AH60" s="10">
        <f>ROUND($K$60*($AD$60+$AF$60),2)</f>
        <v>504.13</v>
      </c>
    </row>
    <row r="61" spans="1:34" ht="25.5">
      <c r="A61" s="3">
        <v>47802</v>
      </c>
      <c r="B61" s="4" t="s">
        <v>197</v>
      </c>
      <c r="C61" s="3">
        <v>133853</v>
      </c>
      <c r="D61" s="4" t="s">
        <v>40</v>
      </c>
      <c r="E61" s="4" t="s">
        <v>261</v>
      </c>
      <c r="F61" s="4" t="s">
        <v>262</v>
      </c>
      <c r="G61" s="4" t="s">
        <v>263</v>
      </c>
      <c r="H61" s="4"/>
      <c r="I61" s="4" t="s">
        <v>44</v>
      </c>
      <c r="J61" s="5">
        <v>5</v>
      </c>
      <c r="K61" s="6">
        <v>5</v>
      </c>
      <c r="L61" s="7" t="s">
        <v>149</v>
      </c>
      <c r="M61" s="4">
        <v>815000</v>
      </c>
      <c r="N61" s="4" t="s">
        <v>202</v>
      </c>
      <c r="O61" s="4" t="s">
        <v>203</v>
      </c>
      <c r="P61" s="4" t="s">
        <v>204</v>
      </c>
      <c r="Q61" s="4"/>
      <c r="R61" s="4" t="s">
        <v>54</v>
      </c>
      <c r="S61" s="4">
        <v>142322</v>
      </c>
      <c r="T61" s="4" t="s">
        <v>205</v>
      </c>
      <c r="U61" s="4" t="s">
        <v>206</v>
      </c>
      <c r="V61" s="4">
        <v>549496574</v>
      </c>
      <c r="W61" s="4"/>
      <c r="X61" s="8" t="s">
        <v>52</v>
      </c>
      <c r="Y61" s="8" t="s">
        <v>207</v>
      </c>
      <c r="Z61" s="8" t="s">
        <v>54</v>
      </c>
      <c r="AA61" s="8" t="s">
        <v>208</v>
      </c>
      <c r="AB61" s="8" t="s">
        <v>209</v>
      </c>
      <c r="AC61" s="7" t="s">
        <v>210</v>
      </c>
      <c r="AD61" s="9">
        <v>3.47</v>
      </c>
      <c r="AE61" s="6">
        <v>21</v>
      </c>
      <c r="AF61" s="9">
        <v>0.7287</v>
      </c>
      <c r="AG61" s="10">
        <f>ROUND($K$61*$AD$61,2)</f>
        <v>17.35</v>
      </c>
      <c r="AH61" s="10">
        <f>ROUND($K$61*($AD$61+$AF$61),2)</f>
        <v>20.99</v>
      </c>
    </row>
    <row r="62" spans="1:34" ht="25.5">
      <c r="A62" s="3">
        <v>47802</v>
      </c>
      <c r="B62" s="4" t="s">
        <v>197</v>
      </c>
      <c r="C62" s="3">
        <v>133854</v>
      </c>
      <c r="D62" s="4" t="s">
        <v>264</v>
      </c>
      <c r="E62" s="4" t="s">
        <v>265</v>
      </c>
      <c r="F62" s="4" t="s">
        <v>266</v>
      </c>
      <c r="G62" s="4" t="s">
        <v>267</v>
      </c>
      <c r="H62" s="4"/>
      <c r="I62" s="4" t="s">
        <v>171</v>
      </c>
      <c r="J62" s="5">
        <v>50</v>
      </c>
      <c r="K62" s="6">
        <v>50</v>
      </c>
      <c r="L62" s="7" t="s">
        <v>149</v>
      </c>
      <c r="M62" s="4">
        <v>815000</v>
      </c>
      <c r="N62" s="4" t="s">
        <v>202</v>
      </c>
      <c r="O62" s="4" t="s">
        <v>203</v>
      </c>
      <c r="P62" s="4" t="s">
        <v>204</v>
      </c>
      <c r="Q62" s="4"/>
      <c r="R62" s="4" t="s">
        <v>54</v>
      </c>
      <c r="S62" s="4">
        <v>142322</v>
      </c>
      <c r="T62" s="4" t="s">
        <v>205</v>
      </c>
      <c r="U62" s="4" t="s">
        <v>206</v>
      </c>
      <c r="V62" s="4">
        <v>549496574</v>
      </c>
      <c r="W62" s="4"/>
      <c r="X62" s="8" t="s">
        <v>52</v>
      </c>
      <c r="Y62" s="8" t="s">
        <v>207</v>
      </c>
      <c r="Z62" s="8" t="s">
        <v>54</v>
      </c>
      <c r="AA62" s="8" t="s">
        <v>208</v>
      </c>
      <c r="AB62" s="8" t="s">
        <v>209</v>
      </c>
      <c r="AC62" s="7" t="s">
        <v>210</v>
      </c>
      <c r="AD62" s="9">
        <v>11.16</v>
      </c>
      <c r="AE62" s="6">
        <v>21</v>
      </c>
      <c r="AF62" s="9">
        <v>2.3436</v>
      </c>
      <c r="AG62" s="10">
        <f>ROUND($K$62*$AD$62,2)</f>
        <v>558</v>
      </c>
      <c r="AH62" s="10">
        <f>ROUND($K$62*($AD$62+$AF$62),2)</f>
        <v>675.18</v>
      </c>
    </row>
    <row r="63" spans="1:34" ht="25.5">
      <c r="A63" s="3">
        <v>47802</v>
      </c>
      <c r="B63" s="4" t="s">
        <v>197</v>
      </c>
      <c r="C63" s="3">
        <v>133855</v>
      </c>
      <c r="D63" s="4" t="s">
        <v>264</v>
      </c>
      <c r="E63" s="4" t="s">
        <v>268</v>
      </c>
      <c r="F63" s="4" t="s">
        <v>269</v>
      </c>
      <c r="G63" s="4" t="s">
        <v>270</v>
      </c>
      <c r="H63" s="4"/>
      <c r="I63" s="4" t="s">
        <v>171</v>
      </c>
      <c r="J63" s="5">
        <v>30</v>
      </c>
      <c r="K63" s="6">
        <v>30</v>
      </c>
      <c r="L63" s="7" t="s">
        <v>149</v>
      </c>
      <c r="M63" s="4">
        <v>815000</v>
      </c>
      <c r="N63" s="4" t="s">
        <v>202</v>
      </c>
      <c r="O63" s="4" t="s">
        <v>203</v>
      </c>
      <c r="P63" s="4" t="s">
        <v>204</v>
      </c>
      <c r="Q63" s="4"/>
      <c r="R63" s="4" t="s">
        <v>54</v>
      </c>
      <c r="S63" s="4">
        <v>142322</v>
      </c>
      <c r="T63" s="4" t="s">
        <v>205</v>
      </c>
      <c r="U63" s="4" t="s">
        <v>206</v>
      </c>
      <c r="V63" s="4">
        <v>549496574</v>
      </c>
      <c r="W63" s="4"/>
      <c r="X63" s="8" t="s">
        <v>52</v>
      </c>
      <c r="Y63" s="8" t="s">
        <v>207</v>
      </c>
      <c r="Z63" s="8" t="s">
        <v>54</v>
      </c>
      <c r="AA63" s="8" t="s">
        <v>208</v>
      </c>
      <c r="AB63" s="8" t="s">
        <v>209</v>
      </c>
      <c r="AC63" s="7" t="s">
        <v>210</v>
      </c>
      <c r="AD63" s="9">
        <v>8.56</v>
      </c>
      <c r="AE63" s="6">
        <v>21</v>
      </c>
      <c r="AF63" s="9">
        <v>1.7976</v>
      </c>
      <c r="AG63" s="10">
        <f>ROUND($K$63*$AD$63,2)</f>
        <v>256.8</v>
      </c>
      <c r="AH63" s="10">
        <f>ROUND($K$63*($AD$63+$AF$63),2)</f>
        <v>310.73</v>
      </c>
    </row>
    <row r="64" spans="1:34" ht="38.25">
      <c r="A64" s="3">
        <v>47802</v>
      </c>
      <c r="B64" s="4" t="s">
        <v>197</v>
      </c>
      <c r="C64" s="3">
        <v>133858</v>
      </c>
      <c r="D64" s="4" t="s">
        <v>88</v>
      </c>
      <c r="E64" s="4" t="s">
        <v>271</v>
      </c>
      <c r="F64" s="4" t="s">
        <v>272</v>
      </c>
      <c r="G64" s="4" t="s">
        <v>273</v>
      </c>
      <c r="H64" s="4"/>
      <c r="I64" s="4" t="s">
        <v>274</v>
      </c>
      <c r="J64" s="5">
        <v>5</v>
      </c>
      <c r="K64" s="6">
        <v>5</v>
      </c>
      <c r="L64" s="7" t="s">
        <v>149</v>
      </c>
      <c r="M64" s="4">
        <v>815000</v>
      </c>
      <c r="N64" s="4" t="s">
        <v>202</v>
      </c>
      <c r="O64" s="4" t="s">
        <v>203</v>
      </c>
      <c r="P64" s="4" t="s">
        <v>204</v>
      </c>
      <c r="Q64" s="4"/>
      <c r="R64" s="4" t="s">
        <v>54</v>
      </c>
      <c r="S64" s="4">
        <v>142322</v>
      </c>
      <c r="T64" s="4" t="s">
        <v>205</v>
      </c>
      <c r="U64" s="4" t="s">
        <v>206</v>
      </c>
      <c r="V64" s="4">
        <v>549496574</v>
      </c>
      <c r="W64" s="4"/>
      <c r="X64" s="8" t="s">
        <v>52</v>
      </c>
      <c r="Y64" s="8" t="s">
        <v>207</v>
      </c>
      <c r="Z64" s="8" t="s">
        <v>54</v>
      </c>
      <c r="AA64" s="8" t="s">
        <v>208</v>
      </c>
      <c r="AB64" s="8" t="s">
        <v>209</v>
      </c>
      <c r="AC64" s="7" t="s">
        <v>210</v>
      </c>
      <c r="AD64" s="9">
        <v>353.15</v>
      </c>
      <c r="AE64" s="6">
        <v>21</v>
      </c>
      <c r="AF64" s="9">
        <v>74.1615</v>
      </c>
      <c r="AG64" s="10">
        <f>ROUND($K$64*$AD$64,2)</f>
        <v>1765.75</v>
      </c>
      <c r="AH64" s="10">
        <f>ROUND($K$64*($AD$64+$AF$64),2)</f>
        <v>2136.56</v>
      </c>
    </row>
    <row r="65" spans="1:34" ht="25.5">
      <c r="A65" s="3">
        <v>47802</v>
      </c>
      <c r="B65" s="4" t="s">
        <v>197</v>
      </c>
      <c r="C65" s="3">
        <v>133859</v>
      </c>
      <c r="D65" s="4" t="s">
        <v>275</v>
      </c>
      <c r="E65" s="4" t="s">
        <v>276</v>
      </c>
      <c r="F65" s="4" t="s">
        <v>277</v>
      </c>
      <c r="G65" s="4" t="s">
        <v>278</v>
      </c>
      <c r="H65" s="4"/>
      <c r="I65" s="4" t="s">
        <v>171</v>
      </c>
      <c r="J65" s="5">
        <v>20</v>
      </c>
      <c r="K65" s="6">
        <v>20</v>
      </c>
      <c r="L65" s="7" t="s">
        <v>149</v>
      </c>
      <c r="M65" s="4">
        <v>815000</v>
      </c>
      <c r="N65" s="4" t="s">
        <v>202</v>
      </c>
      <c r="O65" s="4" t="s">
        <v>203</v>
      </c>
      <c r="P65" s="4" t="s">
        <v>204</v>
      </c>
      <c r="Q65" s="4"/>
      <c r="R65" s="4" t="s">
        <v>54</v>
      </c>
      <c r="S65" s="4">
        <v>142322</v>
      </c>
      <c r="T65" s="4" t="s">
        <v>205</v>
      </c>
      <c r="U65" s="4" t="s">
        <v>206</v>
      </c>
      <c r="V65" s="4">
        <v>549496574</v>
      </c>
      <c r="W65" s="4"/>
      <c r="X65" s="8" t="s">
        <v>52</v>
      </c>
      <c r="Y65" s="8" t="s">
        <v>207</v>
      </c>
      <c r="Z65" s="8" t="s">
        <v>54</v>
      </c>
      <c r="AA65" s="8" t="s">
        <v>208</v>
      </c>
      <c r="AB65" s="8" t="s">
        <v>209</v>
      </c>
      <c r="AC65" s="7" t="s">
        <v>210</v>
      </c>
      <c r="AD65" s="9">
        <v>43.4</v>
      </c>
      <c r="AE65" s="6">
        <v>21</v>
      </c>
      <c r="AF65" s="9">
        <v>9.114</v>
      </c>
      <c r="AG65" s="10">
        <f>ROUND($K$65*$AD$65,2)</f>
        <v>868</v>
      </c>
      <c r="AH65" s="10">
        <f>ROUND($K$65*($AD$65+$AF$65),2)</f>
        <v>1050.28</v>
      </c>
    </row>
    <row r="66" spans="1:34" ht="25.5">
      <c r="A66" s="3">
        <v>47802</v>
      </c>
      <c r="B66" s="4" t="s">
        <v>197</v>
      </c>
      <c r="C66" s="3">
        <v>134143</v>
      </c>
      <c r="D66" s="4" t="s">
        <v>102</v>
      </c>
      <c r="E66" s="4" t="s">
        <v>279</v>
      </c>
      <c r="F66" s="4" t="s">
        <v>280</v>
      </c>
      <c r="G66" s="4" t="s">
        <v>280</v>
      </c>
      <c r="H66" s="4"/>
      <c r="I66" s="4" t="s">
        <v>106</v>
      </c>
      <c r="J66" s="5">
        <v>40</v>
      </c>
      <c r="K66" s="6">
        <v>40</v>
      </c>
      <c r="L66" s="7" t="s">
        <v>149</v>
      </c>
      <c r="M66" s="4">
        <v>815000</v>
      </c>
      <c r="N66" s="4" t="s">
        <v>202</v>
      </c>
      <c r="O66" s="4" t="s">
        <v>203</v>
      </c>
      <c r="P66" s="4" t="s">
        <v>204</v>
      </c>
      <c r="Q66" s="4"/>
      <c r="R66" s="4" t="s">
        <v>54</v>
      </c>
      <c r="S66" s="4">
        <v>142322</v>
      </c>
      <c r="T66" s="4" t="s">
        <v>205</v>
      </c>
      <c r="U66" s="4" t="s">
        <v>206</v>
      </c>
      <c r="V66" s="4">
        <v>549496574</v>
      </c>
      <c r="W66" s="4"/>
      <c r="X66" s="8" t="s">
        <v>52</v>
      </c>
      <c r="Y66" s="8" t="s">
        <v>207</v>
      </c>
      <c r="Z66" s="8" t="s">
        <v>54</v>
      </c>
      <c r="AA66" s="8" t="s">
        <v>208</v>
      </c>
      <c r="AB66" s="8" t="s">
        <v>209</v>
      </c>
      <c r="AC66" s="7" t="s">
        <v>210</v>
      </c>
      <c r="AD66" s="9">
        <v>11.78</v>
      </c>
      <c r="AE66" s="6">
        <v>21</v>
      </c>
      <c r="AF66" s="9">
        <v>2.4738</v>
      </c>
      <c r="AG66" s="10">
        <f>ROUND($K$66*$AD$66,2)</f>
        <v>471.2</v>
      </c>
      <c r="AH66" s="10">
        <f>ROUND($K$66*($AD$66+$AF$66),2)</f>
        <v>570.15</v>
      </c>
    </row>
    <row r="67" spans="1:34" ht="38.25">
      <c r="A67" s="3">
        <v>47802</v>
      </c>
      <c r="B67" s="4" t="s">
        <v>197</v>
      </c>
      <c r="C67" s="3">
        <v>134144</v>
      </c>
      <c r="D67" s="4" t="s">
        <v>88</v>
      </c>
      <c r="E67" s="4" t="s">
        <v>89</v>
      </c>
      <c r="F67" s="4" t="s">
        <v>90</v>
      </c>
      <c r="G67" s="4" t="s">
        <v>91</v>
      </c>
      <c r="H67" s="4"/>
      <c r="I67" s="4" t="s">
        <v>92</v>
      </c>
      <c r="J67" s="5">
        <v>10</v>
      </c>
      <c r="K67" s="6">
        <v>10</v>
      </c>
      <c r="L67" s="7" t="s">
        <v>149</v>
      </c>
      <c r="M67" s="4">
        <v>815000</v>
      </c>
      <c r="N67" s="4" t="s">
        <v>202</v>
      </c>
      <c r="O67" s="4" t="s">
        <v>203</v>
      </c>
      <c r="P67" s="4" t="s">
        <v>204</v>
      </c>
      <c r="Q67" s="4"/>
      <c r="R67" s="4" t="s">
        <v>54</v>
      </c>
      <c r="S67" s="4">
        <v>142322</v>
      </c>
      <c r="T67" s="4" t="s">
        <v>205</v>
      </c>
      <c r="U67" s="4" t="s">
        <v>206</v>
      </c>
      <c r="V67" s="4">
        <v>549496574</v>
      </c>
      <c r="W67" s="4"/>
      <c r="X67" s="8" t="s">
        <v>52</v>
      </c>
      <c r="Y67" s="8" t="s">
        <v>207</v>
      </c>
      <c r="Z67" s="8" t="s">
        <v>54</v>
      </c>
      <c r="AA67" s="8" t="s">
        <v>208</v>
      </c>
      <c r="AB67" s="8" t="s">
        <v>209</v>
      </c>
      <c r="AC67" s="7" t="s">
        <v>210</v>
      </c>
      <c r="AD67" s="9">
        <v>36.58</v>
      </c>
      <c r="AE67" s="6">
        <v>21</v>
      </c>
      <c r="AF67" s="9">
        <v>7.6818</v>
      </c>
      <c r="AG67" s="10">
        <f>ROUND($K$67*$AD$67,2)</f>
        <v>365.8</v>
      </c>
      <c r="AH67" s="10">
        <f>ROUND($K$67*($AD$67+$AF$67),2)</f>
        <v>442.62</v>
      </c>
    </row>
    <row r="68" spans="1:34" ht="38.25">
      <c r="A68" s="3">
        <v>47802</v>
      </c>
      <c r="B68" s="4" t="s">
        <v>197</v>
      </c>
      <c r="C68" s="3">
        <v>134145</v>
      </c>
      <c r="D68" s="4" t="s">
        <v>88</v>
      </c>
      <c r="E68" s="4" t="s">
        <v>281</v>
      </c>
      <c r="F68" s="4" t="s">
        <v>282</v>
      </c>
      <c r="G68" s="4" t="s">
        <v>283</v>
      </c>
      <c r="H68" s="4"/>
      <c r="I68" s="4" t="s">
        <v>188</v>
      </c>
      <c r="J68" s="5">
        <v>15</v>
      </c>
      <c r="K68" s="6">
        <v>15</v>
      </c>
      <c r="L68" s="7" t="s">
        <v>149</v>
      </c>
      <c r="M68" s="4">
        <v>815000</v>
      </c>
      <c r="N68" s="4" t="s">
        <v>202</v>
      </c>
      <c r="O68" s="4" t="s">
        <v>203</v>
      </c>
      <c r="P68" s="4" t="s">
        <v>204</v>
      </c>
      <c r="Q68" s="4"/>
      <c r="R68" s="4" t="s">
        <v>54</v>
      </c>
      <c r="S68" s="4">
        <v>142322</v>
      </c>
      <c r="T68" s="4" t="s">
        <v>205</v>
      </c>
      <c r="U68" s="4" t="s">
        <v>206</v>
      </c>
      <c r="V68" s="4">
        <v>549496574</v>
      </c>
      <c r="W68" s="4"/>
      <c r="X68" s="8" t="s">
        <v>52</v>
      </c>
      <c r="Y68" s="8" t="s">
        <v>207</v>
      </c>
      <c r="Z68" s="8" t="s">
        <v>54</v>
      </c>
      <c r="AA68" s="8" t="s">
        <v>208</v>
      </c>
      <c r="AB68" s="8" t="s">
        <v>209</v>
      </c>
      <c r="AC68" s="7" t="s">
        <v>210</v>
      </c>
      <c r="AD68" s="9">
        <v>31.95</v>
      </c>
      <c r="AE68" s="6">
        <v>21</v>
      </c>
      <c r="AF68" s="9">
        <v>6.7095</v>
      </c>
      <c r="AG68" s="10">
        <f>ROUND($K$68*$AD$68,2)</f>
        <v>479.25</v>
      </c>
      <c r="AH68" s="10">
        <f>ROUND($K$68*($AD$68+$AF$68),2)</f>
        <v>579.89</v>
      </c>
    </row>
    <row r="69" spans="1:34" ht="26.25">
      <c r="A69" s="3">
        <v>47802</v>
      </c>
      <c r="B69" s="4" t="s">
        <v>197</v>
      </c>
      <c r="C69" s="3">
        <v>134146</v>
      </c>
      <c r="D69" s="4" t="s">
        <v>88</v>
      </c>
      <c r="E69" s="4" t="s">
        <v>284</v>
      </c>
      <c r="F69" s="4" t="s">
        <v>285</v>
      </c>
      <c r="G69" s="4" t="s">
        <v>286</v>
      </c>
      <c r="H69" s="4"/>
      <c r="I69" s="4" t="s">
        <v>274</v>
      </c>
      <c r="J69" s="5">
        <v>2</v>
      </c>
      <c r="K69" s="6">
        <v>2</v>
      </c>
      <c r="L69" s="7" t="s">
        <v>149</v>
      </c>
      <c r="M69" s="4">
        <v>815000</v>
      </c>
      <c r="N69" s="4" t="s">
        <v>202</v>
      </c>
      <c r="O69" s="4" t="s">
        <v>203</v>
      </c>
      <c r="P69" s="4" t="s">
        <v>204</v>
      </c>
      <c r="Q69" s="4"/>
      <c r="R69" s="4" t="s">
        <v>54</v>
      </c>
      <c r="S69" s="4">
        <v>142322</v>
      </c>
      <c r="T69" s="4" t="s">
        <v>205</v>
      </c>
      <c r="U69" s="4" t="s">
        <v>206</v>
      </c>
      <c r="V69" s="4">
        <v>549496574</v>
      </c>
      <c r="W69" s="4"/>
      <c r="X69" s="8" t="s">
        <v>52</v>
      </c>
      <c r="Y69" s="8" t="s">
        <v>207</v>
      </c>
      <c r="Z69" s="8" t="s">
        <v>54</v>
      </c>
      <c r="AA69" s="8" t="s">
        <v>208</v>
      </c>
      <c r="AB69" s="8" t="s">
        <v>209</v>
      </c>
      <c r="AC69" s="7" t="s">
        <v>210</v>
      </c>
      <c r="AD69" s="9">
        <v>231.88</v>
      </c>
      <c r="AE69" s="6">
        <v>21</v>
      </c>
      <c r="AF69" s="9">
        <v>48.6948</v>
      </c>
      <c r="AG69" s="10">
        <f>ROUND($K$69*$AD$69,2)</f>
        <v>463.76</v>
      </c>
      <c r="AH69" s="10">
        <f>ROUND($K$69*($AD$69+$AF$69),2)</f>
        <v>561.15</v>
      </c>
    </row>
    <row r="70" spans="1:34" ht="13.5">
      <c r="A70" s="20"/>
      <c r="B70" s="20"/>
      <c r="C70" s="2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20" t="s">
        <v>107</v>
      </c>
      <c r="AF70" s="20"/>
      <c r="AG70" s="12">
        <f>SUM($AG$44:$AG$69)</f>
        <v>37925.71</v>
      </c>
      <c r="AH70" s="12">
        <f>SUM($AH$44:$AH$69)</f>
        <v>45890.09</v>
      </c>
    </row>
    <row r="71" spans="1:3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25.5">
      <c r="A72" s="3">
        <v>47804</v>
      </c>
      <c r="B72" s="4"/>
      <c r="C72" s="3">
        <v>133871</v>
      </c>
      <c r="D72" s="4" t="s">
        <v>109</v>
      </c>
      <c r="E72" s="4" t="s">
        <v>168</v>
      </c>
      <c r="F72" s="4" t="s">
        <v>169</v>
      </c>
      <c r="G72" s="4" t="s">
        <v>170</v>
      </c>
      <c r="H72" s="4"/>
      <c r="I72" s="4" t="s">
        <v>171</v>
      </c>
      <c r="J72" s="5">
        <v>30</v>
      </c>
      <c r="K72" s="6">
        <v>30</v>
      </c>
      <c r="L72" s="7" t="s">
        <v>149</v>
      </c>
      <c r="M72" s="4">
        <v>319900</v>
      </c>
      <c r="N72" s="4" t="s">
        <v>287</v>
      </c>
      <c r="O72" s="4" t="s">
        <v>288</v>
      </c>
      <c r="P72" s="4" t="s">
        <v>152</v>
      </c>
      <c r="Q72" s="4">
        <v>2</v>
      </c>
      <c r="R72" s="4" t="s">
        <v>289</v>
      </c>
      <c r="S72" s="4">
        <v>1593</v>
      </c>
      <c r="T72" s="4" t="s">
        <v>290</v>
      </c>
      <c r="U72" s="4" t="s">
        <v>291</v>
      </c>
      <c r="V72" s="4">
        <v>549491400</v>
      </c>
      <c r="W72" s="4"/>
      <c r="X72" s="8" t="s">
        <v>52</v>
      </c>
      <c r="Y72" s="8" t="s">
        <v>292</v>
      </c>
      <c r="Z72" s="8" t="s">
        <v>54</v>
      </c>
      <c r="AA72" s="8" t="s">
        <v>52</v>
      </c>
      <c r="AB72" s="8" t="s">
        <v>54</v>
      </c>
      <c r="AC72" s="7" t="s">
        <v>293</v>
      </c>
      <c r="AD72" s="9">
        <v>40.55</v>
      </c>
      <c r="AE72" s="6">
        <v>21</v>
      </c>
      <c r="AF72" s="9">
        <v>8.5155</v>
      </c>
      <c r="AG72" s="10">
        <f>ROUND($K$72*$AD$72,2)</f>
        <v>1216.5</v>
      </c>
      <c r="AH72" s="10">
        <f>ROUND($K$72*($AD$72+$AF$72),2)</f>
        <v>1471.97</v>
      </c>
    </row>
    <row r="73" spans="1:34" ht="26.25">
      <c r="A73" s="3">
        <v>47804</v>
      </c>
      <c r="B73" s="4"/>
      <c r="C73" s="3">
        <v>133872</v>
      </c>
      <c r="D73" s="4" t="s">
        <v>164</v>
      </c>
      <c r="E73" s="4" t="s">
        <v>165</v>
      </c>
      <c r="F73" s="4" t="s">
        <v>166</v>
      </c>
      <c r="G73" s="4" t="s">
        <v>167</v>
      </c>
      <c r="H73" s="4"/>
      <c r="I73" s="4" t="s">
        <v>96</v>
      </c>
      <c r="J73" s="5">
        <v>2</v>
      </c>
      <c r="K73" s="6">
        <v>2</v>
      </c>
      <c r="L73" s="7" t="s">
        <v>149</v>
      </c>
      <c r="M73" s="4">
        <v>319900</v>
      </c>
      <c r="N73" s="4" t="s">
        <v>287</v>
      </c>
      <c r="O73" s="4" t="s">
        <v>288</v>
      </c>
      <c r="P73" s="4" t="s">
        <v>152</v>
      </c>
      <c r="Q73" s="4">
        <v>2</v>
      </c>
      <c r="R73" s="4" t="s">
        <v>289</v>
      </c>
      <c r="S73" s="4">
        <v>1593</v>
      </c>
      <c r="T73" s="4" t="s">
        <v>290</v>
      </c>
      <c r="U73" s="4" t="s">
        <v>291</v>
      </c>
      <c r="V73" s="4">
        <v>549491400</v>
      </c>
      <c r="W73" s="4"/>
      <c r="X73" s="8" t="s">
        <v>52</v>
      </c>
      <c r="Y73" s="8" t="s">
        <v>292</v>
      </c>
      <c r="Z73" s="8" t="s">
        <v>54</v>
      </c>
      <c r="AA73" s="8" t="s">
        <v>52</v>
      </c>
      <c r="AB73" s="8" t="s">
        <v>54</v>
      </c>
      <c r="AC73" s="7" t="s">
        <v>293</v>
      </c>
      <c r="AD73" s="9">
        <v>63.41</v>
      </c>
      <c r="AE73" s="6">
        <v>21</v>
      </c>
      <c r="AF73" s="9">
        <v>13.3161</v>
      </c>
      <c r="AG73" s="10">
        <f>ROUND($K$73*$AD$73,2)</f>
        <v>126.82</v>
      </c>
      <c r="AH73" s="10">
        <f>ROUND($K$73*($AD$73+$AF$73),2)</f>
        <v>153.45</v>
      </c>
    </row>
    <row r="74" spans="1:34" ht="13.5">
      <c r="A74" s="20"/>
      <c r="B74" s="20"/>
      <c r="C74" s="2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20" t="s">
        <v>107</v>
      </c>
      <c r="AF74" s="20"/>
      <c r="AG74" s="12">
        <f>SUM($AG$72:$AG$73)</f>
        <v>1343.32</v>
      </c>
      <c r="AH74" s="12">
        <f>SUM($AH$72:$AH$73)</f>
        <v>1625.42</v>
      </c>
    </row>
    <row r="75" spans="1:34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51">
      <c r="A76" s="3">
        <v>47839</v>
      </c>
      <c r="B76" s="4" t="s">
        <v>294</v>
      </c>
      <c r="C76" s="3">
        <v>133845</v>
      </c>
      <c r="D76" s="4" t="s">
        <v>295</v>
      </c>
      <c r="E76" s="4" t="s">
        <v>296</v>
      </c>
      <c r="F76" s="4" t="s">
        <v>297</v>
      </c>
      <c r="G76" s="4" t="s">
        <v>298</v>
      </c>
      <c r="H76" s="4"/>
      <c r="I76" s="4" t="s">
        <v>96</v>
      </c>
      <c r="J76" s="5">
        <v>5</v>
      </c>
      <c r="K76" s="6">
        <v>5</v>
      </c>
      <c r="L76" s="7" t="s">
        <v>149</v>
      </c>
      <c r="M76" s="4">
        <v>815000</v>
      </c>
      <c r="N76" s="4" t="s">
        <v>202</v>
      </c>
      <c r="O76" s="4" t="s">
        <v>299</v>
      </c>
      <c r="P76" s="4" t="s">
        <v>300</v>
      </c>
      <c r="Q76" s="4"/>
      <c r="R76" s="4" t="s">
        <v>54</v>
      </c>
      <c r="S76" s="4">
        <v>142322</v>
      </c>
      <c r="T76" s="4" t="s">
        <v>205</v>
      </c>
      <c r="U76" s="4" t="s">
        <v>206</v>
      </c>
      <c r="V76" s="4">
        <v>549496574</v>
      </c>
      <c r="W76" s="4"/>
      <c r="X76" s="8" t="s">
        <v>52</v>
      </c>
      <c r="Y76" s="8" t="s">
        <v>301</v>
      </c>
      <c r="Z76" s="8" t="s">
        <v>54</v>
      </c>
      <c r="AA76" s="8" t="s">
        <v>208</v>
      </c>
      <c r="AB76" s="8" t="s">
        <v>209</v>
      </c>
      <c r="AC76" s="7" t="s">
        <v>302</v>
      </c>
      <c r="AD76" s="9">
        <v>120.28</v>
      </c>
      <c r="AE76" s="6">
        <v>21</v>
      </c>
      <c r="AF76" s="9">
        <v>25.2588</v>
      </c>
      <c r="AG76" s="10">
        <f>ROUND($K$76*$AD$76,2)</f>
        <v>601.4</v>
      </c>
      <c r="AH76" s="10">
        <f>ROUND($K$76*($AD$76+$AF$76),2)</f>
        <v>727.69</v>
      </c>
    </row>
    <row r="77" spans="1:34" ht="25.5">
      <c r="A77" s="3">
        <v>47839</v>
      </c>
      <c r="B77" s="4" t="s">
        <v>294</v>
      </c>
      <c r="C77" s="3">
        <v>133846</v>
      </c>
      <c r="D77" s="4" t="s">
        <v>164</v>
      </c>
      <c r="E77" s="4" t="s">
        <v>303</v>
      </c>
      <c r="F77" s="4" t="s">
        <v>304</v>
      </c>
      <c r="G77" s="4" t="s">
        <v>305</v>
      </c>
      <c r="H77" s="4"/>
      <c r="I77" s="4" t="s">
        <v>96</v>
      </c>
      <c r="J77" s="5">
        <v>5</v>
      </c>
      <c r="K77" s="6">
        <v>5</v>
      </c>
      <c r="L77" s="7" t="s">
        <v>149</v>
      </c>
      <c r="M77" s="4">
        <v>815000</v>
      </c>
      <c r="N77" s="4" t="s">
        <v>202</v>
      </c>
      <c r="O77" s="4" t="s">
        <v>299</v>
      </c>
      <c r="P77" s="4" t="s">
        <v>300</v>
      </c>
      <c r="Q77" s="4"/>
      <c r="R77" s="4" t="s">
        <v>54</v>
      </c>
      <c r="S77" s="4">
        <v>142322</v>
      </c>
      <c r="T77" s="4" t="s">
        <v>205</v>
      </c>
      <c r="U77" s="4" t="s">
        <v>206</v>
      </c>
      <c r="V77" s="4">
        <v>549496574</v>
      </c>
      <c r="W77" s="4"/>
      <c r="X77" s="8" t="s">
        <v>52</v>
      </c>
      <c r="Y77" s="8" t="s">
        <v>301</v>
      </c>
      <c r="Z77" s="8" t="s">
        <v>54</v>
      </c>
      <c r="AA77" s="8" t="s">
        <v>208</v>
      </c>
      <c r="AB77" s="8" t="s">
        <v>209</v>
      </c>
      <c r="AC77" s="7" t="s">
        <v>302</v>
      </c>
      <c r="AD77" s="9">
        <v>162.44</v>
      </c>
      <c r="AE77" s="6">
        <v>21</v>
      </c>
      <c r="AF77" s="9">
        <v>34.1124</v>
      </c>
      <c r="AG77" s="10">
        <f>ROUND($K$77*$AD$77,2)</f>
        <v>812.2</v>
      </c>
      <c r="AH77" s="10">
        <f>ROUND($K$77*($AD$77+$AF$77),2)</f>
        <v>982.76</v>
      </c>
    </row>
    <row r="78" spans="1:34" ht="25.5">
      <c r="A78" s="3">
        <v>47839</v>
      </c>
      <c r="B78" s="4" t="s">
        <v>294</v>
      </c>
      <c r="C78" s="3">
        <v>133860</v>
      </c>
      <c r="D78" s="4" t="s">
        <v>198</v>
      </c>
      <c r="E78" s="4" t="s">
        <v>306</v>
      </c>
      <c r="F78" s="4" t="s">
        <v>307</v>
      </c>
      <c r="G78" s="4" t="s">
        <v>308</v>
      </c>
      <c r="H78" s="4"/>
      <c r="I78" s="4" t="s">
        <v>44</v>
      </c>
      <c r="J78" s="5">
        <v>3</v>
      </c>
      <c r="K78" s="6">
        <v>3</v>
      </c>
      <c r="L78" s="7" t="s">
        <v>149</v>
      </c>
      <c r="M78" s="4">
        <v>815000</v>
      </c>
      <c r="N78" s="4" t="s">
        <v>202</v>
      </c>
      <c r="O78" s="4" t="s">
        <v>299</v>
      </c>
      <c r="P78" s="4" t="s">
        <v>300</v>
      </c>
      <c r="Q78" s="4"/>
      <c r="R78" s="4" t="s">
        <v>54</v>
      </c>
      <c r="S78" s="4">
        <v>142322</v>
      </c>
      <c r="T78" s="4" t="s">
        <v>205</v>
      </c>
      <c r="U78" s="4" t="s">
        <v>206</v>
      </c>
      <c r="V78" s="4">
        <v>549496574</v>
      </c>
      <c r="W78" s="4"/>
      <c r="X78" s="8" t="s">
        <v>52</v>
      </c>
      <c r="Y78" s="8" t="s">
        <v>301</v>
      </c>
      <c r="Z78" s="8" t="s">
        <v>54</v>
      </c>
      <c r="AA78" s="8" t="s">
        <v>208</v>
      </c>
      <c r="AB78" s="8" t="s">
        <v>209</v>
      </c>
      <c r="AC78" s="7" t="s">
        <v>302</v>
      </c>
      <c r="AD78" s="9">
        <v>99.6</v>
      </c>
      <c r="AE78" s="6">
        <v>21</v>
      </c>
      <c r="AF78" s="9">
        <v>20.916</v>
      </c>
      <c r="AG78" s="10">
        <f>ROUND($K$78*$AD$78,2)</f>
        <v>298.8</v>
      </c>
      <c r="AH78" s="10">
        <f>ROUND($K$78*($AD$78+$AF$78),2)</f>
        <v>361.55</v>
      </c>
    </row>
    <row r="79" spans="1:34" ht="38.25">
      <c r="A79" s="3">
        <v>47839</v>
      </c>
      <c r="B79" s="4" t="s">
        <v>294</v>
      </c>
      <c r="C79" s="3">
        <v>133861</v>
      </c>
      <c r="D79" s="4" t="s">
        <v>198</v>
      </c>
      <c r="E79" s="4" t="s">
        <v>309</v>
      </c>
      <c r="F79" s="4" t="s">
        <v>310</v>
      </c>
      <c r="G79" s="4" t="s">
        <v>311</v>
      </c>
      <c r="H79" s="4"/>
      <c r="I79" s="4" t="s">
        <v>312</v>
      </c>
      <c r="J79" s="5">
        <v>5</v>
      </c>
      <c r="K79" s="6">
        <v>5</v>
      </c>
      <c r="L79" s="7" t="s">
        <v>149</v>
      </c>
      <c r="M79" s="4">
        <v>815000</v>
      </c>
      <c r="N79" s="4" t="s">
        <v>202</v>
      </c>
      <c r="O79" s="4" t="s">
        <v>299</v>
      </c>
      <c r="P79" s="4" t="s">
        <v>300</v>
      </c>
      <c r="Q79" s="4"/>
      <c r="R79" s="4" t="s">
        <v>54</v>
      </c>
      <c r="S79" s="4">
        <v>142322</v>
      </c>
      <c r="T79" s="4" t="s">
        <v>205</v>
      </c>
      <c r="U79" s="4" t="s">
        <v>206</v>
      </c>
      <c r="V79" s="4">
        <v>549496574</v>
      </c>
      <c r="W79" s="4"/>
      <c r="X79" s="8" t="s">
        <v>52</v>
      </c>
      <c r="Y79" s="8" t="s">
        <v>301</v>
      </c>
      <c r="Z79" s="8" t="s">
        <v>54</v>
      </c>
      <c r="AA79" s="8" t="s">
        <v>208</v>
      </c>
      <c r="AB79" s="8" t="s">
        <v>209</v>
      </c>
      <c r="AC79" s="7" t="s">
        <v>302</v>
      </c>
      <c r="AD79" s="9">
        <v>12.83</v>
      </c>
      <c r="AE79" s="6">
        <v>21</v>
      </c>
      <c r="AF79" s="9">
        <v>2.6943</v>
      </c>
      <c r="AG79" s="10">
        <f>ROUND($K$79*$AD$79,2)</f>
        <v>64.15</v>
      </c>
      <c r="AH79" s="10">
        <f>ROUND($K$79*($AD$79+$AF$79),2)</f>
        <v>77.62</v>
      </c>
    </row>
    <row r="80" spans="1:34" ht="38.25">
      <c r="A80" s="3">
        <v>47839</v>
      </c>
      <c r="B80" s="4" t="s">
        <v>294</v>
      </c>
      <c r="C80" s="3">
        <v>133862</v>
      </c>
      <c r="D80" s="4" t="s">
        <v>198</v>
      </c>
      <c r="E80" s="4" t="s">
        <v>313</v>
      </c>
      <c r="F80" s="4" t="s">
        <v>314</v>
      </c>
      <c r="G80" s="4" t="s">
        <v>315</v>
      </c>
      <c r="H80" s="4"/>
      <c r="I80" s="4" t="s">
        <v>316</v>
      </c>
      <c r="J80" s="5">
        <v>5</v>
      </c>
      <c r="K80" s="6">
        <v>5</v>
      </c>
      <c r="L80" s="7" t="s">
        <v>149</v>
      </c>
      <c r="M80" s="4">
        <v>815000</v>
      </c>
      <c r="N80" s="4" t="s">
        <v>202</v>
      </c>
      <c r="O80" s="4" t="s">
        <v>299</v>
      </c>
      <c r="P80" s="4" t="s">
        <v>300</v>
      </c>
      <c r="Q80" s="4"/>
      <c r="R80" s="4" t="s">
        <v>54</v>
      </c>
      <c r="S80" s="4">
        <v>142322</v>
      </c>
      <c r="T80" s="4" t="s">
        <v>205</v>
      </c>
      <c r="U80" s="4" t="s">
        <v>206</v>
      </c>
      <c r="V80" s="4">
        <v>549496574</v>
      </c>
      <c r="W80" s="4"/>
      <c r="X80" s="8" t="s">
        <v>52</v>
      </c>
      <c r="Y80" s="8" t="s">
        <v>301</v>
      </c>
      <c r="Z80" s="8" t="s">
        <v>54</v>
      </c>
      <c r="AA80" s="8" t="s">
        <v>208</v>
      </c>
      <c r="AB80" s="8" t="s">
        <v>209</v>
      </c>
      <c r="AC80" s="7" t="s">
        <v>302</v>
      </c>
      <c r="AD80" s="9">
        <v>39.68</v>
      </c>
      <c r="AE80" s="6">
        <v>21</v>
      </c>
      <c r="AF80" s="9">
        <v>8.3328</v>
      </c>
      <c r="AG80" s="10">
        <f>ROUND($K$80*$AD$80,2)</f>
        <v>198.4</v>
      </c>
      <c r="AH80" s="10">
        <f>ROUND($K$80*($AD$80+$AF$80),2)</f>
        <v>240.06</v>
      </c>
    </row>
    <row r="81" spans="1:34" ht="25.5">
      <c r="A81" s="3">
        <v>47839</v>
      </c>
      <c r="B81" s="4" t="s">
        <v>294</v>
      </c>
      <c r="C81" s="3">
        <v>133863</v>
      </c>
      <c r="D81" s="4" t="s">
        <v>317</v>
      </c>
      <c r="E81" s="4" t="s">
        <v>318</v>
      </c>
      <c r="F81" s="4" t="s">
        <v>319</v>
      </c>
      <c r="G81" s="4" t="s">
        <v>320</v>
      </c>
      <c r="H81" s="4"/>
      <c r="I81" s="4" t="s">
        <v>234</v>
      </c>
      <c r="J81" s="5">
        <v>5</v>
      </c>
      <c r="K81" s="6">
        <v>5</v>
      </c>
      <c r="L81" s="7" t="s">
        <v>149</v>
      </c>
      <c r="M81" s="4">
        <v>815000</v>
      </c>
      <c r="N81" s="4" t="s">
        <v>202</v>
      </c>
      <c r="O81" s="4" t="s">
        <v>299</v>
      </c>
      <c r="P81" s="4" t="s">
        <v>300</v>
      </c>
      <c r="Q81" s="4"/>
      <c r="R81" s="4" t="s">
        <v>54</v>
      </c>
      <c r="S81" s="4">
        <v>142322</v>
      </c>
      <c r="T81" s="4" t="s">
        <v>205</v>
      </c>
      <c r="U81" s="4" t="s">
        <v>206</v>
      </c>
      <c r="V81" s="4">
        <v>549496574</v>
      </c>
      <c r="W81" s="4"/>
      <c r="X81" s="8" t="s">
        <v>52</v>
      </c>
      <c r="Y81" s="8" t="s">
        <v>301</v>
      </c>
      <c r="Z81" s="8" t="s">
        <v>54</v>
      </c>
      <c r="AA81" s="8" t="s">
        <v>208</v>
      </c>
      <c r="AB81" s="8" t="s">
        <v>209</v>
      </c>
      <c r="AC81" s="7" t="s">
        <v>302</v>
      </c>
      <c r="AD81" s="9">
        <v>146.32</v>
      </c>
      <c r="AE81" s="6">
        <v>21</v>
      </c>
      <c r="AF81" s="9">
        <v>30.7272</v>
      </c>
      <c r="AG81" s="10">
        <f>ROUND($K$81*$AD$81,2)</f>
        <v>731.6</v>
      </c>
      <c r="AH81" s="10">
        <f>ROUND($K$81*($AD$81+$AF$81),2)</f>
        <v>885.24</v>
      </c>
    </row>
    <row r="82" spans="1:34" ht="25.5">
      <c r="A82" s="3">
        <v>47839</v>
      </c>
      <c r="B82" s="4" t="s">
        <v>294</v>
      </c>
      <c r="C82" s="3">
        <v>133864</v>
      </c>
      <c r="D82" s="4" t="s">
        <v>321</v>
      </c>
      <c r="E82" s="4" t="s">
        <v>322</v>
      </c>
      <c r="F82" s="4" t="s">
        <v>323</v>
      </c>
      <c r="G82" s="4" t="s">
        <v>324</v>
      </c>
      <c r="H82" s="4"/>
      <c r="I82" s="4" t="s">
        <v>325</v>
      </c>
      <c r="J82" s="5">
        <v>20</v>
      </c>
      <c r="K82" s="6">
        <v>20</v>
      </c>
      <c r="L82" s="7" t="s">
        <v>149</v>
      </c>
      <c r="M82" s="4">
        <v>815000</v>
      </c>
      <c r="N82" s="4" t="s">
        <v>202</v>
      </c>
      <c r="O82" s="4" t="s">
        <v>299</v>
      </c>
      <c r="P82" s="4" t="s">
        <v>300</v>
      </c>
      <c r="Q82" s="4"/>
      <c r="R82" s="4" t="s">
        <v>54</v>
      </c>
      <c r="S82" s="4">
        <v>142322</v>
      </c>
      <c r="T82" s="4" t="s">
        <v>205</v>
      </c>
      <c r="U82" s="4" t="s">
        <v>206</v>
      </c>
      <c r="V82" s="4">
        <v>549496574</v>
      </c>
      <c r="W82" s="4"/>
      <c r="X82" s="8" t="s">
        <v>52</v>
      </c>
      <c r="Y82" s="8" t="s">
        <v>301</v>
      </c>
      <c r="Z82" s="8" t="s">
        <v>54</v>
      </c>
      <c r="AA82" s="8" t="s">
        <v>208</v>
      </c>
      <c r="AB82" s="8" t="s">
        <v>209</v>
      </c>
      <c r="AC82" s="7" t="s">
        <v>302</v>
      </c>
      <c r="AD82" s="9">
        <v>33.11</v>
      </c>
      <c r="AE82" s="6">
        <v>21</v>
      </c>
      <c r="AF82" s="9">
        <v>6.9531</v>
      </c>
      <c r="AG82" s="10">
        <f>ROUND($K$82*$AD$82,2)</f>
        <v>662.2</v>
      </c>
      <c r="AH82" s="10">
        <f>ROUND($K$82*($AD$82+$AF$82),2)</f>
        <v>801.26</v>
      </c>
    </row>
    <row r="83" spans="1:34" ht="25.5">
      <c r="A83" s="3">
        <v>47839</v>
      </c>
      <c r="B83" s="4" t="s">
        <v>294</v>
      </c>
      <c r="C83" s="3">
        <v>133865</v>
      </c>
      <c r="D83" s="4" t="s">
        <v>109</v>
      </c>
      <c r="E83" s="4" t="s">
        <v>326</v>
      </c>
      <c r="F83" s="4" t="s">
        <v>327</v>
      </c>
      <c r="G83" s="4" t="s">
        <v>328</v>
      </c>
      <c r="H83" s="4"/>
      <c r="I83" s="4" t="s">
        <v>329</v>
      </c>
      <c r="J83" s="5">
        <v>5</v>
      </c>
      <c r="K83" s="6">
        <v>5</v>
      </c>
      <c r="L83" s="7" t="s">
        <v>149</v>
      </c>
      <c r="M83" s="4">
        <v>815000</v>
      </c>
      <c r="N83" s="4" t="s">
        <v>202</v>
      </c>
      <c r="O83" s="4" t="s">
        <v>299</v>
      </c>
      <c r="P83" s="4" t="s">
        <v>300</v>
      </c>
      <c r="Q83" s="4"/>
      <c r="R83" s="4" t="s">
        <v>54</v>
      </c>
      <c r="S83" s="4">
        <v>142322</v>
      </c>
      <c r="T83" s="4" t="s">
        <v>205</v>
      </c>
      <c r="U83" s="4" t="s">
        <v>206</v>
      </c>
      <c r="V83" s="4">
        <v>549496574</v>
      </c>
      <c r="W83" s="4"/>
      <c r="X83" s="8" t="s">
        <v>52</v>
      </c>
      <c r="Y83" s="8" t="s">
        <v>301</v>
      </c>
      <c r="Z83" s="8" t="s">
        <v>54</v>
      </c>
      <c r="AA83" s="8" t="s">
        <v>208</v>
      </c>
      <c r="AB83" s="8" t="s">
        <v>209</v>
      </c>
      <c r="AC83" s="7" t="s">
        <v>302</v>
      </c>
      <c r="AD83" s="9">
        <v>15.57</v>
      </c>
      <c r="AE83" s="6">
        <v>21</v>
      </c>
      <c r="AF83" s="9">
        <v>3.2697</v>
      </c>
      <c r="AG83" s="10">
        <f>ROUND($K$83*$AD$83,2)</f>
        <v>77.85</v>
      </c>
      <c r="AH83" s="10">
        <f>ROUND($K$83*($AD$83+$AF$83),2)</f>
        <v>94.2</v>
      </c>
    </row>
    <row r="84" spans="1:34" ht="25.5">
      <c r="A84" s="3">
        <v>47839</v>
      </c>
      <c r="B84" s="4" t="s">
        <v>294</v>
      </c>
      <c r="C84" s="3">
        <v>133866</v>
      </c>
      <c r="D84" s="4" t="s">
        <v>97</v>
      </c>
      <c r="E84" s="4" t="s">
        <v>221</v>
      </c>
      <c r="F84" s="4" t="s">
        <v>222</v>
      </c>
      <c r="G84" s="4" t="s">
        <v>223</v>
      </c>
      <c r="H84" s="4"/>
      <c r="I84" s="4" t="s">
        <v>101</v>
      </c>
      <c r="J84" s="5">
        <v>40</v>
      </c>
      <c r="K84" s="6">
        <v>40</v>
      </c>
      <c r="L84" s="7" t="s">
        <v>149</v>
      </c>
      <c r="M84" s="4">
        <v>815000</v>
      </c>
      <c r="N84" s="4" t="s">
        <v>202</v>
      </c>
      <c r="O84" s="4" t="s">
        <v>299</v>
      </c>
      <c r="P84" s="4" t="s">
        <v>300</v>
      </c>
      <c r="Q84" s="4"/>
      <c r="R84" s="4" t="s">
        <v>54</v>
      </c>
      <c r="S84" s="4">
        <v>142322</v>
      </c>
      <c r="T84" s="4" t="s">
        <v>205</v>
      </c>
      <c r="U84" s="4" t="s">
        <v>206</v>
      </c>
      <c r="V84" s="4">
        <v>549496574</v>
      </c>
      <c r="W84" s="4"/>
      <c r="X84" s="8" t="s">
        <v>52</v>
      </c>
      <c r="Y84" s="8" t="s">
        <v>301</v>
      </c>
      <c r="Z84" s="8" t="s">
        <v>54</v>
      </c>
      <c r="AA84" s="8" t="s">
        <v>208</v>
      </c>
      <c r="AB84" s="8" t="s">
        <v>209</v>
      </c>
      <c r="AC84" s="7" t="s">
        <v>302</v>
      </c>
      <c r="AD84" s="9">
        <v>12.71</v>
      </c>
      <c r="AE84" s="6">
        <v>21</v>
      </c>
      <c r="AF84" s="9">
        <v>2.6691</v>
      </c>
      <c r="AG84" s="10">
        <f>ROUND($K$84*$AD$84,2)</f>
        <v>508.4</v>
      </c>
      <c r="AH84" s="10">
        <f>ROUND($K$84*($AD$84+$AF$84),2)</f>
        <v>615.16</v>
      </c>
    </row>
    <row r="85" spans="1:34" ht="25.5">
      <c r="A85" s="3">
        <v>47839</v>
      </c>
      <c r="B85" s="4" t="s">
        <v>294</v>
      </c>
      <c r="C85" s="3">
        <v>133867</v>
      </c>
      <c r="D85" s="4" t="s">
        <v>109</v>
      </c>
      <c r="E85" s="4" t="s">
        <v>251</v>
      </c>
      <c r="F85" s="4" t="s">
        <v>252</v>
      </c>
      <c r="G85" s="4" t="s">
        <v>253</v>
      </c>
      <c r="H85" s="4"/>
      <c r="I85" s="4" t="s">
        <v>171</v>
      </c>
      <c r="J85" s="5">
        <v>12</v>
      </c>
      <c r="K85" s="6">
        <v>12</v>
      </c>
      <c r="L85" s="7" t="s">
        <v>149</v>
      </c>
      <c r="M85" s="4">
        <v>815000</v>
      </c>
      <c r="N85" s="4" t="s">
        <v>202</v>
      </c>
      <c r="O85" s="4" t="s">
        <v>299</v>
      </c>
      <c r="P85" s="4" t="s">
        <v>300</v>
      </c>
      <c r="Q85" s="4"/>
      <c r="R85" s="4" t="s">
        <v>54</v>
      </c>
      <c r="S85" s="4">
        <v>142322</v>
      </c>
      <c r="T85" s="4" t="s">
        <v>205</v>
      </c>
      <c r="U85" s="4" t="s">
        <v>206</v>
      </c>
      <c r="V85" s="4">
        <v>549496574</v>
      </c>
      <c r="W85" s="4"/>
      <c r="X85" s="8" t="s">
        <v>52</v>
      </c>
      <c r="Y85" s="8" t="s">
        <v>301</v>
      </c>
      <c r="Z85" s="8" t="s">
        <v>54</v>
      </c>
      <c r="AA85" s="8" t="s">
        <v>208</v>
      </c>
      <c r="AB85" s="8" t="s">
        <v>209</v>
      </c>
      <c r="AC85" s="7" t="s">
        <v>302</v>
      </c>
      <c r="AD85" s="9">
        <v>22.69</v>
      </c>
      <c r="AE85" s="6">
        <v>21</v>
      </c>
      <c r="AF85" s="9">
        <v>4.7649</v>
      </c>
      <c r="AG85" s="10">
        <f>ROUND($K$85*$AD$85,2)</f>
        <v>272.28</v>
      </c>
      <c r="AH85" s="10">
        <f>ROUND($K$85*($AD$85+$AF$85),2)</f>
        <v>329.46</v>
      </c>
    </row>
    <row r="86" spans="1:34" ht="25.5">
      <c r="A86" s="3">
        <v>47839</v>
      </c>
      <c r="B86" s="4" t="s">
        <v>294</v>
      </c>
      <c r="C86" s="3">
        <v>133868</v>
      </c>
      <c r="D86" s="4" t="s">
        <v>109</v>
      </c>
      <c r="E86" s="4" t="s">
        <v>330</v>
      </c>
      <c r="F86" s="4" t="s">
        <v>331</v>
      </c>
      <c r="G86" s="4" t="s">
        <v>332</v>
      </c>
      <c r="H86" s="4"/>
      <c r="I86" s="4" t="s">
        <v>171</v>
      </c>
      <c r="J86" s="5">
        <v>6</v>
      </c>
      <c r="K86" s="6">
        <v>6</v>
      </c>
      <c r="L86" s="7" t="s">
        <v>149</v>
      </c>
      <c r="M86" s="4">
        <v>815000</v>
      </c>
      <c r="N86" s="4" t="s">
        <v>202</v>
      </c>
      <c r="O86" s="4" t="s">
        <v>299</v>
      </c>
      <c r="P86" s="4" t="s">
        <v>300</v>
      </c>
      <c r="Q86" s="4"/>
      <c r="R86" s="4" t="s">
        <v>54</v>
      </c>
      <c r="S86" s="4">
        <v>142322</v>
      </c>
      <c r="T86" s="4" t="s">
        <v>205</v>
      </c>
      <c r="U86" s="4" t="s">
        <v>206</v>
      </c>
      <c r="V86" s="4">
        <v>549496574</v>
      </c>
      <c r="W86" s="4"/>
      <c r="X86" s="8" t="s">
        <v>52</v>
      </c>
      <c r="Y86" s="8" t="s">
        <v>301</v>
      </c>
      <c r="Z86" s="8" t="s">
        <v>54</v>
      </c>
      <c r="AA86" s="8" t="s">
        <v>208</v>
      </c>
      <c r="AB86" s="8" t="s">
        <v>209</v>
      </c>
      <c r="AC86" s="7" t="s">
        <v>302</v>
      </c>
      <c r="AD86" s="9">
        <v>44.64</v>
      </c>
      <c r="AE86" s="6">
        <v>21</v>
      </c>
      <c r="AF86" s="9">
        <v>9.3744</v>
      </c>
      <c r="AG86" s="10">
        <f>ROUND($K$86*$AD$86,2)</f>
        <v>267.84</v>
      </c>
      <c r="AH86" s="10">
        <f>ROUND($K$86*($AD$86+$AF$86),2)</f>
        <v>324.09</v>
      </c>
    </row>
    <row r="87" spans="1:34" ht="25.5">
      <c r="A87" s="3">
        <v>47839</v>
      </c>
      <c r="B87" s="4" t="s">
        <v>294</v>
      </c>
      <c r="C87" s="3">
        <v>133869</v>
      </c>
      <c r="D87" s="4" t="s">
        <v>80</v>
      </c>
      <c r="E87" s="4" t="s">
        <v>224</v>
      </c>
      <c r="F87" s="4" t="s">
        <v>225</v>
      </c>
      <c r="G87" s="4" t="s">
        <v>226</v>
      </c>
      <c r="H87" s="4"/>
      <c r="I87" s="4" t="s">
        <v>227</v>
      </c>
      <c r="J87" s="5">
        <v>6</v>
      </c>
      <c r="K87" s="6">
        <v>6</v>
      </c>
      <c r="L87" s="7" t="s">
        <v>149</v>
      </c>
      <c r="M87" s="4">
        <v>815000</v>
      </c>
      <c r="N87" s="4" t="s">
        <v>202</v>
      </c>
      <c r="O87" s="4" t="s">
        <v>299</v>
      </c>
      <c r="P87" s="4" t="s">
        <v>300</v>
      </c>
      <c r="Q87" s="4"/>
      <c r="R87" s="4" t="s">
        <v>54</v>
      </c>
      <c r="S87" s="4">
        <v>142322</v>
      </c>
      <c r="T87" s="4" t="s">
        <v>205</v>
      </c>
      <c r="U87" s="4" t="s">
        <v>206</v>
      </c>
      <c r="V87" s="4">
        <v>549496574</v>
      </c>
      <c r="W87" s="4"/>
      <c r="X87" s="8" t="s">
        <v>52</v>
      </c>
      <c r="Y87" s="8" t="s">
        <v>301</v>
      </c>
      <c r="Z87" s="8" t="s">
        <v>54</v>
      </c>
      <c r="AA87" s="8" t="s">
        <v>208</v>
      </c>
      <c r="AB87" s="8" t="s">
        <v>209</v>
      </c>
      <c r="AC87" s="7" t="s">
        <v>302</v>
      </c>
      <c r="AD87" s="9">
        <v>1093.93</v>
      </c>
      <c r="AE87" s="6">
        <v>21</v>
      </c>
      <c r="AF87" s="9">
        <v>229.7253</v>
      </c>
      <c r="AG87" s="10">
        <f>ROUND($K$87*$AD$87,2)</f>
        <v>6563.58</v>
      </c>
      <c r="AH87" s="10">
        <f>ROUND($K$87*($AD$87+$AF$87),2)</f>
        <v>7941.93</v>
      </c>
    </row>
    <row r="88" spans="1:34" ht="25.5">
      <c r="A88" s="3">
        <v>47839</v>
      </c>
      <c r="B88" s="4" t="s">
        <v>294</v>
      </c>
      <c r="C88" s="3">
        <v>133887</v>
      </c>
      <c r="D88" s="4" t="s">
        <v>97</v>
      </c>
      <c r="E88" s="4" t="s">
        <v>333</v>
      </c>
      <c r="F88" s="4" t="s">
        <v>334</v>
      </c>
      <c r="G88" s="4" t="s">
        <v>335</v>
      </c>
      <c r="H88" s="4"/>
      <c r="I88" s="4" t="s">
        <v>138</v>
      </c>
      <c r="J88" s="5">
        <v>120</v>
      </c>
      <c r="K88" s="6">
        <v>120</v>
      </c>
      <c r="L88" s="7" t="s">
        <v>149</v>
      </c>
      <c r="M88" s="4">
        <v>815000</v>
      </c>
      <c r="N88" s="4" t="s">
        <v>202</v>
      </c>
      <c r="O88" s="4" t="s">
        <v>299</v>
      </c>
      <c r="P88" s="4" t="s">
        <v>300</v>
      </c>
      <c r="Q88" s="4"/>
      <c r="R88" s="4" t="s">
        <v>54</v>
      </c>
      <c r="S88" s="4">
        <v>142322</v>
      </c>
      <c r="T88" s="4" t="s">
        <v>205</v>
      </c>
      <c r="U88" s="4" t="s">
        <v>206</v>
      </c>
      <c r="V88" s="4">
        <v>549496574</v>
      </c>
      <c r="W88" s="4"/>
      <c r="X88" s="8" t="s">
        <v>52</v>
      </c>
      <c r="Y88" s="8" t="s">
        <v>301</v>
      </c>
      <c r="Z88" s="8" t="s">
        <v>54</v>
      </c>
      <c r="AA88" s="8" t="s">
        <v>208</v>
      </c>
      <c r="AB88" s="8" t="s">
        <v>209</v>
      </c>
      <c r="AC88" s="7" t="s">
        <v>302</v>
      </c>
      <c r="AD88" s="9">
        <v>68.2</v>
      </c>
      <c r="AE88" s="6">
        <v>21</v>
      </c>
      <c r="AF88" s="9">
        <v>14.322</v>
      </c>
      <c r="AG88" s="10">
        <f>ROUND($K$88*$AD$88,2)</f>
        <v>8184</v>
      </c>
      <c r="AH88" s="10">
        <f>ROUND($K$88*($AD$88+$AF$88),2)</f>
        <v>9902.64</v>
      </c>
    </row>
    <row r="89" spans="1:34" ht="25.5">
      <c r="A89" s="3">
        <v>47839</v>
      </c>
      <c r="B89" s="4" t="s">
        <v>294</v>
      </c>
      <c r="C89" s="3">
        <v>133888</v>
      </c>
      <c r="D89" s="4" t="s">
        <v>80</v>
      </c>
      <c r="E89" s="4" t="s">
        <v>336</v>
      </c>
      <c r="F89" s="4" t="s">
        <v>337</v>
      </c>
      <c r="G89" s="4" t="s">
        <v>338</v>
      </c>
      <c r="H89" s="4"/>
      <c r="I89" s="4" t="s">
        <v>44</v>
      </c>
      <c r="J89" s="5">
        <v>20</v>
      </c>
      <c r="K89" s="6">
        <v>20</v>
      </c>
      <c r="L89" s="7" t="s">
        <v>149</v>
      </c>
      <c r="M89" s="4">
        <v>815000</v>
      </c>
      <c r="N89" s="4" t="s">
        <v>202</v>
      </c>
      <c r="O89" s="4" t="s">
        <v>299</v>
      </c>
      <c r="P89" s="4" t="s">
        <v>300</v>
      </c>
      <c r="Q89" s="4"/>
      <c r="R89" s="4" t="s">
        <v>54</v>
      </c>
      <c r="S89" s="4">
        <v>142322</v>
      </c>
      <c r="T89" s="4" t="s">
        <v>205</v>
      </c>
      <c r="U89" s="4" t="s">
        <v>206</v>
      </c>
      <c r="V89" s="4">
        <v>549496574</v>
      </c>
      <c r="W89" s="4"/>
      <c r="X89" s="8" t="s">
        <v>52</v>
      </c>
      <c r="Y89" s="8" t="s">
        <v>301</v>
      </c>
      <c r="Z89" s="8" t="s">
        <v>54</v>
      </c>
      <c r="AA89" s="8" t="s">
        <v>208</v>
      </c>
      <c r="AB89" s="8" t="s">
        <v>209</v>
      </c>
      <c r="AC89" s="7" t="s">
        <v>302</v>
      </c>
      <c r="AD89" s="9">
        <v>24.55</v>
      </c>
      <c r="AE89" s="6">
        <v>21</v>
      </c>
      <c r="AF89" s="9">
        <v>5.1555</v>
      </c>
      <c r="AG89" s="10">
        <f>ROUND($K$89*$AD$89,2)</f>
        <v>491</v>
      </c>
      <c r="AH89" s="10">
        <f>ROUND($K$89*($AD$89+$AF$89),2)</f>
        <v>594.11</v>
      </c>
    </row>
    <row r="90" spans="1:34" ht="25.5">
      <c r="A90" s="3">
        <v>47839</v>
      </c>
      <c r="B90" s="4" t="s">
        <v>294</v>
      </c>
      <c r="C90" s="3">
        <v>133889</v>
      </c>
      <c r="D90" s="4" t="s">
        <v>40</v>
      </c>
      <c r="E90" s="4" t="s">
        <v>339</v>
      </c>
      <c r="F90" s="4" t="s">
        <v>340</v>
      </c>
      <c r="G90" s="4" t="s">
        <v>341</v>
      </c>
      <c r="H90" s="4"/>
      <c r="I90" s="4" t="s">
        <v>138</v>
      </c>
      <c r="J90" s="5">
        <v>5</v>
      </c>
      <c r="K90" s="6">
        <v>5</v>
      </c>
      <c r="L90" s="7" t="s">
        <v>149</v>
      </c>
      <c r="M90" s="4">
        <v>815000</v>
      </c>
      <c r="N90" s="4" t="s">
        <v>202</v>
      </c>
      <c r="O90" s="4" t="s">
        <v>299</v>
      </c>
      <c r="P90" s="4" t="s">
        <v>300</v>
      </c>
      <c r="Q90" s="4"/>
      <c r="R90" s="4" t="s">
        <v>54</v>
      </c>
      <c r="S90" s="4">
        <v>142322</v>
      </c>
      <c r="T90" s="4" t="s">
        <v>205</v>
      </c>
      <c r="U90" s="4" t="s">
        <v>206</v>
      </c>
      <c r="V90" s="4">
        <v>549496574</v>
      </c>
      <c r="W90" s="4"/>
      <c r="X90" s="8" t="s">
        <v>52</v>
      </c>
      <c r="Y90" s="8" t="s">
        <v>301</v>
      </c>
      <c r="Z90" s="8" t="s">
        <v>54</v>
      </c>
      <c r="AA90" s="8" t="s">
        <v>208</v>
      </c>
      <c r="AB90" s="8" t="s">
        <v>209</v>
      </c>
      <c r="AC90" s="7" t="s">
        <v>302</v>
      </c>
      <c r="AD90" s="9">
        <v>20.09</v>
      </c>
      <c r="AE90" s="6">
        <v>21</v>
      </c>
      <c r="AF90" s="9">
        <v>4.2189</v>
      </c>
      <c r="AG90" s="10">
        <f>ROUND($K$90*$AD$90,2)</f>
        <v>100.45</v>
      </c>
      <c r="AH90" s="10">
        <f>ROUND($K$90*($AD$90+$AF$90),2)</f>
        <v>121.54</v>
      </c>
    </row>
    <row r="91" spans="1:34" ht="25.5">
      <c r="A91" s="3">
        <v>47839</v>
      </c>
      <c r="B91" s="4" t="s">
        <v>294</v>
      </c>
      <c r="C91" s="3">
        <v>133890</v>
      </c>
      <c r="D91" s="4" t="s">
        <v>75</v>
      </c>
      <c r="E91" s="4" t="s">
        <v>76</v>
      </c>
      <c r="F91" s="4" t="s">
        <v>77</v>
      </c>
      <c r="G91" s="4" t="s">
        <v>78</v>
      </c>
      <c r="H91" s="4"/>
      <c r="I91" s="4" t="s">
        <v>79</v>
      </c>
      <c r="J91" s="5">
        <v>5</v>
      </c>
      <c r="K91" s="6">
        <v>5</v>
      </c>
      <c r="L91" s="7" t="s">
        <v>149</v>
      </c>
      <c r="M91" s="4">
        <v>815000</v>
      </c>
      <c r="N91" s="4" t="s">
        <v>202</v>
      </c>
      <c r="O91" s="4" t="s">
        <v>299</v>
      </c>
      <c r="P91" s="4" t="s">
        <v>300</v>
      </c>
      <c r="Q91" s="4"/>
      <c r="R91" s="4" t="s">
        <v>54</v>
      </c>
      <c r="S91" s="4">
        <v>142322</v>
      </c>
      <c r="T91" s="4" t="s">
        <v>205</v>
      </c>
      <c r="U91" s="4" t="s">
        <v>206</v>
      </c>
      <c r="V91" s="4">
        <v>549496574</v>
      </c>
      <c r="W91" s="4"/>
      <c r="X91" s="8" t="s">
        <v>52</v>
      </c>
      <c r="Y91" s="8" t="s">
        <v>301</v>
      </c>
      <c r="Z91" s="8" t="s">
        <v>54</v>
      </c>
      <c r="AA91" s="8" t="s">
        <v>208</v>
      </c>
      <c r="AB91" s="8" t="s">
        <v>209</v>
      </c>
      <c r="AC91" s="7" t="s">
        <v>302</v>
      </c>
      <c r="AD91" s="9">
        <v>8.68</v>
      </c>
      <c r="AE91" s="6">
        <v>21</v>
      </c>
      <c r="AF91" s="9">
        <v>1.8228</v>
      </c>
      <c r="AG91" s="10">
        <f>ROUND($K$91*$AD$91,2)</f>
        <v>43.4</v>
      </c>
      <c r="AH91" s="10">
        <f>ROUND($K$91*($AD$91+$AF$91),2)</f>
        <v>52.51</v>
      </c>
    </row>
    <row r="92" spans="1:34" ht="25.5">
      <c r="A92" s="3">
        <v>47839</v>
      </c>
      <c r="B92" s="4" t="s">
        <v>294</v>
      </c>
      <c r="C92" s="3">
        <v>133891</v>
      </c>
      <c r="D92" s="4" t="s">
        <v>70</v>
      </c>
      <c r="E92" s="4" t="s">
        <v>238</v>
      </c>
      <c r="F92" s="4" t="s">
        <v>239</v>
      </c>
      <c r="G92" s="4" t="s">
        <v>240</v>
      </c>
      <c r="H92" s="4"/>
      <c r="I92" s="4" t="s">
        <v>171</v>
      </c>
      <c r="J92" s="5">
        <v>30</v>
      </c>
      <c r="K92" s="6">
        <v>30</v>
      </c>
      <c r="L92" s="7" t="s">
        <v>149</v>
      </c>
      <c r="M92" s="4">
        <v>815000</v>
      </c>
      <c r="N92" s="4" t="s">
        <v>202</v>
      </c>
      <c r="O92" s="4" t="s">
        <v>299</v>
      </c>
      <c r="P92" s="4" t="s">
        <v>300</v>
      </c>
      <c r="Q92" s="4"/>
      <c r="R92" s="4" t="s">
        <v>54</v>
      </c>
      <c r="S92" s="4">
        <v>142322</v>
      </c>
      <c r="T92" s="4" t="s">
        <v>205</v>
      </c>
      <c r="U92" s="4" t="s">
        <v>206</v>
      </c>
      <c r="V92" s="4">
        <v>549496574</v>
      </c>
      <c r="W92" s="4"/>
      <c r="X92" s="8" t="s">
        <v>52</v>
      </c>
      <c r="Y92" s="8" t="s">
        <v>301</v>
      </c>
      <c r="Z92" s="8" t="s">
        <v>54</v>
      </c>
      <c r="AA92" s="8" t="s">
        <v>208</v>
      </c>
      <c r="AB92" s="8" t="s">
        <v>209</v>
      </c>
      <c r="AC92" s="7" t="s">
        <v>302</v>
      </c>
      <c r="AD92" s="9">
        <v>22.32</v>
      </c>
      <c r="AE92" s="6">
        <v>21</v>
      </c>
      <c r="AF92" s="9">
        <v>4.6872</v>
      </c>
      <c r="AG92" s="10">
        <f>ROUND($K$92*$AD$92,2)</f>
        <v>669.6</v>
      </c>
      <c r="AH92" s="10">
        <f>ROUND($K$92*($AD$92+$AF$92),2)</f>
        <v>810.22</v>
      </c>
    </row>
    <row r="93" spans="1:34" ht="25.5">
      <c r="A93" s="3">
        <v>47839</v>
      </c>
      <c r="B93" s="4" t="s">
        <v>294</v>
      </c>
      <c r="C93" s="3">
        <v>133892</v>
      </c>
      <c r="D93" s="4" t="s">
        <v>342</v>
      </c>
      <c r="E93" s="4" t="s">
        <v>343</v>
      </c>
      <c r="F93" s="4" t="s">
        <v>344</v>
      </c>
      <c r="G93" s="4" t="s">
        <v>345</v>
      </c>
      <c r="H93" s="4"/>
      <c r="I93" s="4" t="s">
        <v>171</v>
      </c>
      <c r="J93" s="5">
        <v>5</v>
      </c>
      <c r="K93" s="6">
        <v>5</v>
      </c>
      <c r="L93" s="7" t="s">
        <v>149</v>
      </c>
      <c r="M93" s="4">
        <v>815000</v>
      </c>
      <c r="N93" s="4" t="s">
        <v>202</v>
      </c>
      <c r="O93" s="4" t="s">
        <v>299</v>
      </c>
      <c r="P93" s="4" t="s">
        <v>300</v>
      </c>
      <c r="Q93" s="4"/>
      <c r="R93" s="4" t="s">
        <v>54</v>
      </c>
      <c r="S93" s="4">
        <v>142322</v>
      </c>
      <c r="T93" s="4" t="s">
        <v>205</v>
      </c>
      <c r="U93" s="4" t="s">
        <v>206</v>
      </c>
      <c r="V93" s="4">
        <v>549496574</v>
      </c>
      <c r="W93" s="4"/>
      <c r="X93" s="8" t="s">
        <v>52</v>
      </c>
      <c r="Y93" s="8" t="s">
        <v>301</v>
      </c>
      <c r="Z93" s="8" t="s">
        <v>54</v>
      </c>
      <c r="AA93" s="8" t="s">
        <v>208</v>
      </c>
      <c r="AB93" s="8" t="s">
        <v>209</v>
      </c>
      <c r="AC93" s="7" t="s">
        <v>302</v>
      </c>
      <c r="AD93" s="9">
        <v>10.17</v>
      </c>
      <c r="AE93" s="6">
        <v>21</v>
      </c>
      <c r="AF93" s="9">
        <v>2.1357</v>
      </c>
      <c r="AG93" s="10">
        <f>ROUND($K$93*$AD$93,2)</f>
        <v>50.85</v>
      </c>
      <c r="AH93" s="10">
        <f>ROUND($K$93*($AD$93+$AF$93),2)</f>
        <v>61.53</v>
      </c>
    </row>
    <row r="94" spans="1:34" ht="25.5">
      <c r="A94" s="3">
        <v>47839</v>
      </c>
      <c r="B94" s="4" t="s">
        <v>294</v>
      </c>
      <c r="C94" s="3">
        <v>133893</v>
      </c>
      <c r="D94" s="4" t="s">
        <v>264</v>
      </c>
      <c r="E94" s="4" t="s">
        <v>268</v>
      </c>
      <c r="F94" s="4" t="s">
        <v>269</v>
      </c>
      <c r="G94" s="4" t="s">
        <v>270</v>
      </c>
      <c r="H94" s="4"/>
      <c r="I94" s="4" t="s">
        <v>171</v>
      </c>
      <c r="J94" s="5">
        <v>90</v>
      </c>
      <c r="K94" s="6">
        <v>90</v>
      </c>
      <c r="L94" s="7" t="s">
        <v>149</v>
      </c>
      <c r="M94" s="4">
        <v>815000</v>
      </c>
      <c r="N94" s="4" t="s">
        <v>202</v>
      </c>
      <c r="O94" s="4" t="s">
        <v>299</v>
      </c>
      <c r="P94" s="4" t="s">
        <v>300</v>
      </c>
      <c r="Q94" s="4"/>
      <c r="R94" s="4" t="s">
        <v>54</v>
      </c>
      <c r="S94" s="4">
        <v>142322</v>
      </c>
      <c r="T94" s="4" t="s">
        <v>205</v>
      </c>
      <c r="U94" s="4" t="s">
        <v>206</v>
      </c>
      <c r="V94" s="4">
        <v>549496574</v>
      </c>
      <c r="W94" s="4"/>
      <c r="X94" s="8" t="s">
        <v>52</v>
      </c>
      <c r="Y94" s="8" t="s">
        <v>301</v>
      </c>
      <c r="Z94" s="8" t="s">
        <v>54</v>
      </c>
      <c r="AA94" s="8" t="s">
        <v>208</v>
      </c>
      <c r="AB94" s="8" t="s">
        <v>209</v>
      </c>
      <c r="AC94" s="7" t="s">
        <v>302</v>
      </c>
      <c r="AD94" s="9">
        <v>8.56</v>
      </c>
      <c r="AE94" s="6">
        <v>21</v>
      </c>
      <c r="AF94" s="9">
        <v>1.7976</v>
      </c>
      <c r="AG94" s="10">
        <f>ROUND($K$94*$AD$94,2)</f>
        <v>770.4</v>
      </c>
      <c r="AH94" s="10">
        <f>ROUND($K$94*($AD$94+$AF$94),2)</f>
        <v>932.18</v>
      </c>
    </row>
    <row r="95" spans="1:34" ht="25.5">
      <c r="A95" s="3">
        <v>47839</v>
      </c>
      <c r="B95" s="4" t="s">
        <v>294</v>
      </c>
      <c r="C95" s="3">
        <v>133894</v>
      </c>
      <c r="D95" s="4" t="s">
        <v>264</v>
      </c>
      <c r="E95" s="4" t="s">
        <v>346</v>
      </c>
      <c r="F95" s="4" t="s">
        <v>347</v>
      </c>
      <c r="G95" s="4" t="s">
        <v>348</v>
      </c>
      <c r="H95" s="4"/>
      <c r="I95" s="4" t="s">
        <v>171</v>
      </c>
      <c r="J95" s="5">
        <v>5</v>
      </c>
      <c r="K95" s="6">
        <v>5</v>
      </c>
      <c r="L95" s="7" t="s">
        <v>149</v>
      </c>
      <c r="M95" s="4">
        <v>815000</v>
      </c>
      <c r="N95" s="4" t="s">
        <v>202</v>
      </c>
      <c r="O95" s="4" t="s">
        <v>299</v>
      </c>
      <c r="P95" s="4" t="s">
        <v>300</v>
      </c>
      <c r="Q95" s="4"/>
      <c r="R95" s="4" t="s">
        <v>54</v>
      </c>
      <c r="S95" s="4">
        <v>142322</v>
      </c>
      <c r="T95" s="4" t="s">
        <v>205</v>
      </c>
      <c r="U95" s="4" t="s">
        <v>206</v>
      </c>
      <c r="V95" s="4">
        <v>549496574</v>
      </c>
      <c r="W95" s="4"/>
      <c r="X95" s="8" t="s">
        <v>52</v>
      </c>
      <c r="Y95" s="8" t="s">
        <v>301</v>
      </c>
      <c r="Z95" s="8" t="s">
        <v>54</v>
      </c>
      <c r="AA95" s="8" t="s">
        <v>208</v>
      </c>
      <c r="AB95" s="8" t="s">
        <v>209</v>
      </c>
      <c r="AC95" s="7" t="s">
        <v>302</v>
      </c>
      <c r="AD95" s="9">
        <v>18.97</v>
      </c>
      <c r="AE95" s="6">
        <v>21</v>
      </c>
      <c r="AF95" s="9">
        <v>3.9837</v>
      </c>
      <c r="AG95" s="10">
        <f>ROUND($K$95*$AD$95,2)</f>
        <v>94.85</v>
      </c>
      <c r="AH95" s="10">
        <f>ROUND($K$95*($AD$95+$AF$95),2)</f>
        <v>114.77</v>
      </c>
    </row>
    <row r="96" spans="1:34" ht="38.25">
      <c r="A96" s="3">
        <v>47839</v>
      </c>
      <c r="B96" s="4" t="s">
        <v>294</v>
      </c>
      <c r="C96" s="3">
        <v>133895</v>
      </c>
      <c r="D96" s="4" t="s">
        <v>88</v>
      </c>
      <c r="E96" s="4" t="s">
        <v>349</v>
      </c>
      <c r="F96" s="4" t="s">
        <v>350</v>
      </c>
      <c r="G96" s="4" t="s">
        <v>351</v>
      </c>
      <c r="H96" s="4"/>
      <c r="I96" s="4" t="s">
        <v>188</v>
      </c>
      <c r="J96" s="5">
        <v>20</v>
      </c>
      <c r="K96" s="6">
        <v>20</v>
      </c>
      <c r="L96" s="7" t="s">
        <v>149</v>
      </c>
      <c r="M96" s="4">
        <v>815000</v>
      </c>
      <c r="N96" s="4" t="s">
        <v>202</v>
      </c>
      <c r="O96" s="4" t="s">
        <v>299</v>
      </c>
      <c r="P96" s="4" t="s">
        <v>300</v>
      </c>
      <c r="Q96" s="4"/>
      <c r="R96" s="4" t="s">
        <v>54</v>
      </c>
      <c r="S96" s="4">
        <v>142322</v>
      </c>
      <c r="T96" s="4" t="s">
        <v>205</v>
      </c>
      <c r="U96" s="4" t="s">
        <v>206</v>
      </c>
      <c r="V96" s="4">
        <v>549496574</v>
      </c>
      <c r="W96" s="4"/>
      <c r="X96" s="8" t="s">
        <v>52</v>
      </c>
      <c r="Y96" s="8" t="s">
        <v>301</v>
      </c>
      <c r="Z96" s="8" t="s">
        <v>54</v>
      </c>
      <c r="AA96" s="8" t="s">
        <v>208</v>
      </c>
      <c r="AB96" s="8" t="s">
        <v>209</v>
      </c>
      <c r="AC96" s="7" t="s">
        <v>302</v>
      </c>
      <c r="AD96" s="9">
        <v>36.17</v>
      </c>
      <c r="AE96" s="6">
        <v>21</v>
      </c>
      <c r="AF96" s="9">
        <v>7.5957</v>
      </c>
      <c r="AG96" s="10">
        <f>ROUND($K$96*$AD$96,2)</f>
        <v>723.4</v>
      </c>
      <c r="AH96" s="10">
        <f>ROUND($K$96*($AD$96+$AF$96),2)</f>
        <v>875.31</v>
      </c>
    </row>
    <row r="97" spans="1:34" ht="51">
      <c r="A97" s="3">
        <v>47839</v>
      </c>
      <c r="B97" s="4" t="s">
        <v>294</v>
      </c>
      <c r="C97" s="3">
        <v>133896</v>
      </c>
      <c r="D97" s="4" t="s">
        <v>352</v>
      </c>
      <c r="E97" s="4" t="s">
        <v>353</v>
      </c>
      <c r="F97" s="4" t="s">
        <v>354</v>
      </c>
      <c r="G97" s="4" t="s">
        <v>355</v>
      </c>
      <c r="H97" s="4"/>
      <c r="I97" s="4" t="s">
        <v>356</v>
      </c>
      <c r="J97" s="5">
        <v>1</v>
      </c>
      <c r="K97" s="6">
        <v>1</v>
      </c>
      <c r="L97" s="7" t="s">
        <v>149</v>
      </c>
      <c r="M97" s="4">
        <v>815000</v>
      </c>
      <c r="N97" s="4" t="s">
        <v>202</v>
      </c>
      <c r="O97" s="4" t="s">
        <v>299</v>
      </c>
      <c r="P97" s="4" t="s">
        <v>300</v>
      </c>
      <c r="Q97" s="4"/>
      <c r="R97" s="4" t="s">
        <v>54</v>
      </c>
      <c r="S97" s="4">
        <v>142322</v>
      </c>
      <c r="T97" s="4" t="s">
        <v>205</v>
      </c>
      <c r="U97" s="4" t="s">
        <v>206</v>
      </c>
      <c r="V97" s="4">
        <v>549496574</v>
      </c>
      <c r="W97" s="4"/>
      <c r="X97" s="8" t="s">
        <v>52</v>
      </c>
      <c r="Y97" s="8" t="s">
        <v>301</v>
      </c>
      <c r="Z97" s="8" t="s">
        <v>54</v>
      </c>
      <c r="AA97" s="8" t="s">
        <v>208</v>
      </c>
      <c r="AB97" s="8" t="s">
        <v>209</v>
      </c>
      <c r="AC97" s="7" t="s">
        <v>302</v>
      </c>
      <c r="AD97" s="9">
        <v>369.52</v>
      </c>
      <c r="AE97" s="6">
        <v>21</v>
      </c>
      <c r="AF97" s="9">
        <v>77.5992</v>
      </c>
      <c r="AG97" s="10">
        <f>ROUND($K$97*$AD$97,2)</f>
        <v>369.52</v>
      </c>
      <c r="AH97" s="10">
        <f>ROUND($K$97*($AD$97+$AF$97),2)</f>
        <v>447.12</v>
      </c>
    </row>
    <row r="98" spans="1:34" ht="51">
      <c r="A98" s="3">
        <v>47839</v>
      </c>
      <c r="B98" s="4" t="s">
        <v>294</v>
      </c>
      <c r="C98" s="3">
        <v>133897</v>
      </c>
      <c r="D98" s="4" t="s">
        <v>357</v>
      </c>
      <c r="E98" s="4" t="s">
        <v>358</v>
      </c>
      <c r="F98" s="4" t="s">
        <v>359</v>
      </c>
      <c r="G98" s="4" t="s">
        <v>360</v>
      </c>
      <c r="H98" s="4"/>
      <c r="I98" s="4" t="s">
        <v>361</v>
      </c>
      <c r="J98" s="5">
        <v>20</v>
      </c>
      <c r="K98" s="6">
        <v>20</v>
      </c>
      <c r="L98" s="7" t="s">
        <v>149</v>
      </c>
      <c r="M98" s="4">
        <v>815000</v>
      </c>
      <c r="N98" s="4" t="s">
        <v>202</v>
      </c>
      <c r="O98" s="4" t="s">
        <v>299</v>
      </c>
      <c r="P98" s="4" t="s">
        <v>300</v>
      </c>
      <c r="Q98" s="4"/>
      <c r="R98" s="4" t="s">
        <v>54</v>
      </c>
      <c r="S98" s="4">
        <v>142322</v>
      </c>
      <c r="T98" s="4" t="s">
        <v>205</v>
      </c>
      <c r="U98" s="4" t="s">
        <v>206</v>
      </c>
      <c r="V98" s="4">
        <v>549496574</v>
      </c>
      <c r="W98" s="4"/>
      <c r="X98" s="8" t="s">
        <v>52</v>
      </c>
      <c r="Y98" s="8" t="s">
        <v>301</v>
      </c>
      <c r="Z98" s="8" t="s">
        <v>54</v>
      </c>
      <c r="AA98" s="8" t="s">
        <v>208</v>
      </c>
      <c r="AB98" s="8" t="s">
        <v>209</v>
      </c>
      <c r="AC98" s="7" t="s">
        <v>302</v>
      </c>
      <c r="AD98" s="9">
        <v>26.04</v>
      </c>
      <c r="AE98" s="6">
        <v>21</v>
      </c>
      <c r="AF98" s="9">
        <v>5.4684</v>
      </c>
      <c r="AG98" s="10">
        <f>ROUND($K$98*$AD$98,2)</f>
        <v>520.8</v>
      </c>
      <c r="AH98" s="10">
        <f>ROUND($K$98*($AD$98+$AF$98),2)</f>
        <v>630.17</v>
      </c>
    </row>
    <row r="99" spans="1:34" ht="25.5">
      <c r="A99" s="3">
        <v>47839</v>
      </c>
      <c r="B99" s="4" t="s">
        <v>294</v>
      </c>
      <c r="C99" s="3">
        <v>133898</v>
      </c>
      <c r="D99" s="4" t="s">
        <v>357</v>
      </c>
      <c r="E99" s="4" t="s">
        <v>362</v>
      </c>
      <c r="F99" s="4" t="s">
        <v>363</v>
      </c>
      <c r="G99" s="4" t="s">
        <v>364</v>
      </c>
      <c r="H99" s="4"/>
      <c r="I99" s="4" t="s">
        <v>356</v>
      </c>
      <c r="J99" s="5">
        <v>5</v>
      </c>
      <c r="K99" s="6">
        <v>5</v>
      </c>
      <c r="L99" s="7" t="s">
        <v>149</v>
      </c>
      <c r="M99" s="4">
        <v>815000</v>
      </c>
      <c r="N99" s="4" t="s">
        <v>202</v>
      </c>
      <c r="O99" s="4" t="s">
        <v>299</v>
      </c>
      <c r="P99" s="4" t="s">
        <v>300</v>
      </c>
      <c r="Q99" s="4"/>
      <c r="R99" s="4" t="s">
        <v>54</v>
      </c>
      <c r="S99" s="4">
        <v>142322</v>
      </c>
      <c r="T99" s="4" t="s">
        <v>205</v>
      </c>
      <c r="U99" s="4" t="s">
        <v>206</v>
      </c>
      <c r="V99" s="4">
        <v>549496574</v>
      </c>
      <c r="W99" s="4"/>
      <c r="X99" s="8" t="s">
        <v>52</v>
      </c>
      <c r="Y99" s="8" t="s">
        <v>301</v>
      </c>
      <c r="Z99" s="8" t="s">
        <v>54</v>
      </c>
      <c r="AA99" s="8" t="s">
        <v>208</v>
      </c>
      <c r="AB99" s="8" t="s">
        <v>209</v>
      </c>
      <c r="AC99" s="7" t="s">
        <v>302</v>
      </c>
      <c r="AD99" s="9">
        <v>213.9</v>
      </c>
      <c r="AE99" s="6">
        <v>21</v>
      </c>
      <c r="AF99" s="9">
        <v>44.919</v>
      </c>
      <c r="AG99" s="10">
        <f>ROUND($K$99*$AD$99,2)</f>
        <v>1069.5</v>
      </c>
      <c r="AH99" s="10">
        <f>ROUND($K$99*($AD$99+$AF$99),2)</f>
        <v>1294.1</v>
      </c>
    </row>
    <row r="100" spans="1:34" ht="25.5">
      <c r="A100" s="3">
        <v>47839</v>
      </c>
      <c r="B100" s="4" t="s">
        <v>294</v>
      </c>
      <c r="C100" s="3">
        <v>133899</v>
      </c>
      <c r="D100" s="4" t="s">
        <v>57</v>
      </c>
      <c r="E100" s="4" t="s">
        <v>244</v>
      </c>
      <c r="F100" s="4" t="s">
        <v>245</v>
      </c>
      <c r="G100" s="4" t="s">
        <v>246</v>
      </c>
      <c r="H100" s="4"/>
      <c r="I100" s="4" t="s">
        <v>171</v>
      </c>
      <c r="J100" s="5">
        <v>60</v>
      </c>
      <c r="K100" s="6">
        <v>60</v>
      </c>
      <c r="L100" s="7" t="s">
        <v>149</v>
      </c>
      <c r="M100" s="4">
        <v>815000</v>
      </c>
      <c r="N100" s="4" t="s">
        <v>202</v>
      </c>
      <c r="O100" s="4" t="s">
        <v>299</v>
      </c>
      <c r="P100" s="4" t="s">
        <v>300</v>
      </c>
      <c r="Q100" s="4"/>
      <c r="R100" s="4" t="s">
        <v>54</v>
      </c>
      <c r="S100" s="4">
        <v>142322</v>
      </c>
      <c r="T100" s="4" t="s">
        <v>205</v>
      </c>
      <c r="U100" s="4" t="s">
        <v>206</v>
      </c>
      <c r="V100" s="4">
        <v>549496574</v>
      </c>
      <c r="W100" s="4"/>
      <c r="X100" s="8" t="s">
        <v>52</v>
      </c>
      <c r="Y100" s="8" t="s">
        <v>301</v>
      </c>
      <c r="Z100" s="8" t="s">
        <v>54</v>
      </c>
      <c r="AA100" s="8" t="s">
        <v>208</v>
      </c>
      <c r="AB100" s="8" t="s">
        <v>209</v>
      </c>
      <c r="AC100" s="7" t="s">
        <v>302</v>
      </c>
      <c r="AD100" s="9">
        <v>7.81</v>
      </c>
      <c r="AE100" s="6">
        <v>21</v>
      </c>
      <c r="AF100" s="9">
        <v>1.6401</v>
      </c>
      <c r="AG100" s="10">
        <f>ROUND($K$100*$AD$100,2)</f>
        <v>468.6</v>
      </c>
      <c r="AH100" s="10">
        <f>ROUND($K$100*($AD$100+$AF$100),2)</f>
        <v>567.01</v>
      </c>
    </row>
    <row r="101" spans="1:34" ht="26.25">
      <c r="A101" s="3">
        <v>47839</v>
      </c>
      <c r="B101" s="4" t="s">
        <v>294</v>
      </c>
      <c r="C101" s="3">
        <v>133900</v>
      </c>
      <c r="D101" s="4" t="s">
        <v>57</v>
      </c>
      <c r="E101" s="4" t="s">
        <v>62</v>
      </c>
      <c r="F101" s="4" t="s">
        <v>63</v>
      </c>
      <c r="G101" s="4" t="s">
        <v>64</v>
      </c>
      <c r="H101" s="4"/>
      <c r="I101" s="4" t="s">
        <v>65</v>
      </c>
      <c r="J101" s="5">
        <v>50</v>
      </c>
      <c r="K101" s="6">
        <v>50</v>
      </c>
      <c r="L101" s="7" t="s">
        <v>149</v>
      </c>
      <c r="M101" s="4">
        <v>815000</v>
      </c>
      <c r="N101" s="4" t="s">
        <v>202</v>
      </c>
      <c r="O101" s="4" t="s">
        <v>299</v>
      </c>
      <c r="P101" s="4" t="s">
        <v>300</v>
      </c>
      <c r="Q101" s="4"/>
      <c r="R101" s="4" t="s">
        <v>54</v>
      </c>
      <c r="S101" s="4">
        <v>142322</v>
      </c>
      <c r="T101" s="4" t="s">
        <v>205</v>
      </c>
      <c r="U101" s="4" t="s">
        <v>206</v>
      </c>
      <c r="V101" s="4">
        <v>549496574</v>
      </c>
      <c r="W101" s="4"/>
      <c r="X101" s="8" t="s">
        <v>52</v>
      </c>
      <c r="Y101" s="8" t="s">
        <v>301</v>
      </c>
      <c r="Z101" s="8" t="s">
        <v>54</v>
      </c>
      <c r="AA101" s="8" t="s">
        <v>208</v>
      </c>
      <c r="AB101" s="8" t="s">
        <v>209</v>
      </c>
      <c r="AC101" s="7" t="s">
        <v>302</v>
      </c>
      <c r="AD101" s="9">
        <v>8.85</v>
      </c>
      <c r="AE101" s="6">
        <v>21</v>
      </c>
      <c r="AF101" s="9">
        <v>1.8585</v>
      </c>
      <c r="AG101" s="10">
        <f>ROUND($K$101*$AD$101,2)</f>
        <v>442.5</v>
      </c>
      <c r="AH101" s="10">
        <f>ROUND($K$101*($AD$101+$AF$101),2)</f>
        <v>535.43</v>
      </c>
    </row>
    <row r="102" spans="1:34" ht="13.5">
      <c r="A102" s="20"/>
      <c r="B102" s="20"/>
      <c r="C102" s="2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20" t="s">
        <v>107</v>
      </c>
      <c r="AF102" s="20"/>
      <c r="AG102" s="12">
        <f>SUM($AG$76:$AG$101)</f>
        <v>25057.57</v>
      </c>
      <c r="AH102" s="12">
        <f>SUM($AH$76:$AH$101)</f>
        <v>30319.659999999996</v>
      </c>
    </row>
    <row r="103" spans="1:3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39">
      <c r="A104" s="3">
        <v>47900</v>
      </c>
      <c r="B104" s="4"/>
      <c r="C104" s="3">
        <v>133936</v>
      </c>
      <c r="D104" s="4" t="s">
        <v>57</v>
      </c>
      <c r="E104" s="4" t="s">
        <v>58</v>
      </c>
      <c r="F104" s="4" t="s">
        <v>59</v>
      </c>
      <c r="G104" s="4" t="s">
        <v>60</v>
      </c>
      <c r="H104" s="4"/>
      <c r="I104" s="4" t="s">
        <v>61</v>
      </c>
      <c r="J104" s="5">
        <v>4</v>
      </c>
      <c r="K104" s="6">
        <v>4</v>
      </c>
      <c r="L104" s="7" t="s">
        <v>149</v>
      </c>
      <c r="M104" s="4">
        <v>712003</v>
      </c>
      <c r="N104" s="4" t="s">
        <v>365</v>
      </c>
      <c r="O104" s="4" t="s">
        <v>366</v>
      </c>
      <c r="P104" s="4" t="s">
        <v>367</v>
      </c>
      <c r="Q104" s="4">
        <v>3</v>
      </c>
      <c r="R104" s="4" t="s">
        <v>368</v>
      </c>
      <c r="S104" s="4">
        <v>235266</v>
      </c>
      <c r="T104" s="4" t="s">
        <v>369</v>
      </c>
      <c r="U104" s="4" t="s">
        <v>370</v>
      </c>
      <c r="V104" s="4">
        <v>549495954</v>
      </c>
      <c r="W104" s="4" t="s">
        <v>371</v>
      </c>
      <c r="X104" s="8" t="s">
        <v>372</v>
      </c>
      <c r="Y104" s="8" t="s">
        <v>373</v>
      </c>
      <c r="Z104" s="8" t="s">
        <v>374</v>
      </c>
      <c r="AA104" s="8" t="s">
        <v>375</v>
      </c>
      <c r="AB104" s="8" t="s">
        <v>209</v>
      </c>
      <c r="AC104" s="7" t="s">
        <v>376</v>
      </c>
      <c r="AD104" s="9">
        <v>37.08</v>
      </c>
      <c r="AE104" s="6">
        <v>21</v>
      </c>
      <c r="AF104" s="9">
        <v>7.7868</v>
      </c>
      <c r="AG104" s="10">
        <f>ROUND($K$104*$AD$104,2)</f>
        <v>148.32</v>
      </c>
      <c r="AH104" s="10">
        <f>ROUND($K$104*($AD$104+$AF$104),2)</f>
        <v>179.47</v>
      </c>
    </row>
    <row r="105" spans="1:34" ht="13.5">
      <c r="A105" s="20"/>
      <c r="B105" s="20"/>
      <c r="C105" s="2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20" t="s">
        <v>107</v>
      </c>
      <c r="AF105" s="20"/>
      <c r="AG105" s="12">
        <f>SUM($AG$104:$AG$104)</f>
        <v>148.32</v>
      </c>
      <c r="AH105" s="12">
        <f>SUM($AH$104:$AH$104)</f>
        <v>179.47</v>
      </c>
    </row>
    <row r="106" spans="1:3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8.25">
      <c r="A107" s="3">
        <v>47946</v>
      </c>
      <c r="B107" s="4"/>
      <c r="C107" s="3">
        <v>133985</v>
      </c>
      <c r="D107" s="4" t="s">
        <v>109</v>
      </c>
      <c r="E107" s="4" t="s">
        <v>330</v>
      </c>
      <c r="F107" s="4" t="s">
        <v>331</v>
      </c>
      <c r="G107" s="4" t="s">
        <v>332</v>
      </c>
      <c r="H107" s="4"/>
      <c r="I107" s="4" t="s">
        <v>171</v>
      </c>
      <c r="J107" s="5">
        <v>10</v>
      </c>
      <c r="K107" s="6">
        <v>10</v>
      </c>
      <c r="L107" s="7" t="s">
        <v>45</v>
      </c>
      <c r="M107" s="4">
        <v>110213</v>
      </c>
      <c r="N107" s="4" t="s">
        <v>377</v>
      </c>
      <c r="O107" s="4" t="s">
        <v>378</v>
      </c>
      <c r="P107" s="4" t="s">
        <v>379</v>
      </c>
      <c r="Q107" s="4">
        <v>15</v>
      </c>
      <c r="R107" s="4" t="s">
        <v>54</v>
      </c>
      <c r="S107" s="4">
        <v>115398</v>
      </c>
      <c r="T107" s="4" t="s">
        <v>380</v>
      </c>
      <c r="U107" s="4" t="s">
        <v>381</v>
      </c>
      <c r="V107" s="4">
        <v>532233500</v>
      </c>
      <c r="W107" s="4"/>
      <c r="X107" s="8" t="s">
        <v>52</v>
      </c>
      <c r="Y107" s="8" t="s">
        <v>382</v>
      </c>
      <c r="Z107" s="8" t="s">
        <v>54</v>
      </c>
      <c r="AA107" s="8" t="s">
        <v>52</v>
      </c>
      <c r="AB107" s="8" t="s">
        <v>55</v>
      </c>
      <c r="AC107" s="7" t="s">
        <v>383</v>
      </c>
      <c r="AD107" s="9">
        <v>44.64</v>
      </c>
      <c r="AE107" s="6">
        <v>21</v>
      </c>
      <c r="AF107" s="9">
        <v>9.3744</v>
      </c>
      <c r="AG107" s="10">
        <f>ROUND($K$107*$AD$107,2)</f>
        <v>446.4</v>
      </c>
      <c r="AH107" s="10">
        <f>ROUND($K$107*($AD$107+$AF$107),2)</f>
        <v>540.14</v>
      </c>
    </row>
    <row r="108" spans="1:34" ht="38.25">
      <c r="A108" s="3">
        <v>47946</v>
      </c>
      <c r="B108" s="4"/>
      <c r="C108" s="3">
        <v>133986</v>
      </c>
      <c r="D108" s="4" t="s">
        <v>164</v>
      </c>
      <c r="E108" s="4" t="s">
        <v>165</v>
      </c>
      <c r="F108" s="4" t="s">
        <v>166</v>
      </c>
      <c r="G108" s="4" t="s">
        <v>167</v>
      </c>
      <c r="H108" s="4"/>
      <c r="I108" s="4" t="s">
        <v>96</v>
      </c>
      <c r="J108" s="5">
        <v>3</v>
      </c>
      <c r="K108" s="6">
        <v>3</v>
      </c>
      <c r="L108" s="7" t="s">
        <v>45</v>
      </c>
      <c r="M108" s="4">
        <v>110213</v>
      </c>
      <c r="N108" s="4" t="s">
        <v>377</v>
      </c>
      <c r="O108" s="4" t="s">
        <v>378</v>
      </c>
      <c r="P108" s="4" t="s">
        <v>379</v>
      </c>
      <c r="Q108" s="4">
        <v>15</v>
      </c>
      <c r="R108" s="4" t="s">
        <v>54</v>
      </c>
      <c r="S108" s="4">
        <v>115398</v>
      </c>
      <c r="T108" s="4" t="s">
        <v>380</v>
      </c>
      <c r="U108" s="4" t="s">
        <v>381</v>
      </c>
      <c r="V108" s="4">
        <v>532233500</v>
      </c>
      <c r="W108" s="4"/>
      <c r="X108" s="8" t="s">
        <v>52</v>
      </c>
      <c r="Y108" s="8" t="s">
        <v>382</v>
      </c>
      <c r="Z108" s="8" t="s">
        <v>54</v>
      </c>
      <c r="AA108" s="8" t="s">
        <v>52</v>
      </c>
      <c r="AB108" s="8" t="s">
        <v>55</v>
      </c>
      <c r="AC108" s="7" t="s">
        <v>383</v>
      </c>
      <c r="AD108" s="9">
        <v>63.41</v>
      </c>
      <c r="AE108" s="6">
        <v>21</v>
      </c>
      <c r="AF108" s="9">
        <v>13.3161</v>
      </c>
      <c r="AG108" s="10">
        <f>ROUND($K$108*$AD$108,2)</f>
        <v>190.23</v>
      </c>
      <c r="AH108" s="10">
        <f>ROUND($K$108*($AD$108+$AF$108),2)</f>
        <v>230.18</v>
      </c>
    </row>
    <row r="109" spans="1:34" ht="38.25">
      <c r="A109" s="3">
        <v>47946</v>
      </c>
      <c r="B109" s="4"/>
      <c r="C109" s="3">
        <v>134063</v>
      </c>
      <c r="D109" s="4" t="s">
        <v>164</v>
      </c>
      <c r="E109" s="4" t="s">
        <v>384</v>
      </c>
      <c r="F109" s="4" t="s">
        <v>385</v>
      </c>
      <c r="G109" s="4" t="s">
        <v>386</v>
      </c>
      <c r="H109" s="4"/>
      <c r="I109" s="4" t="s">
        <v>387</v>
      </c>
      <c r="J109" s="5">
        <v>2</v>
      </c>
      <c r="K109" s="6">
        <v>2</v>
      </c>
      <c r="L109" s="7" t="s">
        <v>45</v>
      </c>
      <c r="M109" s="4">
        <v>110213</v>
      </c>
      <c r="N109" s="4" t="s">
        <v>377</v>
      </c>
      <c r="O109" s="4" t="s">
        <v>378</v>
      </c>
      <c r="P109" s="4" t="s">
        <v>379</v>
      </c>
      <c r="Q109" s="4">
        <v>15</v>
      </c>
      <c r="R109" s="4" t="s">
        <v>54</v>
      </c>
      <c r="S109" s="4">
        <v>115398</v>
      </c>
      <c r="T109" s="4" t="s">
        <v>380</v>
      </c>
      <c r="U109" s="4" t="s">
        <v>381</v>
      </c>
      <c r="V109" s="4">
        <v>532233500</v>
      </c>
      <c r="W109" s="4"/>
      <c r="X109" s="8" t="s">
        <v>52</v>
      </c>
      <c r="Y109" s="8" t="s">
        <v>382</v>
      </c>
      <c r="Z109" s="8" t="s">
        <v>54</v>
      </c>
      <c r="AA109" s="8" t="s">
        <v>52</v>
      </c>
      <c r="AB109" s="8" t="s">
        <v>55</v>
      </c>
      <c r="AC109" s="7" t="s">
        <v>383</v>
      </c>
      <c r="AD109" s="9">
        <v>16.12</v>
      </c>
      <c r="AE109" s="6">
        <v>21</v>
      </c>
      <c r="AF109" s="9">
        <v>3.3852</v>
      </c>
      <c r="AG109" s="10">
        <f>ROUND($K$109*$AD$109,2)</f>
        <v>32.24</v>
      </c>
      <c r="AH109" s="10">
        <f>ROUND($K$109*($AD$109+$AF$109),2)</f>
        <v>39.01</v>
      </c>
    </row>
    <row r="110" spans="1:34" ht="38.25">
      <c r="A110" s="3">
        <v>47946</v>
      </c>
      <c r="B110" s="4"/>
      <c r="C110" s="3">
        <v>134064</v>
      </c>
      <c r="D110" s="4" t="s">
        <v>388</v>
      </c>
      <c r="E110" s="4" t="s">
        <v>389</v>
      </c>
      <c r="F110" s="4" t="s">
        <v>390</v>
      </c>
      <c r="G110" s="4" t="s">
        <v>391</v>
      </c>
      <c r="H110" s="4"/>
      <c r="I110" s="4" t="s">
        <v>392</v>
      </c>
      <c r="J110" s="5">
        <v>4</v>
      </c>
      <c r="K110" s="6">
        <v>4</v>
      </c>
      <c r="L110" s="7" t="s">
        <v>45</v>
      </c>
      <c r="M110" s="4">
        <v>110213</v>
      </c>
      <c r="N110" s="4" t="s">
        <v>377</v>
      </c>
      <c r="O110" s="4" t="s">
        <v>378</v>
      </c>
      <c r="P110" s="4" t="s">
        <v>379</v>
      </c>
      <c r="Q110" s="4">
        <v>15</v>
      </c>
      <c r="R110" s="4" t="s">
        <v>54</v>
      </c>
      <c r="S110" s="4">
        <v>115398</v>
      </c>
      <c r="T110" s="4" t="s">
        <v>380</v>
      </c>
      <c r="U110" s="4" t="s">
        <v>381</v>
      </c>
      <c r="V110" s="4">
        <v>532233500</v>
      </c>
      <c r="W110" s="4"/>
      <c r="X110" s="8" t="s">
        <v>52</v>
      </c>
      <c r="Y110" s="8" t="s">
        <v>382</v>
      </c>
      <c r="Z110" s="8" t="s">
        <v>54</v>
      </c>
      <c r="AA110" s="8" t="s">
        <v>52</v>
      </c>
      <c r="AB110" s="8" t="s">
        <v>55</v>
      </c>
      <c r="AC110" s="7" t="s">
        <v>383</v>
      </c>
      <c r="AD110" s="9">
        <v>20.46</v>
      </c>
      <c r="AE110" s="6">
        <v>21</v>
      </c>
      <c r="AF110" s="9">
        <v>4.2966</v>
      </c>
      <c r="AG110" s="10">
        <f>ROUND($K$110*$AD$110,2)</f>
        <v>81.84</v>
      </c>
      <c r="AH110" s="10">
        <f>ROUND($K$110*($AD$110+$AF$110),2)</f>
        <v>99.03</v>
      </c>
    </row>
    <row r="111" spans="1:34" ht="38.25">
      <c r="A111" s="3">
        <v>47946</v>
      </c>
      <c r="B111" s="4"/>
      <c r="C111" s="3">
        <v>134065</v>
      </c>
      <c r="D111" s="4" t="s">
        <v>97</v>
      </c>
      <c r="E111" s="4" t="s">
        <v>98</v>
      </c>
      <c r="F111" s="4" t="s">
        <v>99</v>
      </c>
      <c r="G111" s="4" t="s">
        <v>100</v>
      </c>
      <c r="H111" s="4"/>
      <c r="I111" s="4" t="s">
        <v>101</v>
      </c>
      <c r="J111" s="5">
        <v>20</v>
      </c>
      <c r="K111" s="6">
        <v>20</v>
      </c>
      <c r="L111" s="7" t="s">
        <v>45</v>
      </c>
      <c r="M111" s="4">
        <v>110213</v>
      </c>
      <c r="N111" s="4" t="s">
        <v>377</v>
      </c>
      <c r="O111" s="4" t="s">
        <v>378</v>
      </c>
      <c r="P111" s="4" t="s">
        <v>379</v>
      </c>
      <c r="Q111" s="4">
        <v>15</v>
      </c>
      <c r="R111" s="4" t="s">
        <v>54</v>
      </c>
      <c r="S111" s="4">
        <v>115398</v>
      </c>
      <c r="T111" s="4" t="s">
        <v>380</v>
      </c>
      <c r="U111" s="4" t="s">
        <v>381</v>
      </c>
      <c r="V111" s="4">
        <v>532233500</v>
      </c>
      <c r="W111" s="4"/>
      <c r="X111" s="8" t="s">
        <v>52</v>
      </c>
      <c r="Y111" s="8" t="s">
        <v>382</v>
      </c>
      <c r="Z111" s="8" t="s">
        <v>54</v>
      </c>
      <c r="AA111" s="8" t="s">
        <v>52</v>
      </c>
      <c r="AB111" s="8" t="s">
        <v>55</v>
      </c>
      <c r="AC111" s="7" t="s">
        <v>383</v>
      </c>
      <c r="AD111" s="9">
        <v>27.9</v>
      </c>
      <c r="AE111" s="6">
        <v>21</v>
      </c>
      <c r="AF111" s="9">
        <v>5.859</v>
      </c>
      <c r="AG111" s="10">
        <f>ROUND($K$111*$AD$111,2)</f>
        <v>558</v>
      </c>
      <c r="AH111" s="10">
        <f>ROUND($K$111*($AD$111+$AF$111),2)</f>
        <v>675.18</v>
      </c>
    </row>
    <row r="112" spans="1:34" ht="39">
      <c r="A112" s="3">
        <v>47946</v>
      </c>
      <c r="B112" s="4"/>
      <c r="C112" s="3">
        <v>134072</v>
      </c>
      <c r="D112" s="4" t="s">
        <v>109</v>
      </c>
      <c r="E112" s="4" t="s">
        <v>393</v>
      </c>
      <c r="F112" s="4" t="s">
        <v>394</v>
      </c>
      <c r="G112" s="4" t="s">
        <v>395</v>
      </c>
      <c r="H112" s="4"/>
      <c r="I112" s="4" t="s">
        <v>396</v>
      </c>
      <c r="J112" s="5">
        <v>1</v>
      </c>
      <c r="K112" s="6">
        <v>1</v>
      </c>
      <c r="L112" s="7" t="s">
        <v>45</v>
      </c>
      <c r="M112" s="4">
        <v>110213</v>
      </c>
      <c r="N112" s="4" t="s">
        <v>377</v>
      </c>
      <c r="O112" s="4" t="s">
        <v>378</v>
      </c>
      <c r="P112" s="4" t="s">
        <v>379</v>
      </c>
      <c r="Q112" s="4">
        <v>15</v>
      </c>
      <c r="R112" s="4" t="s">
        <v>54</v>
      </c>
      <c r="S112" s="4">
        <v>115398</v>
      </c>
      <c r="T112" s="4" t="s">
        <v>380</v>
      </c>
      <c r="U112" s="4" t="s">
        <v>381</v>
      </c>
      <c r="V112" s="4">
        <v>532233500</v>
      </c>
      <c r="W112" s="4"/>
      <c r="X112" s="8" t="s">
        <v>52</v>
      </c>
      <c r="Y112" s="8" t="s">
        <v>382</v>
      </c>
      <c r="Z112" s="8" t="s">
        <v>54</v>
      </c>
      <c r="AA112" s="8" t="s">
        <v>52</v>
      </c>
      <c r="AB112" s="8" t="s">
        <v>55</v>
      </c>
      <c r="AC112" s="7" t="s">
        <v>383</v>
      </c>
      <c r="AD112" s="9">
        <v>62.3</v>
      </c>
      <c r="AE112" s="6">
        <v>21</v>
      </c>
      <c r="AF112" s="9">
        <v>13.083</v>
      </c>
      <c r="AG112" s="10">
        <f>ROUND($K$112*$AD$112,2)</f>
        <v>62.3</v>
      </c>
      <c r="AH112" s="10">
        <f>ROUND($K$112*($AD$112+$AF$112),2)</f>
        <v>75.38</v>
      </c>
    </row>
    <row r="113" spans="1:34" ht="13.5">
      <c r="A113" s="20"/>
      <c r="B113" s="20"/>
      <c r="C113" s="2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20" t="s">
        <v>107</v>
      </c>
      <c r="AF113" s="20"/>
      <c r="AG113" s="12">
        <f>SUM($AG$107:$AG$112)</f>
        <v>1371.01</v>
      </c>
      <c r="AH113" s="12">
        <f>SUM($AH$107:$AH$112)</f>
        <v>1658.92</v>
      </c>
    </row>
    <row r="114" spans="1:34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25.5">
      <c r="A115" s="3">
        <v>47973</v>
      </c>
      <c r="B115" s="4"/>
      <c r="C115" s="3">
        <v>134209</v>
      </c>
      <c r="D115" s="4" t="s">
        <v>164</v>
      </c>
      <c r="E115" s="4" t="s">
        <v>397</v>
      </c>
      <c r="F115" s="4" t="s">
        <v>398</v>
      </c>
      <c r="G115" s="4" t="s">
        <v>399</v>
      </c>
      <c r="H115" s="4"/>
      <c r="I115" s="4" t="s">
        <v>400</v>
      </c>
      <c r="J115" s="5">
        <v>25</v>
      </c>
      <c r="K115" s="6">
        <v>25</v>
      </c>
      <c r="L115" s="7" t="s">
        <v>149</v>
      </c>
      <c r="M115" s="4">
        <v>813300</v>
      </c>
      <c r="N115" s="4" t="s">
        <v>401</v>
      </c>
      <c r="O115" s="4" t="s">
        <v>402</v>
      </c>
      <c r="P115" s="4" t="s">
        <v>403</v>
      </c>
      <c r="Q115" s="4"/>
      <c r="R115" s="4" t="s">
        <v>54</v>
      </c>
      <c r="S115" s="4">
        <v>195550</v>
      </c>
      <c r="T115" s="4" t="s">
        <v>404</v>
      </c>
      <c r="U115" s="4" t="s">
        <v>405</v>
      </c>
      <c r="V115" s="4"/>
      <c r="W115" s="4"/>
      <c r="X115" s="8" t="s">
        <v>52</v>
      </c>
      <c r="Y115" s="8" t="s">
        <v>406</v>
      </c>
      <c r="Z115" s="8" t="s">
        <v>54</v>
      </c>
      <c r="AA115" s="8" t="s">
        <v>208</v>
      </c>
      <c r="AB115" s="8" t="s">
        <v>54</v>
      </c>
      <c r="AC115" s="7" t="s">
        <v>407</v>
      </c>
      <c r="AD115" s="9">
        <v>15.13</v>
      </c>
      <c r="AE115" s="6">
        <v>21</v>
      </c>
      <c r="AF115" s="9">
        <v>3.1773</v>
      </c>
      <c r="AG115" s="10">
        <f>ROUND($K$115*$AD$115,2)</f>
        <v>378.25</v>
      </c>
      <c r="AH115" s="10">
        <f>ROUND($K$115*($AD$115+$AF$115),2)</f>
        <v>457.68</v>
      </c>
    </row>
    <row r="116" spans="1:34" ht="25.5">
      <c r="A116" s="3">
        <v>47973</v>
      </c>
      <c r="B116" s="4"/>
      <c r="C116" s="3">
        <v>134210</v>
      </c>
      <c r="D116" s="4" t="s">
        <v>321</v>
      </c>
      <c r="E116" s="4" t="s">
        <v>322</v>
      </c>
      <c r="F116" s="4" t="s">
        <v>323</v>
      </c>
      <c r="G116" s="4" t="s">
        <v>324</v>
      </c>
      <c r="H116" s="4"/>
      <c r="I116" s="4" t="s">
        <v>325</v>
      </c>
      <c r="J116" s="5">
        <v>15</v>
      </c>
      <c r="K116" s="6">
        <v>15</v>
      </c>
      <c r="L116" s="7" t="s">
        <v>149</v>
      </c>
      <c r="M116" s="4">
        <v>813300</v>
      </c>
      <c r="N116" s="4" t="s">
        <v>401</v>
      </c>
      <c r="O116" s="4" t="s">
        <v>402</v>
      </c>
      <c r="P116" s="4" t="s">
        <v>403</v>
      </c>
      <c r="Q116" s="4"/>
      <c r="R116" s="4" t="s">
        <v>54</v>
      </c>
      <c r="S116" s="4">
        <v>195550</v>
      </c>
      <c r="T116" s="4" t="s">
        <v>404</v>
      </c>
      <c r="U116" s="4" t="s">
        <v>405</v>
      </c>
      <c r="V116" s="4"/>
      <c r="W116" s="4"/>
      <c r="X116" s="8" t="s">
        <v>52</v>
      </c>
      <c r="Y116" s="8" t="s">
        <v>406</v>
      </c>
      <c r="Z116" s="8" t="s">
        <v>54</v>
      </c>
      <c r="AA116" s="8" t="s">
        <v>208</v>
      </c>
      <c r="AB116" s="8" t="s">
        <v>54</v>
      </c>
      <c r="AC116" s="7" t="s">
        <v>407</v>
      </c>
      <c r="AD116" s="9">
        <v>33.11</v>
      </c>
      <c r="AE116" s="6">
        <v>21</v>
      </c>
      <c r="AF116" s="9">
        <v>6.9531</v>
      </c>
      <c r="AG116" s="10">
        <f>ROUND($K$116*$AD$116,2)</f>
        <v>496.65</v>
      </c>
      <c r="AH116" s="10">
        <f>ROUND($K$116*($AD$116+$AF$116),2)</f>
        <v>600.95</v>
      </c>
    </row>
    <row r="117" spans="1:34" ht="25.5">
      <c r="A117" s="3">
        <v>47973</v>
      </c>
      <c r="B117" s="4"/>
      <c r="C117" s="3">
        <v>134211</v>
      </c>
      <c r="D117" s="4" t="s">
        <v>109</v>
      </c>
      <c r="E117" s="4" t="s">
        <v>408</v>
      </c>
      <c r="F117" s="4" t="s">
        <v>409</v>
      </c>
      <c r="G117" s="4" t="s">
        <v>410</v>
      </c>
      <c r="H117" s="4"/>
      <c r="I117" s="4" t="s">
        <v>171</v>
      </c>
      <c r="J117" s="5">
        <v>12</v>
      </c>
      <c r="K117" s="6">
        <v>12</v>
      </c>
      <c r="L117" s="7" t="s">
        <v>149</v>
      </c>
      <c r="M117" s="4">
        <v>813300</v>
      </c>
      <c r="N117" s="4" t="s">
        <v>401</v>
      </c>
      <c r="O117" s="4" t="s">
        <v>402</v>
      </c>
      <c r="P117" s="4" t="s">
        <v>403</v>
      </c>
      <c r="Q117" s="4"/>
      <c r="R117" s="4" t="s">
        <v>54</v>
      </c>
      <c r="S117" s="4">
        <v>195550</v>
      </c>
      <c r="T117" s="4" t="s">
        <v>404</v>
      </c>
      <c r="U117" s="4" t="s">
        <v>405</v>
      </c>
      <c r="V117" s="4"/>
      <c r="W117" s="4"/>
      <c r="X117" s="8" t="s">
        <v>52</v>
      </c>
      <c r="Y117" s="8" t="s">
        <v>406</v>
      </c>
      <c r="Z117" s="8" t="s">
        <v>54</v>
      </c>
      <c r="AA117" s="8" t="s">
        <v>208</v>
      </c>
      <c r="AB117" s="8" t="s">
        <v>54</v>
      </c>
      <c r="AC117" s="7" t="s">
        <v>407</v>
      </c>
      <c r="AD117" s="9">
        <v>26.45</v>
      </c>
      <c r="AE117" s="6">
        <v>21</v>
      </c>
      <c r="AF117" s="9">
        <v>5.5545</v>
      </c>
      <c r="AG117" s="10">
        <f>ROUND($K$117*$AD$117,2)</f>
        <v>317.4</v>
      </c>
      <c r="AH117" s="10">
        <f>ROUND($K$117*($AD$117+$AF$117),2)</f>
        <v>384.05</v>
      </c>
    </row>
    <row r="118" spans="1:34" ht="38.25">
      <c r="A118" s="3">
        <v>47973</v>
      </c>
      <c r="B118" s="4"/>
      <c r="C118" s="3">
        <v>134212</v>
      </c>
      <c r="D118" s="4" t="s">
        <v>57</v>
      </c>
      <c r="E118" s="4" t="s">
        <v>58</v>
      </c>
      <c r="F118" s="4" t="s">
        <v>59</v>
      </c>
      <c r="G118" s="4" t="s">
        <v>60</v>
      </c>
      <c r="H118" s="4"/>
      <c r="I118" s="4" t="s">
        <v>61</v>
      </c>
      <c r="J118" s="5">
        <v>6</v>
      </c>
      <c r="K118" s="6">
        <v>6</v>
      </c>
      <c r="L118" s="7" t="s">
        <v>149</v>
      </c>
      <c r="M118" s="4">
        <v>813300</v>
      </c>
      <c r="N118" s="4" t="s">
        <v>401</v>
      </c>
      <c r="O118" s="4" t="s">
        <v>402</v>
      </c>
      <c r="P118" s="4" t="s">
        <v>403</v>
      </c>
      <c r="Q118" s="4"/>
      <c r="R118" s="4" t="s">
        <v>54</v>
      </c>
      <c r="S118" s="4">
        <v>195550</v>
      </c>
      <c r="T118" s="4" t="s">
        <v>404</v>
      </c>
      <c r="U118" s="4" t="s">
        <v>405</v>
      </c>
      <c r="V118" s="4"/>
      <c r="W118" s="4"/>
      <c r="X118" s="8" t="s">
        <v>52</v>
      </c>
      <c r="Y118" s="8" t="s">
        <v>406</v>
      </c>
      <c r="Z118" s="8" t="s">
        <v>54</v>
      </c>
      <c r="AA118" s="8" t="s">
        <v>208</v>
      </c>
      <c r="AB118" s="8" t="s">
        <v>54</v>
      </c>
      <c r="AC118" s="7" t="s">
        <v>407</v>
      </c>
      <c r="AD118" s="9">
        <v>37.08</v>
      </c>
      <c r="AE118" s="6">
        <v>21</v>
      </c>
      <c r="AF118" s="9">
        <v>7.7868</v>
      </c>
      <c r="AG118" s="10">
        <f>ROUND($K$118*$AD$118,2)</f>
        <v>222.48</v>
      </c>
      <c r="AH118" s="10">
        <f>ROUND($K$118*($AD$118+$AF$118),2)</f>
        <v>269.2</v>
      </c>
    </row>
    <row r="119" spans="1:34" ht="25.5">
      <c r="A119" s="3">
        <v>47973</v>
      </c>
      <c r="B119" s="4"/>
      <c r="C119" s="3">
        <v>134213</v>
      </c>
      <c r="D119" s="4" t="s">
        <v>88</v>
      </c>
      <c r="E119" s="4" t="s">
        <v>411</v>
      </c>
      <c r="F119" s="4" t="s">
        <v>412</v>
      </c>
      <c r="G119" s="4" t="s">
        <v>413</v>
      </c>
      <c r="H119" s="4"/>
      <c r="I119" s="4" t="s">
        <v>414</v>
      </c>
      <c r="J119" s="5">
        <v>10</v>
      </c>
      <c r="K119" s="6">
        <v>10</v>
      </c>
      <c r="L119" s="7" t="s">
        <v>149</v>
      </c>
      <c r="M119" s="4">
        <v>813300</v>
      </c>
      <c r="N119" s="4" t="s">
        <v>401</v>
      </c>
      <c r="O119" s="4" t="s">
        <v>402</v>
      </c>
      <c r="P119" s="4" t="s">
        <v>403</v>
      </c>
      <c r="Q119" s="4"/>
      <c r="R119" s="4" t="s">
        <v>54</v>
      </c>
      <c r="S119" s="4">
        <v>195550</v>
      </c>
      <c r="T119" s="4" t="s">
        <v>404</v>
      </c>
      <c r="U119" s="4" t="s">
        <v>405</v>
      </c>
      <c r="V119" s="4"/>
      <c r="W119" s="4"/>
      <c r="X119" s="8" t="s">
        <v>52</v>
      </c>
      <c r="Y119" s="8" t="s">
        <v>406</v>
      </c>
      <c r="Z119" s="8" t="s">
        <v>54</v>
      </c>
      <c r="AA119" s="8" t="s">
        <v>208</v>
      </c>
      <c r="AB119" s="8" t="s">
        <v>54</v>
      </c>
      <c r="AC119" s="7" t="s">
        <v>407</v>
      </c>
      <c r="AD119" s="9">
        <v>31</v>
      </c>
      <c r="AE119" s="6">
        <v>21</v>
      </c>
      <c r="AF119" s="9">
        <v>6.51</v>
      </c>
      <c r="AG119" s="10">
        <f>ROUND($K$119*$AD$119,2)</f>
        <v>310</v>
      </c>
      <c r="AH119" s="10">
        <f>ROUND($K$119*($AD$119+$AF$119),2)</f>
        <v>375.1</v>
      </c>
    </row>
    <row r="120" spans="1:34" ht="25.5">
      <c r="A120" s="3">
        <v>47973</v>
      </c>
      <c r="B120" s="4"/>
      <c r="C120" s="3">
        <v>134214</v>
      </c>
      <c r="D120" s="4" t="s">
        <v>357</v>
      </c>
      <c r="E120" s="4" t="s">
        <v>415</v>
      </c>
      <c r="F120" s="4" t="s">
        <v>416</v>
      </c>
      <c r="G120" s="4" t="s">
        <v>417</v>
      </c>
      <c r="H120" s="4"/>
      <c r="I120" s="4" t="s">
        <v>418</v>
      </c>
      <c r="J120" s="5">
        <v>36</v>
      </c>
      <c r="K120" s="6">
        <v>36</v>
      </c>
      <c r="L120" s="7" t="s">
        <v>149</v>
      </c>
      <c r="M120" s="4">
        <v>813300</v>
      </c>
      <c r="N120" s="4" t="s">
        <v>401</v>
      </c>
      <c r="O120" s="4" t="s">
        <v>402</v>
      </c>
      <c r="P120" s="4" t="s">
        <v>403</v>
      </c>
      <c r="Q120" s="4"/>
      <c r="R120" s="4" t="s">
        <v>54</v>
      </c>
      <c r="S120" s="4">
        <v>195550</v>
      </c>
      <c r="T120" s="4" t="s">
        <v>404</v>
      </c>
      <c r="U120" s="4" t="s">
        <v>405</v>
      </c>
      <c r="V120" s="4"/>
      <c r="W120" s="4"/>
      <c r="X120" s="8" t="s">
        <v>52</v>
      </c>
      <c r="Y120" s="8" t="s">
        <v>406</v>
      </c>
      <c r="Z120" s="8" t="s">
        <v>54</v>
      </c>
      <c r="AA120" s="8" t="s">
        <v>208</v>
      </c>
      <c r="AB120" s="8" t="s">
        <v>54</v>
      </c>
      <c r="AC120" s="7" t="s">
        <v>407</v>
      </c>
      <c r="AD120" s="9">
        <v>12.55</v>
      </c>
      <c r="AE120" s="6">
        <v>21</v>
      </c>
      <c r="AF120" s="9">
        <v>2.6355</v>
      </c>
      <c r="AG120" s="10">
        <f>ROUND($K$120*$AD$120,2)</f>
        <v>451.8</v>
      </c>
      <c r="AH120" s="10">
        <f>ROUND($K$120*($AD$120+$AF$120),2)</f>
        <v>546.68</v>
      </c>
    </row>
    <row r="121" spans="1:34" ht="25.5">
      <c r="A121" s="3">
        <v>47973</v>
      </c>
      <c r="B121" s="4"/>
      <c r="C121" s="3">
        <v>134215</v>
      </c>
      <c r="D121" s="4" t="s">
        <v>97</v>
      </c>
      <c r="E121" s="4" t="s">
        <v>221</v>
      </c>
      <c r="F121" s="4" t="s">
        <v>222</v>
      </c>
      <c r="G121" s="4" t="s">
        <v>223</v>
      </c>
      <c r="H121" s="4"/>
      <c r="I121" s="4" t="s">
        <v>101</v>
      </c>
      <c r="J121" s="5">
        <v>75</v>
      </c>
      <c r="K121" s="6">
        <v>75</v>
      </c>
      <c r="L121" s="7" t="s">
        <v>149</v>
      </c>
      <c r="M121" s="4">
        <v>813300</v>
      </c>
      <c r="N121" s="4" t="s">
        <v>401</v>
      </c>
      <c r="O121" s="4" t="s">
        <v>402</v>
      </c>
      <c r="P121" s="4" t="s">
        <v>403</v>
      </c>
      <c r="Q121" s="4"/>
      <c r="R121" s="4" t="s">
        <v>54</v>
      </c>
      <c r="S121" s="4">
        <v>195550</v>
      </c>
      <c r="T121" s="4" t="s">
        <v>404</v>
      </c>
      <c r="U121" s="4" t="s">
        <v>405</v>
      </c>
      <c r="V121" s="4"/>
      <c r="W121" s="4"/>
      <c r="X121" s="8" t="s">
        <v>52</v>
      </c>
      <c r="Y121" s="8" t="s">
        <v>406</v>
      </c>
      <c r="Z121" s="8" t="s">
        <v>54</v>
      </c>
      <c r="AA121" s="8" t="s">
        <v>208</v>
      </c>
      <c r="AB121" s="8" t="s">
        <v>54</v>
      </c>
      <c r="AC121" s="7" t="s">
        <v>407</v>
      </c>
      <c r="AD121" s="9">
        <v>12.71</v>
      </c>
      <c r="AE121" s="6">
        <v>21</v>
      </c>
      <c r="AF121" s="9">
        <v>2.6691</v>
      </c>
      <c r="AG121" s="10">
        <f>ROUND($K$121*$AD$121,2)</f>
        <v>953.25</v>
      </c>
      <c r="AH121" s="10">
        <f>ROUND($K$121*($AD$121+$AF$121),2)</f>
        <v>1153.43</v>
      </c>
    </row>
    <row r="122" spans="1:34" ht="39">
      <c r="A122" s="3">
        <v>47973</v>
      </c>
      <c r="B122" s="4"/>
      <c r="C122" s="3">
        <v>134216</v>
      </c>
      <c r="D122" s="4" t="s">
        <v>88</v>
      </c>
      <c r="E122" s="4" t="s">
        <v>89</v>
      </c>
      <c r="F122" s="4" t="s">
        <v>90</v>
      </c>
      <c r="G122" s="4" t="s">
        <v>91</v>
      </c>
      <c r="H122" s="4"/>
      <c r="I122" s="4" t="s">
        <v>92</v>
      </c>
      <c r="J122" s="5">
        <v>4</v>
      </c>
      <c r="K122" s="6">
        <v>4</v>
      </c>
      <c r="L122" s="7" t="s">
        <v>149</v>
      </c>
      <c r="M122" s="4">
        <v>813300</v>
      </c>
      <c r="N122" s="4" t="s">
        <v>401</v>
      </c>
      <c r="O122" s="4" t="s">
        <v>402</v>
      </c>
      <c r="P122" s="4" t="s">
        <v>403</v>
      </c>
      <c r="Q122" s="4"/>
      <c r="R122" s="4" t="s">
        <v>54</v>
      </c>
      <c r="S122" s="4">
        <v>195550</v>
      </c>
      <c r="T122" s="4" t="s">
        <v>404</v>
      </c>
      <c r="U122" s="4" t="s">
        <v>405</v>
      </c>
      <c r="V122" s="4"/>
      <c r="W122" s="4"/>
      <c r="X122" s="8" t="s">
        <v>52</v>
      </c>
      <c r="Y122" s="8" t="s">
        <v>406</v>
      </c>
      <c r="Z122" s="8" t="s">
        <v>54</v>
      </c>
      <c r="AA122" s="8" t="s">
        <v>208</v>
      </c>
      <c r="AB122" s="8" t="s">
        <v>54</v>
      </c>
      <c r="AC122" s="7" t="s">
        <v>407</v>
      </c>
      <c r="AD122" s="9">
        <v>36.58</v>
      </c>
      <c r="AE122" s="6">
        <v>21</v>
      </c>
      <c r="AF122" s="9">
        <v>7.6818</v>
      </c>
      <c r="AG122" s="10">
        <f>ROUND($K$122*$AD$122,2)</f>
        <v>146.32</v>
      </c>
      <c r="AH122" s="10">
        <f>ROUND($K$122*($AD$122+$AF$122),2)</f>
        <v>177.05</v>
      </c>
    </row>
    <row r="123" spans="1:34" ht="13.5">
      <c r="A123" s="20"/>
      <c r="B123" s="20"/>
      <c r="C123" s="2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20" t="s">
        <v>107</v>
      </c>
      <c r="AF123" s="20"/>
      <c r="AG123" s="12">
        <f>SUM($AG$115:$AG$122)</f>
        <v>3276.15</v>
      </c>
      <c r="AH123" s="12">
        <f>SUM($AH$115:$AH$122)</f>
        <v>3964.1400000000003</v>
      </c>
    </row>
    <row r="124" spans="1:34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25.5">
      <c r="A125" s="3">
        <v>47975</v>
      </c>
      <c r="B125" s="4"/>
      <c r="C125" s="3">
        <v>134232</v>
      </c>
      <c r="D125" s="4" t="s">
        <v>164</v>
      </c>
      <c r="E125" s="4" t="s">
        <v>397</v>
      </c>
      <c r="F125" s="4" t="s">
        <v>398</v>
      </c>
      <c r="G125" s="4" t="s">
        <v>399</v>
      </c>
      <c r="H125" s="4"/>
      <c r="I125" s="4" t="s">
        <v>400</v>
      </c>
      <c r="J125" s="5">
        <v>6</v>
      </c>
      <c r="K125" s="6">
        <v>6</v>
      </c>
      <c r="L125" s="7" t="s">
        <v>149</v>
      </c>
      <c r="M125" s="4">
        <v>813300</v>
      </c>
      <c r="N125" s="4" t="s">
        <v>401</v>
      </c>
      <c r="O125" s="4" t="s">
        <v>419</v>
      </c>
      <c r="P125" s="4" t="s">
        <v>420</v>
      </c>
      <c r="Q125" s="4"/>
      <c r="R125" s="4" t="s">
        <v>54</v>
      </c>
      <c r="S125" s="4">
        <v>27912</v>
      </c>
      <c r="T125" s="4" t="s">
        <v>421</v>
      </c>
      <c r="U125" s="4" t="s">
        <v>422</v>
      </c>
      <c r="V125" s="4">
        <v>549241754</v>
      </c>
      <c r="W125" s="4"/>
      <c r="X125" s="8" t="s">
        <v>52</v>
      </c>
      <c r="Y125" s="8" t="s">
        <v>423</v>
      </c>
      <c r="Z125" s="8" t="s">
        <v>54</v>
      </c>
      <c r="AA125" s="8" t="s">
        <v>208</v>
      </c>
      <c r="AB125" s="8" t="s">
        <v>54</v>
      </c>
      <c r="AC125" s="7" t="s">
        <v>424</v>
      </c>
      <c r="AD125" s="9">
        <v>15.13</v>
      </c>
      <c r="AE125" s="6">
        <v>21</v>
      </c>
      <c r="AF125" s="9">
        <v>3.1773</v>
      </c>
      <c r="AG125" s="10">
        <f>ROUND($K$125*$AD$125,2)</f>
        <v>90.78</v>
      </c>
      <c r="AH125" s="10">
        <f>ROUND($K$125*($AD$125+$AF$125),2)</f>
        <v>109.84</v>
      </c>
    </row>
    <row r="126" spans="1:34" ht="38.25">
      <c r="A126" s="3">
        <v>47975</v>
      </c>
      <c r="B126" s="4"/>
      <c r="C126" s="3">
        <v>134233</v>
      </c>
      <c r="D126" s="4" t="s">
        <v>57</v>
      </c>
      <c r="E126" s="4" t="s">
        <v>58</v>
      </c>
      <c r="F126" s="4" t="s">
        <v>59</v>
      </c>
      <c r="G126" s="4" t="s">
        <v>60</v>
      </c>
      <c r="H126" s="4"/>
      <c r="I126" s="4" t="s">
        <v>61</v>
      </c>
      <c r="J126" s="5">
        <v>2</v>
      </c>
      <c r="K126" s="6">
        <v>2</v>
      </c>
      <c r="L126" s="7" t="s">
        <v>149</v>
      </c>
      <c r="M126" s="4">
        <v>813300</v>
      </c>
      <c r="N126" s="4" t="s">
        <v>401</v>
      </c>
      <c r="O126" s="4" t="s">
        <v>419</v>
      </c>
      <c r="P126" s="4" t="s">
        <v>420</v>
      </c>
      <c r="Q126" s="4"/>
      <c r="R126" s="4" t="s">
        <v>54</v>
      </c>
      <c r="S126" s="4">
        <v>27912</v>
      </c>
      <c r="T126" s="4" t="s">
        <v>421</v>
      </c>
      <c r="U126" s="4" t="s">
        <v>422</v>
      </c>
      <c r="V126" s="4">
        <v>549241754</v>
      </c>
      <c r="W126" s="4"/>
      <c r="X126" s="8" t="s">
        <v>52</v>
      </c>
      <c r="Y126" s="8" t="s">
        <v>423</v>
      </c>
      <c r="Z126" s="8" t="s">
        <v>54</v>
      </c>
      <c r="AA126" s="8" t="s">
        <v>208</v>
      </c>
      <c r="AB126" s="8" t="s">
        <v>54</v>
      </c>
      <c r="AC126" s="7" t="s">
        <v>424</v>
      </c>
      <c r="AD126" s="9">
        <v>37.08</v>
      </c>
      <c r="AE126" s="6">
        <v>21</v>
      </c>
      <c r="AF126" s="9">
        <v>7.7868</v>
      </c>
      <c r="AG126" s="10">
        <f>ROUND($K$126*$AD$126,2)</f>
        <v>74.16</v>
      </c>
      <c r="AH126" s="10">
        <f>ROUND($K$126*($AD$126+$AF$126),2)</f>
        <v>89.73</v>
      </c>
    </row>
    <row r="127" spans="1:34" ht="25.5">
      <c r="A127" s="3">
        <v>47975</v>
      </c>
      <c r="B127" s="4"/>
      <c r="C127" s="3">
        <v>134235</v>
      </c>
      <c r="D127" s="4" t="s">
        <v>275</v>
      </c>
      <c r="E127" s="4" t="s">
        <v>425</v>
      </c>
      <c r="F127" s="4" t="s">
        <v>426</v>
      </c>
      <c r="G127" s="4" t="s">
        <v>427</v>
      </c>
      <c r="H127" s="4"/>
      <c r="I127" s="4" t="s">
        <v>171</v>
      </c>
      <c r="J127" s="5">
        <v>10</v>
      </c>
      <c r="K127" s="6">
        <v>10</v>
      </c>
      <c r="L127" s="7" t="s">
        <v>149</v>
      </c>
      <c r="M127" s="4">
        <v>813300</v>
      </c>
      <c r="N127" s="4" t="s">
        <v>401</v>
      </c>
      <c r="O127" s="4" t="s">
        <v>419</v>
      </c>
      <c r="P127" s="4" t="s">
        <v>420</v>
      </c>
      <c r="Q127" s="4"/>
      <c r="R127" s="4" t="s">
        <v>54</v>
      </c>
      <c r="S127" s="4">
        <v>27912</v>
      </c>
      <c r="T127" s="4" t="s">
        <v>421</v>
      </c>
      <c r="U127" s="4" t="s">
        <v>422</v>
      </c>
      <c r="V127" s="4">
        <v>549241754</v>
      </c>
      <c r="W127" s="4"/>
      <c r="X127" s="8" t="s">
        <v>52</v>
      </c>
      <c r="Y127" s="8" t="s">
        <v>423</v>
      </c>
      <c r="Z127" s="8" t="s">
        <v>54</v>
      </c>
      <c r="AA127" s="8" t="s">
        <v>208</v>
      </c>
      <c r="AB127" s="8" t="s">
        <v>54</v>
      </c>
      <c r="AC127" s="7" t="s">
        <v>424</v>
      </c>
      <c r="AD127" s="9">
        <v>37.2</v>
      </c>
      <c r="AE127" s="6">
        <v>21</v>
      </c>
      <c r="AF127" s="9">
        <v>7.812</v>
      </c>
      <c r="AG127" s="10">
        <f>ROUND($K$127*$AD$127,2)</f>
        <v>372</v>
      </c>
      <c r="AH127" s="10">
        <f>ROUND($K$127*($AD$127+$AF$127),2)</f>
        <v>450.12</v>
      </c>
    </row>
    <row r="128" spans="1:34" ht="25.5">
      <c r="A128" s="3">
        <v>47975</v>
      </c>
      <c r="B128" s="4"/>
      <c r="C128" s="3">
        <v>134236</v>
      </c>
      <c r="D128" s="4" t="s">
        <v>102</v>
      </c>
      <c r="E128" s="4" t="s">
        <v>428</v>
      </c>
      <c r="F128" s="4" t="s">
        <v>429</v>
      </c>
      <c r="G128" s="4" t="s">
        <v>430</v>
      </c>
      <c r="H128" s="4"/>
      <c r="I128" s="4" t="s">
        <v>431</v>
      </c>
      <c r="J128" s="5">
        <v>2</v>
      </c>
      <c r="K128" s="6">
        <v>2</v>
      </c>
      <c r="L128" s="7" t="s">
        <v>149</v>
      </c>
      <c r="M128" s="4">
        <v>813300</v>
      </c>
      <c r="N128" s="4" t="s">
        <v>401</v>
      </c>
      <c r="O128" s="4" t="s">
        <v>419</v>
      </c>
      <c r="P128" s="4" t="s">
        <v>420</v>
      </c>
      <c r="Q128" s="4"/>
      <c r="R128" s="4" t="s">
        <v>54</v>
      </c>
      <c r="S128" s="4">
        <v>27912</v>
      </c>
      <c r="T128" s="4" t="s">
        <v>421</v>
      </c>
      <c r="U128" s="4" t="s">
        <v>422</v>
      </c>
      <c r="V128" s="4">
        <v>549241754</v>
      </c>
      <c r="W128" s="4"/>
      <c r="X128" s="8" t="s">
        <v>52</v>
      </c>
      <c r="Y128" s="8" t="s">
        <v>423</v>
      </c>
      <c r="Z128" s="8" t="s">
        <v>54</v>
      </c>
      <c r="AA128" s="8" t="s">
        <v>208</v>
      </c>
      <c r="AB128" s="8" t="s">
        <v>54</v>
      </c>
      <c r="AC128" s="7" t="s">
        <v>424</v>
      </c>
      <c r="AD128" s="9">
        <v>56.73</v>
      </c>
      <c r="AE128" s="6">
        <v>21</v>
      </c>
      <c r="AF128" s="9">
        <v>11.9133</v>
      </c>
      <c r="AG128" s="10">
        <f>ROUND($K$128*$AD$128,2)</f>
        <v>113.46</v>
      </c>
      <c r="AH128" s="10">
        <f>ROUND($K$128*($AD$128+$AF$128),2)</f>
        <v>137.29</v>
      </c>
    </row>
    <row r="129" spans="1:34" ht="25.5">
      <c r="A129" s="3">
        <v>47975</v>
      </c>
      <c r="B129" s="4"/>
      <c r="C129" s="3">
        <v>134237</v>
      </c>
      <c r="D129" s="4" t="s">
        <v>102</v>
      </c>
      <c r="E129" s="4" t="s">
        <v>103</v>
      </c>
      <c r="F129" s="4" t="s">
        <v>104</v>
      </c>
      <c r="G129" s="4" t="s">
        <v>105</v>
      </c>
      <c r="H129" s="4"/>
      <c r="I129" s="4" t="s">
        <v>106</v>
      </c>
      <c r="J129" s="5">
        <v>2</v>
      </c>
      <c r="K129" s="6">
        <v>2</v>
      </c>
      <c r="L129" s="7" t="s">
        <v>149</v>
      </c>
      <c r="M129" s="4">
        <v>813300</v>
      </c>
      <c r="N129" s="4" t="s">
        <v>401</v>
      </c>
      <c r="O129" s="4" t="s">
        <v>419</v>
      </c>
      <c r="P129" s="4" t="s">
        <v>420</v>
      </c>
      <c r="Q129" s="4"/>
      <c r="R129" s="4" t="s">
        <v>54</v>
      </c>
      <c r="S129" s="4">
        <v>27912</v>
      </c>
      <c r="T129" s="4" t="s">
        <v>421</v>
      </c>
      <c r="U129" s="4" t="s">
        <v>422</v>
      </c>
      <c r="V129" s="4">
        <v>549241754</v>
      </c>
      <c r="W129" s="4"/>
      <c r="X129" s="8" t="s">
        <v>52</v>
      </c>
      <c r="Y129" s="8" t="s">
        <v>423</v>
      </c>
      <c r="Z129" s="8" t="s">
        <v>54</v>
      </c>
      <c r="AA129" s="8" t="s">
        <v>208</v>
      </c>
      <c r="AB129" s="8" t="s">
        <v>54</v>
      </c>
      <c r="AC129" s="7" t="s">
        <v>424</v>
      </c>
      <c r="AD129" s="9">
        <v>34.97</v>
      </c>
      <c r="AE129" s="6">
        <v>21</v>
      </c>
      <c r="AF129" s="9">
        <v>7.3437</v>
      </c>
      <c r="AG129" s="10">
        <f>ROUND($K$129*$AD$129,2)</f>
        <v>69.94</v>
      </c>
      <c r="AH129" s="10">
        <f>ROUND($K$129*($AD$129+$AF$129),2)</f>
        <v>84.63</v>
      </c>
    </row>
    <row r="130" spans="1:34" ht="25.5">
      <c r="A130" s="3">
        <v>47975</v>
      </c>
      <c r="B130" s="4"/>
      <c r="C130" s="3">
        <v>134238</v>
      </c>
      <c r="D130" s="4" t="s">
        <v>57</v>
      </c>
      <c r="E130" s="4" t="s">
        <v>66</v>
      </c>
      <c r="F130" s="4" t="s">
        <v>67</v>
      </c>
      <c r="G130" s="4" t="s">
        <v>68</v>
      </c>
      <c r="H130" s="4"/>
      <c r="I130" s="4" t="s">
        <v>69</v>
      </c>
      <c r="J130" s="5">
        <v>1</v>
      </c>
      <c r="K130" s="6">
        <v>1</v>
      </c>
      <c r="L130" s="7" t="s">
        <v>149</v>
      </c>
      <c r="M130" s="4">
        <v>813300</v>
      </c>
      <c r="N130" s="4" t="s">
        <v>401</v>
      </c>
      <c r="O130" s="4" t="s">
        <v>419</v>
      </c>
      <c r="P130" s="4" t="s">
        <v>420</v>
      </c>
      <c r="Q130" s="4"/>
      <c r="R130" s="4" t="s">
        <v>54</v>
      </c>
      <c r="S130" s="4">
        <v>27912</v>
      </c>
      <c r="T130" s="4" t="s">
        <v>421</v>
      </c>
      <c r="U130" s="4" t="s">
        <v>422</v>
      </c>
      <c r="V130" s="4">
        <v>549241754</v>
      </c>
      <c r="W130" s="4"/>
      <c r="X130" s="8" t="s">
        <v>52</v>
      </c>
      <c r="Y130" s="8" t="s">
        <v>423</v>
      </c>
      <c r="Z130" s="8" t="s">
        <v>54</v>
      </c>
      <c r="AA130" s="8" t="s">
        <v>208</v>
      </c>
      <c r="AB130" s="8" t="s">
        <v>54</v>
      </c>
      <c r="AC130" s="7" t="s">
        <v>424</v>
      </c>
      <c r="AD130" s="9">
        <v>10.54</v>
      </c>
      <c r="AE130" s="6">
        <v>21</v>
      </c>
      <c r="AF130" s="9">
        <v>2.2134</v>
      </c>
      <c r="AG130" s="10">
        <f>ROUND($K$130*$AD$130,2)</f>
        <v>10.54</v>
      </c>
      <c r="AH130" s="10">
        <f>ROUND($K$130*($AD$130+$AF$130),2)</f>
        <v>12.75</v>
      </c>
    </row>
    <row r="131" spans="1:34" ht="25.5">
      <c r="A131" s="3">
        <v>47975</v>
      </c>
      <c r="B131" s="4"/>
      <c r="C131" s="3">
        <v>134239</v>
      </c>
      <c r="D131" s="4" t="s">
        <v>57</v>
      </c>
      <c r="E131" s="4" t="s">
        <v>241</v>
      </c>
      <c r="F131" s="4" t="s">
        <v>242</v>
      </c>
      <c r="G131" s="4" t="s">
        <v>243</v>
      </c>
      <c r="H131" s="4"/>
      <c r="I131" s="4" t="s">
        <v>65</v>
      </c>
      <c r="J131" s="5">
        <v>1</v>
      </c>
      <c r="K131" s="6">
        <v>1</v>
      </c>
      <c r="L131" s="7" t="s">
        <v>149</v>
      </c>
      <c r="M131" s="4">
        <v>813300</v>
      </c>
      <c r="N131" s="4" t="s">
        <v>401</v>
      </c>
      <c r="O131" s="4" t="s">
        <v>419</v>
      </c>
      <c r="P131" s="4" t="s">
        <v>420</v>
      </c>
      <c r="Q131" s="4"/>
      <c r="R131" s="4" t="s">
        <v>54</v>
      </c>
      <c r="S131" s="4">
        <v>27912</v>
      </c>
      <c r="T131" s="4" t="s">
        <v>421</v>
      </c>
      <c r="U131" s="4" t="s">
        <v>422</v>
      </c>
      <c r="V131" s="4">
        <v>549241754</v>
      </c>
      <c r="W131" s="4"/>
      <c r="X131" s="8" t="s">
        <v>52</v>
      </c>
      <c r="Y131" s="8" t="s">
        <v>423</v>
      </c>
      <c r="Z131" s="8" t="s">
        <v>54</v>
      </c>
      <c r="AA131" s="8" t="s">
        <v>208</v>
      </c>
      <c r="AB131" s="8" t="s">
        <v>54</v>
      </c>
      <c r="AC131" s="7" t="s">
        <v>424</v>
      </c>
      <c r="AD131" s="9">
        <v>8.56</v>
      </c>
      <c r="AE131" s="6">
        <v>21</v>
      </c>
      <c r="AF131" s="9">
        <v>1.7976</v>
      </c>
      <c r="AG131" s="10">
        <f>ROUND($K$131*$AD$131,2)</f>
        <v>8.56</v>
      </c>
      <c r="AH131" s="10">
        <f>ROUND($K$131*($AD$131+$AF$131),2)</f>
        <v>10.36</v>
      </c>
    </row>
    <row r="132" spans="1:34" ht="25.5">
      <c r="A132" s="3">
        <v>47975</v>
      </c>
      <c r="B132" s="4"/>
      <c r="C132" s="3">
        <v>134240</v>
      </c>
      <c r="D132" s="4" t="s">
        <v>357</v>
      </c>
      <c r="E132" s="4" t="s">
        <v>432</v>
      </c>
      <c r="F132" s="4" t="s">
        <v>433</v>
      </c>
      <c r="G132" s="4" t="s">
        <v>434</v>
      </c>
      <c r="H132" s="4"/>
      <c r="I132" s="4" t="s">
        <v>418</v>
      </c>
      <c r="J132" s="5">
        <v>10</v>
      </c>
      <c r="K132" s="6">
        <v>10</v>
      </c>
      <c r="L132" s="7" t="s">
        <v>149</v>
      </c>
      <c r="M132" s="4">
        <v>813300</v>
      </c>
      <c r="N132" s="4" t="s">
        <v>401</v>
      </c>
      <c r="O132" s="4" t="s">
        <v>419</v>
      </c>
      <c r="P132" s="4" t="s">
        <v>420</v>
      </c>
      <c r="Q132" s="4"/>
      <c r="R132" s="4" t="s">
        <v>54</v>
      </c>
      <c r="S132" s="4">
        <v>27912</v>
      </c>
      <c r="T132" s="4" t="s">
        <v>421</v>
      </c>
      <c r="U132" s="4" t="s">
        <v>422</v>
      </c>
      <c r="V132" s="4">
        <v>549241754</v>
      </c>
      <c r="W132" s="4"/>
      <c r="X132" s="8" t="s">
        <v>52</v>
      </c>
      <c r="Y132" s="8" t="s">
        <v>423</v>
      </c>
      <c r="Z132" s="8" t="s">
        <v>54</v>
      </c>
      <c r="AA132" s="8" t="s">
        <v>208</v>
      </c>
      <c r="AB132" s="8" t="s">
        <v>54</v>
      </c>
      <c r="AC132" s="7" t="s">
        <v>424</v>
      </c>
      <c r="AD132" s="9">
        <v>25.79</v>
      </c>
      <c r="AE132" s="6">
        <v>21</v>
      </c>
      <c r="AF132" s="9">
        <v>5.4159</v>
      </c>
      <c r="AG132" s="10">
        <f>ROUND($K$132*$AD$132,2)</f>
        <v>257.9</v>
      </c>
      <c r="AH132" s="10">
        <f>ROUND($K$132*($AD$132+$AF$132),2)</f>
        <v>312.06</v>
      </c>
    </row>
    <row r="133" spans="1:34" ht="25.5">
      <c r="A133" s="3">
        <v>47975</v>
      </c>
      <c r="B133" s="4"/>
      <c r="C133" s="3">
        <v>134241</v>
      </c>
      <c r="D133" s="4" t="s">
        <v>295</v>
      </c>
      <c r="E133" s="4" t="s">
        <v>435</v>
      </c>
      <c r="F133" s="4" t="s">
        <v>436</v>
      </c>
      <c r="G133" s="4" t="s">
        <v>437</v>
      </c>
      <c r="H133" s="4"/>
      <c r="I133" s="4" t="s">
        <v>61</v>
      </c>
      <c r="J133" s="5">
        <v>2</v>
      </c>
      <c r="K133" s="6">
        <v>2</v>
      </c>
      <c r="L133" s="7" t="s">
        <v>149</v>
      </c>
      <c r="M133" s="4">
        <v>813300</v>
      </c>
      <c r="N133" s="4" t="s">
        <v>401</v>
      </c>
      <c r="O133" s="4" t="s">
        <v>419</v>
      </c>
      <c r="P133" s="4" t="s">
        <v>420</v>
      </c>
      <c r="Q133" s="4"/>
      <c r="R133" s="4" t="s">
        <v>54</v>
      </c>
      <c r="S133" s="4">
        <v>27912</v>
      </c>
      <c r="T133" s="4" t="s">
        <v>421</v>
      </c>
      <c r="U133" s="4" t="s">
        <v>422</v>
      </c>
      <c r="V133" s="4">
        <v>549241754</v>
      </c>
      <c r="W133" s="4"/>
      <c r="X133" s="8" t="s">
        <v>52</v>
      </c>
      <c r="Y133" s="8" t="s">
        <v>423</v>
      </c>
      <c r="Z133" s="8" t="s">
        <v>54</v>
      </c>
      <c r="AA133" s="8" t="s">
        <v>208</v>
      </c>
      <c r="AB133" s="8" t="s">
        <v>54</v>
      </c>
      <c r="AC133" s="7" t="s">
        <v>424</v>
      </c>
      <c r="AD133" s="9">
        <v>32.12</v>
      </c>
      <c r="AE133" s="6">
        <v>21</v>
      </c>
      <c r="AF133" s="9">
        <v>6.7452</v>
      </c>
      <c r="AG133" s="10">
        <f>ROUND($K$133*$AD$133,2)</f>
        <v>64.24</v>
      </c>
      <c r="AH133" s="10">
        <f>ROUND($K$133*($AD$133+$AF$133),2)</f>
        <v>77.73</v>
      </c>
    </row>
    <row r="134" spans="1:34" ht="25.5">
      <c r="A134" s="3">
        <v>47975</v>
      </c>
      <c r="B134" s="4"/>
      <c r="C134" s="3">
        <v>134242</v>
      </c>
      <c r="D134" s="4" t="s">
        <v>438</v>
      </c>
      <c r="E134" s="4" t="s">
        <v>439</v>
      </c>
      <c r="F134" s="4" t="s">
        <v>440</v>
      </c>
      <c r="G134" s="4" t="s">
        <v>441</v>
      </c>
      <c r="H134" s="4"/>
      <c r="I134" s="4" t="s">
        <v>171</v>
      </c>
      <c r="J134" s="5">
        <v>5</v>
      </c>
      <c r="K134" s="6">
        <v>5</v>
      </c>
      <c r="L134" s="7" t="s">
        <v>149</v>
      </c>
      <c r="M134" s="4">
        <v>813300</v>
      </c>
      <c r="N134" s="4" t="s">
        <v>401</v>
      </c>
      <c r="O134" s="4" t="s">
        <v>419</v>
      </c>
      <c r="P134" s="4" t="s">
        <v>420</v>
      </c>
      <c r="Q134" s="4"/>
      <c r="R134" s="4" t="s">
        <v>54</v>
      </c>
      <c r="S134" s="4">
        <v>27912</v>
      </c>
      <c r="T134" s="4" t="s">
        <v>421</v>
      </c>
      <c r="U134" s="4" t="s">
        <v>422</v>
      </c>
      <c r="V134" s="4">
        <v>549241754</v>
      </c>
      <c r="W134" s="4"/>
      <c r="X134" s="8" t="s">
        <v>52</v>
      </c>
      <c r="Y134" s="8" t="s">
        <v>423</v>
      </c>
      <c r="Z134" s="8" t="s">
        <v>54</v>
      </c>
      <c r="AA134" s="8" t="s">
        <v>208</v>
      </c>
      <c r="AB134" s="8" t="s">
        <v>54</v>
      </c>
      <c r="AC134" s="7" t="s">
        <v>424</v>
      </c>
      <c r="AD134" s="9">
        <v>231.88</v>
      </c>
      <c r="AE134" s="6">
        <v>21</v>
      </c>
      <c r="AF134" s="9">
        <v>48.6948</v>
      </c>
      <c r="AG134" s="10">
        <f>ROUND($K$134*$AD$134,2)</f>
        <v>1159.4</v>
      </c>
      <c r="AH134" s="10">
        <f>ROUND($K$134*($AD$134+$AF$134),2)</f>
        <v>1402.87</v>
      </c>
    </row>
    <row r="135" spans="1:34" ht="25.5">
      <c r="A135" s="3">
        <v>47975</v>
      </c>
      <c r="B135" s="4"/>
      <c r="C135" s="3">
        <v>134243</v>
      </c>
      <c r="D135" s="4" t="s">
        <v>88</v>
      </c>
      <c r="E135" s="4" t="s">
        <v>442</v>
      </c>
      <c r="F135" s="4" t="s">
        <v>443</v>
      </c>
      <c r="G135" s="4" t="s">
        <v>444</v>
      </c>
      <c r="H135" s="4"/>
      <c r="I135" s="4" t="s">
        <v>188</v>
      </c>
      <c r="J135" s="5">
        <v>2</v>
      </c>
      <c r="K135" s="6">
        <v>2</v>
      </c>
      <c r="L135" s="7" t="s">
        <v>149</v>
      </c>
      <c r="M135" s="4">
        <v>813300</v>
      </c>
      <c r="N135" s="4" t="s">
        <v>401</v>
      </c>
      <c r="O135" s="4" t="s">
        <v>419</v>
      </c>
      <c r="P135" s="4" t="s">
        <v>420</v>
      </c>
      <c r="Q135" s="4"/>
      <c r="R135" s="4" t="s">
        <v>54</v>
      </c>
      <c r="S135" s="4">
        <v>27912</v>
      </c>
      <c r="T135" s="4" t="s">
        <v>421</v>
      </c>
      <c r="U135" s="4" t="s">
        <v>422</v>
      </c>
      <c r="V135" s="4">
        <v>549241754</v>
      </c>
      <c r="W135" s="4"/>
      <c r="X135" s="8" t="s">
        <v>52</v>
      </c>
      <c r="Y135" s="8" t="s">
        <v>423</v>
      </c>
      <c r="Z135" s="8" t="s">
        <v>54</v>
      </c>
      <c r="AA135" s="8" t="s">
        <v>208</v>
      </c>
      <c r="AB135" s="8" t="s">
        <v>54</v>
      </c>
      <c r="AC135" s="7" t="s">
        <v>424</v>
      </c>
      <c r="AD135" s="9">
        <v>29.43</v>
      </c>
      <c r="AE135" s="6">
        <v>21</v>
      </c>
      <c r="AF135" s="9">
        <v>6.1803</v>
      </c>
      <c r="AG135" s="10">
        <f>ROUND($K$135*$AD$135,2)</f>
        <v>58.86</v>
      </c>
      <c r="AH135" s="10">
        <f>ROUND($K$135*($AD$135+$AF$135),2)</f>
        <v>71.22</v>
      </c>
    </row>
    <row r="136" spans="1:34" ht="25.5">
      <c r="A136" s="3">
        <v>47975</v>
      </c>
      <c r="B136" s="4"/>
      <c r="C136" s="3">
        <v>134244</v>
      </c>
      <c r="D136" s="4" t="s">
        <v>445</v>
      </c>
      <c r="E136" s="4" t="s">
        <v>446</v>
      </c>
      <c r="F136" s="4" t="s">
        <v>447</v>
      </c>
      <c r="G136" s="4" t="s">
        <v>448</v>
      </c>
      <c r="H136" s="4"/>
      <c r="I136" s="4" t="s">
        <v>61</v>
      </c>
      <c r="J136" s="5">
        <v>2</v>
      </c>
      <c r="K136" s="6">
        <v>2</v>
      </c>
      <c r="L136" s="7" t="s">
        <v>149</v>
      </c>
      <c r="M136" s="4">
        <v>813300</v>
      </c>
      <c r="N136" s="4" t="s">
        <v>401</v>
      </c>
      <c r="O136" s="4" t="s">
        <v>419</v>
      </c>
      <c r="P136" s="4" t="s">
        <v>420</v>
      </c>
      <c r="Q136" s="4"/>
      <c r="R136" s="4" t="s">
        <v>54</v>
      </c>
      <c r="S136" s="4">
        <v>27912</v>
      </c>
      <c r="T136" s="4" t="s">
        <v>421</v>
      </c>
      <c r="U136" s="4" t="s">
        <v>422</v>
      </c>
      <c r="V136" s="4">
        <v>549241754</v>
      </c>
      <c r="W136" s="4"/>
      <c r="X136" s="8" t="s">
        <v>52</v>
      </c>
      <c r="Y136" s="8" t="s">
        <v>423</v>
      </c>
      <c r="Z136" s="8" t="s">
        <v>54</v>
      </c>
      <c r="AA136" s="8" t="s">
        <v>208</v>
      </c>
      <c r="AB136" s="8" t="s">
        <v>54</v>
      </c>
      <c r="AC136" s="7" t="s">
        <v>424</v>
      </c>
      <c r="AD136" s="9">
        <v>24.18</v>
      </c>
      <c r="AE136" s="6">
        <v>21</v>
      </c>
      <c r="AF136" s="9">
        <v>5.0778</v>
      </c>
      <c r="AG136" s="10">
        <f>ROUND($K$136*$AD$136,2)</f>
        <v>48.36</v>
      </c>
      <c r="AH136" s="10">
        <f>ROUND($K$136*($AD$136+$AF$136),2)</f>
        <v>58.52</v>
      </c>
    </row>
    <row r="137" spans="1:34" ht="25.5">
      <c r="A137" s="3">
        <v>47975</v>
      </c>
      <c r="B137" s="4"/>
      <c r="C137" s="3">
        <v>134248</v>
      </c>
      <c r="D137" s="4" t="s">
        <v>321</v>
      </c>
      <c r="E137" s="4" t="s">
        <v>322</v>
      </c>
      <c r="F137" s="4" t="s">
        <v>323</v>
      </c>
      <c r="G137" s="4" t="s">
        <v>324</v>
      </c>
      <c r="H137" s="4"/>
      <c r="I137" s="4" t="s">
        <v>325</v>
      </c>
      <c r="J137" s="5">
        <v>6</v>
      </c>
      <c r="K137" s="6">
        <v>6</v>
      </c>
      <c r="L137" s="7" t="s">
        <v>149</v>
      </c>
      <c r="M137" s="4">
        <v>813300</v>
      </c>
      <c r="N137" s="4" t="s">
        <v>401</v>
      </c>
      <c r="O137" s="4" t="s">
        <v>419</v>
      </c>
      <c r="P137" s="4" t="s">
        <v>420</v>
      </c>
      <c r="Q137" s="4"/>
      <c r="R137" s="4" t="s">
        <v>54</v>
      </c>
      <c r="S137" s="4">
        <v>27912</v>
      </c>
      <c r="T137" s="4" t="s">
        <v>421</v>
      </c>
      <c r="U137" s="4" t="s">
        <v>422</v>
      </c>
      <c r="V137" s="4">
        <v>549241754</v>
      </c>
      <c r="W137" s="4"/>
      <c r="X137" s="8" t="s">
        <v>52</v>
      </c>
      <c r="Y137" s="8" t="s">
        <v>423</v>
      </c>
      <c r="Z137" s="8" t="s">
        <v>54</v>
      </c>
      <c r="AA137" s="8" t="s">
        <v>208</v>
      </c>
      <c r="AB137" s="8" t="s">
        <v>54</v>
      </c>
      <c r="AC137" s="7" t="s">
        <v>424</v>
      </c>
      <c r="AD137" s="9">
        <v>33.11</v>
      </c>
      <c r="AE137" s="6">
        <v>21</v>
      </c>
      <c r="AF137" s="9">
        <v>6.9531</v>
      </c>
      <c r="AG137" s="10">
        <f>ROUND($K$137*$AD$137,2)</f>
        <v>198.66</v>
      </c>
      <c r="AH137" s="10">
        <f>ROUND($K$137*($AD$137+$AF$137),2)</f>
        <v>240.38</v>
      </c>
    </row>
    <row r="138" spans="1:34" ht="25.5">
      <c r="A138" s="3">
        <v>47975</v>
      </c>
      <c r="B138" s="4"/>
      <c r="C138" s="3">
        <v>134249</v>
      </c>
      <c r="D138" s="4" t="s">
        <v>88</v>
      </c>
      <c r="E138" s="4" t="s">
        <v>411</v>
      </c>
      <c r="F138" s="4" t="s">
        <v>412</v>
      </c>
      <c r="G138" s="4" t="s">
        <v>413</v>
      </c>
      <c r="H138" s="4"/>
      <c r="I138" s="4" t="s">
        <v>414</v>
      </c>
      <c r="J138" s="5">
        <v>6</v>
      </c>
      <c r="K138" s="6">
        <v>6</v>
      </c>
      <c r="L138" s="7" t="s">
        <v>149</v>
      </c>
      <c r="M138" s="4">
        <v>813300</v>
      </c>
      <c r="N138" s="4" t="s">
        <v>401</v>
      </c>
      <c r="O138" s="4" t="s">
        <v>419</v>
      </c>
      <c r="P138" s="4" t="s">
        <v>420</v>
      </c>
      <c r="Q138" s="4"/>
      <c r="R138" s="4" t="s">
        <v>54</v>
      </c>
      <c r="S138" s="4">
        <v>27912</v>
      </c>
      <c r="T138" s="4" t="s">
        <v>421</v>
      </c>
      <c r="U138" s="4" t="s">
        <v>422</v>
      </c>
      <c r="V138" s="4">
        <v>549241754</v>
      </c>
      <c r="W138" s="4"/>
      <c r="X138" s="8" t="s">
        <v>52</v>
      </c>
      <c r="Y138" s="8" t="s">
        <v>423</v>
      </c>
      <c r="Z138" s="8" t="s">
        <v>54</v>
      </c>
      <c r="AA138" s="8" t="s">
        <v>208</v>
      </c>
      <c r="AB138" s="8" t="s">
        <v>54</v>
      </c>
      <c r="AC138" s="7" t="s">
        <v>424</v>
      </c>
      <c r="AD138" s="9">
        <v>31</v>
      </c>
      <c r="AE138" s="6">
        <v>21</v>
      </c>
      <c r="AF138" s="9">
        <v>6.51</v>
      </c>
      <c r="AG138" s="10">
        <f>ROUND($K$138*$AD$138,2)</f>
        <v>186</v>
      </c>
      <c r="AH138" s="10">
        <f>ROUND($K$138*($AD$138+$AF$138),2)</f>
        <v>225.06</v>
      </c>
    </row>
    <row r="139" spans="1:34" ht="51">
      <c r="A139" s="3">
        <v>47975</v>
      </c>
      <c r="B139" s="4"/>
      <c r="C139" s="3">
        <v>134250</v>
      </c>
      <c r="D139" s="4" t="s">
        <v>295</v>
      </c>
      <c r="E139" s="4" t="s">
        <v>449</v>
      </c>
      <c r="F139" s="4" t="s">
        <v>297</v>
      </c>
      <c r="G139" s="4" t="s">
        <v>298</v>
      </c>
      <c r="H139" s="4"/>
      <c r="I139" s="4" t="s">
        <v>61</v>
      </c>
      <c r="J139" s="5">
        <v>2</v>
      </c>
      <c r="K139" s="6">
        <v>2</v>
      </c>
      <c r="L139" s="7" t="s">
        <v>149</v>
      </c>
      <c r="M139" s="4">
        <v>813300</v>
      </c>
      <c r="N139" s="4" t="s">
        <v>401</v>
      </c>
      <c r="O139" s="4" t="s">
        <v>419</v>
      </c>
      <c r="P139" s="4" t="s">
        <v>420</v>
      </c>
      <c r="Q139" s="4"/>
      <c r="R139" s="4" t="s">
        <v>54</v>
      </c>
      <c r="S139" s="4">
        <v>27912</v>
      </c>
      <c r="T139" s="4" t="s">
        <v>421</v>
      </c>
      <c r="U139" s="4" t="s">
        <v>422</v>
      </c>
      <c r="V139" s="4">
        <v>549241754</v>
      </c>
      <c r="W139" s="4"/>
      <c r="X139" s="8" t="s">
        <v>52</v>
      </c>
      <c r="Y139" s="8" t="s">
        <v>423</v>
      </c>
      <c r="Z139" s="8" t="s">
        <v>54</v>
      </c>
      <c r="AA139" s="8" t="s">
        <v>208</v>
      </c>
      <c r="AB139" s="8" t="s">
        <v>54</v>
      </c>
      <c r="AC139" s="7" t="s">
        <v>424</v>
      </c>
      <c r="AD139" s="9">
        <v>26.66</v>
      </c>
      <c r="AE139" s="6">
        <v>21</v>
      </c>
      <c r="AF139" s="9">
        <v>5.5986</v>
      </c>
      <c r="AG139" s="10">
        <f>ROUND($K$139*$AD$139,2)</f>
        <v>53.32</v>
      </c>
      <c r="AH139" s="10">
        <f>ROUND($K$139*($AD$139+$AF$139),2)</f>
        <v>64.52</v>
      </c>
    </row>
    <row r="140" spans="1:34" ht="51">
      <c r="A140" s="3">
        <v>47975</v>
      </c>
      <c r="B140" s="4"/>
      <c r="C140" s="3">
        <v>134251</v>
      </c>
      <c r="D140" s="4" t="s">
        <v>295</v>
      </c>
      <c r="E140" s="4" t="s">
        <v>450</v>
      </c>
      <c r="F140" s="4" t="s">
        <v>451</v>
      </c>
      <c r="G140" s="4" t="s">
        <v>452</v>
      </c>
      <c r="H140" s="4"/>
      <c r="I140" s="4" t="s">
        <v>361</v>
      </c>
      <c r="J140" s="5">
        <v>3</v>
      </c>
      <c r="K140" s="6">
        <v>3</v>
      </c>
      <c r="L140" s="7" t="s">
        <v>149</v>
      </c>
      <c r="M140" s="4">
        <v>813300</v>
      </c>
      <c r="N140" s="4" t="s">
        <v>401</v>
      </c>
      <c r="O140" s="4" t="s">
        <v>419</v>
      </c>
      <c r="P140" s="4" t="s">
        <v>420</v>
      </c>
      <c r="Q140" s="4"/>
      <c r="R140" s="4" t="s">
        <v>54</v>
      </c>
      <c r="S140" s="4">
        <v>27912</v>
      </c>
      <c r="T140" s="4" t="s">
        <v>421</v>
      </c>
      <c r="U140" s="4" t="s">
        <v>422</v>
      </c>
      <c r="V140" s="4">
        <v>549241754</v>
      </c>
      <c r="W140" s="4"/>
      <c r="X140" s="8" t="s">
        <v>52</v>
      </c>
      <c r="Y140" s="8" t="s">
        <v>423</v>
      </c>
      <c r="Z140" s="8" t="s">
        <v>54</v>
      </c>
      <c r="AA140" s="8" t="s">
        <v>208</v>
      </c>
      <c r="AB140" s="8" t="s">
        <v>54</v>
      </c>
      <c r="AC140" s="7" t="s">
        <v>424</v>
      </c>
      <c r="AD140" s="9">
        <v>41.66</v>
      </c>
      <c r="AE140" s="6">
        <v>21</v>
      </c>
      <c r="AF140" s="9">
        <v>8.7486</v>
      </c>
      <c r="AG140" s="10">
        <f>ROUND($K$140*$AD$140,2)</f>
        <v>124.98</v>
      </c>
      <c r="AH140" s="10">
        <f>ROUND($K$140*($AD$140+$AF$140),2)</f>
        <v>151.23</v>
      </c>
    </row>
    <row r="141" spans="1:34" ht="25.5">
      <c r="A141" s="3">
        <v>47975</v>
      </c>
      <c r="B141" s="4"/>
      <c r="C141" s="3">
        <v>134252</v>
      </c>
      <c r="D141" s="4" t="s">
        <v>264</v>
      </c>
      <c r="E141" s="4" t="s">
        <v>346</v>
      </c>
      <c r="F141" s="4" t="s">
        <v>347</v>
      </c>
      <c r="G141" s="4" t="s">
        <v>348</v>
      </c>
      <c r="H141" s="4"/>
      <c r="I141" s="4" t="s">
        <v>171</v>
      </c>
      <c r="J141" s="5">
        <v>10</v>
      </c>
      <c r="K141" s="6">
        <v>10</v>
      </c>
      <c r="L141" s="7" t="s">
        <v>149</v>
      </c>
      <c r="M141" s="4">
        <v>813300</v>
      </c>
      <c r="N141" s="4" t="s">
        <v>401</v>
      </c>
      <c r="O141" s="4" t="s">
        <v>419</v>
      </c>
      <c r="P141" s="4" t="s">
        <v>420</v>
      </c>
      <c r="Q141" s="4"/>
      <c r="R141" s="4" t="s">
        <v>54</v>
      </c>
      <c r="S141" s="4">
        <v>27912</v>
      </c>
      <c r="T141" s="4" t="s">
        <v>421</v>
      </c>
      <c r="U141" s="4" t="s">
        <v>422</v>
      </c>
      <c r="V141" s="4">
        <v>549241754</v>
      </c>
      <c r="W141" s="4"/>
      <c r="X141" s="8" t="s">
        <v>52</v>
      </c>
      <c r="Y141" s="8" t="s">
        <v>423</v>
      </c>
      <c r="Z141" s="8" t="s">
        <v>54</v>
      </c>
      <c r="AA141" s="8" t="s">
        <v>208</v>
      </c>
      <c r="AB141" s="8" t="s">
        <v>54</v>
      </c>
      <c r="AC141" s="7" t="s">
        <v>424</v>
      </c>
      <c r="AD141" s="9">
        <v>18.97</v>
      </c>
      <c r="AE141" s="6">
        <v>21</v>
      </c>
      <c r="AF141" s="9">
        <v>3.9837</v>
      </c>
      <c r="AG141" s="10">
        <f>ROUND($K$141*$AD$141,2)</f>
        <v>189.7</v>
      </c>
      <c r="AH141" s="10">
        <f>ROUND($K$141*($AD$141+$AF$141),2)</f>
        <v>229.54</v>
      </c>
    </row>
    <row r="142" spans="1:34" ht="25.5">
      <c r="A142" s="3">
        <v>47975</v>
      </c>
      <c r="B142" s="4"/>
      <c r="C142" s="3">
        <v>134253</v>
      </c>
      <c r="D142" s="4" t="s">
        <v>357</v>
      </c>
      <c r="E142" s="4" t="s">
        <v>453</v>
      </c>
      <c r="F142" s="4" t="s">
        <v>359</v>
      </c>
      <c r="G142" s="4" t="s">
        <v>454</v>
      </c>
      <c r="H142" s="4"/>
      <c r="I142" s="4" t="s">
        <v>188</v>
      </c>
      <c r="J142" s="5">
        <v>2</v>
      </c>
      <c r="K142" s="6">
        <v>2</v>
      </c>
      <c r="L142" s="7" t="s">
        <v>149</v>
      </c>
      <c r="M142" s="4">
        <v>813300</v>
      </c>
      <c r="N142" s="4" t="s">
        <v>401</v>
      </c>
      <c r="O142" s="4" t="s">
        <v>419</v>
      </c>
      <c r="P142" s="4" t="s">
        <v>420</v>
      </c>
      <c r="Q142" s="4"/>
      <c r="R142" s="4" t="s">
        <v>54</v>
      </c>
      <c r="S142" s="4">
        <v>27912</v>
      </c>
      <c r="T142" s="4" t="s">
        <v>421</v>
      </c>
      <c r="U142" s="4" t="s">
        <v>422</v>
      </c>
      <c r="V142" s="4">
        <v>549241754</v>
      </c>
      <c r="W142" s="4"/>
      <c r="X142" s="8" t="s">
        <v>52</v>
      </c>
      <c r="Y142" s="8" t="s">
        <v>423</v>
      </c>
      <c r="Z142" s="8" t="s">
        <v>54</v>
      </c>
      <c r="AA142" s="8" t="s">
        <v>208</v>
      </c>
      <c r="AB142" s="8" t="s">
        <v>54</v>
      </c>
      <c r="AC142" s="7" t="s">
        <v>424</v>
      </c>
      <c r="AD142" s="9">
        <v>39.99</v>
      </c>
      <c r="AE142" s="6">
        <v>21</v>
      </c>
      <c r="AF142" s="9">
        <v>8.3979</v>
      </c>
      <c r="AG142" s="10">
        <f>ROUND($K$142*$AD$142,2)</f>
        <v>79.98</v>
      </c>
      <c r="AH142" s="10">
        <f>ROUND($K$142*($AD$142+$AF$142),2)</f>
        <v>96.78</v>
      </c>
    </row>
    <row r="143" spans="1:34" ht="38.25">
      <c r="A143" s="3">
        <v>47975</v>
      </c>
      <c r="B143" s="4"/>
      <c r="C143" s="3">
        <v>134254</v>
      </c>
      <c r="D143" s="4" t="s">
        <v>455</v>
      </c>
      <c r="E143" s="4" t="s">
        <v>456</v>
      </c>
      <c r="F143" s="4" t="s">
        <v>457</v>
      </c>
      <c r="G143" s="4" t="s">
        <v>458</v>
      </c>
      <c r="H143" s="4"/>
      <c r="I143" s="4" t="s">
        <v>459</v>
      </c>
      <c r="J143" s="5">
        <v>2</v>
      </c>
      <c r="K143" s="6">
        <v>2</v>
      </c>
      <c r="L143" s="7" t="s">
        <v>149</v>
      </c>
      <c r="M143" s="4">
        <v>813300</v>
      </c>
      <c r="N143" s="4" t="s">
        <v>401</v>
      </c>
      <c r="O143" s="4" t="s">
        <v>419</v>
      </c>
      <c r="P143" s="4" t="s">
        <v>420</v>
      </c>
      <c r="Q143" s="4"/>
      <c r="R143" s="4" t="s">
        <v>54</v>
      </c>
      <c r="S143" s="4">
        <v>27912</v>
      </c>
      <c r="T143" s="4" t="s">
        <v>421</v>
      </c>
      <c r="U143" s="4" t="s">
        <v>422</v>
      </c>
      <c r="V143" s="4">
        <v>549241754</v>
      </c>
      <c r="W143" s="4"/>
      <c r="X143" s="8" t="s">
        <v>52</v>
      </c>
      <c r="Y143" s="8" t="s">
        <v>423</v>
      </c>
      <c r="Z143" s="8" t="s">
        <v>54</v>
      </c>
      <c r="AA143" s="8" t="s">
        <v>208</v>
      </c>
      <c r="AB143" s="8" t="s">
        <v>54</v>
      </c>
      <c r="AC143" s="7" t="s">
        <v>424</v>
      </c>
      <c r="AD143" s="9">
        <v>44.64</v>
      </c>
      <c r="AE143" s="6">
        <v>21</v>
      </c>
      <c r="AF143" s="9">
        <v>9.3744</v>
      </c>
      <c r="AG143" s="10">
        <f>ROUND($K$143*$AD$143,2)</f>
        <v>89.28</v>
      </c>
      <c r="AH143" s="10">
        <f>ROUND($K$143*($AD$143+$AF$143),2)</f>
        <v>108.03</v>
      </c>
    </row>
    <row r="144" spans="1:34" ht="25.5">
      <c r="A144" s="3">
        <v>47975</v>
      </c>
      <c r="B144" s="4"/>
      <c r="C144" s="3">
        <v>134255</v>
      </c>
      <c r="D144" s="4" t="s">
        <v>460</v>
      </c>
      <c r="E144" s="4" t="s">
        <v>461</v>
      </c>
      <c r="F144" s="4" t="s">
        <v>462</v>
      </c>
      <c r="G144" s="4" t="s">
        <v>463</v>
      </c>
      <c r="H144" s="4"/>
      <c r="I144" s="4" t="s">
        <v>418</v>
      </c>
      <c r="J144" s="5">
        <v>20</v>
      </c>
      <c r="K144" s="6">
        <v>20</v>
      </c>
      <c r="L144" s="7" t="s">
        <v>149</v>
      </c>
      <c r="M144" s="4">
        <v>813300</v>
      </c>
      <c r="N144" s="4" t="s">
        <v>401</v>
      </c>
      <c r="O144" s="4" t="s">
        <v>419</v>
      </c>
      <c r="P144" s="4" t="s">
        <v>420</v>
      </c>
      <c r="Q144" s="4"/>
      <c r="R144" s="4" t="s">
        <v>54</v>
      </c>
      <c r="S144" s="4">
        <v>27912</v>
      </c>
      <c r="T144" s="4" t="s">
        <v>421</v>
      </c>
      <c r="U144" s="4" t="s">
        <v>422</v>
      </c>
      <c r="V144" s="4">
        <v>549241754</v>
      </c>
      <c r="W144" s="4"/>
      <c r="X144" s="8" t="s">
        <v>52</v>
      </c>
      <c r="Y144" s="8" t="s">
        <v>423</v>
      </c>
      <c r="Z144" s="8" t="s">
        <v>54</v>
      </c>
      <c r="AA144" s="8" t="s">
        <v>208</v>
      </c>
      <c r="AB144" s="8" t="s">
        <v>54</v>
      </c>
      <c r="AC144" s="7" t="s">
        <v>424</v>
      </c>
      <c r="AD144" s="9">
        <v>20.46</v>
      </c>
      <c r="AE144" s="6">
        <v>21</v>
      </c>
      <c r="AF144" s="9">
        <v>4.2966</v>
      </c>
      <c r="AG144" s="10">
        <f>ROUND($K$144*$AD$144,2)</f>
        <v>409.2</v>
      </c>
      <c r="AH144" s="10">
        <f>ROUND($K$144*($AD$144+$AF$144),2)</f>
        <v>495.13</v>
      </c>
    </row>
    <row r="145" spans="1:34" ht="25.5">
      <c r="A145" s="3">
        <v>47975</v>
      </c>
      <c r="B145" s="4"/>
      <c r="C145" s="3">
        <v>134256</v>
      </c>
      <c r="D145" s="4" t="s">
        <v>109</v>
      </c>
      <c r="E145" s="4" t="s">
        <v>464</v>
      </c>
      <c r="F145" s="4" t="s">
        <v>465</v>
      </c>
      <c r="G145" s="4" t="s">
        <v>466</v>
      </c>
      <c r="H145" s="4"/>
      <c r="I145" s="4" t="s">
        <v>171</v>
      </c>
      <c r="J145" s="5">
        <v>24</v>
      </c>
      <c r="K145" s="6">
        <v>24</v>
      </c>
      <c r="L145" s="7" t="s">
        <v>149</v>
      </c>
      <c r="M145" s="4">
        <v>813300</v>
      </c>
      <c r="N145" s="4" t="s">
        <v>401</v>
      </c>
      <c r="O145" s="4" t="s">
        <v>419</v>
      </c>
      <c r="P145" s="4" t="s">
        <v>420</v>
      </c>
      <c r="Q145" s="4"/>
      <c r="R145" s="4" t="s">
        <v>54</v>
      </c>
      <c r="S145" s="4">
        <v>27912</v>
      </c>
      <c r="T145" s="4" t="s">
        <v>421</v>
      </c>
      <c r="U145" s="4" t="s">
        <v>422</v>
      </c>
      <c r="V145" s="4">
        <v>549241754</v>
      </c>
      <c r="W145" s="4"/>
      <c r="X145" s="8" t="s">
        <v>52</v>
      </c>
      <c r="Y145" s="8" t="s">
        <v>423</v>
      </c>
      <c r="Z145" s="8" t="s">
        <v>54</v>
      </c>
      <c r="AA145" s="8" t="s">
        <v>208</v>
      </c>
      <c r="AB145" s="8" t="s">
        <v>54</v>
      </c>
      <c r="AC145" s="7" t="s">
        <v>424</v>
      </c>
      <c r="AD145" s="9">
        <v>3.89</v>
      </c>
      <c r="AE145" s="6">
        <v>21</v>
      </c>
      <c r="AF145" s="9">
        <v>0.8169</v>
      </c>
      <c r="AG145" s="10">
        <f>ROUND($K$145*$AD$145,2)</f>
        <v>93.36</v>
      </c>
      <c r="AH145" s="10">
        <f>ROUND($K$145*($AD$145+$AF$145),2)</f>
        <v>112.97</v>
      </c>
    </row>
    <row r="146" spans="1:34" ht="26.25">
      <c r="A146" s="3">
        <v>47975</v>
      </c>
      <c r="B146" s="4"/>
      <c r="C146" s="3">
        <v>134257</v>
      </c>
      <c r="D146" s="4" t="s">
        <v>460</v>
      </c>
      <c r="E146" s="4" t="s">
        <v>467</v>
      </c>
      <c r="F146" s="4" t="s">
        <v>468</v>
      </c>
      <c r="G146" s="4" t="s">
        <v>469</v>
      </c>
      <c r="H146" s="4"/>
      <c r="I146" s="4" t="s">
        <v>418</v>
      </c>
      <c r="J146" s="5">
        <v>5</v>
      </c>
      <c r="K146" s="6">
        <v>5</v>
      </c>
      <c r="L146" s="7" t="s">
        <v>149</v>
      </c>
      <c r="M146" s="4">
        <v>813300</v>
      </c>
      <c r="N146" s="4" t="s">
        <v>401</v>
      </c>
      <c r="O146" s="4" t="s">
        <v>419</v>
      </c>
      <c r="P146" s="4" t="s">
        <v>420</v>
      </c>
      <c r="Q146" s="4"/>
      <c r="R146" s="4" t="s">
        <v>54</v>
      </c>
      <c r="S146" s="4">
        <v>27912</v>
      </c>
      <c r="T146" s="4" t="s">
        <v>421</v>
      </c>
      <c r="U146" s="4" t="s">
        <v>422</v>
      </c>
      <c r="V146" s="4">
        <v>549241754</v>
      </c>
      <c r="W146" s="4"/>
      <c r="X146" s="8" t="s">
        <v>52</v>
      </c>
      <c r="Y146" s="8" t="s">
        <v>423</v>
      </c>
      <c r="Z146" s="8" t="s">
        <v>54</v>
      </c>
      <c r="AA146" s="8" t="s">
        <v>208</v>
      </c>
      <c r="AB146" s="8" t="s">
        <v>54</v>
      </c>
      <c r="AC146" s="7" t="s">
        <v>424</v>
      </c>
      <c r="AD146" s="9">
        <v>33.36</v>
      </c>
      <c r="AE146" s="6">
        <v>21</v>
      </c>
      <c r="AF146" s="9">
        <v>7.0056</v>
      </c>
      <c r="AG146" s="10">
        <f>ROUND($K$146*$AD$146,2)</f>
        <v>166.8</v>
      </c>
      <c r="AH146" s="10">
        <f>ROUND($K$146*($AD$146+$AF$146),2)</f>
        <v>201.83</v>
      </c>
    </row>
    <row r="147" spans="1:34" ht="13.5">
      <c r="A147" s="20"/>
      <c r="B147" s="20"/>
      <c r="C147" s="2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20" t="s">
        <v>107</v>
      </c>
      <c r="AF147" s="20"/>
      <c r="AG147" s="12">
        <f>SUM($AG$125:$AG$146)</f>
        <v>3919.4800000000005</v>
      </c>
      <c r="AH147" s="12">
        <f>SUM($AH$125:$AH$146)</f>
        <v>4742.59</v>
      </c>
    </row>
    <row r="148" spans="1:34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ht="25.5">
      <c r="A149" s="3">
        <v>47976</v>
      </c>
      <c r="B149" s="4"/>
      <c r="C149" s="3">
        <v>134245</v>
      </c>
      <c r="D149" s="4" t="s">
        <v>164</v>
      </c>
      <c r="E149" s="4" t="s">
        <v>397</v>
      </c>
      <c r="F149" s="4" t="s">
        <v>398</v>
      </c>
      <c r="G149" s="4" t="s">
        <v>399</v>
      </c>
      <c r="H149" s="4"/>
      <c r="I149" s="4" t="s">
        <v>400</v>
      </c>
      <c r="J149" s="5">
        <v>15</v>
      </c>
      <c r="K149" s="6">
        <v>15</v>
      </c>
      <c r="L149" s="7" t="s">
        <v>149</v>
      </c>
      <c r="M149" s="4">
        <v>813300</v>
      </c>
      <c r="N149" s="4" t="s">
        <v>401</v>
      </c>
      <c r="O149" s="4" t="s">
        <v>470</v>
      </c>
      <c r="P149" s="4" t="s">
        <v>471</v>
      </c>
      <c r="Q149" s="4"/>
      <c r="R149" s="4" t="s">
        <v>54</v>
      </c>
      <c r="S149" s="4">
        <v>27912</v>
      </c>
      <c r="T149" s="4" t="s">
        <v>421</v>
      </c>
      <c r="U149" s="4" t="s">
        <v>422</v>
      </c>
      <c r="V149" s="4">
        <v>549241754</v>
      </c>
      <c r="W149" s="4"/>
      <c r="X149" s="8" t="s">
        <v>52</v>
      </c>
      <c r="Y149" s="8" t="s">
        <v>472</v>
      </c>
      <c r="Z149" s="8" t="s">
        <v>54</v>
      </c>
      <c r="AA149" s="8" t="s">
        <v>208</v>
      </c>
      <c r="AB149" s="8" t="s">
        <v>54</v>
      </c>
      <c r="AC149" s="7" t="s">
        <v>473</v>
      </c>
      <c r="AD149" s="9">
        <v>15.13</v>
      </c>
      <c r="AE149" s="6">
        <v>21</v>
      </c>
      <c r="AF149" s="9">
        <v>3.1773</v>
      </c>
      <c r="AG149" s="10">
        <f>ROUND($K$149*$AD$149,2)</f>
        <v>226.95</v>
      </c>
      <c r="AH149" s="10">
        <f>ROUND($K$149*($AD$149+$AF$149),2)</f>
        <v>274.61</v>
      </c>
    </row>
    <row r="150" spans="1:34" ht="25.5">
      <c r="A150" s="3">
        <v>47976</v>
      </c>
      <c r="B150" s="4"/>
      <c r="C150" s="3">
        <v>134246</v>
      </c>
      <c r="D150" s="4" t="s">
        <v>321</v>
      </c>
      <c r="E150" s="4" t="s">
        <v>322</v>
      </c>
      <c r="F150" s="4" t="s">
        <v>323</v>
      </c>
      <c r="G150" s="4" t="s">
        <v>324</v>
      </c>
      <c r="H150" s="4"/>
      <c r="I150" s="4" t="s">
        <v>325</v>
      </c>
      <c r="J150" s="5">
        <v>15</v>
      </c>
      <c r="K150" s="6">
        <v>15</v>
      </c>
      <c r="L150" s="7" t="s">
        <v>149</v>
      </c>
      <c r="M150" s="4">
        <v>813300</v>
      </c>
      <c r="N150" s="4" t="s">
        <v>401</v>
      </c>
      <c r="O150" s="4" t="s">
        <v>470</v>
      </c>
      <c r="P150" s="4" t="s">
        <v>471</v>
      </c>
      <c r="Q150" s="4"/>
      <c r="R150" s="4" t="s">
        <v>54</v>
      </c>
      <c r="S150" s="4">
        <v>27912</v>
      </c>
      <c r="T150" s="4" t="s">
        <v>421</v>
      </c>
      <c r="U150" s="4" t="s">
        <v>422</v>
      </c>
      <c r="V150" s="4">
        <v>549241754</v>
      </c>
      <c r="W150" s="4"/>
      <c r="X150" s="8" t="s">
        <v>52</v>
      </c>
      <c r="Y150" s="8" t="s">
        <v>472</v>
      </c>
      <c r="Z150" s="8" t="s">
        <v>54</v>
      </c>
      <c r="AA150" s="8" t="s">
        <v>208</v>
      </c>
      <c r="AB150" s="8" t="s">
        <v>54</v>
      </c>
      <c r="AC150" s="7" t="s">
        <v>473</v>
      </c>
      <c r="AD150" s="9">
        <v>33.11</v>
      </c>
      <c r="AE150" s="6">
        <v>21</v>
      </c>
      <c r="AF150" s="9">
        <v>6.9531</v>
      </c>
      <c r="AG150" s="10">
        <f>ROUND($K$150*$AD$150,2)</f>
        <v>496.65</v>
      </c>
      <c r="AH150" s="10">
        <f>ROUND($K$150*($AD$150+$AF$150),2)</f>
        <v>600.95</v>
      </c>
    </row>
    <row r="151" spans="1:34" ht="38.25">
      <c r="A151" s="3">
        <v>47976</v>
      </c>
      <c r="B151" s="4"/>
      <c r="C151" s="3">
        <v>134258</v>
      </c>
      <c r="D151" s="4" t="s">
        <v>57</v>
      </c>
      <c r="E151" s="4" t="s">
        <v>58</v>
      </c>
      <c r="F151" s="4" t="s">
        <v>59</v>
      </c>
      <c r="G151" s="4" t="s">
        <v>60</v>
      </c>
      <c r="H151" s="4"/>
      <c r="I151" s="4" t="s">
        <v>61</v>
      </c>
      <c r="J151" s="5">
        <v>2</v>
      </c>
      <c r="K151" s="6">
        <v>2</v>
      </c>
      <c r="L151" s="7" t="s">
        <v>149</v>
      </c>
      <c r="M151" s="4">
        <v>813300</v>
      </c>
      <c r="N151" s="4" t="s">
        <v>401</v>
      </c>
      <c r="O151" s="4" t="s">
        <v>470</v>
      </c>
      <c r="P151" s="4" t="s">
        <v>471</v>
      </c>
      <c r="Q151" s="4"/>
      <c r="R151" s="4" t="s">
        <v>54</v>
      </c>
      <c r="S151" s="4">
        <v>27912</v>
      </c>
      <c r="T151" s="4" t="s">
        <v>421</v>
      </c>
      <c r="U151" s="4" t="s">
        <v>422</v>
      </c>
      <c r="V151" s="4">
        <v>549241754</v>
      </c>
      <c r="W151" s="4"/>
      <c r="X151" s="8" t="s">
        <v>52</v>
      </c>
      <c r="Y151" s="8" t="s">
        <v>472</v>
      </c>
      <c r="Z151" s="8" t="s">
        <v>54</v>
      </c>
      <c r="AA151" s="8" t="s">
        <v>208</v>
      </c>
      <c r="AB151" s="8" t="s">
        <v>54</v>
      </c>
      <c r="AC151" s="7" t="s">
        <v>473</v>
      </c>
      <c r="AD151" s="9">
        <v>37.08</v>
      </c>
      <c r="AE151" s="6">
        <v>21</v>
      </c>
      <c r="AF151" s="9">
        <v>7.7868</v>
      </c>
      <c r="AG151" s="10">
        <f>ROUND($K$151*$AD$151,2)</f>
        <v>74.16</v>
      </c>
      <c r="AH151" s="10">
        <f>ROUND($K$151*($AD$151+$AF$151),2)</f>
        <v>89.73</v>
      </c>
    </row>
    <row r="152" spans="1:34" ht="25.5">
      <c r="A152" s="3">
        <v>47976</v>
      </c>
      <c r="B152" s="4"/>
      <c r="C152" s="3">
        <v>134259</v>
      </c>
      <c r="D152" s="4" t="s">
        <v>88</v>
      </c>
      <c r="E152" s="4" t="s">
        <v>411</v>
      </c>
      <c r="F152" s="4" t="s">
        <v>412</v>
      </c>
      <c r="G152" s="4" t="s">
        <v>413</v>
      </c>
      <c r="H152" s="4"/>
      <c r="I152" s="4" t="s">
        <v>414</v>
      </c>
      <c r="J152" s="5">
        <v>7</v>
      </c>
      <c r="K152" s="6">
        <v>7</v>
      </c>
      <c r="L152" s="7" t="s">
        <v>149</v>
      </c>
      <c r="M152" s="4">
        <v>813300</v>
      </c>
      <c r="N152" s="4" t="s">
        <v>401</v>
      </c>
      <c r="O152" s="4" t="s">
        <v>470</v>
      </c>
      <c r="P152" s="4" t="s">
        <v>471</v>
      </c>
      <c r="Q152" s="4"/>
      <c r="R152" s="4" t="s">
        <v>54</v>
      </c>
      <c r="S152" s="4">
        <v>27912</v>
      </c>
      <c r="T152" s="4" t="s">
        <v>421</v>
      </c>
      <c r="U152" s="4" t="s">
        <v>422</v>
      </c>
      <c r="V152" s="4">
        <v>549241754</v>
      </c>
      <c r="W152" s="4"/>
      <c r="X152" s="8" t="s">
        <v>52</v>
      </c>
      <c r="Y152" s="8" t="s">
        <v>472</v>
      </c>
      <c r="Z152" s="8" t="s">
        <v>54</v>
      </c>
      <c r="AA152" s="8" t="s">
        <v>208</v>
      </c>
      <c r="AB152" s="8" t="s">
        <v>54</v>
      </c>
      <c r="AC152" s="7" t="s">
        <v>473</v>
      </c>
      <c r="AD152" s="9">
        <v>31</v>
      </c>
      <c r="AE152" s="6">
        <v>21</v>
      </c>
      <c r="AF152" s="9">
        <v>6.51</v>
      </c>
      <c r="AG152" s="10">
        <f>ROUND($K$152*$AD$152,2)</f>
        <v>217</v>
      </c>
      <c r="AH152" s="10">
        <f>ROUND($K$152*($AD$152+$AF$152),2)</f>
        <v>262.57</v>
      </c>
    </row>
    <row r="153" spans="1:34" ht="51">
      <c r="A153" s="3">
        <v>47976</v>
      </c>
      <c r="B153" s="4"/>
      <c r="C153" s="3">
        <v>134260</v>
      </c>
      <c r="D153" s="4" t="s">
        <v>295</v>
      </c>
      <c r="E153" s="4" t="s">
        <v>450</v>
      </c>
      <c r="F153" s="4" t="s">
        <v>451</v>
      </c>
      <c r="G153" s="4" t="s">
        <v>452</v>
      </c>
      <c r="H153" s="4"/>
      <c r="I153" s="4" t="s">
        <v>361</v>
      </c>
      <c r="J153" s="5">
        <v>2</v>
      </c>
      <c r="K153" s="6">
        <v>2</v>
      </c>
      <c r="L153" s="7" t="s">
        <v>149</v>
      </c>
      <c r="M153" s="4">
        <v>813300</v>
      </c>
      <c r="N153" s="4" t="s">
        <v>401</v>
      </c>
      <c r="O153" s="4" t="s">
        <v>470</v>
      </c>
      <c r="P153" s="4" t="s">
        <v>471</v>
      </c>
      <c r="Q153" s="4"/>
      <c r="R153" s="4" t="s">
        <v>54</v>
      </c>
      <c r="S153" s="4">
        <v>27912</v>
      </c>
      <c r="T153" s="4" t="s">
        <v>421</v>
      </c>
      <c r="U153" s="4" t="s">
        <v>422</v>
      </c>
      <c r="V153" s="4">
        <v>549241754</v>
      </c>
      <c r="W153" s="4"/>
      <c r="X153" s="8" t="s">
        <v>52</v>
      </c>
      <c r="Y153" s="8" t="s">
        <v>472</v>
      </c>
      <c r="Z153" s="8" t="s">
        <v>54</v>
      </c>
      <c r="AA153" s="8" t="s">
        <v>208</v>
      </c>
      <c r="AB153" s="8" t="s">
        <v>54</v>
      </c>
      <c r="AC153" s="7" t="s">
        <v>473</v>
      </c>
      <c r="AD153" s="9">
        <v>41.66</v>
      </c>
      <c r="AE153" s="6">
        <v>21</v>
      </c>
      <c r="AF153" s="9">
        <v>8.7486</v>
      </c>
      <c r="AG153" s="10">
        <f>ROUND($K$153*$AD$153,2)</f>
        <v>83.32</v>
      </c>
      <c r="AH153" s="10">
        <f>ROUND($K$153*($AD$153+$AF$153),2)</f>
        <v>100.82</v>
      </c>
    </row>
    <row r="154" spans="1:34" ht="25.5">
      <c r="A154" s="3">
        <v>47976</v>
      </c>
      <c r="B154" s="4"/>
      <c r="C154" s="3">
        <v>134261</v>
      </c>
      <c r="D154" s="4" t="s">
        <v>264</v>
      </c>
      <c r="E154" s="4" t="s">
        <v>346</v>
      </c>
      <c r="F154" s="4" t="s">
        <v>347</v>
      </c>
      <c r="G154" s="4" t="s">
        <v>348</v>
      </c>
      <c r="H154" s="4"/>
      <c r="I154" s="4" t="s">
        <v>171</v>
      </c>
      <c r="J154" s="5">
        <v>15</v>
      </c>
      <c r="K154" s="6">
        <v>15</v>
      </c>
      <c r="L154" s="7" t="s">
        <v>149</v>
      </c>
      <c r="M154" s="4">
        <v>813300</v>
      </c>
      <c r="N154" s="4" t="s">
        <v>401</v>
      </c>
      <c r="O154" s="4" t="s">
        <v>470</v>
      </c>
      <c r="P154" s="4" t="s">
        <v>471</v>
      </c>
      <c r="Q154" s="4"/>
      <c r="R154" s="4" t="s">
        <v>54</v>
      </c>
      <c r="S154" s="4">
        <v>27912</v>
      </c>
      <c r="T154" s="4" t="s">
        <v>421</v>
      </c>
      <c r="U154" s="4" t="s">
        <v>422</v>
      </c>
      <c r="V154" s="4">
        <v>549241754</v>
      </c>
      <c r="W154" s="4"/>
      <c r="X154" s="8" t="s">
        <v>52</v>
      </c>
      <c r="Y154" s="8" t="s">
        <v>472</v>
      </c>
      <c r="Z154" s="8" t="s">
        <v>54</v>
      </c>
      <c r="AA154" s="8" t="s">
        <v>208</v>
      </c>
      <c r="AB154" s="8" t="s">
        <v>54</v>
      </c>
      <c r="AC154" s="7" t="s">
        <v>473</v>
      </c>
      <c r="AD154" s="9">
        <v>18.97</v>
      </c>
      <c r="AE154" s="6">
        <v>21</v>
      </c>
      <c r="AF154" s="9">
        <v>3.9837</v>
      </c>
      <c r="AG154" s="10">
        <f>ROUND($K$154*$AD$154,2)</f>
        <v>284.55</v>
      </c>
      <c r="AH154" s="10">
        <f>ROUND($K$154*($AD$154+$AF$154),2)</f>
        <v>344.31</v>
      </c>
    </row>
    <row r="155" spans="1:34" ht="25.5">
      <c r="A155" s="3">
        <v>47976</v>
      </c>
      <c r="B155" s="4"/>
      <c r="C155" s="3">
        <v>134262</v>
      </c>
      <c r="D155" s="4" t="s">
        <v>357</v>
      </c>
      <c r="E155" s="4" t="s">
        <v>453</v>
      </c>
      <c r="F155" s="4" t="s">
        <v>359</v>
      </c>
      <c r="G155" s="4" t="s">
        <v>454</v>
      </c>
      <c r="H155" s="4"/>
      <c r="I155" s="4" t="s">
        <v>188</v>
      </c>
      <c r="J155" s="5">
        <v>2</v>
      </c>
      <c r="K155" s="6">
        <v>2</v>
      </c>
      <c r="L155" s="7" t="s">
        <v>149</v>
      </c>
      <c r="M155" s="4">
        <v>813300</v>
      </c>
      <c r="N155" s="4" t="s">
        <v>401</v>
      </c>
      <c r="O155" s="4" t="s">
        <v>470</v>
      </c>
      <c r="P155" s="4" t="s">
        <v>471</v>
      </c>
      <c r="Q155" s="4"/>
      <c r="R155" s="4" t="s">
        <v>54</v>
      </c>
      <c r="S155" s="4">
        <v>27912</v>
      </c>
      <c r="T155" s="4" t="s">
        <v>421</v>
      </c>
      <c r="U155" s="4" t="s">
        <v>422</v>
      </c>
      <c r="V155" s="4">
        <v>549241754</v>
      </c>
      <c r="W155" s="4"/>
      <c r="X155" s="8" t="s">
        <v>52</v>
      </c>
      <c r="Y155" s="8" t="s">
        <v>472</v>
      </c>
      <c r="Z155" s="8" t="s">
        <v>54</v>
      </c>
      <c r="AA155" s="8" t="s">
        <v>208</v>
      </c>
      <c r="AB155" s="8" t="s">
        <v>54</v>
      </c>
      <c r="AC155" s="7" t="s">
        <v>473</v>
      </c>
      <c r="AD155" s="9">
        <v>39.99</v>
      </c>
      <c r="AE155" s="6">
        <v>21</v>
      </c>
      <c r="AF155" s="9">
        <v>8.3979</v>
      </c>
      <c r="AG155" s="10">
        <f>ROUND($K$155*$AD$155,2)</f>
        <v>79.98</v>
      </c>
      <c r="AH155" s="10">
        <f>ROUND($K$155*($AD$155+$AF$155),2)</f>
        <v>96.78</v>
      </c>
    </row>
    <row r="156" spans="1:34" ht="38.25">
      <c r="A156" s="3">
        <v>47976</v>
      </c>
      <c r="B156" s="4"/>
      <c r="C156" s="3">
        <v>134263</v>
      </c>
      <c r="D156" s="4" t="s">
        <v>455</v>
      </c>
      <c r="E156" s="4" t="s">
        <v>456</v>
      </c>
      <c r="F156" s="4" t="s">
        <v>457</v>
      </c>
      <c r="G156" s="4" t="s">
        <v>458</v>
      </c>
      <c r="H156" s="4"/>
      <c r="I156" s="4" t="s">
        <v>459</v>
      </c>
      <c r="J156" s="5">
        <v>2</v>
      </c>
      <c r="K156" s="6">
        <v>2</v>
      </c>
      <c r="L156" s="7" t="s">
        <v>149</v>
      </c>
      <c r="M156" s="4">
        <v>813300</v>
      </c>
      <c r="N156" s="4" t="s">
        <v>401</v>
      </c>
      <c r="O156" s="4" t="s">
        <v>470</v>
      </c>
      <c r="P156" s="4" t="s">
        <v>471</v>
      </c>
      <c r="Q156" s="4"/>
      <c r="R156" s="4" t="s">
        <v>54</v>
      </c>
      <c r="S156" s="4">
        <v>27912</v>
      </c>
      <c r="T156" s="4" t="s">
        <v>421</v>
      </c>
      <c r="U156" s="4" t="s">
        <v>422</v>
      </c>
      <c r="V156" s="4">
        <v>549241754</v>
      </c>
      <c r="W156" s="4"/>
      <c r="X156" s="8" t="s">
        <v>52</v>
      </c>
      <c r="Y156" s="8" t="s">
        <v>472</v>
      </c>
      <c r="Z156" s="8" t="s">
        <v>54</v>
      </c>
      <c r="AA156" s="8" t="s">
        <v>208</v>
      </c>
      <c r="AB156" s="8" t="s">
        <v>54</v>
      </c>
      <c r="AC156" s="7" t="s">
        <v>473</v>
      </c>
      <c r="AD156" s="9">
        <v>44.64</v>
      </c>
      <c r="AE156" s="6">
        <v>21</v>
      </c>
      <c r="AF156" s="9">
        <v>9.3744</v>
      </c>
      <c r="AG156" s="10">
        <f>ROUND($K$156*$AD$156,2)</f>
        <v>89.28</v>
      </c>
      <c r="AH156" s="10">
        <f>ROUND($K$156*($AD$156+$AF$156),2)</f>
        <v>108.03</v>
      </c>
    </row>
    <row r="157" spans="1:34" ht="25.5">
      <c r="A157" s="3">
        <v>47976</v>
      </c>
      <c r="B157" s="4"/>
      <c r="C157" s="3">
        <v>134264</v>
      </c>
      <c r="D157" s="4" t="s">
        <v>109</v>
      </c>
      <c r="E157" s="4" t="s">
        <v>330</v>
      </c>
      <c r="F157" s="4" t="s">
        <v>331</v>
      </c>
      <c r="G157" s="4" t="s">
        <v>332</v>
      </c>
      <c r="H157" s="4"/>
      <c r="I157" s="4" t="s">
        <v>171</v>
      </c>
      <c r="J157" s="5">
        <v>4</v>
      </c>
      <c r="K157" s="6">
        <v>4</v>
      </c>
      <c r="L157" s="7" t="s">
        <v>149</v>
      </c>
      <c r="M157" s="4">
        <v>813300</v>
      </c>
      <c r="N157" s="4" t="s">
        <v>401</v>
      </c>
      <c r="O157" s="4" t="s">
        <v>470</v>
      </c>
      <c r="P157" s="4" t="s">
        <v>471</v>
      </c>
      <c r="Q157" s="4"/>
      <c r="R157" s="4" t="s">
        <v>54</v>
      </c>
      <c r="S157" s="4">
        <v>27912</v>
      </c>
      <c r="T157" s="4" t="s">
        <v>421</v>
      </c>
      <c r="U157" s="4" t="s">
        <v>422</v>
      </c>
      <c r="V157" s="4">
        <v>549241754</v>
      </c>
      <c r="W157" s="4"/>
      <c r="X157" s="8" t="s">
        <v>52</v>
      </c>
      <c r="Y157" s="8" t="s">
        <v>472</v>
      </c>
      <c r="Z157" s="8" t="s">
        <v>54</v>
      </c>
      <c r="AA157" s="8" t="s">
        <v>208</v>
      </c>
      <c r="AB157" s="8" t="s">
        <v>54</v>
      </c>
      <c r="AC157" s="7" t="s">
        <v>473</v>
      </c>
      <c r="AD157" s="9">
        <v>44.64</v>
      </c>
      <c r="AE157" s="6">
        <v>21</v>
      </c>
      <c r="AF157" s="9">
        <v>9.3744</v>
      </c>
      <c r="AG157" s="10">
        <f>ROUND($K$157*$AD$157,2)</f>
        <v>178.56</v>
      </c>
      <c r="AH157" s="10">
        <f>ROUND($K$157*($AD$157+$AF$157),2)</f>
        <v>216.06</v>
      </c>
    </row>
    <row r="158" spans="1:34" ht="25.5">
      <c r="A158" s="3">
        <v>47976</v>
      </c>
      <c r="B158" s="4"/>
      <c r="C158" s="3">
        <v>134265</v>
      </c>
      <c r="D158" s="4" t="s">
        <v>102</v>
      </c>
      <c r="E158" s="4" t="s">
        <v>428</v>
      </c>
      <c r="F158" s="4" t="s">
        <v>429</v>
      </c>
      <c r="G158" s="4" t="s">
        <v>430</v>
      </c>
      <c r="H158" s="4"/>
      <c r="I158" s="4" t="s">
        <v>431</v>
      </c>
      <c r="J158" s="5">
        <v>2</v>
      </c>
      <c r="K158" s="6">
        <v>2</v>
      </c>
      <c r="L158" s="7" t="s">
        <v>149</v>
      </c>
      <c r="M158" s="4">
        <v>813300</v>
      </c>
      <c r="N158" s="4" t="s">
        <v>401</v>
      </c>
      <c r="O158" s="4" t="s">
        <v>470</v>
      </c>
      <c r="P158" s="4" t="s">
        <v>471</v>
      </c>
      <c r="Q158" s="4"/>
      <c r="R158" s="4" t="s">
        <v>54</v>
      </c>
      <c r="S158" s="4">
        <v>27912</v>
      </c>
      <c r="T158" s="4" t="s">
        <v>421</v>
      </c>
      <c r="U158" s="4" t="s">
        <v>422</v>
      </c>
      <c r="V158" s="4">
        <v>549241754</v>
      </c>
      <c r="W158" s="4"/>
      <c r="X158" s="8" t="s">
        <v>52</v>
      </c>
      <c r="Y158" s="8" t="s">
        <v>472</v>
      </c>
      <c r="Z158" s="8" t="s">
        <v>54</v>
      </c>
      <c r="AA158" s="8" t="s">
        <v>208</v>
      </c>
      <c r="AB158" s="8" t="s">
        <v>54</v>
      </c>
      <c r="AC158" s="7" t="s">
        <v>473</v>
      </c>
      <c r="AD158" s="9">
        <v>56.73</v>
      </c>
      <c r="AE158" s="6">
        <v>21</v>
      </c>
      <c r="AF158" s="9">
        <v>11.9133</v>
      </c>
      <c r="AG158" s="10">
        <f>ROUND($K$158*$AD$158,2)</f>
        <v>113.46</v>
      </c>
      <c r="AH158" s="10">
        <f>ROUND($K$158*($AD$158+$AF$158),2)</f>
        <v>137.29</v>
      </c>
    </row>
    <row r="159" spans="1:34" ht="25.5">
      <c r="A159" s="3">
        <v>47976</v>
      </c>
      <c r="B159" s="4"/>
      <c r="C159" s="3">
        <v>134266</v>
      </c>
      <c r="D159" s="4" t="s">
        <v>102</v>
      </c>
      <c r="E159" s="4" t="s">
        <v>103</v>
      </c>
      <c r="F159" s="4" t="s">
        <v>104</v>
      </c>
      <c r="G159" s="4" t="s">
        <v>105</v>
      </c>
      <c r="H159" s="4"/>
      <c r="I159" s="4" t="s">
        <v>106</v>
      </c>
      <c r="J159" s="5">
        <v>2</v>
      </c>
      <c r="K159" s="6">
        <v>2</v>
      </c>
      <c r="L159" s="7" t="s">
        <v>149</v>
      </c>
      <c r="M159" s="4">
        <v>813300</v>
      </c>
      <c r="N159" s="4" t="s">
        <v>401</v>
      </c>
      <c r="O159" s="4" t="s">
        <v>470</v>
      </c>
      <c r="P159" s="4" t="s">
        <v>471</v>
      </c>
      <c r="Q159" s="4"/>
      <c r="R159" s="4" t="s">
        <v>54</v>
      </c>
      <c r="S159" s="4">
        <v>27912</v>
      </c>
      <c r="T159" s="4" t="s">
        <v>421</v>
      </c>
      <c r="U159" s="4" t="s">
        <v>422</v>
      </c>
      <c r="V159" s="4">
        <v>549241754</v>
      </c>
      <c r="W159" s="4"/>
      <c r="X159" s="8" t="s">
        <v>52</v>
      </c>
      <c r="Y159" s="8" t="s">
        <v>472</v>
      </c>
      <c r="Z159" s="8" t="s">
        <v>54</v>
      </c>
      <c r="AA159" s="8" t="s">
        <v>208</v>
      </c>
      <c r="AB159" s="8" t="s">
        <v>54</v>
      </c>
      <c r="AC159" s="7" t="s">
        <v>473</v>
      </c>
      <c r="AD159" s="9">
        <v>34.97</v>
      </c>
      <c r="AE159" s="6">
        <v>21</v>
      </c>
      <c r="AF159" s="9">
        <v>7.3437</v>
      </c>
      <c r="AG159" s="10">
        <f>ROUND($K$159*$AD$159,2)</f>
        <v>69.94</v>
      </c>
      <c r="AH159" s="10">
        <f>ROUND($K$159*($AD$159+$AF$159),2)</f>
        <v>84.63</v>
      </c>
    </row>
    <row r="160" spans="1:34" ht="51">
      <c r="A160" s="3">
        <v>47976</v>
      </c>
      <c r="B160" s="4"/>
      <c r="C160" s="3">
        <v>134267</v>
      </c>
      <c r="D160" s="4" t="s">
        <v>295</v>
      </c>
      <c r="E160" s="4" t="s">
        <v>449</v>
      </c>
      <c r="F160" s="4" t="s">
        <v>297</v>
      </c>
      <c r="G160" s="4" t="s">
        <v>298</v>
      </c>
      <c r="H160" s="4"/>
      <c r="I160" s="4" t="s">
        <v>61</v>
      </c>
      <c r="J160" s="5">
        <v>2</v>
      </c>
      <c r="K160" s="6">
        <v>2</v>
      </c>
      <c r="L160" s="7" t="s">
        <v>149</v>
      </c>
      <c r="M160" s="4">
        <v>813300</v>
      </c>
      <c r="N160" s="4" t="s">
        <v>401</v>
      </c>
      <c r="O160" s="4" t="s">
        <v>470</v>
      </c>
      <c r="P160" s="4" t="s">
        <v>471</v>
      </c>
      <c r="Q160" s="4"/>
      <c r="R160" s="4" t="s">
        <v>54</v>
      </c>
      <c r="S160" s="4">
        <v>27912</v>
      </c>
      <c r="T160" s="4" t="s">
        <v>421</v>
      </c>
      <c r="U160" s="4" t="s">
        <v>422</v>
      </c>
      <c r="V160" s="4">
        <v>549241754</v>
      </c>
      <c r="W160" s="4"/>
      <c r="X160" s="8" t="s">
        <v>52</v>
      </c>
      <c r="Y160" s="8" t="s">
        <v>472</v>
      </c>
      <c r="Z160" s="8" t="s">
        <v>54</v>
      </c>
      <c r="AA160" s="8" t="s">
        <v>208</v>
      </c>
      <c r="AB160" s="8" t="s">
        <v>54</v>
      </c>
      <c r="AC160" s="7" t="s">
        <v>473</v>
      </c>
      <c r="AD160" s="9">
        <v>26.66</v>
      </c>
      <c r="AE160" s="6">
        <v>21</v>
      </c>
      <c r="AF160" s="9">
        <v>5.5986</v>
      </c>
      <c r="AG160" s="10">
        <f>ROUND($K$160*$AD$160,2)</f>
        <v>53.32</v>
      </c>
      <c r="AH160" s="10">
        <f>ROUND($K$160*($AD$160+$AF$160),2)</f>
        <v>64.52</v>
      </c>
    </row>
    <row r="161" spans="1:34" ht="25.5">
      <c r="A161" s="3">
        <v>47976</v>
      </c>
      <c r="B161" s="4"/>
      <c r="C161" s="3">
        <v>134268</v>
      </c>
      <c r="D161" s="4" t="s">
        <v>460</v>
      </c>
      <c r="E161" s="4" t="s">
        <v>461</v>
      </c>
      <c r="F161" s="4" t="s">
        <v>462</v>
      </c>
      <c r="G161" s="4" t="s">
        <v>463</v>
      </c>
      <c r="H161" s="4"/>
      <c r="I161" s="4" t="s">
        <v>418</v>
      </c>
      <c r="J161" s="5">
        <v>15</v>
      </c>
      <c r="K161" s="6">
        <v>15</v>
      </c>
      <c r="L161" s="7" t="s">
        <v>149</v>
      </c>
      <c r="M161" s="4">
        <v>813300</v>
      </c>
      <c r="N161" s="4" t="s">
        <v>401</v>
      </c>
      <c r="O161" s="4" t="s">
        <v>470</v>
      </c>
      <c r="P161" s="4" t="s">
        <v>471</v>
      </c>
      <c r="Q161" s="4"/>
      <c r="R161" s="4" t="s">
        <v>54</v>
      </c>
      <c r="S161" s="4">
        <v>27912</v>
      </c>
      <c r="T161" s="4" t="s">
        <v>421</v>
      </c>
      <c r="U161" s="4" t="s">
        <v>422</v>
      </c>
      <c r="V161" s="4">
        <v>549241754</v>
      </c>
      <c r="W161" s="4"/>
      <c r="X161" s="8" t="s">
        <v>52</v>
      </c>
      <c r="Y161" s="8" t="s">
        <v>472</v>
      </c>
      <c r="Z161" s="8" t="s">
        <v>54</v>
      </c>
      <c r="AA161" s="8" t="s">
        <v>208</v>
      </c>
      <c r="AB161" s="8" t="s">
        <v>54</v>
      </c>
      <c r="AC161" s="7" t="s">
        <v>473</v>
      </c>
      <c r="AD161" s="9">
        <v>20.46</v>
      </c>
      <c r="AE161" s="6">
        <v>21</v>
      </c>
      <c r="AF161" s="9">
        <v>4.2966</v>
      </c>
      <c r="AG161" s="10">
        <f>ROUND($K$161*$AD$161,2)</f>
        <v>306.9</v>
      </c>
      <c r="AH161" s="10">
        <f>ROUND($K$161*($AD$161+$AF$161),2)</f>
        <v>371.35</v>
      </c>
    </row>
    <row r="162" spans="1:34" ht="25.5">
      <c r="A162" s="3">
        <v>47976</v>
      </c>
      <c r="B162" s="4"/>
      <c r="C162" s="3">
        <v>134269</v>
      </c>
      <c r="D162" s="4" t="s">
        <v>109</v>
      </c>
      <c r="E162" s="4" t="s">
        <v>464</v>
      </c>
      <c r="F162" s="4" t="s">
        <v>465</v>
      </c>
      <c r="G162" s="4" t="s">
        <v>466</v>
      </c>
      <c r="H162" s="4"/>
      <c r="I162" s="4" t="s">
        <v>171</v>
      </c>
      <c r="J162" s="5">
        <v>12</v>
      </c>
      <c r="K162" s="6">
        <v>12</v>
      </c>
      <c r="L162" s="7" t="s">
        <v>149</v>
      </c>
      <c r="M162" s="4">
        <v>813300</v>
      </c>
      <c r="N162" s="4" t="s">
        <v>401</v>
      </c>
      <c r="O162" s="4" t="s">
        <v>470</v>
      </c>
      <c r="P162" s="4" t="s">
        <v>471</v>
      </c>
      <c r="Q162" s="4"/>
      <c r="R162" s="4" t="s">
        <v>54</v>
      </c>
      <c r="S162" s="4">
        <v>27912</v>
      </c>
      <c r="T162" s="4" t="s">
        <v>421</v>
      </c>
      <c r="U162" s="4" t="s">
        <v>422</v>
      </c>
      <c r="V162" s="4">
        <v>549241754</v>
      </c>
      <c r="W162" s="4"/>
      <c r="X162" s="8" t="s">
        <v>52</v>
      </c>
      <c r="Y162" s="8" t="s">
        <v>472</v>
      </c>
      <c r="Z162" s="8" t="s">
        <v>54</v>
      </c>
      <c r="AA162" s="8" t="s">
        <v>208</v>
      </c>
      <c r="AB162" s="8" t="s">
        <v>54</v>
      </c>
      <c r="AC162" s="7" t="s">
        <v>473</v>
      </c>
      <c r="AD162" s="9">
        <v>3.89</v>
      </c>
      <c r="AE162" s="6">
        <v>21</v>
      </c>
      <c r="AF162" s="9">
        <v>0.8169</v>
      </c>
      <c r="AG162" s="10">
        <f>ROUND($K$162*$AD$162,2)</f>
        <v>46.68</v>
      </c>
      <c r="AH162" s="10">
        <f>ROUND($K$162*($AD$162+$AF$162),2)</f>
        <v>56.48</v>
      </c>
    </row>
    <row r="163" spans="1:34" ht="25.5">
      <c r="A163" s="3">
        <v>47976</v>
      </c>
      <c r="B163" s="4"/>
      <c r="C163" s="3">
        <v>134270</v>
      </c>
      <c r="D163" s="4" t="s">
        <v>275</v>
      </c>
      <c r="E163" s="4" t="s">
        <v>425</v>
      </c>
      <c r="F163" s="4" t="s">
        <v>426</v>
      </c>
      <c r="G163" s="4" t="s">
        <v>427</v>
      </c>
      <c r="H163" s="4"/>
      <c r="I163" s="4" t="s">
        <v>171</v>
      </c>
      <c r="J163" s="5">
        <v>10</v>
      </c>
      <c r="K163" s="6">
        <v>10</v>
      </c>
      <c r="L163" s="7" t="s">
        <v>149</v>
      </c>
      <c r="M163" s="4">
        <v>813300</v>
      </c>
      <c r="N163" s="4" t="s">
        <v>401</v>
      </c>
      <c r="O163" s="4" t="s">
        <v>470</v>
      </c>
      <c r="P163" s="4" t="s">
        <v>471</v>
      </c>
      <c r="Q163" s="4"/>
      <c r="R163" s="4" t="s">
        <v>54</v>
      </c>
      <c r="S163" s="4">
        <v>27912</v>
      </c>
      <c r="T163" s="4" t="s">
        <v>421</v>
      </c>
      <c r="U163" s="4" t="s">
        <v>422</v>
      </c>
      <c r="V163" s="4">
        <v>549241754</v>
      </c>
      <c r="W163" s="4"/>
      <c r="X163" s="8" t="s">
        <v>52</v>
      </c>
      <c r="Y163" s="8" t="s">
        <v>472</v>
      </c>
      <c r="Z163" s="8" t="s">
        <v>54</v>
      </c>
      <c r="AA163" s="8" t="s">
        <v>208</v>
      </c>
      <c r="AB163" s="8" t="s">
        <v>54</v>
      </c>
      <c r="AC163" s="7" t="s">
        <v>473</v>
      </c>
      <c r="AD163" s="9">
        <v>37.2</v>
      </c>
      <c r="AE163" s="6">
        <v>21</v>
      </c>
      <c r="AF163" s="9">
        <v>7.812</v>
      </c>
      <c r="AG163" s="10">
        <f>ROUND($K$163*$AD$163,2)</f>
        <v>372</v>
      </c>
      <c r="AH163" s="10">
        <f>ROUND($K$163*($AD$163+$AF$163),2)</f>
        <v>450.12</v>
      </c>
    </row>
    <row r="164" spans="1:34" ht="25.5">
      <c r="A164" s="3">
        <v>47976</v>
      </c>
      <c r="B164" s="4"/>
      <c r="C164" s="3">
        <v>134287</v>
      </c>
      <c r="D164" s="4" t="s">
        <v>460</v>
      </c>
      <c r="E164" s="4" t="s">
        <v>467</v>
      </c>
      <c r="F164" s="4" t="s">
        <v>468</v>
      </c>
      <c r="G164" s="4" t="s">
        <v>469</v>
      </c>
      <c r="H164" s="4"/>
      <c r="I164" s="4" t="s">
        <v>418</v>
      </c>
      <c r="J164" s="5">
        <v>5</v>
      </c>
      <c r="K164" s="6">
        <v>5</v>
      </c>
      <c r="L164" s="7" t="s">
        <v>149</v>
      </c>
      <c r="M164" s="4">
        <v>813300</v>
      </c>
      <c r="N164" s="4" t="s">
        <v>401</v>
      </c>
      <c r="O164" s="4" t="s">
        <v>470</v>
      </c>
      <c r="P164" s="4" t="s">
        <v>471</v>
      </c>
      <c r="Q164" s="4"/>
      <c r="R164" s="4" t="s">
        <v>54</v>
      </c>
      <c r="S164" s="4">
        <v>27912</v>
      </c>
      <c r="T164" s="4" t="s">
        <v>421</v>
      </c>
      <c r="U164" s="4" t="s">
        <v>422</v>
      </c>
      <c r="V164" s="4">
        <v>549241754</v>
      </c>
      <c r="W164" s="4"/>
      <c r="X164" s="8" t="s">
        <v>52</v>
      </c>
      <c r="Y164" s="8" t="s">
        <v>472</v>
      </c>
      <c r="Z164" s="8" t="s">
        <v>54</v>
      </c>
      <c r="AA164" s="8" t="s">
        <v>208</v>
      </c>
      <c r="AB164" s="8" t="s">
        <v>54</v>
      </c>
      <c r="AC164" s="7" t="s">
        <v>473</v>
      </c>
      <c r="AD164" s="9">
        <v>33.36</v>
      </c>
      <c r="AE164" s="6">
        <v>21</v>
      </c>
      <c r="AF164" s="9">
        <v>7.0056</v>
      </c>
      <c r="AG164" s="10">
        <f>ROUND($K$164*$AD$164,2)</f>
        <v>166.8</v>
      </c>
      <c r="AH164" s="10">
        <f>ROUND($K$164*($AD$164+$AF$164),2)</f>
        <v>201.83</v>
      </c>
    </row>
    <row r="165" spans="1:34" ht="25.5">
      <c r="A165" s="3">
        <v>47976</v>
      </c>
      <c r="B165" s="4"/>
      <c r="C165" s="3">
        <v>134288</v>
      </c>
      <c r="D165" s="4" t="s">
        <v>57</v>
      </c>
      <c r="E165" s="4" t="s">
        <v>66</v>
      </c>
      <c r="F165" s="4" t="s">
        <v>67</v>
      </c>
      <c r="G165" s="4" t="s">
        <v>68</v>
      </c>
      <c r="H165" s="4"/>
      <c r="I165" s="4" t="s">
        <v>69</v>
      </c>
      <c r="J165" s="5">
        <v>1</v>
      </c>
      <c r="K165" s="6">
        <v>1</v>
      </c>
      <c r="L165" s="7" t="s">
        <v>149</v>
      </c>
      <c r="M165" s="4">
        <v>813300</v>
      </c>
      <c r="N165" s="4" t="s">
        <v>401</v>
      </c>
      <c r="O165" s="4" t="s">
        <v>470</v>
      </c>
      <c r="P165" s="4" t="s">
        <v>471</v>
      </c>
      <c r="Q165" s="4"/>
      <c r="R165" s="4" t="s">
        <v>54</v>
      </c>
      <c r="S165" s="4">
        <v>27912</v>
      </c>
      <c r="T165" s="4" t="s">
        <v>421</v>
      </c>
      <c r="U165" s="4" t="s">
        <v>422</v>
      </c>
      <c r="V165" s="4">
        <v>549241754</v>
      </c>
      <c r="W165" s="4"/>
      <c r="X165" s="8" t="s">
        <v>52</v>
      </c>
      <c r="Y165" s="8" t="s">
        <v>472</v>
      </c>
      <c r="Z165" s="8" t="s">
        <v>54</v>
      </c>
      <c r="AA165" s="8" t="s">
        <v>208</v>
      </c>
      <c r="AB165" s="8" t="s">
        <v>54</v>
      </c>
      <c r="AC165" s="7" t="s">
        <v>473</v>
      </c>
      <c r="AD165" s="9">
        <v>10.54</v>
      </c>
      <c r="AE165" s="6">
        <v>21</v>
      </c>
      <c r="AF165" s="9">
        <v>2.2134</v>
      </c>
      <c r="AG165" s="10">
        <f>ROUND($K$165*$AD$165,2)</f>
        <v>10.54</v>
      </c>
      <c r="AH165" s="10">
        <f>ROUND($K$165*($AD$165+$AF$165),2)</f>
        <v>12.75</v>
      </c>
    </row>
    <row r="166" spans="1:34" ht="25.5">
      <c r="A166" s="3">
        <v>47976</v>
      </c>
      <c r="B166" s="4"/>
      <c r="C166" s="3">
        <v>134289</v>
      </c>
      <c r="D166" s="4" t="s">
        <v>57</v>
      </c>
      <c r="E166" s="4" t="s">
        <v>241</v>
      </c>
      <c r="F166" s="4" t="s">
        <v>242</v>
      </c>
      <c r="G166" s="4" t="s">
        <v>243</v>
      </c>
      <c r="H166" s="4"/>
      <c r="I166" s="4" t="s">
        <v>65</v>
      </c>
      <c r="J166" s="5">
        <v>1</v>
      </c>
      <c r="K166" s="6">
        <v>1</v>
      </c>
      <c r="L166" s="7" t="s">
        <v>149</v>
      </c>
      <c r="M166" s="4">
        <v>813300</v>
      </c>
      <c r="N166" s="4" t="s">
        <v>401</v>
      </c>
      <c r="O166" s="4" t="s">
        <v>470</v>
      </c>
      <c r="P166" s="4" t="s">
        <v>471</v>
      </c>
      <c r="Q166" s="4"/>
      <c r="R166" s="4" t="s">
        <v>54</v>
      </c>
      <c r="S166" s="4">
        <v>27912</v>
      </c>
      <c r="T166" s="4" t="s">
        <v>421</v>
      </c>
      <c r="U166" s="4" t="s">
        <v>422</v>
      </c>
      <c r="V166" s="4">
        <v>549241754</v>
      </c>
      <c r="W166" s="4"/>
      <c r="X166" s="8" t="s">
        <v>52</v>
      </c>
      <c r="Y166" s="8" t="s">
        <v>472</v>
      </c>
      <c r="Z166" s="8" t="s">
        <v>54</v>
      </c>
      <c r="AA166" s="8" t="s">
        <v>208</v>
      </c>
      <c r="AB166" s="8" t="s">
        <v>54</v>
      </c>
      <c r="AC166" s="7" t="s">
        <v>473</v>
      </c>
      <c r="AD166" s="9">
        <v>8.56</v>
      </c>
      <c r="AE166" s="6">
        <v>21</v>
      </c>
      <c r="AF166" s="9">
        <v>1.7976</v>
      </c>
      <c r="AG166" s="10">
        <f>ROUND($K$166*$AD$166,2)</f>
        <v>8.56</v>
      </c>
      <c r="AH166" s="10">
        <f>ROUND($K$166*($AD$166+$AF$166),2)</f>
        <v>10.36</v>
      </c>
    </row>
    <row r="167" spans="1:34" ht="25.5">
      <c r="A167" s="3">
        <v>47976</v>
      </c>
      <c r="B167" s="4"/>
      <c r="C167" s="3">
        <v>134290</v>
      </c>
      <c r="D167" s="4" t="s">
        <v>357</v>
      </c>
      <c r="E167" s="4" t="s">
        <v>432</v>
      </c>
      <c r="F167" s="4" t="s">
        <v>433</v>
      </c>
      <c r="G167" s="4" t="s">
        <v>434</v>
      </c>
      <c r="H167" s="4"/>
      <c r="I167" s="4" t="s">
        <v>418</v>
      </c>
      <c r="J167" s="5">
        <v>10</v>
      </c>
      <c r="K167" s="6">
        <v>10</v>
      </c>
      <c r="L167" s="7" t="s">
        <v>149</v>
      </c>
      <c r="M167" s="4">
        <v>813300</v>
      </c>
      <c r="N167" s="4" t="s">
        <v>401</v>
      </c>
      <c r="O167" s="4" t="s">
        <v>470</v>
      </c>
      <c r="P167" s="4" t="s">
        <v>471</v>
      </c>
      <c r="Q167" s="4"/>
      <c r="R167" s="4" t="s">
        <v>54</v>
      </c>
      <c r="S167" s="4">
        <v>27912</v>
      </c>
      <c r="T167" s="4" t="s">
        <v>421</v>
      </c>
      <c r="U167" s="4" t="s">
        <v>422</v>
      </c>
      <c r="V167" s="4">
        <v>549241754</v>
      </c>
      <c r="W167" s="4"/>
      <c r="X167" s="8" t="s">
        <v>52</v>
      </c>
      <c r="Y167" s="8" t="s">
        <v>472</v>
      </c>
      <c r="Z167" s="8" t="s">
        <v>54</v>
      </c>
      <c r="AA167" s="8" t="s">
        <v>208</v>
      </c>
      <c r="AB167" s="8" t="s">
        <v>54</v>
      </c>
      <c r="AC167" s="7" t="s">
        <v>473</v>
      </c>
      <c r="AD167" s="9">
        <v>25.79</v>
      </c>
      <c r="AE167" s="6">
        <v>21</v>
      </c>
      <c r="AF167" s="9">
        <v>5.4159</v>
      </c>
      <c r="AG167" s="10">
        <f>ROUND($K$167*$AD$167,2)</f>
        <v>257.9</v>
      </c>
      <c r="AH167" s="10">
        <f>ROUND($K$167*($AD$167+$AF$167),2)</f>
        <v>312.06</v>
      </c>
    </row>
    <row r="168" spans="1:34" ht="25.5">
      <c r="A168" s="3">
        <v>47976</v>
      </c>
      <c r="B168" s="4"/>
      <c r="C168" s="3">
        <v>134291</v>
      </c>
      <c r="D168" s="4" t="s">
        <v>295</v>
      </c>
      <c r="E168" s="4" t="s">
        <v>435</v>
      </c>
      <c r="F168" s="4" t="s">
        <v>436</v>
      </c>
      <c r="G168" s="4" t="s">
        <v>437</v>
      </c>
      <c r="H168" s="4"/>
      <c r="I168" s="4" t="s">
        <v>61</v>
      </c>
      <c r="J168" s="5">
        <v>2</v>
      </c>
      <c r="K168" s="6">
        <v>2</v>
      </c>
      <c r="L168" s="7" t="s">
        <v>149</v>
      </c>
      <c r="M168" s="4">
        <v>813300</v>
      </c>
      <c r="N168" s="4" t="s">
        <v>401</v>
      </c>
      <c r="O168" s="4" t="s">
        <v>470</v>
      </c>
      <c r="P168" s="4" t="s">
        <v>471</v>
      </c>
      <c r="Q168" s="4"/>
      <c r="R168" s="4" t="s">
        <v>54</v>
      </c>
      <c r="S168" s="4">
        <v>27912</v>
      </c>
      <c r="T168" s="4" t="s">
        <v>421</v>
      </c>
      <c r="U168" s="4" t="s">
        <v>422</v>
      </c>
      <c r="V168" s="4">
        <v>549241754</v>
      </c>
      <c r="W168" s="4"/>
      <c r="X168" s="8" t="s">
        <v>52</v>
      </c>
      <c r="Y168" s="8" t="s">
        <v>472</v>
      </c>
      <c r="Z168" s="8" t="s">
        <v>54</v>
      </c>
      <c r="AA168" s="8" t="s">
        <v>208</v>
      </c>
      <c r="AB168" s="8" t="s">
        <v>54</v>
      </c>
      <c r="AC168" s="7" t="s">
        <v>473</v>
      </c>
      <c r="AD168" s="9">
        <v>32.12</v>
      </c>
      <c r="AE168" s="6">
        <v>21</v>
      </c>
      <c r="AF168" s="9">
        <v>6.7452</v>
      </c>
      <c r="AG168" s="10">
        <f>ROUND($K$168*$AD$168,2)</f>
        <v>64.24</v>
      </c>
      <c r="AH168" s="10">
        <f>ROUND($K$168*($AD$168+$AF$168),2)</f>
        <v>77.73</v>
      </c>
    </row>
    <row r="169" spans="1:34" ht="25.5">
      <c r="A169" s="3">
        <v>47976</v>
      </c>
      <c r="B169" s="4"/>
      <c r="C169" s="3">
        <v>134292</v>
      </c>
      <c r="D169" s="4" t="s">
        <v>438</v>
      </c>
      <c r="E169" s="4" t="s">
        <v>439</v>
      </c>
      <c r="F169" s="4" t="s">
        <v>440</v>
      </c>
      <c r="G169" s="4" t="s">
        <v>441</v>
      </c>
      <c r="H169" s="4"/>
      <c r="I169" s="4" t="s">
        <v>171</v>
      </c>
      <c r="J169" s="5">
        <v>5</v>
      </c>
      <c r="K169" s="6">
        <v>5</v>
      </c>
      <c r="L169" s="7" t="s">
        <v>149</v>
      </c>
      <c r="M169" s="4">
        <v>813300</v>
      </c>
      <c r="N169" s="4" t="s">
        <v>401</v>
      </c>
      <c r="O169" s="4" t="s">
        <v>470</v>
      </c>
      <c r="P169" s="4" t="s">
        <v>471</v>
      </c>
      <c r="Q169" s="4"/>
      <c r="R169" s="4" t="s">
        <v>54</v>
      </c>
      <c r="S169" s="4">
        <v>27912</v>
      </c>
      <c r="T169" s="4" t="s">
        <v>421</v>
      </c>
      <c r="U169" s="4" t="s">
        <v>422</v>
      </c>
      <c r="V169" s="4">
        <v>549241754</v>
      </c>
      <c r="W169" s="4"/>
      <c r="X169" s="8" t="s">
        <v>52</v>
      </c>
      <c r="Y169" s="8" t="s">
        <v>472</v>
      </c>
      <c r="Z169" s="8" t="s">
        <v>54</v>
      </c>
      <c r="AA169" s="8" t="s">
        <v>208</v>
      </c>
      <c r="AB169" s="8" t="s">
        <v>54</v>
      </c>
      <c r="AC169" s="7" t="s">
        <v>473</v>
      </c>
      <c r="AD169" s="9">
        <v>231.88</v>
      </c>
      <c r="AE169" s="6">
        <v>21</v>
      </c>
      <c r="AF169" s="9">
        <v>48.6948</v>
      </c>
      <c r="AG169" s="10">
        <f>ROUND($K$169*$AD$169,2)</f>
        <v>1159.4</v>
      </c>
      <c r="AH169" s="10">
        <f>ROUND($K$169*($AD$169+$AF$169),2)</f>
        <v>1402.87</v>
      </c>
    </row>
    <row r="170" spans="1:34" ht="25.5">
      <c r="A170" s="3">
        <v>47976</v>
      </c>
      <c r="B170" s="4"/>
      <c r="C170" s="3">
        <v>134293</v>
      </c>
      <c r="D170" s="4" t="s">
        <v>88</v>
      </c>
      <c r="E170" s="4" t="s">
        <v>442</v>
      </c>
      <c r="F170" s="4" t="s">
        <v>443</v>
      </c>
      <c r="G170" s="4" t="s">
        <v>444</v>
      </c>
      <c r="H170" s="4"/>
      <c r="I170" s="4" t="s">
        <v>188</v>
      </c>
      <c r="J170" s="5">
        <v>2</v>
      </c>
      <c r="K170" s="6">
        <v>2</v>
      </c>
      <c r="L170" s="7" t="s">
        <v>149</v>
      </c>
      <c r="M170" s="4">
        <v>813300</v>
      </c>
      <c r="N170" s="4" t="s">
        <v>401</v>
      </c>
      <c r="O170" s="4" t="s">
        <v>470</v>
      </c>
      <c r="P170" s="4" t="s">
        <v>471</v>
      </c>
      <c r="Q170" s="4"/>
      <c r="R170" s="4" t="s">
        <v>54</v>
      </c>
      <c r="S170" s="4">
        <v>27912</v>
      </c>
      <c r="T170" s="4" t="s">
        <v>421</v>
      </c>
      <c r="U170" s="4" t="s">
        <v>422</v>
      </c>
      <c r="V170" s="4">
        <v>549241754</v>
      </c>
      <c r="W170" s="4"/>
      <c r="X170" s="8" t="s">
        <v>52</v>
      </c>
      <c r="Y170" s="8" t="s">
        <v>472</v>
      </c>
      <c r="Z170" s="8" t="s">
        <v>54</v>
      </c>
      <c r="AA170" s="8" t="s">
        <v>208</v>
      </c>
      <c r="AB170" s="8" t="s">
        <v>54</v>
      </c>
      <c r="AC170" s="7" t="s">
        <v>473</v>
      </c>
      <c r="AD170" s="9">
        <v>29.43</v>
      </c>
      <c r="AE170" s="6">
        <v>21</v>
      </c>
      <c r="AF170" s="9">
        <v>6.1803</v>
      </c>
      <c r="AG170" s="10">
        <f>ROUND($K$170*$AD$170,2)</f>
        <v>58.86</v>
      </c>
      <c r="AH170" s="10">
        <f>ROUND($K$170*($AD$170+$AF$170),2)</f>
        <v>71.22</v>
      </c>
    </row>
    <row r="171" spans="1:34" ht="26.25">
      <c r="A171" s="3">
        <v>47976</v>
      </c>
      <c r="B171" s="4"/>
      <c r="C171" s="3">
        <v>134294</v>
      </c>
      <c r="D171" s="4" t="s">
        <v>445</v>
      </c>
      <c r="E171" s="4" t="s">
        <v>446</v>
      </c>
      <c r="F171" s="4" t="s">
        <v>447</v>
      </c>
      <c r="G171" s="4" t="s">
        <v>448</v>
      </c>
      <c r="H171" s="4"/>
      <c r="I171" s="4" t="s">
        <v>61</v>
      </c>
      <c r="J171" s="5">
        <v>2</v>
      </c>
      <c r="K171" s="6">
        <v>2</v>
      </c>
      <c r="L171" s="7" t="s">
        <v>149</v>
      </c>
      <c r="M171" s="4">
        <v>813300</v>
      </c>
      <c r="N171" s="4" t="s">
        <v>401</v>
      </c>
      <c r="O171" s="4" t="s">
        <v>470</v>
      </c>
      <c r="P171" s="4" t="s">
        <v>471</v>
      </c>
      <c r="Q171" s="4"/>
      <c r="R171" s="4" t="s">
        <v>54</v>
      </c>
      <c r="S171" s="4">
        <v>27912</v>
      </c>
      <c r="T171" s="4" t="s">
        <v>421</v>
      </c>
      <c r="U171" s="4" t="s">
        <v>422</v>
      </c>
      <c r="V171" s="4">
        <v>549241754</v>
      </c>
      <c r="W171" s="4"/>
      <c r="X171" s="8" t="s">
        <v>52</v>
      </c>
      <c r="Y171" s="8" t="s">
        <v>472</v>
      </c>
      <c r="Z171" s="8" t="s">
        <v>54</v>
      </c>
      <c r="AA171" s="8" t="s">
        <v>208</v>
      </c>
      <c r="AB171" s="8" t="s">
        <v>54</v>
      </c>
      <c r="AC171" s="7" t="s">
        <v>473</v>
      </c>
      <c r="AD171" s="9">
        <v>24.18</v>
      </c>
      <c r="AE171" s="6">
        <v>21</v>
      </c>
      <c r="AF171" s="9">
        <v>5.0778</v>
      </c>
      <c r="AG171" s="10">
        <f>ROUND($K$171*$AD$171,2)</f>
        <v>48.36</v>
      </c>
      <c r="AH171" s="10">
        <f>ROUND($K$171*($AD$171+$AF$171),2)</f>
        <v>58.52</v>
      </c>
    </row>
    <row r="172" spans="1:34" ht="13.5">
      <c r="A172" s="20"/>
      <c r="B172" s="20"/>
      <c r="C172" s="2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20" t="s">
        <v>107</v>
      </c>
      <c r="AF172" s="20"/>
      <c r="AG172" s="12">
        <f>SUM($AG$149:$AG$171)</f>
        <v>4467.409999999999</v>
      </c>
      <c r="AH172" s="12">
        <f>SUM($AH$149:$AH$171)</f>
        <v>5405.590000000001</v>
      </c>
    </row>
    <row r="173" spans="1:34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ht="25.5">
      <c r="A174" s="3">
        <v>47977</v>
      </c>
      <c r="B174" s="4"/>
      <c r="C174" s="3">
        <v>134271</v>
      </c>
      <c r="D174" s="4" t="s">
        <v>164</v>
      </c>
      <c r="E174" s="4" t="s">
        <v>397</v>
      </c>
      <c r="F174" s="4" t="s">
        <v>398</v>
      </c>
      <c r="G174" s="4" t="s">
        <v>399</v>
      </c>
      <c r="H174" s="4"/>
      <c r="I174" s="4" t="s">
        <v>400</v>
      </c>
      <c r="J174" s="5">
        <v>3</v>
      </c>
      <c r="K174" s="6">
        <v>3</v>
      </c>
      <c r="L174" s="7" t="s">
        <v>149</v>
      </c>
      <c r="M174" s="4">
        <v>813300</v>
      </c>
      <c r="N174" s="4" t="s">
        <v>401</v>
      </c>
      <c r="O174" s="4" t="s">
        <v>474</v>
      </c>
      <c r="P174" s="4" t="s">
        <v>475</v>
      </c>
      <c r="Q174" s="4"/>
      <c r="R174" s="4" t="s">
        <v>54</v>
      </c>
      <c r="S174" s="4">
        <v>27912</v>
      </c>
      <c r="T174" s="4" t="s">
        <v>421</v>
      </c>
      <c r="U174" s="4" t="s">
        <v>422</v>
      </c>
      <c r="V174" s="4">
        <v>549241754</v>
      </c>
      <c r="W174" s="4"/>
      <c r="X174" s="8" t="s">
        <v>52</v>
      </c>
      <c r="Y174" s="8" t="s">
        <v>476</v>
      </c>
      <c r="Z174" s="8" t="s">
        <v>54</v>
      </c>
      <c r="AA174" s="8" t="s">
        <v>208</v>
      </c>
      <c r="AB174" s="8" t="s">
        <v>54</v>
      </c>
      <c r="AC174" s="7" t="s">
        <v>477</v>
      </c>
      <c r="AD174" s="9">
        <v>15.13</v>
      </c>
      <c r="AE174" s="6">
        <v>21</v>
      </c>
      <c r="AF174" s="9">
        <v>3.1773</v>
      </c>
      <c r="AG174" s="10">
        <f>ROUND($K$174*$AD$174,2)</f>
        <v>45.39</v>
      </c>
      <c r="AH174" s="10">
        <f>ROUND($K$174*($AD$174+$AF$174),2)</f>
        <v>54.92</v>
      </c>
    </row>
    <row r="175" spans="1:34" ht="25.5">
      <c r="A175" s="3">
        <v>47977</v>
      </c>
      <c r="B175" s="4"/>
      <c r="C175" s="3">
        <v>134273</v>
      </c>
      <c r="D175" s="4" t="s">
        <v>321</v>
      </c>
      <c r="E175" s="4" t="s">
        <v>322</v>
      </c>
      <c r="F175" s="4" t="s">
        <v>323</v>
      </c>
      <c r="G175" s="4" t="s">
        <v>324</v>
      </c>
      <c r="H175" s="4"/>
      <c r="I175" s="4" t="s">
        <v>325</v>
      </c>
      <c r="J175" s="5">
        <v>3</v>
      </c>
      <c r="K175" s="6">
        <v>3</v>
      </c>
      <c r="L175" s="7" t="s">
        <v>149</v>
      </c>
      <c r="M175" s="4">
        <v>813300</v>
      </c>
      <c r="N175" s="4" t="s">
        <v>401</v>
      </c>
      <c r="O175" s="4" t="s">
        <v>474</v>
      </c>
      <c r="P175" s="4" t="s">
        <v>475</v>
      </c>
      <c r="Q175" s="4"/>
      <c r="R175" s="4" t="s">
        <v>54</v>
      </c>
      <c r="S175" s="4">
        <v>27912</v>
      </c>
      <c r="T175" s="4" t="s">
        <v>421</v>
      </c>
      <c r="U175" s="4" t="s">
        <v>422</v>
      </c>
      <c r="V175" s="4">
        <v>549241754</v>
      </c>
      <c r="W175" s="4"/>
      <c r="X175" s="8" t="s">
        <v>52</v>
      </c>
      <c r="Y175" s="8" t="s">
        <v>476</v>
      </c>
      <c r="Z175" s="8" t="s">
        <v>54</v>
      </c>
      <c r="AA175" s="8" t="s">
        <v>208</v>
      </c>
      <c r="AB175" s="8" t="s">
        <v>54</v>
      </c>
      <c r="AC175" s="7" t="s">
        <v>477</v>
      </c>
      <c r="AD175" s="9">
        <v>33.11</v>
      </c>
      <c r="AE175" s="6">
        <v>21</v>
      </c>
      <c r="AF175" s="9">
        <v>6.9531</v>
      </c>
      <c r="AG175" s="10">
        <f>ROUND($K$175*$AD$175,2)</f>
        <v>99.33</v>
      </c>
      <c r="AH175" s="10">
        <f>ROUND($K$175*($AD$175+$AF$175),2)</f>
        <v>120.19</v>
      </c>
    </row>
    <row r="176" spans="1:34" ht="38.25">
      <c r="A176" s="3">
        <v>47977</v>
      </c>
      <c r="B176" s="4"/>
      <c r="C176" s="3">
        <v>134274</v>
      </c>
      <c r="D176" s="4" t="s">
        <v>57</v>
      </c>
      <c r="E176" s="4" t="s">
        <v>58</v>
      </c>
      <c r="F176" s="4" t="s">
        <v>59</v>
      </c>
      <c r="G176" s="4" t="s">
        <v>60</v>
      </c>
      <c r="H176" s="4"/>
      <c r="I176" s="4" t="s">
        <v>61</v>
      </c>
      <c r="J176" s="5">
        <v>1</v>
      </c>
      <c r="K176" s="6">
        <v>1</v>
      </c>
      <c r="L176" s="7" t="s">
        <v>149</v>
      </c>
      <c r="M176" s="4">
        <v>813300</v>
      </c>
      <c r="N176" s="4" t="s">
        <v>401</v>
      </c>
      <c r="O176" s="4" t="s">
        <v>474</v>
      </c>
      <c r="P176" s="4" t="s">
        <v>475</v>
      </c>
      <c r="Q176" s="4"/>
      <c r="R176" s="4" t="s">
        <v>54</v>
      </c>
      <c r="S176" s="4">
        <v>27912</v>
      </c>
      <c r="T176" s="4" t="s">
        <v>421</v>
      </c>
      <c r="U176" s="4" t="s">
        <v>422</v>
      </c>
      <c r="V176" s="4">
        <v>549241754</v>
      </c>
      <c r="W176" s="4"/>
      <c r="X176" s="8" t="s">
        <v>52</v>
      </c>
      <c r="Y176" s="8" t="s">
        <v>476</v>
      </c>
      <c r="Z176" s="8" t="s">
        <v>54</v>
      </c>
      <c r="AA176" s="8" t="s">
        <v>208</v>
      </c>
      <c r="AB176" s="8" t="s">
        <v>54</v>
      </c>
      <c r="AC176" s="7" t="s">
        <v>477</v>
      </c>
      <c r="AD176" s="9">
        <v>37.08</v>
      </c>
      <c r="AE176" s="6">
        <v>21</v>
      </c>
      <c r="AF176" s="9">
        <v>7.7868</v>
      </c>
      <c r="AG176" s="10">
        <f>ROUND($K$176*$AD$176,2)</f>
        <v>37.08</v>
      </c>
      <c r="AH176" s="10">
        <f>ROUND($K$176*($AD$176+$AF$176),2)</f>
        <v>44.87</v>
      </c>
    </row>
    <row r="177" spans="1:34" ht="25.5">
      <c r="A177" s="3">
        <v>47977</v>
      </c>
      <c r="B177" s="4"/>
      <c r="C177" s="3">
        <v>134275</v>
      </c>
      <c r="D177" s="4" t="s">
        <v>88</v>
      </c>
      <c r="E177" s="4" t="s">
        <v>411</v>
      </c>
      <c r="F177" s="4" t="s">
        <v>412</v>
      </c>
      <c r="G177" s="4" t="s">
        <v>413</v>
      </c>
      <c r="H177" s="4"/>
      <c r="I177" s="4" t="s">
        <v>414</v>
      </c>
      <c r="J177" s="5">
        <v>3</v>
      </c>
      <c r="K177" s="6">
        <v>3</v>
      </c>
      <c r="L177" s="7" t="s">
        <v>149</v>
      </c>
      <c r="M177" s="4">
        <v>813300</v>
      </c>
      <c r="N177" s="4" t="s">
        <v>401</v>
      </c>
      <c r="O177" s="4" t="s">
        <v>474</v>
      </c>
      <c r="P177" s="4" t="s">
        <v>475</v>
      </c>
      <c r="Q177" s="4"/>
      <c r="R177" s="4" t="s">
        <v>54</v>
      </c>
      <c r="S177" s="4">
        <v>27912</v>
      </c>
      <c r="T177" s="4" t="s">
        <v>421</v>
      </c>
      <c r="U177" s="4" t="s">
        <v>422</v>
      </c>
      <c r="V177" s="4">
        <v>549241754</v>
      </c>
      <c r="W177" s="4"/>
      <c r="X177" s="8" t="s">
        <v>52</v>
      </c>
      <c r="Y177" s="8" t="s">
        <v>476</v>
      </c>
      <c r="Z177" s="8" t="s">
        <v>54</v>
      </c>
      <c r="AA177" s="8" t="s">
        <v>208</v>
      </c>
      <c r="AB177" s="8" t="s">
        <v>54</v>
      </c>
      <c r="AC177" s="7" t="s">
        <v>477</v>
      </c>
      <c r="AD177" s="9">
        <v>31</v>
      </c>
      <c r="AE177" s="6">
        <v>21</v>
      </c>
      <c r="AF177" s="9">
        <v>6.51</v>
      </c>
      <c r="AG177" s="10">
        <f>ROUND($K$177*$AD$177,2)</f>
        <v>93</v>
      </c>
      <c r="AH177" s="10">
        <f>ROUND($K$177*($AD$177+$AF$177),2)</f>
        <v>112.53</v>
      </c>
    </row>
    <row r="178" spans="1:34" ht="51">
      <c r="A178" s="3">
        <v>47977</v>
      </c>
      <c r="B178" s="4"/>
      <c r="C178" s="3">
        <v>134276</v>
      </c>
      <c r="D178" s="4" t="s">
        <v>295</v>
      </c>
      <c r="E178" s="4" t="s">
        <v>449</v>
      </c>
      <c r="F178" s="4" t="s">
        <v>297</v>
      </c>
      <c r="G178" s="4" t="s">
        <v>298</v>
      </c>
      <c r="H178" s="4"/>
      <c r="I178" s="4" t="s">
        <v>61</v>
      </c>
      <c r="J178" s="5">
        <v>1</v>
      </c>
      <c r="K178" s="6">
        <v>1</v>
      </c>
      <c r="L178" s="7" t="s">
        <v>149</v>
      </c>
      <c r="M178" s="4">
        <v>813300</v>
      </c>
      <c r="N178" s="4" t="s">
        <v>401</v>
      </c>
      <c r="O178" s="4" t="s">
        <v>474</v>
      </c>
      <c r="P178" s="4" t="s">
        <v>475</v>
      </c>
      <c r="Q178" s="4"/>
      <c r="R178" s="4" t="s">
        <v>54</v>
      </c>
      <c r="S178" s="4">
        <v>27912</v>
      </c>
      <c r="T178" s="4" t="s">
        <v>421</v>
      </c>
      <c r="U178" s="4" t="s">
        <v>422</v>
      </c>
      <c r="V178" s="4">
        <v>549241754</v>
      </c>
      <c r="W178" s="4"/>
      <c r="X178" s="8" t="s">
        <v>52</v>
      </c>
      <c r="Y178" s="8" t="s">
        <v>476</v>
      </c>
      <c r="Z178" s="8" t="s">
        <v>54</v>
      </c>
      <c r="AA178" s="8" t="s">
        <v>208</v>
      </c>
      <c r="AB178" s="8" t="s">
        <v>54</v>
      </c>
      <c r="AC178" s="7" t="s">
        <v>477</v>
      </c>
      <c r="AD178" s="9">
        <v>26.66</v>
      </c>
      <c r="AE178" s="6">
        <v>21</v>
      </c>
      <c r="AF178" s="9">
        <v>5.5986</v>
      </c>
      <c r="AG178" s="10">
        <f>ROUND($K$178*$AD$178,2)</f>
        <v>26.66</v>
      </c>
      <c r="AH178" s="10">
        <f>ROUND($K$178*($AD$178+$AF$178),2)</f>
        <v>32.26</v>
      </c>
    </row>
    <row r="179" spans="1:34" ht="25.5">
      <c r="A179" s="3">
        <v>47977</v>
      </c>
      <c r="B179" s="4"/>
      <c r="C179" s="3">
        <v>134278</v>
      </c>
      <c r="D179" s="4" t="s">
        <v>264</v>
      </c>
      <c r="E179" s="4" t="s">
        <v>346</v>
      </c>
      <c r="F179" s="4" t="s">
        <v>347</v>
      </c>
      <c r="G179" s="4" t="s">
        <v>348</v>
      </c>
      <c r="H179" s="4"/>
      <c r="I179" s="4" t="s">
        <v>171</v>
      </c>
      <c r="J179" s="5">
        <v>10</v>
      </c>
      <c r="K179" s="6">
        <v>10</v>
      </c>
      <c r="L179" s="7" t="s">
        <v>149</v>
      </c>
      <c r="M179" s="4">
        <v>813300</v>
      </c>
      <c r="N179" s="4" t="s">
        <v>401</v>
      </c>
      <c r="O179" s="4" t="s">
        <v>474</v>
      </c>
      <c r="P179" s="4" t="s">
        <v>475</v>
      </c>
      <c r="Q179" s="4"/>
      <c r="R179" s="4" t="s">
        <v>54</v>
      </c>
      <c r="S179" s="4">
        <v>27912</v>
      </c>
      <c r="T179" s="4" t="s">
        <v>421</v>
      </c>
      <c r="U179" s="4" t="s">
        <v>422</v>
      </c>
      <c r="V179" s="4">
        <v>549241754</v>
      </c>
      <c r="W179" s="4"/>
      <c r="X179" s="8" t="s">
        <v>52</v>
      </c>
      <c r="Y179" s="8" t="s">
        <v>476</v>
      </c>
      <c r="Z179" s="8" t="s">
        <v>54</v>
      </c>
      <c r="AA179" s="8" t="s">
        <v>208</v>
      </c>
      <c r="AB179" s="8" t="s">
        <v>54</v>
      </c>
      <c r="AC179" s="7" t="s">
        <v>477</v>
      </c>
      <c r="AD179" s="9">
        <v>18.97</v>
      </c>
      <c r="AE179" s="6">
        <v>21</v>
      </c>
      <c r="AF179" s="9">
        <v>3.9837</v>
      </c>
      <c r="AG179" s="10">
        <f>ROUND($K$179*$AD$179,2)</f>
        <v>189.7</v>
      </c>
      <c r="AH179" s="10">
        <f>ROUND($K$179*($AD$179+$AF$179),2)</f>
        <v>229.54</v>
      </c>
    </row>
    <row r="180" spans="1:34" ht="38.25">
      <c r="A180" s="3">
        <v>47977</v>
      </c>
      <c r="B180" s="4"/>
      <c r="C180" s="3">
        <v>134279</v>
      </c>
      <c r="D180" s="4" t="s">
        <v>455</v>
      </c>
      <c r="E180" s="4" t="s">
        <v>456</v>
      </c>
      <c r="F180" s="4" t="s">
        <v>457</v>
      </c>
      <c r="G180" s="4" t="s">
        <v>458</v>
      </c>
      <c r="H180" s="4"/>
      <c r="I180" s="4" t="s">
        <v>459</v>
      </c>
      <c r="J180" s="5">
        <v>1</v>
      </c>
      <c r="K180" s="6">
        <v>1</v>
      </c>
      <c r="L180" s="7" t="s">
        <v>149</v>
      </c>
      <c r="M180" s="4">
        <v>813300</v>
      </c>
      <c r="N180" s="4" t="s">
        <v>401</v>
      </c>
      <c r="O180" s="4" t="s">
        <v>474</v>
      </c>
      <c r="P180" s="4" t="s">
        <v>475</v>
      </c>
      <c r="Q180" s="4"/>
      <c r="R180" s="4" t="s">
        <v>54</v>
      </c>
      <c r="S180" s="4">
        <v>27912</v>
      </c>
      <c r="T180" s="4" t="s">
        <v>421</v>
      </c>
      <c r="U180" s="4" t="s">
        <v>422</v>
      </c>
      <c r="V180" s="4">
        <v>549241754</v>
      </c>
      <c r="W180" s="4"/>
      <c r="X180" s="8" t="s">
        <v>52</v>
      </c>
      <c r="Y180" s="8" t="s">
        <v>476</v>
      </c>
      <c r="Z180" s="8" t="s">
        <v>54</v>
      </c>
      <c r="AA180" s="8" t="s">
        <v>208</v>
      </c>
      <c r="AB180" s="8" t="s">
        <v>54</v>
      </c>
      <c r="AC180" s="7" t="s">
        <v>477</v>
      </c>
      <c r="AD180" s="9">
        <v>44.64</v>
      </c>
      <c r="AE180" s="6">
        <v>21</v>
      </c>
      <c r="AF180" s="9">
        <v>9.3744</v>
      </c>
      <c r="AG180" s="10">
        <f>ROUND($K$180*$AD$180,2)</f>
        <v>44.64</v>
      </c>
      <c r="AH180" s="10">
        <f>ROUND($K$180*($AD$180+$AF$180),2)</f>
        <v>54.01</v>
      </c>
    </row>
    <row r="181" spans="1:34" ht="25.5">
      <c r="A181" s="3">
        <v>47977</v>
      </c>
      <c r="B181" s="4"/>
      <c r="C181" s="3">
        <v>134280</v>
      </c>
      <c r="D181" s="4" t="s">
        <v>460</v>
      </c>
      <c r="E181" s="4" t="s">
        <v>461</v>
      </c>
      <c r="F181" s="4" t="s">
        <v>462</v>
      </c>
      <c r="G181" s="4" t="s">
        <v>463</v>
      </c>
      <c r="H181" s="4"/>
      <c r="I181" s="4" t="s">
        <v>418</v>
      </c>
      <c r="J181" s="5">
        <v>10</v>
      </c>
      <c r="K181" s="6">
        <v>10</v>
      </c>
      <c r="L181" s="7" t="s">
        <v>149</v>
      </c>
      <c r="M181" s="4">
        <v>813300</v>
      </c>
      <c r="N181" s="4" t="s">
        <v>401</v>
      </c>
      <c r="O181" s="4" t="s">
        <v>474</v>
      </c>
      <c r="P181" s="4" t="s">
        <v>475</v>
      </c>
      <c r="Q181" s="4"/>
      <c r="R181" s="4" t="s">
        <v>54</v>
      </c>
      <c r="S181" s="4">
        <v>27912</v>
      </c>
      <c r="T181" s="4" t="s">
        <v>421</v>
      </c>
      <c r="U181" s="4" t="s">
        <v>422</v>
      </c>
      <c r="V181" s="4">
        <v>549241754</v>
      </c>
      <c r="W181" s="4"/>
      <c r="X181" s="8" t="s">
        <v>52</v>
      </c>
      <c r="Y181" s="8" t="s">
        <v>476</v>
      </c>
      <c r="Z181" s="8" t="s">
        <v>54</v>
      </c>
      <c r="AA181" s="8" t="s">
        <v>208</v>
      </c>
      <c r="AB181" s="8" t="s">
        <v>54</v>
      </c>
      <c r="AC181" s="7" t="s">
        <v>477</v>
      </c>
      <c r="AD181" s="9">
        <v>20.46</v>
      </c>
      <c r="AE181" s="6">
        <v>21</v>
      </c>
      <c r="AF181" s="9">
        <v>4.2966</v>
      </c>
      <c r="AG181" s="10">
        <f>ROUND($K$181*$AD$181,2)</f>
        <v>204.6</v>
      </c>
      <c r="AH181" s="10">
        <f>ROUND($K$181*($AD$181+$AF$181),2)</f>
        <v>247.57</v>
      </c>
    </row>
    <row r="182" spans="1:34" ht="25.5">
      <c r="A182" s="3">
        <v>47977</v>
      </c>
      <c r="B182" s="4"/>
      <c r="C182" s="3">
        <v>134282</v>
      </c>
      <c r="D182" s="4" t="s">
        <v>102</v>
      </c>
      <c r="E182" s="4" t="s">
        <v>428</v>
      </c>
      <c r="F182" s="4" t="s">
        <v>429</v>
      </c>
      <c r="G182" s="4" t="s">
        <v>430</v>
      </c>
      <c r="H182" s="4"/>
      <c r="I182" s="4" t="s">
        <v>431</v>
      </c>
      <c r="J182" s="5">
        <v>2</v>
      </c>
      <c r="K182" s="6">
        <v>2</v>
      </c>
      <c r="L182" s="7" t="s">
        <v>149</v>
      </c>
      <c r="M182" s="4">
        <v>813300</v>
      </c>
      <c r="N182" s="4" t="s">
        <v>401</v>
      </c>
      <c r="O182" s="4" t="s">
        <v>474</v>
      </c>
      <c r="P182" s="4" t="s">
        <v>475</v>
      </c>
      <c r="Q182" s="4"/>
      <c r="R182" s="4" t="s">
        <v>54</v>
      </c>
      <c r="S182" s="4">
        <v>27912</v>
      </c>
      <c r="T182" s="4" t="s">
        <v>421</v>
      </c>
      <c r="U182" s="4" t="s">
        <v>422</v>
      </c>
      <c r="V182" s="4">
        <v>549241754</v>
      </c>
      <c r="W182" s="4"/>
      <c r="X182" s="8" t="s">
        <v>52</v>
      </c>
      <c r="Y182" s="8" t="s">
        <v>476</v>
      </c>
      <c r="Z182" s="8" t="s">
        <v>54</v>
      </c>
      <c r="AA182" s="8" t="s">
        <v>208</v>
      </c>
      <c r="AB182" s="8" t="s">
        <v>54</v>
      </c>
      <c r="AC182" s="7" t="s">
        <v>477</v>
      </c>
      <c r="AD182" s="9">
        <v>56.73</v>
      </c>
      <c r="AE182" s="6">
        <v>21</v>
      </c>
      <c r="AF182" s="9">
        <v>11.9133</v>
      </c>
      <c r="AG182" s="10">
        <f>ROUND($K$182*$AD$182,2)</f>
        <v>113.46</v>
      </c>
      <c r="AH182" s="10">
        <f>ROUND($K$182*($AD$182+$AF$182),2)</f>
        <v>137.29</v>
      </c>
    </row>
    <row r="183" spans="1:34" ht="25.5">
      <c r="A183" s="3">
        <v>47977</v>
      </c>
      <c r="B183" s="4"/>
      <c r="C183" s="3">
        <v>134283</v>
      </c>
      <c r="D183" s="4" t="s">
        <v>295</v>
      </c>
      <c r="E183" s="4" t="s">
        <v>435</v>
      </c>
      <c r="F183" s="4" t="s">
        <v>436</v>
      </c>
      <c r="G183" s="4" t="s">
        <v>437</v>
      </c>
      <c r="H183" s="4"/>
      <c r="I183" s="4" t="s">
        <v>61</v>
      </c>
      <c r="J183" s="5">
        <v>1</v>
      </c>
      <c r="K183" s="6">
        <v>1</v>
      </c>
      <c r="L183" s="7" t="s">
        <v>149</v>
      </c>
      <c r="M183" s="4">
        <v>813300</v>
      </c>
      <c r="N183" s="4" t="s">
        <v>401</v>
      </c>
      <c r="O183" s="4" t="s">
        <v>474</v>
      </c>
      <c r="P183" s="4" t="s">
        <v>475</v>
      </c>
      <c r="Q183" s="4"/>
      <c r="R183" s="4" t="s">
        <v>54</v>
      </c>
      <c r="S183" s="4">
        <v>27912</v>
      </c>
      <c r="T183" s="4" t="s">
        <v>421</v>
      </c>
      <c r="U183" s="4" t="s">
        <v>422</v>
      </c>
      <c r="V183" s="4">
        <v>549241754</v>
      </c>
      <c r="W183" s="4"/>
      <c r="X183" s="8" t="s">
        <v>52</v>
      </c>
      <c r="Y183" s="8" t="s">
        <v>476</v>
      </c>
      <c r="Z183" s="8" t="s">
        <v>54</v>
      </c>
      <c r="AA183" s="8" t="s">
        <v>208</v>
      </c>
      <c r="AB183" s="8" t="s">
        <v>54</v>
      </c>
      <c r="AC183" s="7" t="s">
        <v>477</v>
      </c>
      <c r="AD183" s="9">
        <v>32.12</v>
      </c>
      <c r="AE183" s="6">
        <v>21</v>
      </c>
      <c r="AF183" s="9">
        <v>6.7452</v>
      </c>
      <c r="AG183" s="10">
        <f>ROUND($K$183*$AD$183,2)</f>
        <v>32.12</v>
      </c>
      <c r="AH183" s="10">
        <f>ROUND($K$183*($AD$183+$AF$183),2)</f>
        <v>38.87</v>
      </c>
    </row>
    <row r="184" spans="1:34" ht="25.5">
      <c r="A184" s="3">
        <v>47977</v>
      </c>
      <c r="B184" s="4"/>
      <c r="C184" s="3">
        <v>134284</v>
      </c>
      <c r="D184" s="4" t="s">
        <v>438</v>
      </c>
      <c r="E184" s="4" t="s">
        <v>439</v>
      </c>
      <c r="F184" s="4" t="s">
        <v>440</v>
      </c>
      <c r="G184" s="4" t="s">
        <v>441</v>
      </c>
      <c r="H184" s="4"/>
      <c r="I184" s="4" t="s">
        <v>171</v>
      </c>
      <c r="J184" s="5">
        <v>3</v>
      </c>
      <c r="K184" s="6">
        <v>3</v>
      </c>
      <c r="L184" s="7" t="s">
        <v>149</v>
      </c>
      <c r="M184" s="4">
        <v>813300</v>
      </c>
      <c r="N184" s="4" t="s">
        <v>401</v>
      </c>
      <c r="O184" s="4" t="s">
        <v>474</v>
      </c>
      <c r="P184" s="4" t="s">
        <v>475</v>
      </c>
      <c r="Q184" s="4"/>
      <c r="R184" s="4" t="s">
        <v>54</v>
      </c>
      <c r="S184" s="4">
        <v>27912</v>
      </c>
      <c r="T184" s="4" t="s">
        <v>421</v>
      </c>
      <c r="U184" s="4" t="s">
        <v>422</v>
      </c>
      <c r="V184" s="4">
        <v>549241754</v>
      </c>
      <c r="W184" s="4"/>
      <c r="X184" s="8" t="s">
        <v>52</v>
      </c>
      <c r="Y184" s="8" t="s">
        <v>476</v>
      </c>
      <c r="Z184" s="8" t="s">
        <v>54</v>
      </c>
      <c r="AA184" s="8" t="s">
        <v>208</v>
      </c>
      <c r="AB184" s="8" t="s">
        <v>54</v>
      </c>
      <c r="AC184" s="7" t="s">
        <v>477</v>
      </c>
      <c r="AD184" s="9">
        <v>231.88</v>
      </c>
      <c r="AE184" s="6">
        <v>21</v>
      </c>
      <c r="AF184" s="9">
        <v>48.6948</v>
      </c>
      <c r="AG184" s="10">
        <f>ROUND($K$184*$AD$184,2)</f>
        <v>695.64</v>
      </c>
      <c r="AH184" s="10">
        <f>ROUND($K$184*($AD$184+$AF$184),2)</f>
        <v>841.72</v>
      </c>
    </row>
    <row r="185" spans="1:34" ht="25.5">
      <c r="A185" s="3">
        <v>47977</v>
      </c>
      <c r="B185" s="4"/>
      <c r="C185" s="3">
        <v>134286</v>
      </c>
      <c r="D185" s="4" t="s">
        <v>88</v>
      </c>
      <c r="E185" s="4" t="s">
        <v>442</v>
      </c>
      <c r="F185" s="4" t="s">
        <v>443</v>
      </c>
      <c r="G185" s="4" t="s">
        <v>444</v>
      </c>
      <c r="H185" s="4"/>
      <c r="I185" s="4" t="s">
        <v>188</v>
      </c>
      <c r="J185" s="5">
        <v>1</v>
      </c>
      <c r="K185" s="6">
        <v>1</v>
      </c>
      <c r="L185" s="7" t="s">
        <v>149</v>
      </c>
      <c r="M185" s="4">
        <v>813300</v>
      </c>
      <c r="N185" s="4" t="s">
        <v>401</v>
      </c>
      <c r="O185" s="4" t="s">
        <v>474</v>
      </c>
      <c r="P185" s="4" t="s">
        <v>475</v>
      </c>
      <c r="Q185" s="4"/>
      <c r="R185" s="4" t="s">
        <v>54</v>
      </c>
      <c r="S185" s="4">
        <v>27912</v>
      </c>
      <c r="T185" s="4" t="s">
        <v>421</v>
      </c>
      <c r="U185" s="4" t="s">
        <v>422</v>
      </c>
      <c r="V185" s="4">
        <v>549241754</v>
      </c>
      <c r="W185" s="4"/>
      <c r="X185" s="8" t="s">
        <v>52</v>
      </c>
      <c r="Y185" s="8" t="s">
        <v>476</v>
      </c>
      <c r="Z185" s="8" t="s">
        <v>54</v>
      </c>
      <c r="AA185" s="8" t="s">
        <v>208</v>
      </c>
      <c r="AB185" s="8" t="s">
        <v>54</v>
      </c>
      <c r="AC185" s="7" t="s">
        <v>477</v>
      </c>
      <c r="AD185" s="9">
        <v>29.43</v>
      </c>
      <c r="AE185" s="6">
        <v>21</v>
      </c>
      <c r="AF185" s="9">
        <v>6.1803</v>
      </c>
      <c r="AG185" s="10">
        <f>ROUND($K$185*$AD$185,2)</f>
        <v>29.43</v>
      </c>
      <c r="AH185" s="10">
        <f>ROUND($K$185*($AD$185+$AF$185),2)</f>
        <v>35.61</v>
      </c>
    </row>
    <row r="186" spans="1:34" ht="51">
      <c r="A186" s="3">
        <v>47977</v>
      </c>
      <c r="B186" s="4"/>
      <c r="C186" s="3">
        <v>134295</v>
      </c>
      <c r="D186" s="4" t="s">
        <v>295</v>
      </c>
      <c r="E186" s="4" t="s">
        <v>450</v>
      </c>
      <c r="F186" s="4" t="s">
        <v>451</v>
      </c>
      <c r="G186" s="4" t="s">
        <v>452</v>
      </c>
      <c r="H186" s="4"/>
      <c r="I186" s="4" t="s">
        <v>361</v>
      </c>
      <c r="J186" s="5">
        <v>1</v>
      </c>
      <c r="K186" s="6">
        <v>1</v>
      </c>
      <c r="L186" s="7" t="s">
        <v>149</v>
      </c>
      <c r="M186" s="4">
        <v>813300</v>
      </c>
      <c r="N186" s="4" t="s">
        <v>401</v>
      </c>
      <c r="O186" s="4" t="s">
        <v>474</v>
      </c>
      <c r="P186" s="4" t="s">
        <v>475</v>
      </c>
      <c r="Q186" s="4"/>
      <c r="R186" s="4" t="s">
        <v>54</v>
      </c>
      <c r="S186" s="4">
        <v>27912</v>
      </c>
      <c r="T186" s="4" t="s">
        <v>421</v>
      </c>
      <c r="U186" s="4" t="s">
        <v>422</v>
      </c>
      <c r="V186" s="4">
        <v>549241754</v>
      </c>
      <c r="W186" s="4"/>
      <c r="X186" s="8" t="s">
        <v>52</v>
      </c>
      <c r="Y186" s="8" t="s">
        <v>476</v>
      </c>
      <c r="Z186" s="8" t="s">
        <v>54</v>
      </c>
      <c r="AA186" s="8" t="s">
        <v>208</v>
      </c>
      <c r="AB186" s="8" t="s">
        <v>54</v>
      </c>
      <c r="AC186" s="7" t="s">
        <v>477</v>
      </c>
      <c r="AD186" s="9">
        <v>41.66</v>
      </c>
      <c r="AE186" s="6">
        <v>21</v>
      </c>
      <c r="AF186" s="9">
        <v>8.7486</v>
      </c>
      <c r="AG186" s="10">
        <f>ROUND($K$186*$AD$186,2)</f>
        <v>41.66</v>
      </c>
      <c r="AH186" s="10">
        <f>ROUND($K$186*($AD$186+$AF$186),2)</f>
        <v>50.41</v>
      </c>
    </row>
    <row r="187" spans="1:34" ht="25.5">
      <c r="A187" s="3">
        <v>47977</v>
      </c>
      <c r="B187" s="4"/>
      <c r="C187" s="3">
        <v>134296</v>
      </c>
      <c r="D187" s="4" t="s">
        <v>357</v>
      </c>
      <c r="E187" s="4" t="s">
        <v>453</v>
      </c>
      <c r="F187" s="4" t="s">
        <v>359</v>
      </c>
      <c r="G187" s="4" t="s">
        <v>454</v>
      </c>
      <c r="H187" s="4"/>
      <c r="I187" s="4" t="s">
        <v>188</v>
      </c>
      <c r="J187" s="5">
        <v>1</v>
      </c>
      <c r="K187" s="6">
        <v>1</v>
      </c>
      <c r="L187" s="7" t="s">
        <v>149</v>
      </c>
      <c r="M187" s="4">
        <v>813300</v>
      </c>
      <c r="N187" s="4" t="s">
        <v>401</v>
      </c>
      <c r="O187" s="4" t="s">
        <v>474</v>
      </c>
      <c r="P187" s="4" t="s">
        <v>475</v>
      </c>
      <c r="Q187" s="4"/>
      <c r="R187" s="4" t="s">
        <v>54</v>
      </c>
      <c r="S187" s="4">
        <v>27912</v>
      </c>
      <c r="T187" s="4" t="s">
        <v>421</v>
      </c>
      <c r="U187" s="4" t="s">
        <v>422</v>
      </c>
      <c r="V187" s="4">
        <v>549241754</v>
      </c>
      <c r="W187" s="4"/>
      <c r="X187" s="8" t="s">
        <v>52</v>
      </c>
      <c r="Y187" s="8" t="s">
        <v>476</v>
      </c>
      <c r="Z187" s="8" t="s">
        <v>54</v>
      </c>
      <c r="AA187" s="8" t="s">
        <v>208</v>
      </c>
      <c r="AB187" s="8" t="s">
        <v>54</v>
      </c>
      <c r="AC187" s="7" t="s">
        <v>477</v>
      </c>
      <c r="AD187" s="9">
        <v>39.99</v>
      </c>
      <c r="AE187" s="6">
        <v>21</v>
      </c>
      <c r="AF187" s="9">
        <v>8.3979</v>
      </c>
      <c r="AG187" s="10">
        <f>ROUND($K$187*$AD$187,2)</f>
        <v>39.99</v>
      </c>
      <c r="AH187" s="10">
        <f>ROUND($K$187*($AD$187+$AF$187),2)</f>
        <v>48.39</v>
      </c>
    </row>
    <row r="188" spans="1:34" ht="25.5">
      <c r="A188" s="3">
        <v>47977</v>
      </c>
      <c r="B188" s="4"/>
      <c r="C188" s="3">
        <v>134297</v>
      </c>
      <c r="D188" s="4" t="s">
        <v>109</v>
      </c>
      <c r="E188" s="4" t="s">
        <v>464</v>
      </c>
      <c r="F188" s="4" t="s">
        <v>465</v>
      </c>
      <c r="G188" s="4" t="s">
        <v>466</v>
      </c>
      <c r="H188" s="4"/>
      <c r="I188" s="4" t="s">
        <v>171</v>
      </c>
      <c r="J188" s="5">
        <v>12</v>
      </c>
      <c r="K188" s="6">
        <v>12</v>
      </c>
      <c r="L188" s="7" t="s">
        <v>149</v>
      </c>
      <c r="M188" s="4">
        <v>813300</v>
      </c>
      <c r="N188" s="4" t="s">
        <v>401</v>
      </c>
      <c r="O188" s="4" t="s">
        <v>474</v>
      </c>
      <c r="P188" s="4" t="s">
        <v>475</v>
      </c>
      <c r="Q188" s="4"/>
      <c r="R188" s="4" t="s">
        <v>54</v>
      </c>
      <c r="S188" s="4">
        <v>27912</v>
      </c>
      <c r="T188" s="4" t="s">
        <v>421</v>
      </c>
      <c r="U188" s="4" t="s">
        <v>422</v>
      </c>
      <c r="V188" s="4">
        <v>549241754</v>
      </c>
      <c r="W188" s="4"/>
      <c r="X188" s="8" t="s">
        <v>52</v>
      </c>
      <c r="Y188" s="8" t="s">
        <v>476</v>
      </c>
      <c r="Z188" s="8" t="s">
        <v>54</v>
      </c>
      <c r="AA188" s="8" t="s">
        <v>208</v>
      </c>
      <c r="AB188" s="8" t="s">
        <v>54</v>
      </c>
      <c r="AC188" s="7" t="s">
        <v>477</v>
      </c>
      <c r="AD188" s="9">
        <v>3.89</v>
      </c>
      <c r="AE188" s="6">
        <v>21</v>
      </c>
      <c r="AF188" s="9">
        <v>0.8169</v>
      </c>
      <c r="AG188" s="10">
        <f>ROUND($K$188*$AD$188,2)</f>
        <v>46.68</v>
      </c>
      <c r="AH188" s="10">
        <f>ROUND($K$188*($AD$188+$AF$188),2)</f>
        <v>56.48</v>
      </c>
    </row>
    <row r="189" spans="1:34" ht="25.5">
      <c r="A189" s="3">
        <v>47977</v>
      </c>
      <c r="B189" s="4"/>
      <c r="C189" s="3">
        <v>134298</v>
      </c>
      <c r="D189" s="4" t="s">
        <v>275</v>
      </c>
      <c r="E189" s="4" t="s">
        <v>425</v>
      </c>
      <c r="F189" s="4" t="s">
        <v>426</v>
      </c>
      <c r="G189" s="4" t="s">
        <v>427</v>
      </c>
      <c r="H189" s="4"/>
      <c r="I189" s="4" t="s">
        <v>171</v>
      </c>
      <c r="J189" s="5">
        <v>10</v>
      </c>
      <c r="K189" s="6">
        <v>10</v>
      </c>
      <c r="L189" s="7" t="s">
        <v>149</v>
      </c>
      <c r="M189" s="4">
        <v>813300</v>
      </c>
      <c r="N189" s="4" t="s">
        <v>401</v>
      </c>
      <c r="O189" s="4" t="s">
        <v>474</v>
      </c>
      <c r="P189" s="4" t="s">
        <v>475</v>
      </c>
      <c r="Q189" s="4"/>
      <c r="R189" s="4" t="s">
        <v>54</v>
      </c>
      <c r="S189" s="4">
        <v>27912</v>
      </c>
      <c r="T189" s="4" t="s">
        <v>421</v>
      </c>
      <c r="U189" s="4" t="s">
        <v>422</v>
      </c>
      <c r="V189" s="4">
        <v>549241754</v>
      </c>
      <c r="W189" s="4"/>
      <c r="X189" s="8" t="s">
        <v>52</v>
      </c>
      <c r="Y189" s="8" t="s">
        <v>476</v>
      </c>
      <c r="Z189" s="8" t="s">
        <v>54</v>
      </c>
      <c r="AA189" s="8" t="s">
        <v>208</v>
      </c>
      <c r="AB189" s="8" t="s">
        <v>54</v>
      </c>
      <c r="AC189" s="7" t="s">
        <v>477</v>
      </c>
      <c r="AD189" s="9">
        <v>37.2</v>
      </c>
      <c r="AE189" s="6">
        <v>21</v>
      </c>
      <c r="AF189" s="9">
        <v>7.812</v>
      </c>
      <c r="AG189" s="10">
        <f>ROUND($K$189*$AD$189,2)</f>
        <v>372</v>
      </c>
      <c r="AH189" s="10">
        <f>ROUND($K$189*($AD$189+$AF$189),2)</f>
        <v>450.12</v>
      </c>
    </row>
    <row r="190" spans="1:34" ht="25.5">
      <c r="A190" s="3">
        <v>47977</v>
      </c>
      <c r="B190" s="4"/>
      <c r="C190" s="3">
        <v>134299</v>
      </c>
      <c r="D190" s="4" t="s">
        <v>102</v>
      </c>
      <c r="E190" s="4" t="s">
        <v>103</v>
      </c>
      <c r="F190" s="4" t="s">
        <v>104</v>
      </c>
      <c r="G190" s="4" t="s">
        <v>105</v>
      </c>
      <c r="H190" s="4"/>
      <c r="I190" s="4" t="s">
        <v>106</v>
      </c>
      <c r="J190" s="5">
        <v>2</v>
      </c>
      <c r="K190" s="6">
        <v>2</v>
      </c>
      <c r="L190" s="7" t="s">
        <v>149</v>
      </c>
      <c r="M190" s="4">
        <v>813300</v>
      </c>
      <c r="N190" s="4" t="s">
        <v>401</v>
      </c>
      <c r="O190" s="4" t="s">
        <v>474</v>
      </c>
      <c r="P190" s="4" t="s">
        <v>475</v>
      </c>
      <c r="Q190" s="4"/>
      <c r="R190" s="4" t="s">
        <v>54</v>
      </c>
      <c r="S190" s="4">
        <v>27912</v>
      </c>
      <c r="T190" s="4" t="s">
        <v>421</v>
      </c>
      <c r="U190" s="4" t="s">
        <v>422</v>
      </c>
      <c r="V190" s="4">
        <v>549241754</v>
      </c>
      <c r="W190" s="4"/>
      <c r="X190" s="8" t="s">
        <v>52</v>
      </c>
      <c r="Y190" s="8" t="s">
        <v>476</v>
      </c>
      <c r="Z190" s="8" t="s">
        <v>54</v>
      </c>
      <c r="AA190" s="8" t="s">
        <v>208</v>
      </c>
      <c r="AB190" s="8" t="s">
        <v>54</v>
      </c>
      <c r="AC190" s="7" t="s">
        <v>477</v>
      </c>
      <c r="AD190" s="9">
        <v>34.97</v>
      </c>
      <c r="AE190" s="6">
        <v>21</v>
      </c>
      <c r="AF190" s="9">
        <v>7.3437</v>
      </c>
      <c r="AG190" s="10">
        <f>ROUND($K$190*$AD$190,2)</f>
        <v>69.94</v>
      </c>
      <c r="AH190" s="10">
        <f>ROUND($K$190*($AD$190+$AF$190),2)</f>
        <v>84.63</v>
      </c>
    </row>
    <row r="191" spans="1:34" ht="25.5">
      <c r="A191" s="3">
        <v>47977</v>
      </c>
      <c r="B191" s="4"/>
      <c r="C191" s="3">
        <v>134300</v>
      </c>
      <c r="D191" s="4" t="s">
        <v>460</v>
      </c>
      <c r="E191" s="4" t="s">
        <v>467</v>
      </c>
      <c r="F191" s="4" t="s">
        <v>468</v>
      </c>
      <c r="G191" s="4" t="s">
        <v>469</v>
      </c>
      <c r="H191" s="4"/>
      <c r="I191" s="4" t="s">
        <v>418</v>
      </c>
      <c r="J191" s="5">
        <v>5</v>
      </c>
      <c r="K191" s="6">
        <v>5</v>
      </c>
      <c r="L191" s="7" t="s">
        <v>149</v>
      </c>
      <c r="M191" s="4">
        <v>813300</v>
      </c>
      <c r="N191" s="4" t="s">
        <v>401</v>
      </c>
      <c r="O191" s="4" t="s">
        <v>474</v>
      </c>
      <c r="P191" s="4" t="s">
        <v>475</v>
      </c>
      <c r="Q191" s="4"/>
      <c r="R191" s="4" t="s">
        <v>54</v>
      </c>
      <c r="S191" s="4">
        <v>27912</v>
      </c>
      <c r="T191" s="4" t="s">
        <v>421</v>
      </c>
      <c r="U191" s="4" t="s">
        <v>422</v>
      </c>
      <c r="V191" s="4">
        <v>549241754</v>
      </c>
      <c r="W191" s="4"/>
      <c r="X191" s="8" t="s">
        <v>52</v>
      </c>
      <c r="Y191" s="8" t="s">
        <v>476</v>
      </c>
      <c r="Z191" s="8" t="s">
        <v>54</v>
      </c>
      <c r="AA191" s="8" t="s">
        <v>208</v>
      </c>
      <c r="AB191" s="8" t="s">
        <v>54</v>
      </c>
      <c r="AC191" s="7" t="s">
        <v>477</v>
      </c>
      <c r="AD191" s="9">
        <v>33.36</v>
      </c>
      <c r="AE191" s="6">
        <v>21</v>
      </c>
      <c r="AF191" s="9">
        <v>7.0056</v>
      </c>
      <c r="AG191" s="10">
        <f>ROUND($K$191*$AD$191,2)</f>
        <v>166.8</v>
      </c>
      <c r="AH191" s="10">
        <f>ROUND($K$191*($AD$191+$AF$191),2)</f>
        <v>201.83</v>
      </c>
    </row>
    <row r="192" spans="1:34" ht="25.5">
      <c r="A192" s="3">
        <v>47977</v>
      </c>
      <c r="B192" s="4"/>
      <c r="C192" s="3">
        <v>134301</v>
      </c>
      <c r="D192" s="4" t="s">
        <v>357</v>
      </c>
      <c r="E192" s="4" t="s">
        <v>432</v>
      </c>
      <c r="F192" s="4" t="s">
        <v>433</v>
      </c>
      <c r="G192" s="4" t="s">
        <v>434</v>
      </c>
      <c r="H192" s="4"/>
      <c r="I192" s="4" t="s">
        <v>418</v>
      </c>
      <c r="J192" s="5">
        <v>10</v>
      </c>
      <c r="K192" s="6">
        <v>10</v>
      </c>
      <c r="L192" s="7" t="s">
        <v>149</v>
      </c>
      <c r="M192" s="4">
        <v>813300</v>
      </c>
      <c r="N192" s="4" t="s">
        <v>401</v>
      </c>
      <c r="O192" s="4" t="s">
        <v>474</v>
      </c>
      <c r="P192" s="4" t="s">
        <v>475</v>
      </c>
      <c r="Q192" s="4"/>
      <c r="R192" s="4" t="s">
        <v>54</v>
      </c>
      <c r="S192" s="4">
        <v>27912</v>
      </c>
      <c r="T192" s="4" t="s">
        <v>421</v>
      </c>
      <c r="U192" s="4" t="s">
        <v>422</v>
      </c>
      <c r="V192" s="4">
        <v>549241754</v>
      </c>
      <c r="W192" s="4"/>
      <c r="X192" s="8" t="s">
        <v>52</v>
      </c>
      <c r="Y192" s="8" t="s">
        <v>476</v>
      </c>
      <c r="Z192" s="8" t="s">
        <v>54</v>
      </c>
      <c r="AA192" s="8" t="s">
        <v>208</v>
      </c>
      <c r="AB192" s="8" t="s">
        <v>54</v>
      </c>
      <c r="AC192" s="7" t="s">
        <v>477</v>
      </c>
      <c r="AD192" s="9">
        <v>25.79</v>
      </c>
      <c r="AE192" s="6">
        <v>21</v>
      </c>
      <c r="AF192" s="9">
        <v>5.4159</v>
      </c>
      <c r="AG192" s="10">
        <f>ROUND($K$192*$AD$192,2)</f>
        <v>257.9</v>
      </c>
      <c r="AH192" s="10">
        <f>ROUND($K$192*($AD$192+$AF$192),2)</f>
        <v>312.06</v>
      </c>
    </row>
    <row r="193" spans="1:34" ht="26.25">
      <c r="A193" s="3">
        <v>47977</v>
      </c>
      <c r="B193" s="4"/>
      <c r="C193" s="3">
        <v>134302</v>
      </c>
      <c r="D193" s="4" t="s">
        <v>445</v>
      </c>
      <c r="E193" s="4" t="s">
        <v>446</v>
      </c>
      <c r="F193" s="4" t="s">
        <v>447</v>
      </c>
      <c r="G193" s="4" t="s">
        <v>448</v>
      </c>
      <c r="H193" s="4"/>
      <c r="I193" s="4" t="s">
        <v>61</v>
      </c>
      <c r="J193" s="5">
        <v>1</v>
      </c>
      <c r="K193" s="6">
        <v>1</v>
      </c>
      <c r="L193" s="7" t="s">
        <v>149</v>
      </c>
      <c r="M193" s="4">
        <v>813300</v>
      </c>
      <c r="N193" s="4" t="s">
        <v>401</v>
      </c>
      <c r="O193" s="4" t="s">
        <v>474</v>
      </c>
      <c r="P193" s="4" t="s">
        <v>475</v>
      </c>
      <c r="Q193" s="4"/>
      <c r="R193" s="4" t="s">
        <v>54</v>
      </c>
      <c r="S193" s="4">
        <v>27912</v>
      </c>
      <c r="T193" s="4" t="s">
        <v>421</v>
      </c>
      <c r="U193" s="4" t="s">
        <v>422</v>
      </c>
      <c r="V193" s="4">
        <v>549241754</v>
      </c>
      <c r="W193" s="4"/>
      <c r="X193" s="8" t="s">
        <v>52</v>
      </c>
      <c r="Y193" s="8" t="s">
        <v>476</v>
      </c>
      <c r="Z193" s="8" t="s">
        <v>54</v>
      </c>
      <c r="AA193" s="8" t="s">
        <v>208</v>
      </c>
      <c r="AB193" s="8" t="s">
        <v>54</v>
      </c>
      <c r="AC193" s="7" t="s">
        <v>477</v>
      </c>
      <c r="AD193" s="9">
        <v>24.18</v>
      </c>
      <c r="AE193" s="6">
        <v>21</v>
      </c>
      <c r="AF193" s="9">
        <v>5.0778</v>
      </c>
      <c r="AG193" s="10">
        <f>ROUND($K$193*$AD$193,2)</f>
        <v>24.18</v>
      </c>
      <c r="AH193" s="10">
        <f>ROUND($K$193*($AD$193+$AF$193),2)</f>
        <v>29.26</v>
      </c>
    </row>
    <row r="194" spans="1:34" ht="13.5">
      <c r="A194" s="20"/>
      <c r="B194" s="20"/>
      <c r="C194" s="2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20" t="s">
        <v>107</v>
      </c>
      <c r="AF194" s="20"/>
      <c r="AG194" s="12">
        <f>SUM($AG$174:$AG$193)</f>
        <v>2630.2000000000003</v>
      </c>
      <c r="AH194" s="12">
        <f>SUM($AH$174:$AH$193)</f>
        <v>3182.56</v>
      </c>
    </row>
    <row r="195" spans="1:34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ht="38.25">
      <c r="A196" s="3">
        <v>48003</v>
      </c>
      <c r="B196" s="4"/>
      <c r="C196" s="3">
        <v>134201</v>
      </c>
      <c r="D196" s="4" t="s">
        <v>164</v>
      </c>
      <c r="E196" s="4" t="s">
        <v>165</v>
      </c>
      <c r="F196" s="4" t="s">
        <v>166</v>
      </c>
      <c r="G196" s="4" t="s">
        <v>167</v>
      </c>
      <c r="H196" s="4"/>
      <c r="I196" s="4" t="s">
        <v>96</v>
      </c>
      <c r="J196" s="5">
        <v>1</v>
      </c>
      <c r="K196" s="6">
        <v>1</v>
      </c>
      <c r="L196" s="7" t="s">
        <v>149</v>
      </c>
      <c r="M196" s="4">
        <v>813300</v>
      </c>
      <c r="N196" s="4" t="s">
        <v>401</v>
      </c>
      <c r="O196" s="4" t="s">
        <v>478</v>
      </c>
      <c r="P196" s="4" t="s">
        <v>479</v>
      </c>
      <c r="Q196" s="4"/>
      <c r="R196" s="4" t="s">
        <v>54</v>
      </c>
      <c r="S196" s="4">
        <v>5315</v>
      </c>
      <c r="T196" s="4" t="s">
        <v>480</v>
      </c>
      <c r="U196" s="4" t="s">
        <v>481</v>
      </c>
      <c r="V196" s="4"/>
      <c r="W196" s="4"/>
      <c r="X196" s="8" t="s">
        <v>52</v>
      </c>
      <c r="Y196" s="8" t="s">
        <v>482</v>
      </c>
      <c r="Z196" s="8" t="s">
        <v>54</v>
      </c>
      <c r="AA196" s="8" t="s">
        <v>208</v>
      </c>
      <c r="AB196" s="8" t="s">
        <v>54</v>
      </c>
      <c r="AC196" s="7" t="s">
        <v>483</v>
      </c>
      <c r="AD196" s="9">
        <v>63.41</v>
      </c>
      <c r="AE196" s="6">
        <v>21</v>
      </c>
      <c r="AF196" s="9">
        <v>13.3161</v>
      </c>
      <c r="AG196" s="10">
        <f>ROUND($K$196*$AD$196,2)</f>
        <v>63.41</v>
      </c>
      <c r="AH196" s="10">
        <f>ROUND($K$196*($AD$196+$AF$196),2)</f>
        <v>76.73</v>
      </c>
    </row>
    <row r="197" spans="1:34" ht="51">
      <c r="A197" s="3">
        <v>48003</v>
      </c>
      <c r="B197" s="4"/>
      <c r="C197" s="3">
        <v>134202</v>
      </c>
      <c r="D197" s="4" t="s">
        <v>295</v>
      </c>
      <c r="E197" s="4" t="s">
        <v>450</v>
      </c>
      <c r="F197" s="4" t="s">
        <v>451</v>
      </c>
      <c r="G197" s="4" t="s">
        <v>452</v>
      </c>
      <c r="H197" s="4"/>
      <c r="I197" s="4" t="s">
        <v>361</v>
      </c>
      <c r="J197" s="5">
        <v>2</v>
      </c>
      <c r="K197" s="6">
        <v>2</v>
      </c>
      <c r="L197" s="7" t="s">
        <v>149</v>
      </c>
      <c r="M197" s="4">
        <v>813300</v>
      </c>
      <c r="N197" s="4" t="s">
        <v>401</v>
      </c>
      <c r="O197" s="4" t="s">
        <v>478</v>
      </c>
      <c r="P197" s="4" t="s">
        <v>479</v>
      </c>
      <c r="Q197" s="4"/>
      <c r="R197" s="4" t="s">
        <v>54</v>
      </c>
      <c r="S197" s="4">
        <v>5315</v>
      </c>
      <c r="T197" s="4" t="s">
        <v>480</v>
      </c>
      <c r="U197" s="4" t="s">
        <v>481</v>
      </c>
      <c r="V197" s="4"/>
      <c r="W197" s="4"/>
      <c r="X197" s="8" t="s">
        <v>52</v>
      </c>
      <c r="Y197" s="8" t="s">
        <v>482</v>
      </c>
      <c r="Z197" s="8" t="s">
        <v>54</v>
      </c>
      <c r="AA197" s="8" t="s">
        <v>208</v>
      </c>
      <c r="AB197" s="8" t="s">
        <v>54</v>
      </c>
      <c r="AC197" s="7" t="s">
        <v>483</v>
      </c>
      <c r="AD197" s="9">
        <v>41.66</v>
      </c>
      <c r="AE197" s="6">
        <v>21</v>
      </c>
      <c r="AF197" s="9">
        <v>8.7486</v>
      </c>
      <c r="AG197" s="10">
        <f>ROUND($K$197*$AD$197,2)</f>
        <v>83.32</v>
      </c>
      <c r="AH197" s="10">
        <f>ROUND($K$197*($AD$197+$AF$197),2)</f>
        <v>100.82</v>
      </c>
    </row>
    <row r="198" spans="1:34" ht="38.25">
      <c r="A198" s="3">
        <v>48003</v>
      </c>
      <c r="B198" s="4"/>
      <c r="C198" s="3">
        <v>134203</v>
      </c>
      <c r="D198" s="4" t="s">
        <v>198</v>
      </c>
      <c r="E198" s="4" t="s">
        <v>484</v>
      </c>
      <c r="F198" s="4" t="s">
        <v>485</v>
      </c>
      <c r="G198" s="4" t="s">
        <v>486</v>
      </c>
      <c r="H198" s="4"/>
      <c r="I198" s="4" t="s">
        <v>312</v>
      </c>
      <c r="J198" s="5">
        <v>2</v>
      </c>
      <c r="K198" s="6">
        <v>2</v>
      </c>
      <c r="L198" s="7" t="s">
        <v>149</v>
      </c>
      <c r="M198" s="4">
        <v>813300</v>
      </c>
      <c r="N198" s="4" t="s">
        <v>401</v>
      </c>
      <c r="O198" s="4" t="s">
        <v>478</v>
      </c>
      <c r="P198" s="4" t="s">
        <v>479</v>
      </c>
      <c r="Q198" s="4"/>
      <c r="R198" s="4" t="s">
        <v>54</v>
      </c>
      <c r="S198" s="4">
        <v>5315</v>
      </c>
      <c r="T198" s="4" t="s">
        <v>480</v>
      </c>
      <c r="U198" s="4" t="s">
        <v>481</v>
      </c>
      <c r="V198" s="4"/>
      <c r="W198" s="4"/>
      <c r="X198" s="8" t="s">
        <v>52</v>
      </c>
      <c r="Y198" s="8" t="s">
        <v>482</v>
      </c>
      <c r="Z198" s="8" t="s">
        <v>54</v>
      </c>
      <c r="AA198" s="8" t="s">
        <v>208</v>
      </c>
      <c r="AB198" s="8" t="s">
        <v>54</v>
      </c>
      <c r="AC198" s="7" t="s">
        <v>483</v>
      </c>
      <c r="AD198" s="9">
        <v>12.83</v>
      </c>
      <c r="AE198" s="6">
        <v>21</v>
      </c>
      <c r="AF198" s="9">
        <v>2.6943</v>
      </c>
      <c r="AG198" s="10">
        <f>ROUND($K$198*$AD$198,2)</f>
        <v>25.66</v>
      </c>
      <c r="AH198" s="10">
        <f>ROUND($K$198*($AD$198+$AF$198),2)</f>
        <v>31.05</v>
      </c>
    </row>
    <row r="199" spans="1:34" ht="38.25">
      <c r="A199" s="3">
        <v>48003</v>
      </c>
      <c r="B199" s="4"/>
      <c r="C199" s="3">
        <v>134204</v>
      </c>
      <c r="D199" s="4" t="s">
        <v>455</v>
      </c>
      <c r="E199" s="4" t="s">
        <v>456</v>
      </c>
      <c r="F199" s="4" t="s">
        <v>457</v>
      </c>
      <c r="G199" s="4" t="s">
        <v>458</v>
      </c>
      <c r="H199" s="4"/>
      <c r="I199" s="4" t="s">
        <v>459</v>
      </c>
      <c r="J199" s="5">
        <v>2</v>
      </c>
      <c r="K199" s="6">
        <v>2</v>
      </c>
      <c r="L199" s="7" t="s">
        <v>149</v>
      </c>
      <c r="M199" s="4">
        <v>813300</v>
      </c>
      <c r="N199" s="4" t="s">
        <v>401</v>
      </c>
      <c r="O199" s="4" t="s">
        <v>478</v>
      </c>
      <c r="P199" s="4" t="s">
        <v>479</v>
      </c>
      <c r="Q199" s="4"/>
      <c r="R199" s="4" t="s">
        <v>54</v>
      </c>
      <c r="S199" s="4">
        <v>5315</v>
      </c>
      <c r="T199" s="4" t="s">
        <v>480</v>
      </c>
      <c r="U199" s="4" t="s">
        <v>481</v>
      </c>
      <c r="V199" s="4"/>
      <c r="W199" s="4"/>
      <c r="X199" s="8" t="s">
        <v>52</v>
      </c>
      <c r="Y199" s="8" t="s">
        <v>482</v>
      </c>
      <c r="Z199" s="8" t="s">
        <v>54</v>
      </c>
      <c r="AA199" s="8" t="s">
        <v>208</v>
      </c>
      <c r="AB199" s="8" t="s">
        <v>54</v>
      </c>
      <c r="AC199" s="7" t="s">
        <v>483</v>
      </c>
      <c r="AD199" s="9">
        <v>44.64</v>
      </c>
      <c r="AE199" s="6">
        <v>21</v>
      </c>
      <c r="AF199" s="9">
        <v>9.3744</v>
      </c>
      <c r="AG199" s="10">
        <f>ROUND($K$199*$AD$199,2)</f>
        <v>89.28</v>
      </c>
      <c r="AH199" s="10">
        <f>ROUND($K$199*($AD$199+$AF$199),2)</f>
        <v>108.03</v>
      </c>
    </row>
    <row r="200" spans="1:34" ht="38.25">
      <c r="A200" s="3">
        <v>48003</v>
      </c>
      <c r="B200" s="4"/>
      <c r="C200" s="3">
        <v>134217</v>
      </c>
      <c r="D200" s="4" t="s">
        <v>164</v>
      </c>
      <c r="E200" s="4" t="s">
        <v>397</v>
      </c>
      <c r="F200" s="4" t="s">
        <v>398</v>
      </c>
      <c r="G200" s="4" t="s">
        <v>399</v>
      </c>
      <c r="H200" s="4"/>
      <c r="I200" s="4" t="s">
        <v>400</v>
      </c>
      <c r="J200" s="5">
        <v>10</v>
      </c>
      <c r="K200" s="6">
        <v>10</v>
      </c>
      <c r="L200" s="7" t="s">
        <v>149</v>
      </c>
      <c r="M200" s="4">
        <v>813300</v>
      </c>
      <c r="N200" s="4" t="s">
        <v>401</v>
      </c>
      <c r="O200" s="4" t="s">
        <v>478</v>
      </c>
      <c r="P200" s="4" t="s">
        <v>479</v>
      </c>
      <c r="Q200" s="4"/>
      <c r="R200" s="4" t="s">
        <v>54</v>
      </c>
      <c r="S200" s="4">
        <v>5315</v>
      </c>
      <c r="T200" s="4" t="s">
        <v>480</v>
      </c>
      <c r="U200" s="4" t="s">
        <v>481</v>
      </c>
      <c r="V200" s="4"/>
      <c r="W200" s="4"/>
      <c r="X200" s="8" t="s">
        <v>52</v>
      </c>
      <c r="Y200" s="8" t="s">
        <v>482</v>
      </c>
      <c r="Z200" s="8" t="s">
        <v>54</v>
      </c>
      <c r="AA200" s="8" t="s">
        <v>208</v>
      </c>
      <c r="AB200" s="8" t="s">
        <v>54</v>
      </c>
      <c r="AC200" s="7" t="s">
        <v>483</v>
      </c>
      <c r="AD200" s="9">
        <v>15.13</v>
      </c>
      <c r="AE200" s="6">
        <v>21</v>
      </c>
      <c r="AF200" s="9">
        <v>3.1773</v>
      </c>
      <c r="AG200" s="10">
        <f>ROUND($K$200*$AD$200,2)</f>
        <v>151.3</v>
      </c>
      <c r="AH200" s="10">
        <f>ROUND($K$200*($AD$200+$AF$200),2)</f>
        <v>183.07</v>
      </c>
    </row>
    <row r="201" spans="1:34" ht="38.25">
      <c r="A201" s="3">
        <v>48003</v>
      </c>
      <c r="B201" s="4"/>
      <c r="C201" s="3">
        <v>134218</v>
      </c>
      <c r="D201" s="4" t="s">
        <v>321</v>
      </c>
      <c r="E201" s="4" t="s">
        <v>322</v>
      </c>
      <c r="F201" s="4" t="s">
        <v>323</v>
      </c>
      <c r="G201" s="4" t="s">
        <v>324</v>
      </c>
      <c r="H201" s="4"/>
      <c r="I201" s="4" t="s">
        <v>325</v>
      </c>
      <c r="J201" s="5">
        <v>10</v>
      </c>
      <c r="K201" s="6">
        <v>10</v>
      </c>
      <c r="L201" s="7" t="s">
        <v>149</v>
      </c>
      <c r="M201" s="4">
        <v>813300</v>
      </c>
      <c r="N201" s="4" t="s">
        <v>401</v>
      </c>
      <c r="O201" s="4" t="s">
        <v>478</v>
      </c>
      <c r="P201" s="4" t="s">
        <v>479</v>
      </c>
      <c r="Q201" s="4"/>
      <c r="R201" s="4" t="s">
        <v>54</v>
      </c>
      <c r="S201" s="4">
        <v>5315</v>
      </c>
      <c r="T201" s="4" t="s">
        <v>480</v>
      </c>
      <c r="U201" s="4" t="s">
        <v>481</v>
      </c>
      <c r="V201" s="4"/>
      <c r="W201" s="4"/>
      <c r="X201" s="8" t="s">
        <v>52</v>
      </c>
      <c r="Y201" s="8" t="s">
        <v>482</v>
      </c>
      <c r="Z201" s="8" t="s">
        <v>54</v>
      </c>
      <c r="AA201" s="8" t="s">
        <v>208</v>
      </c>
      <c r="AB201" s="8" t="s">
        <v>54</v>
      </c>
      <c r="AC201" s="7" t="s">
        <v>483</v>
      </c>
      <c r="AD201" s="9">
        <v>33.11</v>
      </c>
      <c r="AE201" s="6">
        <v>21</v>
      </c>
      <c r="AF201" s="9">
        <v>6.9531</v>
      </c>
      <c r="AG201" s="10">
        <f>ROUND($K$201*$AD$201,2)</f>
        <v>331.1</v>
      </c>
      <c r="AH201" s="10">
        <f>ROUND($K$201*($AD$201+$AF$201),2)</f>
        <v>400.63</v>
      </c>
    </row>
    <row r="202" spans="1:34" ht="38.25">
      <c r="A202" s="3">
        <v>48003</v>
      </c>
      <c r="B202" s="4"/>
      <c r="C202" s="3">
        <v>134219</v>
      </c>
      <c r="D202" s="4" t="s">
        <v>109</v>
      </c>
      <c r="E202" s="4" t="s">
        <v>408</v>
      </c>
      <c r="F202" s="4" t="s">
        <v>409</v>
      </c>
      <c r="G202" s="4" t="s">
        <v>410</v>
      </c>
      <c r="H202" s="4"/>
      <c r="I202" s="4" t="s">
        <v>171</v>
      </c>
      <c r="J202" s="5">
        <v>6</v>
      </c>
      <c r="K202" s="6">
        <v>6</v>
      </c>
      <c r="L202" s="7" t="s">
        <v>149</v>
      </c>
      <c r="M202" s="4">
        <v>813300</v>
      </c>
      <c r="N202" s="4" t="s">
        <v>401</v>
      </c>
      <c r="O202" s="4" t="s">
        <v>478</v>
      </c>
      <c r="P202" s="4" t="s">
        <v>479</v>
      </c>
      <c r="Q202" s="4"/>
      <c r="R202" s="4" t="s">
        <v>54</v>
      </c>
      <c r="S202" s="4">
        <v>5315</v>
      </c>
      <c r="T202" s="4" t="s">
        <v>480</v>
      </c>
      <c r="U202" s="4" t="s">
        <v>481</v>
      </c>
      <c r="V202" s="4"/>
      <c r="W202" s="4"/>
      <c r="X202" s="8" t="s">
        <v>52</v>
      </c>
      <c r="Y202" s="8" t="s">
        <v>482</v>
      </c>
      <c r="Z202" s="8" t="s">
        <v>54</v>
      </c>
      <c r="AA202" s="8" t="s">
        <v>208</v>
      </c>
      <c r="AB202" s="8" t="s">
        <v>54</v>
      </c>
      <c r="AC202" s="7" t="s">
        <v>483</v>
      </c>
      <c r="AD202" s="9">
        <v>26.45</v>
      </c>
      <c r="AE202" s="6">
        <v>21</v>
      </c>
      <c r="AF202" s="9">
        <v>5.5545</v>
      </c>
      <c r="AG202" s="10">
        <f>ROUND($K$202*$AD$202,2)</f>
        <v>158.7</v>
      </c>
      <c r="AH202" s="10">
        <f>ROUND($K$202*($AD$202+$AF$202),2)</f>
        <v>192.03</v>
      </c>
    </row>
    <row r="203" spans="1:34" ht="38.25">
      <c r="A203" s="3">
        <v>48003</v>
      </c>
      <c r="B203" s="4"/>
      <c r="C203" s="3">
        <v>134220</v>
      </c>
      <c r="D203" s="4" t="s">
        <v>57</v>
      </c>
      <c r="E203" s="4" t="s">
        <v>58</v>
      </c>
      <c r="F203" s="4" t="s">
        <v>59</v>
      </c>
      <c r="G203" s="4" t="s">
        <v>60</v>
      </c>
      <c r="H203" s="4"/>
      <c r="I203" s="4" t="s">
        <v>61</v>
      </c>
      <c r="J203" s="5">
        <v>2</v>
      </c>
      <c r="K203" s="6">
        <v>2</v>
      </c>
      <c r="L203" s="7" t="s">
        <v>149</v>
      </c>
      <c r="M203" s="4">
        <v>813300</v>
      </c>
      <c r="N203" s="4" t="s">
        <v>401</v>
      </c>
      <c r="O203" s="4" t="s">
        <v>478</v>
      </c>
      <c r="P203" s="4" t="s">
        <v>479</v>
      </c>
      <c r="Q203" s="4"/>
      <c r="R203" s="4" t="s">
        <v>54</v>
      </c>
      <c r="S203" s="4">
        <v>5315</v>
      </c>
      <c r="T203" s="4" t="s">
        <v>480</v>
      </c>
      <c r="U203" s="4" t="s">
        <v>481</v>
      </c>
      <c r="V203" s="4"/>
      <c r="W203" s="4"/>
      <c r="X203" s="8" t="s">
        <v>52</v>
      </c>
      <c r="Y203" s="8" t="s">
        <v>482</v>
      </c>
      <c r="Z203" s="8" t="s">
        <v>54</v>
      </c>
      <c r="AA203" s="8" t="s">
        <v>208</v>
      </c>
      <c r="AB203" s="8" t="s">
        <v>54</v>
      </c>
      <c r="AC203" s="7" t="s">
        <v>483</v>
      </c>
      <c r="AD203" s="9">
        <v>37.08</v>
      </c>
      <c r="AE203" s="6">
        <v>21</v>
      </c>
      <c r="AF203" s="9">
        <v>7.7868</v>
      </c>
      <c r="AG203" s="10">
        <f>ROUND($K$203*$AD$203,2)</f>
        <v>74.16</v>
      </c>
      <c r="AH203" s="10">
        <f>ROUND($K$203*($AD$203+$AF$203),2)</f>
        <v>89.73</v>
      </c>
    </row>
    <row r="204" spans="1:34" ht="38.25">
      <c r="A204" s="3">
        <v>48003</v>
      </c>
      <c r="B204" s="4"/>
      <c r="C204" s="3">
        <v>134221</v>
      </c>
      <c r="D204" s="4" t="s">
        <v>88</v>
      </c>
      <c r="E204" s="4" t="s">
        <v>411</v>
      </c>
      <c r="F204" s="4" t="s">
        <v>412</v>
      </c>
      <c r="G204" s="4" t="s">
        <v>413</v>
      </c>
      <c r="H204" s="4"/>
      <c r="I204" s="4" t="s">
        <v>414</v>
      </c>
      <c r="J204" s="5">
        <v>5</v>
      </c>
      <c r="K204" s="6">
        <v>5</v>
      </c>
      <c r="L204" s="7" t="s">
        <v>149</v>
      </c>
      <c r="M204" s="4">
        <v>813300</v>
      </c>
      <c r="N204" s="4" t="s">
        <v>401</v>
      </c>
      <c r="O204" s="4" t="s">
        <v>478</v>
      </c>
      <c r="P204" s="4" t="s">
        <v>479</v>
      </c>
      <c r="Q204" s="4"/>
      <c r="R204" s="4" t="s">
        <v>54</v>
      </c>
      <c r="S204" s="4">
        <v>5315</v>
      </c>
      <c r="T204" s="4" t="s">
        <v>480</v>
      </c>
      <c r="U204" s="4" t="s">
        <v>481</v>
      </c>
      <c r="V204" s="4"/>
      <c r="W204" s="4"/>
      <c r="X204" s="8" t="s">
        <v>52</v>
      </c>
      <c r="Y204" s="8" t="s">
        <v>482</v>
      </c>
      <c r="Z204" s="8" t="s">
        <v>54</v>
      </c>
      <c r="AA204" s="8" t="s">
        <v>208</v>
      </c>
      <c r="AB204" s="8" t="s">
        <v>54</v>
      </c>
      <c r="AC204" s="7" t="s">
        <v>483</v>
      </c>
      <c r="AD204" s="9">
        <v>31</v>
      </c>
      <c r="AE204" s="6">
        <v>21</v>
      </c>
      <c r="AF204" s="9">
        <v>6.51</v>
      </c>
      <c r="AG204" s="10">
        <f>ROUND($K$204*$AD$204,2)</f>
        <v>155</v>
      </c>
      <c r="AH204" s="10">
        <f>ROUND($K$204*($AD$204+$AF$204),2)</f>
        <v>187.55</v>
      </c>
    </row>
    <row r="205" spans="1:34" ht="38.25">
      <c r="A205" s="3">
        <v>48003</v>
      </c>
      <c r="B205" s="4"/>
      <c r="C205" s="3">
        <v>134222</v>
      </c>
      <c r="D205" s="4" t="s">
        <v>88</v>
      </c>
      <c r="E205" s="4" t="s">
        <v>89</v>
      </c>
      <c r="F205" s="4" t="s">
        <v>90</v>
      </c>
      <c r="G205" s="4" t="s">
        <v>91</v>
      </c>
      <c r="H205" s="4"/>
      <c r="I205" s="4" t="s">
        <v>92</v>
      </c>
      <c r="J205" s="5">
        <v>2</v>
      </c>
      <c r="K205" s="6">
        <v>2</v>
      </c>
      <c r="L205" s="7" t="s">
        <v>149</v>
      </c>
      <c r="M205" s="4">
        <v>813300</v>
      </c>
      <c r="N205" s="4" t="s">
        <v>401</v>
      </c>
      <c r="O205" s="4" t="s">
        <v>478</v>
      </c>
      <c r="P205" s="4" t="s">
        <v>479</v>
      </c>
      <c r="Q205" s="4"/>
      <c r="R205" s="4" t="s">
        <v>54</v>
      </c>
      <c r="S205" s="4">
        <v>5315</v>
      </c>
      <c r="T205" s="4" t="s">
        <v>480</v>
      </c>
      <c r="U205" s="4" t="s">
        <v>481</v>
      </c>
      <c r="V205" s="4"/>
      <c r="W205" s="4"/>
      <c r="X205" s="8" t="s">
        <v>52</v>
      </c>
      <c r="Y205" s="8" t="s">
        <v>482</v>
      </c>
      <c r="Z205" s="8" t="s">
        <v>54</v>
      </c>
      <c r="AA205" s="8" t="s">
        <v>208</v>
      </c>
      <c r="AB205" s="8" t="s">
        <v>54</v>
      </c>
      <c r="AC205" s="7" t="s">
        <v>483</v>
      </c>
      <c r="AD205" s="9">
        <v>36.58</v>
      </c>
      <c r="AE205" s="6">
        <v>21</v>
      </c>
      <c r="AF205" s="9">
        <v>7.6818</v>
      </c>
      <c r="AG205" s="10">
        <f>ROUND($K$205*$AD$205,2)</f>
        <v>73.16</v>
      </c>
      <c r="AH205" s="10">
        <f>ROUND($K$205*($AD$205+$AF$205),2)</f>
        <v>88.52</v>
      </c>
    </row>
    <row r="206" spans="1:34" ht="38.25">
      <c r="A206" s="3">
        <v>48003</v>
      </c>
      <c r="B206" s="4"/>
      <c r="C206" s="3">
        <v>134223</v>
      </c>
      <c r="D206" s="4" t="s">
        <v>388</v>
      </c>
      <c r="E206" s="4" t="s">
        <v>389</v>
      </c>
      <c r="F206" s="4" t="s">
        <v>390</v>
      </c>
      <c r="G206" s="4" t="s">
        <v>391</v>
      </c>
      <c r="H206" s="4"/>
      <c r="I206" s="4" t="s">
        <v>392</v>
      </c>
      <c r="J206" s="5">
        <v>5</v>
      </c>
      <c r="K206" s="6">
        <v>5</v>
      </c>
      <c r="L206" s="7" t="s">
        <v>149</v>
      </c>
      <c r="M206" s="4">
        <v>813300</v>
      </c>
      <c r="N206" s="4" t="s">
        <v>401</v>
      </c>
      <c r="O206" s="4" t="s">
        <v>478</v>
      </c>
      <c r="P206" s="4" t="s">
        <v>479</v>
      </c>
      <c r="Q206" s="4"/>
      <c r="R206" s="4" t="s">
        <v>54</v>
      </c>
      <c r="S206" s="4">
        <v>5315</v>
      </c>
      <c r="T206" s="4" t="s">
        <v>480</v>
      </c>
      <c r="U206" s="4" t="s">
        <v>481</v>
      </c>
      <c r="V206" s="4"/>
      <c r="W206" s="4"/>
      <c r="X206" s="8" t="s">
        <v>52</v>
      </c>
      <c r="Y206" s="8" t="s">
        <v>482</v>
      </c>
      <c r="Z206" s="8" t="s">
        <v>54</v>
      </c>
      <c r="AA206" s="8" t="s">
        <v>208</v>
      </c>
      <c r="AB206" s="8" t="s">
        <v>54</v>
      </c>
      <c r="AC206" s="7" t="s">
        <v>483</v>
      </c>
      <c r="AD206" s="9">
        <v>20.46</v>
      </c>
      <c r="AE206" s="6">
        <v>21</v>
      </c>
      <c r="AF206" s="9">
        <v>4.2966</v>
      </c>
      <c r="AG206" s="10">
        <f>ROUND($K$206*$AD$206,2)</f>
        <v>102.3</v>
      </c>
      <c r="AH206" s="10">
        <f>ROUND($K$206*($AD$206+$AF$206),2)</f>
        <v>123.78</v>
      </c>
    </row>
    <row r="207" spans="1:34" ht="51">
      <c r="A207" s="3">
        <v>48003</v>
      </c>
      <c r="B207" s="4"/>
      <c r="C207" s="3">
        <v>134224</v>
      </c>
      <c r="D207" s="4" t="s">
        <v>295</v>
      </c>
      <c r="E207" s="4" t="s">
        <v>449</v>
      </c>
      <c r="F207" s="4" t="s">
        <v>297</v>
      </c>
      <c r="G207" s="4" t="s">
        <v>298</v>
      </c>
      <c r="H207" s="4"/>
      <c r="I207" s="4" t="s">
        <v>61</v>
      </c>
      <c r="J207" s="5">
        <v>2</v>
      </c>
      <c r="K207" s="6">
        <v>2</v>
      </c>
      <c r="L207" s="7" t="s">
        <v>149</v>
      </c>
      <c r="M207" s="4">
        <v>813300</v>
      </c>
      <c r="N207" s="4" t="s">
        <v>401</v>
      </c>
      <c r="O207" s="4" t="s">
        <v>478</v>
      </c>
      <c r="P207" s="4" t="s">
        <v>479</v>
      </c>
      <c r="Q207" s="4"/>
      <c r="R207" s="4" t="s">
        <v>54</v>
      </c>
      <c r="S207" s="4">
        <v>5315</v>
      </c>
      <c r="T207" s="4" t="s">
        <v>480</v>
      </c>
      <c r="U207" s="4" t="s">
        <v>481</v>
      </c>
      <c r="V207" s="4"/>
      <c r="W207" s="4"/>
      <c r="X207" s="8" t="s">
        <v>52</v>
      </c>
      <c r="Y207" s="8" t="s">
        <v>482</v>
      </c>
      <c r="Z207" s="8" t="s">
        <v>54</v>
      </c>
      <c r="AA207" s="8" t="s">
        <v>208</v>
      </c>
      <c r="AB207" s="8" t="s">
        <v>54</v>
      </c>
      <c r="AC207" s="7" t="s">
        <v>483</v>
      </c>
      <c r="AD207" s="9">
        <v>26.66</v>
      </c>
      <c r="AE207" s="6">
        <v>21</v>
      </c>
      <c r="AF207" s="9">
        <v>5.5986</v>
      </c>
      <c r="AG207" s="10">
        <f>ROUND($K$207*$AD$207,2)</f>
        <v>53.32</v>
      </c>
      <c r="AH207" s="10">
        <f>ROUND($K$207*($AD$207+$AF$207),2)</f>
        <v>64.52</v>
      </c>
    </row>
    <row r="208" spans="1:34" ht="38.25">
      <c r="A208" s="3">
        <v>48003</v>
      </c>
      <c r="B208" s="4"/>
      <c r="C208" s="3">
        <v>134225</v>
      </c>
      <c r="D208" s="4" t="s">
        <v>264</v>
      </c>
      <c r="E208" s="4" t="s">
        <v>346</v>
      </c>
      <c r="F208" s="4" t="s">
        <v>347</v>
      </c>
      <c r="G208" s="4" t="s">
        <v>348</v>
      </c>
      <c r="H208" s="4"/>
      <c r="I208" s="4" t="s">
        <v>171</v>
      </c>
      <c r="J208" s="5">
        <v>5</v>
      </c>
      <c r="K208" s="6">
        <v>5</v>
      </c>
      <c r="L208" s="7" t="s">
        <v>149</v>
      </c>
      <c r="M208" s="4">
        <v>813300</v>
      </c>
      <c r="N208" s="4" t="s">
        <v>401</v>
      </c>
      <c r="O208" s="4" t="s">
        <v>478</v>
      </c>
      <c r="P208" s="4" t="s">
        <v>479</v>
      </c>
      <c r="Q208" s="4"/>
      <c r="R208" s="4" t="s">
        <v>54</v>
      </c>
      <c r="S208" s="4">
        <v>5315</v>
      </c>
      <c r="T208" s="4" t="s">
        <v>480</v>
      </c>
      <c r="U208" s="4" t="s">
        <v>481</v>
      </c>
      <c r="V208" s="4"/>
      <c r="W208" s="4"/>
      <c r="X208" s="8" t="s">
        <v>52</v>
      </c>
      <c r="Y208" s="8" t="s">
        <v>482</v>
      </c>
      <c r="Z208" s="8" t="s">
        <v>54</v>
      </c>
      <c r="AA208" s="8" t="s">
        <v>208</v>
      </c>
      <c r="AB208" s="8" t="s">
        <v>54</v>
      </c>
      <c r="AC208" s="7" t="s">
        <v>483</v>
      </c>
      <c r="AD208" s="9">
        <v>18.97</v>
      </c>
      <c r="AE208" s="6">
        <v>21</v>
      </c>
      <c r="AF208" s="9">
        <v>3.9837</v>
      </c>
      <c r="AG208" s="10">
        <f>ROUND($K$208*$AD$208,2)</f>
        <v>94.85</v>
      </c>
      <c r="AH208" s="10">
        <f>ROUND($K$208*($AD$208+$AF$208),2)</f>
        <v>114.77</v>
      </c>
    </row>
    <row r="209" spans="1:34" ht="38.25">
      <c r="A209" s="3">
        <v>48003</v>
      </c>
      <c r="B209" s="4"/>
      <c r="C209" s="3">
        <v>134226</v>
      </c>
      <c r="D209" s="4" t="s">
        <v>357</v>
      </c>
      <c r="E209" s="4" t="s">
        <v>453</v>
      </c>
      <c r="F209" s="4" t="s">
        <v>359</v>
      </c>
      <c r="G209" s="4" t="s">
        <v>454</v>
      </c>
      <c r="H209" s="4"/>
      <c r="I209" s="4" t="s">
        <v>188</v>
      </c>
      <c r="J209" s="5">
        <v>3</v>
      </c>
      <c r="K209" s="6">
        <v>3</v>
      </c>
      <c r="L209" s="7" t="s">
        <v>149</v>
      </c>
      <c r="M209" s="4">
        <v>813300</v>
      </c>
      <c r="N209" s="4" t="s">
        <v>401</v>
      </c>
      <c r="O209" s="4" t="s">
        <v>478</v>
      </c>
      <c r="P209" s="4" t="s">
        <v>479</v>
      </c>
      <c r="Q209" s="4"/>
      <c r="R209" s="4" t="s">
        <v>54</v>
      </c>
      <c r="S209" s="4">
        <v>5315</v>
      </c>
      <c r="T209" s="4" t="s">
        <v>480</v>
      </c>
      <c r="U209" s="4" t="s">
        <v>481</v>
      </c>
      <c r="V209" s="4"/>
      <c r="W209" s="4"/>
      <c r="X209" s="8" t="s">
        <v>52</v>
      </c>
      <c r="Y209" s="8" t="s">
        <v>482</v>
      </c>
      <c r="Z209" s="8" t="s">
        <v>54</v>
      </c>
      <c r="AA209" s="8" t="s">
        <v>208</v>
      </c>
      <c r="AB209" s="8" t="s">
        <v>54</v>
      </c>
      <c r="AC209" s="7" t="s">
        <v>483</v>
      </c>
      <c r="AD209" s="9">
        <v>39.99</v>
      </c>
      <c r="AE209" s="6">
        <v>21</v>
      </c>
      <c r="AF209" s="9">
        <v>8.3979</v>
      </c>
      <c r="AG209" s="10">
        <f>ROUND($K$209*$AD$209,2)</f>
        <v>119.97</v>
      </c>
      <c r="AH209" s="10">
        <f>ROUND($K$209*($AD$209+$AF$209),2)</f>
        <v>145.16</v>
      </c>
    </row>
    <row r="210" spans="1:34" ht="38.25">
      <c r="A210" s="3">
        <v>48003</v>
      </c>
      <c r="B210" s="4"/>
      <c r="C210" s="3">
        <v>134227</v>
      </c>
      <c r="D210" s="4" t="s">
        <v>342</v>
      </c>
      <c r="E210" s="4" t="s">
        <v>343</v>
      </c>
      <c r="F210" s="4" t="s">
        <v>344</v>
      </c>
      <c r="G210" s="4" t="s">
        <v>345</v>
      </c>
      <c r="H210" s="4"/>
      <c r="I210" s="4" t="s">
        <v>171</v>
      </c>
      <c r="J210" s="5">
        <v>2</v>
      </c>
      <c r="K210" s="6">
        <v>2</v>
      </c>
      <c r="L210" s="7" t="s">
        <v>149</v>
      </c>
      <c r="M210" s="4">
        <v>813300</v>
      </c>
      <c r="N210" s="4" t="s">
        <v>401</v>
      </c>
      <c r="O210" s="4" t="s">
        <v>478</v>
      </c>
      <c r="P210" s="4" t="s">
        <v>479</v>
      </c>
      <c r="Q210" s="4"/>
      <c r="R210" s="4" t="s">
        <v>54</v>
      </c>
      <c r="S210" s="4">
        <v>5315</v>
      </c>
      <c r="T210" s="4" t="s">
        <v>480</v>
      </c>
      <c r="U210" s="4" t="s">
        <v>481</v>
      </c>
      <c r="V210" s="4"/>
      <c r="W210" s="4"/>
      <c r="X210" s="8" t="s">
        <v>52</v>
      </c>
      <c r="Y210" s="8" t="s">
        <v>482</v>
      </c>
      <c r="Z210" s="8" t="s">
        <v>54</v>
      </c>
      <c r="AA210" s="8" t="s">
        <v>208</v>
      </c>
      <c r="AB210" s="8" t="s">
        <v>54</v>
      </c>
      <c r="AC210" s="7" t="s">
        <v>483</v>
      </c>
      <c r="AD210" s="9">
        <v>10.17</v>
      </c>
      <c r="AE210" s="6">
        <v>21</v>
      </c>
      <c r="AF210" s="9">
        <v>2.1357</v>
      </c>
      <c r="AG210" s="10">
        <f>ROUND($K$210*$AD$210,2)</f>
        <v>20.34</v>
      </c>
      <c r="AH210" s="10">
        <f>ROUND($K$210*($AD$210+$AF$210),2)</f>
        <v>24.61</v>
      </c>
    </row>
    <row r="211" spans="1:34" ht="39">
      <c r="A211" s="3">
        <v>48003</v>
      </c>
      <c r="B211" s="4"/>
      <c r="C211" s="3">
        <v>134228</v>
      </c>
      <c r="D211" s="4" t="s">
        <v>460</v>
      </c>
      <c r="E211" s="4" t="s">
        <v>461</v>
      </c>
      <c r="F211" s="4" t="s">
        <v>462</v>
      </c>
      <c r="G211" s="4" t="s">
        <v>463</v>
      </c>
      <c r="H211" s="4"/>
      <c r="I211" s="4" t="s">
        <v>418</v>
      </c>
      <c r="J211" s="5">
        <v>20</v>
      </c>
      <c r="K211" s="6">
        <v>20</v>
      </c>
      <c r="L211" s="7" t="s">
        <v>149</v>
      </c>
      <c r="M211" s="4">
        <v>813300</v>
      </c>
      <c r="N211" s="4" t="s">
        <v>401</v>
      </c>
      <c r="O211" s="4" t="s">
        <v>478</v>
      </c>
      <c r="P211" s="4" t="s">
        <v>479</v>
      </c>
      <c r="Q211" s="4"/>
      <c r="R211" s="4" t="s">
        <v>54</v>
      </c>
      <c r="S211" s="4">
        <v>5315</v>
      </c>
      <c r="T211" s="4" t="s">
        <v>480</v>
      </c>
      <c r="U211" s="4" t="s">
        <v>481</v>
      </c>
      <c r="V211" s="4"/>
      <c r="W211" s="4"/>
      <c r="X211" s="8" t="s">
        <v>52</v>
      </c>
      <c r="Y211" s="8" t="s">
        <v>482</v>
      </c>
      <c r="Z211" s="8" t="s">
        <v>54</v>
      </c>
      <c r="AA211" s="8" t="s">
        <v>208</v>
      </c>
      <c r="AB211" s="8" t="s">
        <v>54</v>
      </c>
      <c r="AC211" s="7" t="s">
        <v>483</v>
      </c>
      <c r="AD211" s="9">
        <v>20.46</v>
      </c>
      <c r="AE211" s="6">
        <v>21</v>
      </c>
      <c r="AF211" s="9">
        <v>4.2966</v>
      </c>
      <c r="AG211" s="10">
        <f>ROUND($K$211*$AD$211,2)</f>
        <v>409.2</v>
      </c>
      <c r="AH211" s="10">
        <f>ROUND($K$211*($AD$211+$AF$211),2)</f>
        <v>495.13</v>
      </c>
    </row>
    <row r="212" spans="1:34" ht="13.5">
      <c r="A212" s="20"/>
      <c r="B212" s="20"/>
      <c r="C212" s="2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20" t="s">
        <v>107</v>
      </c>
      <c r="AF212" s="20"/>
      <c r="AG212" s="12">
        <f>SUM($AG$196:$AG$211)</f>
        <v>2005.0699999999997</v>
      </c>
      <c r="AH212" s="12">
        <f>SUM($AH$196:$AH$211)</f>
        <v>2426.1299999999997</v>
      </c>
    </row>
    <row r="213" spans="1:34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ht="38.25">
      <c r="A214" s="3">
        <v>48017</v>
      </c>
      <c r="B214" s="4"/>
      <c r="C214" s="3">
        <v>134566</v>
      </c>
      <c r="D214" s="4" t="s">
        <v>460</v>
      </c>
      <c r="E214" s="4" t="s">
        <v>487</v>
      </c>
      <c r="F214" s="4" t="s">
        <v>488</v>
      </c>
      <c r="G214" s="4" t="s">
        <v>488</v>
      </c>
      <c r="H214" s="4"/>
      <c r="I214" s="4" t="s">
        <v>171</v>
      </c>
      <c r="J214" s="5">
        <v>10</v>
      </c>
      <c r="K214" s="6">
        <v>10</v>
      </c>
      <c r="L214" s="7" t="s">
        <v>149</v>
      </c>
      <c r="M214" s="4">
        <v>220000</v>
      </c>
      <c r="N214" s="4" t="s">
        <v>489</v>
      </c>
      <c r="O214" s="4" t="s">
        <v>299</v>
      </c>
      <c r="P214" s="4" t="s">
        <v>300</v>
      </c>
      <c r="Q214" s="4">
        <v>0</v>
      </c>
      <c r="R214" s="4" t="s">
        <v>54</v>
      </c>
      <c r="S214" s="4">
        <v>1589</v>
      </c>
      <c r="T214" s="4" t="s">
        <v>490</v>
      </c>
      <c r="U214" s="4" t="s">
        <v>491</v>
      </c>
      <c r="V214" s="4">
        <v>549498043</v>
      </c>
      <c r="W214" s="4" t="s">
        <v>492</v>
      </c>
      <c r="X214" s="8" t="s">
        <v>52</v>
      </c>
      <c r="Y214" s="8" t="s">
        <v>493</v>
      </c>
      <c r="Z214" s="8" t="s">
        <v>54</v>
      </c>
      <c r="AA214" s="8" t="s">
        <v>52</v>
      </c>
      <c r="AB214" s="8" t="s">
        <v>54</v>
      </c>
      <c r="AC214" s="7" t="s">
        <v>494</v>
      </c>
      <c r="AD214" s="9">
        <v>41.66</v>
      </c>
      <c r="AE214" s="6">
        <v>21</v>
      </c>
      <c r="AF214" s="9">
        <v>8.7486</v>
      </c>
      <c r="AG214" s="10">
        <f>ROUND($K$214*$AD$214,2)</f>
        <v>416.6</v>
      </c>
      <c r="AH214" s="10">
        <f>ROUND($K$214*($AD$214+$AF$214),2)</f>
        <v>504.09</v>
      </c>
    </row>
    <row r="215" spans="1:34" ht="25.5">
      <c r="A215" s="3">
        <v>48017</v>
      </c>
      <c r="B215" s="4"/>
      <c r="C215" s="3">
        <v>134567</v>
      </c>
      <c r="D215" s="4" t="s">
        <v>438</v>
      </c>
      <c r="E215" s="4" t="s">
        <v>495</v>
      </c>
      <c r="F215" s="4" t="s">
        <v>496</v>
      </c>
      <c r="G215" s="4" t="s">
        <v>496</v>
      </c>
      <c r="H215" s="4"/>
      <c r="I215" s="4" t="s">
        <v>171</v>
      </c>
      <c r="J215" s="5">
        <v>2</v>
      </c>
      <c r="K215" s="6">
        <v>2</v>
      </c>
      <c r="L215" s="7" t="s">
        <v>149</v>
      </c>
      <c r="M215" s="4">
        <v>220000</v>
      </c>
      <c r="N215" s="4" t="s">
        <v>489</v>
      </c>
      <c r="O215" s="4" t="s">
        <v>299</v>
      </c>
      <c r="P215" s="4" t="s">
        <v>300</v>
      </c>
      <c r="Q215" s="4">
        <v>0</v>
      </c>
      <c r="R215" s="4" t="s">
        <v>54</v>
      </c>
      <c r="S215" s="4">
        <v>1589</v>
      </c>
      <c r="T215" s="4" t="s">
        <v>490</v>
      </c>
      <c r="U215" s="4" t="s">
        <v>491</v>
      </c>
      <c r="V215" s="4">
        <v>549498043</v>
      </c>
      <c r="W215" s="4"/>
      <c r="X215" s="8" t="s">
        <v>52</v>
      </c>
      <c r="Y215" s="8" t="s">
        <v>493</v>
      </c>
      <c r="Z215" s="8" t="s">
        <v>54</v>
      </c>
      <c r="AA215" s="8" t="s">
        <v>52</v>
      </c>
      <c r="AB215" s="8" t="s">
        <v>54</v>
      </c>
      <c r="AC215" s="7" t="s">
        <v>494</v>
      </c>
      <c r="AD215" s="9">
        <v>89.28</v>
      </c>
      <c r="AE215" s="6">
        <v>21</v>
      </c>
      <c r="AF215" s="9">
        <v>18.7488</v>
      </c>
      <c r="AG215" s="10">
        <f>ROUND($K$215*$AD$215,2)</f>
        <v>178.56</v>
      </c>
      <c r="AH215" s="10">
        <f>ROUND($K$215*($AD$215+$AF$215),2)</f>
        <v>216.06</v>
      </c>
    </row>
    <row r="216" spans="1:34" ht="25.5">
      <c r="A216" s="3">
        <v>48017</v>
      </c>
      <c r="B216" s="4"/>
      <c r="C216" s="3">
        <v>134568</v>
      </c>
      <c r="D216" s="4" t="s">
        <v>97</v>
      </c>
      <c r="E216" s="4" t="s">
        <v>98</v>
      </c>
      <c r="F216" s="4" t="s">
        <v>99</v>
      </c>
      <c r="G216" s="4" t="s">
        <v>100</v>
      </c>
      <c r="H216" s="4"/>
      <c r="I216" s="4" t="s">
        <v>101</v>
      </c>
      <c r="J216" s="5">
        <v>40</v>
      </c>
      <c r="K216" s="6">
        <v>40</v>
      </c>
      <c r="L216" s="7" t="s">
        <v>149</v>
      </c>
      <c r="M216" s="4">
        <v>220000</v>
      </c>
      <c r="N216" s="4" t="s">
        <v>489</v>
      </c>
      <c r="O216" s="4" t="s">
        <v>299</v>
      </c>
      <c r="P216" s="4" t="s">
        <v>300</v>
      </c>
      <c r="Q216" s="4">
        <v>0</v>
      </c>
      <c r="R216" s="4" t="s">
        <v>54</v>
      </c>
      <c r="S216" s="4">
        <v>1589</v>
      </c>
      <c r="T216" s="4" t="s">
        <v>490</v>
      </c>
      <c r="U216" s="4" t="s">
        <v>491</v>
      </c>
      <c r="V216" s="4">
        <v>549498043</v>
      </c>
      <c r="W216" s="4"/>
      <c r="X216" s="8" t="s">
        <v>52</v>
      </c>
      <c r="Y216" s="8" t="s">
        <v>493</v>
      </c>
      <c r="Z216" s="8" t="s">
        <v>54</v>
      </c>
      <c r="AA216" s="8" t="s">
        <v>52</v>
      </c>
      <c r="AB216" s="8" t="s">
        <v>54</v>
      </c>
      <c r="AC216" s="7" t="s">
        <v>494</v>
      </c>
      <c r="AD216" s="9">
        <v>27.9</v>
      </c>
      <c r="AE216" s="6">
        <v>21</v>
      </c>
      <c r="AF216" s="9">
        <v>5.859</v>
      </c>
      <c r="AG216" s="10">
        <f>ROUND($K$216*$AD$216,2)</f>
        <v>1116</v>
      </c>
      <c r="AH216" s="10">
        <f>ROUND($K$216*($AD$216+$AF$216),2)</f>
        <v>1350.36</v>
      </c>
    </row>
    <row r="217" spans="1:34" ht="25.5">
      <c r="A217" s="3">
        <v>48017</v>
      </c>
      <c r="B217" s="4"/>
      <c r="C217" s="3">
        <v>134569</v>
      </c>
      <c r="D217" s="4" t="s">
        <v>497</v>
      </c>
      <c r="E217" s="4" t="s">
        <v>498</v>
      </c>
      <c r="F217" s="4" t="s">
        <v>499</v>
      </c>
      <c r="G217" s="4" t="s">
        <v>500</v>
      </c>
      <c r="H217" s="4"/>
      <c r="I217" s="4" t="s">
        <v>392</v>
      </c>
      <c r="J217" s="5">
        <v>10</v>
      </c>
      <c r="K217" s="6">
        <v>10</v>
      </c>
      <c r="L217" s="7" t="s">
        <v>149</v>
      </c>
      <c r="M217" s="4">
        <v>220000</v>
      </c>
      <c r="N217" s="4" t="s">
        <v>489</v>
      </c>
      <c r="O217" s="4" t="s">
        <v>299</v>
      </c>
      <c r="P217" s="4" t="s">
        <v>300</v>
      </c>
      <c r="Q217" s="4">
        <v>0</v>
      </c>
      <c r="R217" s="4" t="s">
        <v>54</v>
      </c>
      <c r="S217" s="4">
        <v>1589</v>
      </c>
      <c r="T217" s="4" t="s">
        <v>490</v>
      </c>
      <c r="U217" s="4" t="s">
        <v>491</v>
      </c>
      <c r="V217" s="4">
        <v>549498043</v>
      </c>
      <c r="W217" s="4"/>
      <c r="X217" s="8" t="s">
        <v>52</v>
      </c>
      <c r="Y217" s="8" t="s">
        <v>493</v>
      </c>
      <c r="Z217" s="8" t="s">
        <v>54</v>
      </c>
      <c r="AA217" s="8" t="s">
        <v>52</v>
      </c>
      <c r="AB217" s="8" t="s">
        <v>54</v>
      </c>
      <c r="AC217" s="7" t="s">
        <v>494</v>
      </c>
      <c r="AD217" s="9">
        <v>29.14</v>
      </c>
      <c r="AE217" s="6">
        <v>21</v>
      </c>
      <c r="AF217" s="9">
        <v>6.1194</v>
      </c>
      <c r="AG217" s="10">
        <f>ROUND($K$217*$AD$217,2)</f>
        <v>291.4</v>
      </c>
      <c r="AH217" s="10">
        <f>ROUND($K$217*($AD$217+$AF$217),2)</f>
        <v>352.59</v>
      </c>
    </row>
    <row r="218" spans="1:34" ht="25.5">
      <c r="A218" s="3">
        <v>48017</v>
      </c>
      <c r="B218" s="4"/>
      <c r="C218" s="3">
        <v>134570</v>
      </c>
      <c r="D218" s="4" t="s">
        <v>198</v>
      </c>
      <c r="E218" s="4" t="s">
        <v>199</v>
      </c>
      <c r="F218" s="4" t="s">
        <v>200</v>
      </c>
      <c r="G218" s="4" t="s">
        <v>201</v>
      </c>
      <c r="H218" s="4"/>
      <c r="I218" s="4" t="s">
        <v>44</v>
      </c>
      <c r="J218" s="5">
        <v>1</v>
      </c>
      <c r="K218" s="6">
        <v>1</v>
      </c>
      <c r="L218" s="7" t="s">
        <v>149</v>
      </c>
      <c r="M218" s="4">
        <v>220000</v>
      </c>
      <c r="N218" s="4" t="s">
        <v>489</v>
      </c>
      <c r="O218" s="4" t="s">
        <v>299</v>
      </c>
      <c r="P218" s="4" t="s">
        <v>300</v>
      </c>
      <c r="Q218" s="4">
        <v>0</v>
      </c>
      <c r="R218" s="4" t="s">
        <v>54</v>
      </c>
      <c r="S218" s="4">
        <v>1589</v>
      </c>
      <c r="T218" s="4" t="s">
        <v>490</v>
      </c>
      <c r="U218" s="4" t="s">
        <v>491</v>
      </c>
      <c r="V218" s="4">
        <v>549498043</v>
      </c>
      <c r="W218" s="4"/>
      <c r="X218" s="8" t="s">
        <v>52</v>
      </c>
      <c r="Y218" s="8" t="s">
        <v>493</v>
      </c>
      <c r="Z218" s="8" t="s">
        <v>54</v>
      </c>
      <c r="AA218" s="8" t="s">
        <v>52</v>
      </c>
      <c r="AB218" s="8" t="s">
        <v>54</v>
      </c>
      <c r="AC218" s="7" t="s">
        <v>494</v>
      </c>
      <c r="AD218" s="9">
        <v>140.7</v>
      </c>
      <c r="AE218" s="6">
        <v>21</v>
      </c>
      <c r="AF218" s="9">
        <v>29.547</v>
      </c>
      <c r="AG218" s="10">
        <f>ROUND($K$218*$AD$218,2)</f>
        <v>140.7</v>
      </c>
      <c r="AH218" s="10">
        <f>ROUND($K$218*($AD$218+$AF$218),2)</f>
        <v>170.25</v>
      </c>
    </row>
    <row r="219" spans="1:34" ht="38.25">
      <c r="A219" s="3">
        <v>48017</v>
      </c>
      <c r="B219" s="4"/>
      <c r="C219" s="3">
        <v>134571</v>
      </c>
      <c r="D219" s="4" t="s">
        <v>198</v>
      </c>
      <c r="E219" s="4" t="s">
        <v>211</v>
      </c>
      <c r="F219" s="4" t="s">
        <v>212</v>
      </c>
      <c r="G219" s="4" t="s">
        <v>213</v>
      </c>
      <c r="H219" s="4"/>
      <c r="I219" s="4" t="s">
        <v>44</v>
      </c>
      <c r="J219" s="5">
        <v>1</v>
      </c>
      <c r="K219" s="6">
        <v>1</v>
      </c>
      <c r="L219" s="7" t="s">
        <v>149</v>
      </c>
      <c r="M219" s="4">
        <v>220000</v>
      </c>
      <c r="N219" s="4" t="s">
        <v>489</v>
      </c>
      <c r="O219" s="4" t="s">
        <v>299</v>
      </c>
      <c r="P219" s="4" t="s">
        <v>300</v>
      </c>
      <c r="Q219" s="4">
        <v>0</v>
      </c>
      <c r="R219" s="4" t="s">
        <v>54</v>
      </c>
      <c r="S219" s="4">
        <v>1589</v>
      </c>
      <c r="T219" s="4" t="s">
        <v>490</v>
      </c>
      <c r="U219" s="4" t="s">
        <v>491</v>
      </c>
      <c r="V219" s="4">
        <v>549498043</v>
      </c>
      <c r="W219" s="4"/>
      <c r="X219" s="8" t="s">
        <v>52</v>
      </c>
      <c r="Y219" s="8" t="s">
        <v>493</v>
      </c>
      <c r="Z219" s="8" t="s">
        <v>54</v>
      </c>
      <c r="AA219" s="8" t="s">
        <v>52</v>
      </c>
      <c r="AB219" s="8" t="s">
        <v>54</v>
      </c>
      <c r="AC219" s="7" t="s">
        <v>494</v>
      </c>
      <c r="AD219" s="9">
        <v>84.32</v>
      </c>
      <c r="AE219" s="6">
        <v>21</v>
      </c>
      <c r="AF219" s="9">
        <v>17.7072</v>
      </c>
      <c r="AG219" s="10">
        <f>ROUND($K$219*$AD$219,2)</f>
        <v>84.32</v>
      </c>
      <c r="AH219" s="10">
        <f>ROUND($K$219*($AD$219+$AF$219),2)</f>
        <v>102.03</v>
      </c>
    </row>
    <row r="220" spans="1:34" ht="25.5">
      <c r="A220" s="3">
        <v>48017</v>
      </c>
      <c r="B220" s="4"/>
      <c r="C220" s="3">
        <v>134574</v>
      </c>
      <c r="D220" s="4" t="s">
        <v>460</v>
      </c>
      <c r="E220" s="4" t="s">
        <v>501</v>
      </c>
      <c r="F220" s="4" t="s">
        <v>502</v>
      </c>
      <c r="G220" s="4" t="s">
        <v>503</v>
      </c>
      <c r="H220" s="4"/>
      <c r="I220" s="4" t="s">
        <v>171</v>
      </c>
      <c r="J220" s="5">
        <v>10</v>
      </c>
      <c r="K220" s="6">
        <v>10</v>
      </c>
      <c r="L220" s="7" t="s">
        <v>149</v>
      </c>
      <c r="M220" s="4">
        <v>220000</v>
      </c>
      <c r="N220" s="4" t="s">
        <v>489</v>
      </c>
      <c r="O220" s="4" t="s">
        <v>299</v>
      </c>
      <c r="P220" s="4" t="s">
        <v>300</v>
      </c>
      <c r="Q220" s="4">
        <v>0</v>
      </c>
      <c r="R220" s="4" t="s">
        <v>54</v>
      </c>
      <c r="S220" s="4">
        <v>1589</v>
      </c>
      <c r="T220" s="4" t="s">
        <v>490</v>
      </c>
      <c r="U220" s="4" t="s">
        <v>491</v>
      </c>
      <c r="V220" s="4">
        <v>549498043</v>
      </c>
      <c r="W220" s="4"/>
      <c r="X220" s="8" t="s">
        <v>52</v>
      </c>
      <c r="Y220" s="8" t="s">
        <v>493</v>
      </c>
      <c r="Z220" s="8" t="s">
        <v>54</v>
      </c>
      <c r="AA220" s="8" t="s">
        <v>52</v>
      </c>
      <c r="AB220" s="8" t="s">
        <v>54</v>
      </c>
      <c r="AC220" s="7" t="s">
        <v>494</v>
      </c>
      <c r="AD220" s="9">
        <v>33.53</v>
      </c>
      <c r="AE220" s="6">
        <v>21</v>
      </c>
      <c r="AF220" s="9">
        <v>7.0413</v>
      </c>
      <c r="AG220" s="10">
        <f>ROUND($K$220*$AD$220,2)</f>
        <v>335.3</v>
      </c>
      <c r="AH220" s="10">
        <f>ROUND($K$220*($AD$220+$AF$220),2)</f>
        <v>405.71</v>
      </c>
    </row>
    <row r="221" spans="1:34" ht="25.5">
      <c r="A221" s="3">
        <v>48017</v>
      </c>
      <c r="B221" s="4"/>
      <c r="C221" s="3">
        <v>134575</v>
      </c>
      <c r="D221" s="4" t="s">
        <v>460</v>
      </c>
      <c r="E221" s="4" t="s">
        <v>467</v>
      </c>
      <c r="F221" s="4" t="s">
        <v>468</v>
      </c>
      <c r="G221" s="4" t="s">
        <v>469</v>
      </c>
      <c r="H221" s="4"/>
      <c r="I221" s="4" t="s">
        <v>418</v>
      </c>
      <c r="J221" s="5">
        <v>3</v>
      </c>
      <c r="K221" s="6">
        <v>3</v>
      </c>
      <c r="L221" s="7" t="s">
        <v>149</v>
      </c>
      <c r="M221" s="4">
        <v>220000</v>
      </c>
      <c r="N221" s="4" t="s">
        <v>489</v>
      </c>
      <c r="O221" s="4" t="s">
        <v>299</v>
      </c>
      <c r="P221" s="4" t="s">
        <v>300</v>
      </c>
      <c r="Q221" s="4">
        <v>0</v>
      </c>
      <c r="R221" s="4" t="s">
        <v>54</v>
      </c>
      <c r="S221" s="4">
        <v>1589</v>
      </c>
      <c r="T221" s="4" t="s">
        <v>490</v>
      </c>
      <c r="U221" s="4" t="s">
        <v>491</v>
      </c>
      <c r="V221" s="4">
        <v>549498043</v>
      </c>
      <c r="W221" s="4"/>
      <c r="X221" s="8" t="s">
        <v>52</v>
      </c>
      <c r="Y221" s="8" t="s">
        <v>493</v>
      </c>
      <c r="Z221" s="8" t="s">
        <v>54</v>
      </c>
      <c r="AA221" s="8" t="s">
        <v>52</v>
      </c>
      <c r="AB221" s="8" t="s">
        <v>54</v>
      </c>
      <c r="AC221" s="7" t="s">
        <v>494</v>
      </c>
      <c r="AD221" s="9">
        <v>33.36</v>
      </c>
      <c r="AE221" s="6">
        <v>21</v>
      </c>
      <c r="AF221" s="9">
        <v>7.0056</v>
      </c>
      <c r="AG221" s="10">
        <f>ROUND($K$221*$AD$221,2)</f>
        <v>100.08</v>
      </c>
      <c r="AH221" s="10">
        <f>ROUND($K$221*($AD$221+$AF$221),2)</f>
        <v>121.1</v>
      </c>
    </row>
    <row r="222" spans="1:34" ht="25.5">
      <c r="A222" s="3">
        <v>48017</v>
      </c>
      <c r="B222" s="4"/>
      <c r="C222" s="3">
        <v>134576</v>
      </c>
      <c r="D222" s="4" t="s">
        <v>164</v>
      </c>
      <c r="E222" s="4" t="s">
        <v>303</v>
      </c>
      <c r="F222" s="4" t="s">
        <v>304</v>
      </c>
      <c r="G222" s="4" t="s">
        <v>305</v>
      </c>
      <c r="H222" s="4"/>
      <c r="I222" s="4" t="s">
        <v>96</v>
      </c>
      <c r="J222" s="5">
        <v>2</v>
      </c>
      <c r="K222" s="6">
        <v>2</v>
      </c>
      <c r="L222" s="7" t="s">
        <v>149</v>
      </c>
      <c r="M222" s="4">
        <v>220000</v>
      </c>
      <c r="N222" s="4" t="s">
        <v>489</v>
      </c>
      <c r="O222" s="4" t="s">
        <v>299</v>
      </c>
      <c r="P222" s="4" t="s">
        <v>300</v>
      </c>
      <c r="Q222" s="4">
        <v>0</v>
      </c>
      <c r="R222" s="4" t="s">
        <v>54</v>
      </c>
      <c r="S222" s="4">
        <v>1589</v>
      </c>
      <c r="T222" s="4" t="s">
        <v>490</v>
      </c>
      <c r="U222" s="4" t="s">
        <v>491</v>
      </c>
      <c r="V222" s="4">
        <v>549498043</v>
      </c>
      <c r="W222" s="4"/>
      <c r="X222" s="8" t="s">
        <v>52</v>
      </c>
      <c r="Y222" s="8" t="s">
        <v>493</v>
      </c>
      <c r="Z222" s="8" t="s">
        <v>54</v>
      </c>
      <c r="AA222" s="8" t="s">
        <v>52</v>
      </c>
      <c r="AB222" s="8" t="s">
        <v>54</v>
      </c>
      <c r="AC222" s="7" t="s">
        <v>494</v>
      </c>
      <c r="AD222" s="9">
        <v>162.44</v>
      </c>
      <c r="AE222" s="6">
        <v>21</v>
      </c>
      <c r="AF222" s="9">
        <v>34.1124</v>
      </c>
      <c r="AG222" s="10">
        <f>ROUND($K$222*$AD$222,2)</f>
        <v>324.88</v>
      </c>
      <c r="AH222" s="10">
        <f>ROUND($K$222*($AD$222+$AF$222),2)</f>
        <v>393.1</v>
      </c>
    </row>
    <row r="223" spans="1:34" ht="25.5">
      <c r="A223" s="3">
        <v>48017</v>
      </c>
      <c r="B223" s="4"/>
      <c r="C223" s="3">
        <v>134577</v>
      </c>
      <c r="D223" s="4" t="s">
        <v>109</v>
      </c>
      <c r="E223" s="4" t="s">
        <v>168</v>
      </c>
      <c r="F223" s="4" t="s">
        <v>169</v>
      </c>
      <c r="G223" s="4" t="s">
        <v>170</v>
      </c>
      <c r="H223" s="4"/>
      <c r="I223" s="4" t="s">
        <v>171</v>
      </c>
      <c r="J223" s="5">
        <v>250</v>
      </c>
      <c r="K223" s="6">
        <v>250</v>
      </c>
      <c r="L223" s="7" t="s">
        <v>149</v>
      </c>
      <c r="M223" s="4">
        <v>220000</v>
      </c>
      <c r="N223" s="4" t="s">
        <v>489</v>
      </c>
      <c r="O223" s="4" t="s">
        <v>299</v>
      </c>
      <c r="P223" s="4" t="s">
        <v>300</v>
      </c>
      <c r="Q223" s="4">
        <v>0</v>
      </c>
      <c r="R223" s="4" t="s">
        <v>54</v>
      </c>
      <c r="S223" s="4">
        <v>1589</v>
      </c>
      <c r="T223" s="4" t="s">
        <v>490</v>
      </c>
      <c r="U223" s="4" t="s">
        <v>491</v>
      </c>
      <c r="V223" s="4">
        <v>549498043</v>
      </c>
      <c r="W223" s="4"/>
      <c r="X223" s="8" t="s">
        <v>52</v>
      </c>
      <c r="Y223" s="8" t="s">
        <v>493</v>
      </c>
      <c r="Z223" s="8" t="s">
        <v>54</v>
      </c>
      <c r="AA223" s="8" t="s">
        <v>52</v>
      </c>
      <c r="AB223" s="8" t="s">
        <v>54</v>
      </c>
      <c r="AC223" s="7" t="s">
        <v>494</v>
      </c>
      <c r="AD223" s="9">
        <v>40.55</v>
      </c>
      <c r="AE223" s="6">
        <v>21</v>
      </c>
      <c r="AF223" s="9">
        <v>8.5155</v>
      </c>
      <c r="AG223" s="10">
        <f>ROUND($K$223*$AD$223,2)</f>
        <v>10137.5</v>
      </c>
      <c r="AH223" s="10">
        <f>ROUND($K$223*($AD$223+$AF$223),2)</f>
        <v>12266.38</v>
      </c>
    </row>
    <row r="224" spans="1:34" ht="25.5">
      <c r="A224" s="3">
        <v>48017</v>
      </c>
      <c r="B224" s="4"/>
      <c r="C224" s="3">
        <v>134578</v>
      </c>
      <c r="D224" s="4" t="s">
        <v>109</v>
      </c>
      <c r="E224" s="4" t="s">
        <v>110</v>
      </c>
      <c r="F224" s="4" t="s">
        <v>111</v>
      </c>
      <c r="G224" s="4" t="s">
        <v>112</v>
      </c>
      <c r="H224" s="4"/>
      <c r="I224" s="4" t="s">
        <v>113</v>
      </c>
      <c r="J224" s="5">
        <v>30</v>
      </c>
      <c r="K224" s="6">
        <v>30</v>
      </c>
      <c r="L224" s="7" t="s">
        <v>149</v>
      </c>
      <c r="M224" s="4">
        <v>220000</v>
      </c>
      <c r="N224" s="4" t="s">
        <v>489</v>
      </c>
      <c r="O224" s="4" t="s">
        <v>299</v>
      </c>
      <c r="P224" s="4" t="s">
        <v>300</v>
      </c>
      <c r="Q224" s="4">
        <v>0</v>
      </c>
      <c r="R224" s="4" t="s">
        <v>54</v>
      </c>
      <c r="S224" s="4">
        <v>1589</v>
      </c>
      <c r="T224" s="4" t="s">
        <v>490</v>
      </c>
      <c r="U224" s="4" t="s">
        <v>491</v>
      </c>
      <c r="V224" s="4">
        <v>549498043</v>
      </c>
      <c r="W224" s="4"/>
      <c r="X224" s="8" t="s">
        <v>52</v>
      </c>
      <c r="Y224" s="8" t="s">
        <v>493</v>
      </c>
      <c r="Z224" s="8" t="s">
        <v>54</v>
      </c>
      <c r="AA224" s="8" t="s">
        <v>52</v>
      </c>
      <c r="AB224" s="8" t="s">
        <v>54</v>
      </c>
      <c r="AC224" s="7" t="s">
        <v>494</v>
      </c>
      <c r="AD224" s="9">
        <v>41.66</v>
      </c>
      <c r="AE224" s="6">
        <v>21</v>
      </c>
      <c r="AF224" s="9">
        <v>8.7486</v>
      </c>
      <c r="AG224" s="10">
        <f>ROUND($K$224*$AD$224,2)</f>
        <v>1249.8</v>
      </c>
      <c r="AH224" s="10">
        <f>ROUND($K$224*($AD$224+$AF$224),2)</f>
        <v>1512.26</v>
      </c>
    </row>
    <row r="225" spans="1:34" ht="26.25">
      <c r="A225" s="3">
        <v>48017</v>
      </c>
      <c r="B225" s="4"/>
      <c r="C225" s="3">
        <v>134580</v>
      </c>
      <c r="D225" s="4" t="s">
        <v>275</v>
      </c>
      <c r="E225" s="4" t="s">
        <v>504</v>
      </c>
      <c r="F225" s="4" t="s">
        <v>505</v>
      </c>
      <c r="G225" s="4" t="s">
        <v>506</v>
      </c>
      <c r="H225" s="4"/>
      <c r="I225" s="4" t="s">
        <v>171</v>
      </c>
      <c r="J225" s="5">
        <v>7</v>
      </c>
      <c r="K225" s="6">
        <v>7</v>
      </c>
      <c r="L225" s="7" t="s">
        <v>149</v>
      </c>
      <c r="M225" s="4">
        <v>220000</v>
      </c>
      <c r="N225" s="4" t="s">
        <v>489</v>
      </c>
      <c r="O225" s="4" t="s">
        <v>299</v>
      </c>
      <c r="P225" s="4" t="s">
        <v>300</v>
      </c>
      <c r="Q225" s="4">
        <v>0</v>
      </c>
      <c r="R225" s="4" t="s">
        <v>54</v>
      </c>
      <c r="S225" s="4">
        <v>1589</v>
      </c>
      <c r="T225" s="4" t="s">
        <v>490</v>
      </c>
      <c r="U225" s="4" t="s">
        <v>491</v>
      </c>
      <c r="V225" s="4">
        <v>549498043</v>
      </c>
      <c r="W225" s="4"/>
      <c r="X225" s="8" t="s">
        <v>52</v>
      </c>
      <c r="Y225" s="8" t="s">
        <v>493</v>
      </c>
      <c r="Z225" s="8" t="s">
        <v>54</v>
      </c>
      <c r="AA225" s="8" t="s">
        <v>52</v>
      </c>
      <c r="AB225" s="8" t="s">
        <v>54</v>
      </c>
      <c r="AC225" s="7" t="s">
        <v>494</v>
      </c>
      <c r="AD225" s="9">
        <v>37.2</v>
      </c>
      <c r="AE225" s="6">
        <v>21</v>
      </c>
      <c r="AF225" s="9">
        <v>7.812</v>
      </c>
      <c r="AG225" s="10">
        <f>ROUND($K$225*$AD$225,2)</f>
        <v>260.4</v>
      </c>
      <c r="AH225" s="10">
        <f>ROUND($K$225*($AD$225+$AF$225),2)</f>
        <v>315.08</v>
      </c>
    </row>
    <row r="226" spans="1:34" ht="13.5">
      <c r="A226" s="20"/>
      <c r="B226" s="20"/>
      <c r="C226" s="2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20" t="s">
        <v>107</v>
      </c>
      <c r="AF226" s="20"/>
      <c r="AG226" s="12">
        <f>SUM($AG$214:$AG$225)</f>
        <v>14635.539999999999</v>
      </c>
      <c r="AH226" s="12">
        <f>SUM($AH$214:$AH$225)</f>
        <v>17709.01</v>
      </c>
    </row>
    <row r="227" spans="1:34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ht="25.5">
      <c r="A228" s="3">
        <v>48031</v>
      </c>
      <c r="B228" s="4"/>
      <c r="C228" s="3">
        <v>134500</v>
      </c>
      <c r="D228" s="4" t="s">
        <v>507</v>
      </c>
      <c r="E228" s="4" t="s">
        <v>508</v>
      </c>
      <c r="F228" s="4" t="s">
        <v>509</v>
      </c>
      <c r="G228" s="4" t="s">
        <v>510</v>
      </c>
      <c r="H228" s="4"/>
      <c r="I228" s="4" t="s">
        <v>61</v>
      </c>
      <c r="J228" s="5">
        <v>3</v>
      </c>
      <c r="K228" s="6">
        <v>3</v>
      </c>
      <c r="L228" s="7" t="s">
        <v>45</v>
      </c>
      <c r="M228" s="4">
        <v>119890</v>
      </c>
      <c r="N228" s="4" t="s">
        <v>511</v>
      </c>
      <c r="O228" s="4" t="s">
        <v>512</v>
      </c>
      <c r="P228" s="4" t="s">
        <v>367</v>
      </c>
      <c r="Q228" s="4">
        <v>3</v>
      </c>
      <c r="R228" s="4" t="s">
        <v>513</v>
      </c>
      <c r="S228" s="4">
        <v>119260</v>
      </c>
      <c r="T228" s="4" t="s">
        <v>514</v>
      </c>
      <c r="U228" s="4" t="s">
        <v>515</v>
      </c>
      <c r="V228" s="4"/>
      <c r="W228" s="4"/>
      <c r="X228" s="8" t="s">
        <v>516</v>
      </c>
      <c r="Y228" s="8" t="s">
        <v>517</v>
      </c>
      <c r="Z228" s="8" t="s">
        <v>54</v>
      </c>
      <c r="AA228" s="8" t="s">
        <v>518</v>
      </c>
      <c r="AB228" s="8" t="s">
        <v>55</v>
      </c>
      <c r="AC228" s="7" t="s">
        <v>519</v>
      </c>
      <c r="AD228" s="9">
        <v>48.24</v>
      </c>
      <c r="AE228" s="6">
        <v>21</v>
      </c>
      <c r="AF228" s="9">
        <v>10.1304</v>
      </c>
      <c r="AG228" s="10">
        <f>ROUND($K$228*$AD$228,2)</f>
        <v>144.72</v>
      </c>
      <c r="AH228" s="10">
        <f>ROUND($K$228*($AD$228+$AF$228),2)</f>
        <v>175.11</v>
      </c>
    </row>
    <row r="229" spans="1:34" ht="25.5">
      <c r="A229" s="3">
        <v>48031</v>
      </c>
      <c r="B229" s="4"/>
      <c r="C229" s="3">
        <v>134501</v>
      </c>
      <c r="D229" s="4" t="s">
        <v>317</v>
      </c>
      <c r="E229" s="4" t="s">
        <v>520</v>
      </c>
      <c r="F229" s="4" t="s">
        <v>521</v>
      </c>
      <c r="G229" s="4" t="s">
        <v>522</v>
      </c>
      <c r="H229" s="4"/>
      <c r="I229" s="4" t="s">
        <v>523</v>
      </c>
      <c r="J229" s="5">
        <v>8</v>
      </c>
      <c r="K229" s="6">
        <v>8</v>
      </c>
      <c r="L229" s="7" t="s">
        <v>45</v>
      </c>
      <c r="M229" s="4">
        <v>119890</v>
      </c>
      <c r="N229" s="4" t="s">
        <v>511</v>
      </c>
      <c r="O229" s="4" t="s">
        <v>512</v>
      </c>
      <c r="P229" s="4" t="s">
        <v>367</v>
      </c>
      <c r="Q229" s="4">
        <v>3</v>
      </c>
      <c r="R229" s="4" t="s">
        <v>513</v>
      </c>
      <c r="S229" s="4">
        <v>119260</v>
      </c>
      <c r="T229" s="4" t="s">
        <v>514</v>
      </c>
      <c r="U229" s="4" t="s">
        <v>515</v>
      </c>
      <c r="V229" s="4"/>
      <c r="W229" s="4"/>
      <c r="X229" s="8" t="s">
        <v>516</v>
      </c>
      <c r="Y229" s="8" t="s">
        <v>517</v>
      </c>
      <c r="Z229" s="8" t="s">
        <v>54</v>
      </c>
      <c r="AA229" s="8" t="s">
        <v>518</v>
      </c>
      <c r="AB229" s="8" t="s">
        <v>55</v>
      </c>
      <c r="AC229" s="7" t="s">
        <v>519</v>
      </c>
      <c r="AD229" s="9">
        <v>30.26</v>
      </c>
      <c r="AE229" s="6">
        <v>21</v>
      </c>
      <c r="AF229" s="9">
        <v>6.3546</v>
      </c>
      <c r="AG229" s="10">
        <f>ROUND($K$229*$AD$229,2)</f>
        <v>242.08</v>
      </c>
      <c r="AH229" s="10">
        <f>ROUND($K$229*($AD$229+$AF$229),2)</f>
        <v>292.92</v>
      </c>
    </row>
    <row r="230" spans="1:34" ht="25.5">
      <c r="A230" s="3">
        <v>48031</v>
      </c>
      <c r="B230" s="4"/>
      <c r="C230" s="3">
        <v>134502</v>
      </c>
      <c r="D230" s="4" t="s">
        <v>102</v>
      </c>
      <c r="E230" s="4" t="s">
        <v>214</v>
      </c>
      <c r="F230" s="4" t="s">
        <v>215</v>
      </c>
      <c r="G230" s="4" t="s">
        <v>216</v>
      </c>
      <c r="H230" s="4"/>
      <c r="I230" s="4" t="s">
        <v>106</v>
      </c>
      <c r="J230" s="5">
        <v>2</v>
      </c>
      <c r="K230" s="6">
        <v>2</v>
      </c>
      <c r="L230" s="7" t="s">
        <v>45</v>
      </c>
      <c r="M230" s="4">
        <v>119890</v>
      </c>
      <c r="N230" s="4" t="s">
        <v>511</v>
      </c>
      <c r="O230" s="4" t="s">
        <v>512</v>
      </c>
      <c r="P230" s="4" t="s">
        <v>367</v>
      </c>
      <c r="Q230" s="4">
        <v>3</v>
      </c>
      <c r="R230" s="4" t="s">
        <v>513</v>
      </c>
      <c r="S230" s="4">
        <v>119260</v>
      </c>
      <c r="T230" s="4" t="s">
        <v>514</v>
      </c>
      <c r="U230" s="4" t="s">
        <v>515</v>
      </c>
      <c r="V230" s="4"/>
      <c r="W230" s="4"/>
      <c r="X230" s="8" t="s">
        <v>516</v>
      </c>
      <c r="Y230" s="8" t="s">
        <v>517</v>
      </c>
      <c r="Z230" s="8" t="s">
        <v>54</v>
      </c>
      <c r="AA230" s="8" t="s">
        <v>518</v>
      </c>
      <c r="AB230" s="8" t="s">
        <v>55</v>
      </c>
      <c r="AC230" s="7" t="s">
        <v>519</v>
      </c>
      <c r="AD230" s="9">
        <v>114.08</v>
      </c>
      <c r="AE230" s="6">
        <v>21</v>
      </c>
      <c r="AF230" s="9">
        <v>23.9568</v>
      </c>
      <c r="AG230" s="10">
        <f>ROUND($K$230*$AD$230,2)</f>
        <v>228.16</v>
      </c>
      <c r="AH230" s="10">
        <f>ROUND($K$230*($AD$230+$AF$230),2)</f>
        <v>276.07</v>
      </c>
    </row>
    <row r="231" spans="1:34" ht="25.5">
      <c r="A231" s="3">
        <v>48031</v>
      </c>
      <c r="B231" s="4"/>
      <c r="C231" s="3">
        <v>134503</v>
      </c>
      <c r="D231" s="4" t="s">
        <v>524</v>
      </c>
      <c r="E231" s="4" t="s">
        <v>525</v>
      </c>
      <c r="F231" s="4" t="s">
        <v>526</v>
      </c>
      <c r="G231" s="4" t="s">
        <v>527</v>
      </c>
      <c r="H231" s="4"/>
      <c r="I231" s="4" t="s">
        <v>528</v>
      </c>
      <c r="J231" s="5">
        <v>2</v>
      </c>
      <c r="K231" s="6">
        <v>2</v>
      </c>
      <c r="L231" s="7" t="s">
        <v>45</v>
      </c>
      <c r="M231" s="4">
        <v>119890</v>
      </c>
      <c r="N231" s="4" t="s">
        <v>511</v>
      </c>
      <c r="O231" s="4" t="s">
        <v>512</v>
      </c>
      <c r="P231" s="4" t="s">
        <v>367</v>
      </c>
      <c r="Q231" s="4">
        <v>3</v>
      </c>
      <c r="R231" s="4" t="s">
        <v>513</v>
      </c>
      <c r="S231" s="4">
        <v>119260</v>
      </c>
      <c r="T231" s="4" t="s">
        <v>514</v>
      </c>
      <c r="U231" s="4" t="s">
        <v>515</v>
      </c>
      <c r="V231" s="4"/>
      <c r="W231" s="4"/>
      <c r="X231" s="8" t="s">
        <v>516</v>
      </c>
      <c r="Y231" s="8" t="s">
        <v>517</v>
      </c>
      <c r="Z231" s="8" t="s">
        <v>54</v>
      </c>
      <c r="AA231" s="8" t="s">
        <v>518</v>
      </c>
      <c r="AB231" s="8" t="s">
        <v>55</v>
      </c>
      <c r="AC231" s="7" t="s">
        <v>519</v>
      </c>
      <c r="AD231" s="9">
        <v>40.3</v>
      </c>
      <c r="AE231" s="6">
        <v>21</v>
      </c>
      <c r="AF231" s="9">
        <v>8.463</v>
      </c>
      <c r="AG231" s="10">
        <f>ROUND($K$231*$AD$231,2)</f>
        <v>80.6</v>
      </c>
      <c r="AH231" s="10">
        <f>ROUND($K$231*($AD$231+$AF$231),2)</f>
        <v>97.53</v>
      </c>
    </row>
    <row r="232" spans="1:34" ht="25.5">
      <c r="A232" s="3">
        <v>48031</v>
      </c>
      <c r="B232" s="4"/>
      <c r="C232" s="3">
        <v>134504</v>
      </c>
      <c r="D232" s="4" t="s">
        <v>529</v>
      </c>
      <c r="E232" s="4" t="s">
        <v>530</v>
      </c>
      <c r="F232" s="4" t="s">
        <v>531</v>
      </c>
      <c r="G232" s="4" t="s">
        <v>532</v>
      </c>
      <c r="H232" s="4"/>
      <c r="I232" s="4" t="s">
        <v>533</v>
      </c>
      <c r="J232" s="5">
        <v>1</v>
      </c>
      <c r="K232" s="6">
        <v>1</v>
      </c>
      <c r="L232" s="7" t="s">
        <v>45</v>
      </c>
      <c r="M232" s="4">
        <v>119890</v>
      </c>
      <c r="N232" s="4" t="s">
        <v>511</v>
      </c>
      <c r="O232" s="4" t="s">
        <v>512</v>
      </c>
      <c r="P232" s="4" t="s">
        <v>367</v>
      </c>
      <c r="Q232" s="4">
        <v>3</v>
      </c>
      <c r="R232" s="4" t="s">
        <v>513</v>
      </c>
      <c r="S232" s="4">
        <v>119260</v>
      </c>
      <c r="T232" s="4" t="s">
        <v>514</v>
      </c>
      <c r="U232" s="4" t="s">
        <v>515</v>
      </c>
      <c r="V232" s="4"/>
      <c r="W232" s="4"/>
      <c r="X232" s="8" t="s">
        <v>516</v>
      </c>
      <c r="Y232" s="8" t="s">
        <v>517</v>
      </c>
      <c r="Z232" s="8" t="s">
        <v>54</v>
      </c>
      <c r="AA232" s="8" t="s">
        <v>518</v>
      </c>
      <c r="AB232" s="8" t="s">
        <v>55</v>
      </c>
      <c r="AC232" s="7" t="s">
        <v>519</v>
      </c>
      <c r="AD232" s="9">
        <v>55.8</v>
      </c>
      <c r="AE232" s="6">
        <v>21</v>
      </c>
      <c r="AF232" s="9">
        <v>11.718</v>
      </c>
      <c r="AG232" s="10">
        <f>ROUND($K$232*$AD$232,2)</f>
        <v>55.8</v>
      </c>
      <c r="AH232" s="10">
        <f>ROUND($K$232*($AD$232+$AF$232),2)</f>
        <v>67.52</v>
      </c>
    </row>
    <row r="233" spans="1:34" ht="25.5">
      <c r="A233" s="3">
        <v>48031</v>
      </c>
      <c r="B233" s="4"/>
      <c r="C233" s="3">
        <v>134517</v>
      </c>
      <c r="D233" s="4" t="s">
        <v>264</v>
      </c>
      <c r="E233" s="4" t="s">
        <v>268</v>
      </c>
      <c r="F233" s="4" t="s">
        <v>269</v>
      </c>
      <c r="G233" s="4" t="s">
        <v>270</v>
      </c>
      <c r="H233" s="4"/>
      <c r="I233" s="4" t="s">
        <v>171</v>
      </c>
      <c r="J233" s="5">
        <v>6</v>
      </c>
      <c r="K233" s="6">
        <v>6</v>
      </c>
      <c r="L233" s="7" t="s">
        <v>45</v>
      </c>
      <c r="M233" s="4">
        <v>119890</v>
      </c>
      <c r="N233" s="4" t="s">
        <v>511</v>
      </c>
      <c r="O233" s="4" t="s">
        <v>512</v>
      </c>
      <c r="P233" s="4" t="s">
        <v>367</v>
      </c>
      <c r="Q233" s="4">
        <v>3</v>
      </c>
      <c r="R233" s="4" t="s">
        <v>513</v>
      </c>
      <c r="S233" s="4">
        <v>119260</v>
      </c>
      <c r="T233" s="4" t="s">
        <v>514</v>
      </c>
      <c r="U233" s="4" t="s">
        <v>515</v>
      </c>
      <c r="V233" s="4"/>
      <c r="W233" s="4"/>
      <c r="X233" s="8" t="s">
        <v>516</v>
      </c>
      <c r="Y233" s="8" t="s">
        <v>517</v>
      </c>
      <c r="Z233" s="8" t="s">
        <v>54</v>
      </c>
      <c r="AA233" s="8" t="s">
        <v>518</v>
      </c>
      <c r="AB233" s="8" t="s">
        <v>55</v>
      </c>
      <c r="AC233" s="7" t="s">
        <v>519</v>
      </c>
      <c r="AD233" s="9">
        <v>8.56</v>
      </c>
      <c r="AE233" s="6">
        <v>21</v>
      </c>
      <c r="AF233" s="9">
        <v>1.7976</v>
      </c>
      <c r="AG233" s="10">
        <f>ROUND($K$233*$AD$233,2)</f>
        <v>51.36</v>
      </c>
      <c r="AH233" s="10">
        <f>ROUND($K$233*($AD$233+$AF$233),2)</f>
        <v>62.15</v>
      </c>
    </row>
    <row r="234" spans="1:34" ht="25.5">
      <c r="A234" s="3">
        <v>48031</v>
      </c>
      <c r="B234" s="4"/>
      <c r="C234" s="3">
        <v>134529</v>
      </c>
      <c r="D234" s="4" t="s">
        <v>97</v>
      </c>
      <c r="E234" s="4" t="s">
        <v>98</v>
      </c>
      <c r="F234" s="4" t="s">
        <v>99</v>
      </c>
      <c r="G234" s="4" t="s">
        <v>100</v>
      </c>
      <c r="H234" s="4"/>
      <c r="I234" s="4" t="s">
        <v>101</v>
      </c>
      <c r="J234" s="5">
        <v>4</v>
      </c>
      <c r="K234" s="6">
        <v>4</v>
      </c>
      <c r="L234" s="7" t="s">
        <v>45</v>
      </c>
      <c r="M234" s="4">
        <v>119890</v>
      </c>
      <c r="N234" s="4" t="s">
        <v>511</v>
      </c>
      <c r="O234" s="4" t="s">
        <v>512</v>
      </c>
      <c r="P234" s="4" t="s">
        <v>367</v>
      </c>
      <c r="Q234" s="4">
        <v>3</v>
      </c>
      <c r="R234" s="4" t="s">
        <v>513</v>
      </c>
      <c r="S234" s="4">
        <v>119260</v>
      </c>
      <c r="T234" s="4" t="s">
        <v>514</v>
      </c>
      <c r="U234" s="4" t="s">
        <v>515</v>
      </c>
      <c r="V234" s="4"/>
      <c r="W234" s="4"/>
      <c r="X234" s="8" t="s">
        <v>516</v>
      </c>
      <c r="Y234" s="8" t="s">
        <v>517</v>
      </c>
      <c r="Z234" s="8" t="s">
        <v>54</v>
      </c>
      <c r="AA234" s="8" t="s">
        <v>518</v>
      </c>
      <c r="AB234" s="8" t="s">
        <v>55</v>
      </c>
      <c r="AC234" s="7" t="s">
        <v>519</v>
      </c>
      <c r="AD234" s="9">
        <v>27.9</v>
      </c>
      <c r="AE234" s="6">
        <v>21</v>
      </c>
      <c r="AF234" s="9">
        <v>5.859</v>
      </c>
      <c r="AG234" s="10">
        <f>ROUND($K$234*$AD$234,2)</f>
        <v>111.6</v>
      </c>
      <c r="AH234" s="10">
        <f>ROUND($K$234*($AD$234+$AF$234),2)</f>
        <v>135.04</v>
      </c>
    </row>
    <row r="235" spans="1:34" ht="25.5">
      <c r="A235" s="3">
        <v>48031</v>
      </c>
      <c r="B235" s="4"/>
      <c r="C235" s="3">
        <v>134530</v>
      </c>
      <c r="D235" s="4" t="s">
        <v>342</v>
      </c>
      <c r="E235" s="4" t="s">
        <v>534</v>
      </c>
      <c r="F235" s="4" t="s">
        <v>535</v>
      </c>
      <c r="G235" s="4" t="s">
        <v>536</v>
      </c>
      <c r="H235" s="4"/>
      <c r="I235" s="4" t="s">
        <v>171</v>
      </c>
      <c r="J235" s="5">
        <v>6</v>
      </c>
      <c r="K235" s="6">
        <v>6</v>
      </c>
      <c r="L235" s="7" t="s">
        <v>45</v>
      </c>
      <c r="M235" s="4">
        <v>119890</v>
      </c>
      <c r="N235" s="4" t="s">
        <v>511</v>
      </c>
      <c r="O235" s="4" t="s">
        <v>512</v>
      </c>
      <c r="P235" s="4" t="s">
        <v>367</v>
      </c>
      <c r="Q235" s="4">
        <v>3</v>
      </c>
      <c r="R235" s="4" t="s">
        <v>513</v>
      </c>
      <c r="S235" s="4">
        <v>119260</v>
      </c>
      <c r="T235" s="4" t="s">
        <v>514</v>
      </c>
      <c r="U235" s="4" t="s">
        <v>515</v>
      </c>
      <c r="V235" s="4"/>
      <c r="W235" s="4"/>
      <c r="X235" s="8" t="s">
        <v>516</v>
      </c>
      <c r="Y235" s="8" t="s">
        <v>517</v>
      </c>
      <c r="Z235" s="8" t="s">
        <v>54</v>
      </c>
      <c r="AA235" s="8" t="s">
        <v>518</v>
      </c>
      <c r="AB235" s="8" t="s">
        <v>55</v>
      </c>
      <c r="AC235" s="7" t="s">
        <v>519</v>
      </c>
      <c r="AD235" s="9">
        <v>7.07</v>
      </c>
      <c r="AE235" s="6">
        <v>21</v>
      </c>
      <c r="AF235" s="9">
        <v>1.4847</v>
      </c>
      <c r="AG235" s="10">
        <f>ROUND($K$235*$AD$235,2)</f>
        <v>42.42</v>
      </c>
      <c r="AH235" s="10">
        <f>ROUND($K$235*($AD$235+$AF$235),2)</f>
        <v>51.33</v>
      </c>
    </row>
    <row r="236" spans="1:34" ht="38.25">
      <c r="A236" s="3">
        <v>48031</v>
      </c>
      <c r="B236" s="4"/>
      <c r="C236" s="3">
        <v>134531</v>
      </c>
      <c r="D236" s="4" t="s">
        <v>57</v>
      </c>
      <c r="E236" s="4" t="s">
        <v>537</v>
      </c>
      <c r="F236" s="4" t="s">
        <v>59</v>
      </c>
      <c r="G236" s="4" t="s">
        <v>538</v>
      </c>
      <c r="H236" s="4"/>
      <c r="I236" s="4" t="s">
        <v>361</v>
      </c>
      <c r="J236" s="5">
        <v>2</v>
      </c>
      <c r="K236" s="6">
        <v>2</v>
      </c>
      <c r="L236" s="7" t="s">
        <v>45</v>
      </c>
      <c r="M236" s="4">
        <v>119890</v>
      </c>
      <c r="N236" s="4" t="s">
        <v>511</v>
      </c>
      <c r="O236" s="4" t="s">
        <v>512</v>
      </c>
      <c r="P236" s="4" t="s">
        <v>367</v>
      </c>
      <c r="Q236" s="4">
        <v>3</v>
      </c>
      <c r="R236" s="4" t="s">
        <v>513</v>
      </c>
      <c r="S236" s="4">
        <v>119260</v>
      </c>
      <c r="T236" s="4" t="s">
        <v>514</v>
      </c>
      <c r="U236" s="4" t="s">
        <v>515</v>
      </c>
      <c r="V236" s="4"/>
      <c r="W236" s="4"/>
      <c r="X236" s="8" t="s">
        <v>516</v>
      </c>
      <c r="Y236" s="8" t="s">
        <v>517</v>
      </c>
      <c r="Z236" s="8" t="s">
        <v>54</v>
      </c>
      <c r="AA236" s="8" t="s">
        <v>518</v>
      </c>
      <c r="AB236" s="8" t="s">
        <v>55</v>
      </c>
      <c r="AC236" s="7" t="s">
        <v>519</v>
      </c>
      <c r="AD236" s="9">
        <v>23.44</v>
      </c>
      <c r="AE236" s="6">
        <v>21</v>
      </c>
      <c r="AF236" s="9">
        <v>4.9224</v>
      </c>
      <c r="AG236" s="10">
        <f>ROUND($K$236*$AD$236,2)</f>
        <v>46.88</v>
      </c>
      <c r="AH236" s="10">
        <f>ROUND($K$236*($AD$236+$AF$236),2)</f>
        <v>56.72</v>
      </c>
    </row>
    <row r="237" spans="1:34" ht="26.25">
      <c r="A237" s="3">
        <v>48031</v>
      </c>
      <c r="B237" s="4"/>
      <c r="C237" s="3">
        <v>134532</v>
      </c>
      <c r="D237" s="4" t="s">
        <v>57</v>
      </c>
      <c r="E237" s="4" t="s">
        <v>66</v>
      </c>
      <c r="F237" s="4" t="s">
        <v>67</v>
      </c>
      <c r="G237" s="4" t="s">
        <v>68</v>
      </c>
      <c r="H237" s="4"/>
      <c r="I237" s="4" t="s">
        <v>69</v>
      </c>
      <c r="J237" s="5">
        <v>1</v>
      </c>
      <c r="K237" s="6">
        <v>1</v>
      </c>
      <c r="L237" s="7" t="s">
        <v>45</v>
      </c>
      <c r="M237" s="4">
        <v>119890</v>
      </c>
      <c r="N237" s="4" t="s">
        <v>511</v>
      </c>
      <c r="O237" s="4" t="s">
        <v>512</v>
      </c>
      <c r="P237" s="4" t="s">
        <v>367</v>
      </c>
      <c r="Q237" s="4">
        <v>3</v>
      </c>
      <c r="R237" s="4" t="s">
        <v>513</v>
      </c>
      <c r="S237" s="4">
        <v>119260</v>
      </c>
      <c r="T237" s="4" t="s">
        <v>514</v>
      </c>
      <c r="U237" s="4" t="s">
        <v>515</v>
      </c>
      <c r="V237" s="4"/>
      <c r="W237" s="4"/>
      <c r="X237" s="8" t="s">
        <v>516</v>
      </c>
      <c r="Y237" s="8" t="s">
        <v>517</v>
      </c>
      <c r="Z237" s="8" t="s">
        <v>54</v>
      </c>
      <c r="AA237" s="8" t="s">
        <v>518</v>
      </c>
      <c r="AB237" s="8" t="s">
        <v>55</v>
      </c>
      <c r="AC237" s="7" t="s">
        <v>519</v>
      </c>
      <c r="AD237" s="9">
        <v>10.54</v>
      </c>
      <c r="AE237" s="6">
        <v>21</v>
      </c>
      <c r="AF237" s="9">
        <v>2.2134</v>
      </c>
      <c r="AG237" s="10">
        <f>ROUND($K$237*$AD$237,2)</f>
        <v>10.54</v>
      </c>
      <c r="AH237" s="10">
        <f>ROUND($K$237*($AD$237+$AF$237),2)</f>
        <v>12.75</v>
      </c>
    </row>
    <row r="238" spans="1:34" ht="13.5">
      <c r="A238" s="20"/>
      <c r="B238" s="20"/>
      <c r="C238" s="2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20" t="s">
        <v>107</v>
      </c>
      <c r="AF238" s="20"/>
      <c r="AG238" s="12">
        <f>SUM($AG$228:$AG$237)</f>
        <v>1014.16</v>
      </c>
      <c r="AH238" s="12">
        <f>SUM($AH$228:$AH$237)</f>
        <v>1227.1399999999999</v>
      </c>
    </row>
    <row r="239" spans="1:34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ht="25.5">
      <c r="A240" s="3">
        <v>48039</v>
      </c>
      <c r="B240" s="4" t="s">
        <v>539</v>
      </c>
      <c r="C240" s="3">
        <v>134646</v>
      </c>
      <c r="D240" s="4" t="s">
        <v>164</v>
      </c>
      <c r="E240" s="4" t="s">
        <v>540</v>
      </c>
      <c r="F240" s="4" t="s">
        <v>541</v>
      </c>
      <c r="G240" s="4" t="s">
        <v>542</v>
      </c>
      <c r="H240" s="4"/>
      <c r="I240" s="4" t="s">
        <v>392</v>
      </c>
      <c r="J240" s="5">
        <v>2</v>
      </c>
      <c r="K240" s="6">
        <v>2</v>
      </c>
      <c r="L240" s="7" t="s">
        <v>149</v>
      </c>
      <c r="M240" s="4">
        <v>560000</v>
      </c>
      <c r="N240" s="4" t="s">
        <v>543</v>
      </c>
      <c r="O240" s="4" t="s">
        <v>544</v>
      </c>
      <c r="P240" s="4" t="s">
        <v>545</v>
      </c>
      <c r="Q240" s="4">
        <v>3</v>
      </c>
      <c r="R240" s="4">
        <v>331</v>
      </c>
      <c r="S240" s="4">
        <v>115744</v>
      </c>
      <c r="T240" s="4" t="s">
        <v>546</v>
      </c>
      <c r="U240" s="4" t="s">
        <v>547</v>
      </c>
      <c r="V240" s="4">
        <v>549493053</v>
      </c>
      <c r="W240" s="4"/>
      <c r="X240" s="8" t="s">
        <v>548</v>
      </c>
      <c r="Y240" s="8" t="s">
        <v>549</v>
      </c>
      <c r="Z240" s="8" t="s">
        <v>54</v>
      </c>
      <c r="AA240" s="8" t="s">
        <v>52</v>
      </c>
      <c r="AB240" s="8" t="s">
        <v>550</v>
      </c>
      <c r="AC240" s="7" t="s">
        <v>551</v>
      </c>
      <c r="AD240" s="9">
        <v>60.76</v>
      </c>
      <c r="AE240" s="6">
        <v>21</v>
      </c>
      <c r="AF240" s="9">
        <v>12.7596</v>
      </c>
      <c r="AG240" s="10">
        <f>ROUND($K$240*$AD$240,2)</f>
        <v>121.52</v>
      </c>
      <c r="AH240" s="10">
        <f>ROUND($K$240*($AD$240+$AF$240),2)</f>
        <v>147.04</v>
      </c>
    </row>
    <row r="241" spans="1:34" ht="25.5">
      <c r="A241" s="3">
        <v>48039</v>
      </c>
      <c r="B241" s="4" t="s">
        <v>539</v>
      </c>
      <c r="C241" s="3">
        <v>134648</v>
      </c>
      <c r="D241" s="4" t="s">
        <v>57</v>
      </c>
      <c r="E241" s="4" t="s">
        <v>66</v>
      </c>
      <c r="F241" s="4" t="s">
        <v>67</v>
      </c>
      <c r="G241" s="4" t="s">
        <v>68</v>
      </c>
      <c r="H241" s="4"/>
      <c r="I241" s="4" t="s">
        <v>69</v>
      </c>
      <c r="J241" s="5">
        <v>1</v>
      </c>
      <c r="K241" s="6">
        <v>1</v>
      </c>
      <c r="L241" s="7" t="s">
        <v>149</v>
      </c>
      <c r="M241" s="4">
        <v>560000</v>
      </c>
      <c r="N241" s="4" t="s">
        <v>543</v>
      </c>
      <c r="O241" s="4" t="s">
        <v>544</v>
      </c>
      <c r="P241" s="4" t="s">
        <v>545</v>
      </c>
      <c r="Q241" s="4">
        <v>3</v>
      </c>
      <c r="R241" s="4">
        <v>331</v>
      </c>
      <c r="S241" s="4">
        <v>115744</v>
      </c>
      <c r="T241" s="4" t="s">
        <v>546</v>
      </c>
      <c r="U241" s="4" t="s">
        <v>547</v>
      </c>
      <c r="V241" s="4">
        <v>549493053</v>
      </c>
      <c r="W241" s="4"/>
      <c r="X241" s="8" t="s">
        <v>548</v>
      </c>
      <c r="Y241" s="8" t="s">
        <v>549</v>
      </c>
      <c r="Z241" s="8" t="s">
        <v>54</v>
      </c>
      <c r="AA241" s="8" t="s">
        <v>52</v>
      </c>
      <c r="AB241" s="8" t="s">
        <v>550</v>
      </c>
      <c r="AC241" s="7" t="s">
        <v>551</v>
      </c>
      <c r="AD241" s="9">
        <v>10.54</v>
      </c>
      <c r="AE241" s="6">
        <v>21</v>
      </c>
      <c r="AF241" s="9">
        <v>2.2134</v>
      </c>
      <c r="AG241" s="10">
        <f>ROUND($K$241*$AD$241,2)</f>
        <v>10.54</v>
      </c>
      <c r="AH241" s="10">
        <f>ROUND($K$241*($AD$241+$AF$241),2)</f>
        <v>12.75</v>
      </c>
    </row>
    <row r="242" spans="1:34" ht="39">
      <c r="A242" s="3">
        <v>48039</v>
      </c>
      <c r="B242" s="4" t="s">
        <v>539</v>
      </c>
      <c r="C242" s="3">
        <v>134649</v>
      </c>
      <c r="D242" s="4" t="s">
        <v>57</v>
      </c>
      <c r="E242" s="4" t="s">
        <v>58</v>
      </c>
      <c r="F242" s="4" t="s">
        <v>59</v>
      </c>
      <c r="G242" s="4" t="s">
        <v>60</v>
      </c>
      <c r="H242" s="4"/>
      <c r="I242" s="4" t="s">
        <v>61</v>
      </c>
      <c r="J242" s="5">
        <v>2</v>
      </c>
      <c r="K242" s="6">
        <v>2</v>
      </c>
      <c r="L242" s="7" t="s">
        <v>149</v>
      </c>
      <c r="M242" s="4">
        <v>560000</v>
      </c>
      <c r="N242" s="4" t="s">
        <v>543</v>
      </c>
      <c r="O242" s="4" t="s">
        <v>544</v>
      </c>
      <c r="P242" s="4" t="s">
        <v>545</v>
      </c>
      <c r="Q242" s="4">
        <v>3</v>
      </c>
      <c r="R242" s="4">
        <v>331</v>
      </c>
      <c r="S242" s="4">
        <v>115744</v>
      </c>
      <c r="T242" s="4" t="s">
        <v>546</v>
      </c>
      <c r="U242" s="4" t="s">
        <v>547</v>
      </c>
      <c r="V242" s="4">
        <v>549493053</v>
      </c>
      <c r="W242" s="4"/>
      <c r="X242" s="8" t="s">
        <v>548</v>
      </c>
      <c r="Y242" s="8" t="s">
        <v>549</v>
      </c>
      <c r="Z242" s="8" t="s">
        <v>54</v>
      </c>
      <c r="AA242" s="8" t="s">
        <v>52</v>
      </c>
      <c r="AB242" s="8" t="s">
        <v>550</v>
      </c>
      <c r="AC242" s="7" t="s">
        <v>551</v>
      </c>
      <c r="AD242" s="9">
        <v>37.08</v>
      </c>
      <c r="AE242" s="6">
        <v>21</v>
      </c>
      <c r="AF242" s="9">
        <v>7.7868</v>
      </c>
      <c r="AG242" s="10">
        <f>ROUND($K$242*$AD$242,2)</f>
        <v>74.16</v>
      </c>
      <c r="AH242" s="10">
        <f>ROUND($K$242*($AD$242+$AF$242),2)</f>
        <v>89.73</v>
      </c>
    </row>
    <row r="243" spans="1:34" ht="13.5">
      <c r="A243" s="20"/>
      <c r="B243" s="20"/>
      <c r="C243" s="2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20" t="s">
        <v>107</v>
      </c>
      <c r="AF243" s="20"/>
      <c r="AG243" s="12">
        <f>SUM($AG$240:$AG$242)</f>
        <v>206.22</v>
      </c>
      <c r="AH243" s="12">
        <f>SUM($AH$240:$AH$242)</f>
        <v>249.51999999999998</v>
      </c>
    </row>
    <row r="244" spans="1:34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ht="25.5">
      <c r="A245" s="3">
        <v>48045</v>
      </c>
      <c r="B245" s="4" t="s">
        <v>552</v>
      </c>
      <c r="C245" s="3">
        <v>134692</v>
      </c>
      <c r="D245" s="4" t="s">
        <v>164</v>
      </c>
      <c r="E245" s="4" t="s">
        <v>553</v>
      </c>
      <c r="F245" s="4" t="s">
        <v>554</v>
      </c>
      <c r="G245" s="4" t="s">
        <v>555</v>
      </c>
      <c r="H245" s="4"/>
      <c r="I245" s="4" t="s">
        <v>96</v>
      </c>
      <c r="J245" s="5">
        <v>6</v>
      </c>
      <c r="K245" s="6">
        <v>6</v>
      </c>
      <c r="L245" s="7" t="s">
        <v>149</v>
      </c>
      <c r="M245" s="4">
        <v>239880</v>
      </c>
      <c r="N245" s="4" t="s">
        <v>556</v>
      </c>
      <c r="O245" s="4" t="s">
        <v>557</v>
      </c>
      <c r="P245" s="4" t="s">
        <v>558</v>
      </c>
      <c r="Q245" s="4">
        <v>-1</v>
      </c>
      <c r="R245" s="4" t="s">
        <v>54</v>
      </c>
      <c r="S245" s="4">
        <v>186011</v>
      </c>
      <c r="T245" s="4" t="s">
        <v>559</v>
      </c>
      <c r="U245" s="4" t="s">
        <v>560</v>
      </c>
      <c r="V245" s="4"/>
      <c r="W245" s="4"/>
      <c r="X245" s="8" t="s">
        <v>52</v>
      </c>
      <c r="Y245" s="8" t="s">
        <v>561</v>
      </c>
      <c r="Z245" s="8" t="s">
        <v>54</v>
      </c>
      <c r="AA245" s="8" t="s">
        <v>52</v>
      </c>
      <c r="AB245" s="8" t="s">
        <v>54</v>
      </c>
      <c r="AC245" s="7" t="s">
        <v>562</v>
      </c>
      <c r="AD245" s="9">
        <v>62</v>
      </c>
      <c r="AE245" s="6">
        <v>21</v>
      </c>
      <c r="AF245" s="9">
        <v>13.02</v>
      </c>
      <c r="AG245" s="10">
        <f>ROUND($K$245*$AD$245,2)</f>
        <v>372</v>
      </c>
      <c r="AH245" s="10">
        <f>ROUND($K$245*($AD$245+$AF$245),2)</f>
        <v>450.12</v>
      </c>
    </row>
    <row r="246" spans="1:34" ht="25.5">
      <c r="A246" s="3">
        <v>48045</v>
      </c>
      <c r="B246" s="4" t="s">
        <v>552</v>
      </c>
      <c r="C246" s="3">
        <v>134693</v>
      </c>
      <c r="D246" s="4" t="s">
        <v>102</v>
      </c>
      <c r="E246" s="4" t="s">
        <v>160</v>
      </c>
      <c r="F246" s="4" t="s">
        <v>161</v>
      </c>
      <c r="G246" s="4" t="s">
        <v>162</v>
      </c>
      <c r="H246" s="4"/>
      <c r="I246" s="4" t="s">
        <v>163</v>
      </c>
      <c r="J246" s="5">
        <v>10</v>
      </c>
      <c r="K246" s="6">
        <v>10</v>
      </c>
      <c r="L246" s="7" t="s">
        <v>149</v>
      </c>
      <c r="M246" s="4">
        <v>239880</v>
      </c>
      <c r="N246" s="4" t="s">
        <v>556</v>
      </c>
      <c r="O246" s="4" t="s">
        <v>557</v>
      </c>
      <c r="P246" s="4" t="s">
        <v>558</v>
      </c>
      <c r="Q246" s="4">
        <v>-1</v>
      </c>
      <c r="R246" s="4" t="s">
        <v>54</v>
      </c>
      <c r="S246" s="4">
        <v>186011</v>
      </c>
      <c r="T246" s="4" t="s">
        <v>559</v>
      </c>
      <c r="U246" s="4" t="s">
        <v>560</v>
      </c>
      <c r="V246" s="4"/>
      <c r="W246" s="4"/>
      <c r="X246" s="8" t="s">
        <v>52</v>
      </c>
      <c r="Y246" s="8" t="s">
        <v>561</v>
      </c>
      <c r="Z246" s="8" t="s">
        <v>54</v>
      </c>
      <c r="AA246" s="8" t="s">
        <v>52</v>
      </c>
      <c r="AB246" s="8" t="s">
        <v>54</v>
      </c>
      <c r="AC246" s="7" t="s">
        <v>562</v>
      </c>
      <c r="AD246" s="9">
        <v>8.56</v>
      </c>
      <c r="AE246" s="6">
        <v>21</v>
      </c>
      <c r="AF246" s="9">
        <v>1.7976</v>
      </c>
      <c r="AG246" s="10">
        <f>ROUND($K$246*$AD$246,2)</f>
        <v>85.6</v>
      </c>
      <c r="AH246" s="10">
        <f>ROUND($K$246*($AD$246+$AF$246),2)</f>
        <v>103.58</v>
      </c>
    </row>
    <row r="247" spans="1:34" ht="38.25">
      <c r="A247" s="3">
        <v>48045</v>
      </c>
      <c r="B247" s="4" t="s">
        <v>552</v>
      </c>
      <c r="C247" s="3">
        <v>134694</v>
      </c>
      <c r="D247" s="4" t="s">
        <v>88</v>
      </c>
      <c r="E247" s="4" t="s">
        <v>349</v>
      </c>
      <c r="F247" s="4" t="s">
        <v>350</v>
      </c>
      <c r="G247" s="4" t="s">
        <v>351</v>
      </c>
      <c r="H247" s="4"/>
      <c r="I247" s="4" t="s">
        <v>188</v>
      </c>
      <c r="J247" s="5">
        <v>6</v>
      </c>
      <c r="K247" s="6">
        <v>6</v>
      </c>
      <c r="L247" s="7" t="s">
        <v>149</v>
      </c>
      <c r="M247" s="4">
        <v>239880</v>
      </c>
      <c r="N247" s="4" t="s">
        <v>556</v>
      </c>
      <c r="O247" s="4" t="s">
        <v>557</v>
      </c>
      <c r="P247" s="4" t="s">
        <v>558</v>
      </c>
      <c r="Q247" s="4">
        <v>-1</v>
      </c>
      <c r="R247" s="4" t="s">
        <v>54</v>
      </c>
      <c r="S247" s="4">
        <v>186011</v>
      </c>
      <c r="T247" s="4" t="s">
        <v>559</v>
      </c>
      <c r="U247" s="4" t="s">
        <v>560</v>
      </c>
      <c r="V247" s="4"/>
      <c r="W247" s="4"/>
      <c r="X247" s="8" t="s">
        <v>52</v>
      </c>
      <c r="Y247" s="8" t="s">
        <v>561</v>
      </c>
      <c r="Z247" s="8" t="s">
        <v>54</v>
      </c>
      <c r="AA247" s="8" t="s">
        <v>52</v>
      </c>
      <c r="AB247" s="8" t="s">
        <v>54</v>
      </c>
      <c r="AC247" s="7" t="s">
        <v>562</v>
      </c>
      <c r="AD247" s="9">
        <v>36.17</v>
      </c>
      <c r="AE247" s="6">
        <v>21</v>
      </c>
      <c r="AF247" s="9">
        <v>7.5957</v>
      </c>
      <c r="AG247" s="10">
        <f>ROUND($K$247*$AD$247,2)</f>
        <v>217.02</v>
      </c>
      <c r="AH247" s="10">
        <f>ROUND($K$247*($AD$247+$AF$247),2)</f>
        <v>262.59</v>
      </c>
    </row>
    <row r="248" spans="1:34" ht="51">
      <c r="A248" s="3">
        <v>48045</v>
      </c>
      <c r="B248" s="4" t="s">
        <v>552</v>
      </c>
      <c r="C248" s="3">
        <v>134695</v>
      </c>
      <c r="D248" s="4" t="s">
        <v>295</v>
      </c>
      <c r="E248" s="4" t="s">
        <v>296</v>
      </c>
      <c r="F248" s="4" t="s">
        <v>297</v>
      </c>
      <c r="G248" s="4" t="s">
        <v>298</v>
      </c>
      <c r="H248" s="4"/>
      <c r="I248" s="4" t="s">
        <v>96</v>
      </c>
      <c r="J248" s="5">
        <v>6</v>
      </c>
      <c r="K248" s="6">
        <v>6</v>
      </c>
      <c r="L248" s="7" t="s">
        <v>149</v>
      </c>
      <c r="M248" s="4">
        <v>239880</v>
      </c>
      <c r="N248" s="4" t="s">
        <v>556</v>
      </c>
      <c r="O248" s="4" t="s">
        <v>557</v>
      </c>
      <c r="P248" s="4" t="s">
        <v>558</v>
      </c>
      <c r="Q248" s="4">
        <v>-1</v>
      </c>
      <c r="R248" s="4" t="s">
        <v>54</v>
      </c>
      <c r="S248" s="4">
        <v>186011</v>
      </c>
      <c r="T248" s="4" t="s">
        <v>559</v>
      </c>
      <c r="U248" s="4" t="s">
        <v>560</v>
      </c>
      <c r="V248" s="4"/>
      <c r="W248" s="4"/>
      <c r="X248" s="8" t="s">
        <v>52</v>
      </c>
      <c r="Y248" s="8" t="s">
        <v>561</v>
      </c>
      <c r="Z248" s="8" t="s">
        <v>54</v>
      </c>
      <c r="AA248" s="8" t="s">
        <v>52</v>
      </c>
      <c r="AB248" s="8" t="s">
        <v>54</v>
      </c>
      <c r="AC248" s="7" t="s">
        <v>562</v>
      </c>
      <c r="AD248" s="9">
        <v>120.28</v>
      </c>
      <c r="AE248" s="6">
        <v>21</v>
      </c>
      <c r="AF248" s="9">
        <v>25.2588</v>
      </c>
      <c r="AG248" s="10">
        <f>ROUND($K$248*$AD$248,2)</f>
        <v>721.68</v>
      </c>
      <c r="AH248" s="10">
        <f>ROUND($K$248*($AD$248+$AF$248),2)</f>
        <v>873.23</v>
      </c>
    </row>
    <row r="249" spans="1:34" ht="25.5">
      <c r="A249" s="3">
        <v>48045</v>
      </c>
      <c r="B249" s="4" t="s">
        <v>552</v>
      </c>
      <c r="C249" s="3">
        <v>134696</v>
      </c>
      <c r="D249" s="4" t="s">
        <v>388</v>
      </c>
      <c r="E249" s="4" t="s">
        <v>389</v>
      </c>
      <c r="F249" s="4" t="s">
        <v>390</v>
      </c>
      <c r="G249" s="4" t="s">
        <v>391</v>
      </c>
      <c r="H249" s="4"/>
      <c r="I249" s="4" t="s">
        <v>392</v>
      </c>
      <c r="J249" s="5">
        <v>6</v>
      </c>
      <c r="K249" s="6">
        <v>6</v>
      </c>
      <c r="L249" s="7" t="s">
        <v>149</v>
      </c>
      <c r="M249" s="4">
        <v>239880</v>
      </c>
      <c r="N249" s="4" t="s">
        <v>556</v>
      </c>
      <c r="O249" s="4" t="s">
        <v>557</v>
      </c>
      <c r="P249" s="4" t="s">
        <v>558</v>
      </c>
      <c r="Q249" s="4">
        <v>-1</v>
      </c>
      <c r="R249" s="4" t="s">
        <v>54</v>
      </c>
      <c r="S249" s="4">
        <v>186011</v>
      </c>
      <c r="T249" s="4" t="s">
        <v>559</v>
      </c>
      <c r="U249" s="4" t="s">
        <v>560</v>
      </c>
      <c r="V249" s="4"/>
      <c r="W249" s="4"/>
      <c r="X249" s="8" t="s">
        <v>52</v>
      </c>
      <c r="Y249" s="8" t="s">
        <v>561</v>
      </c>
      <c r="Z249" s="8" t="s">
        <v>54</v>
      </c>
      <c r="AA249" s="8" t="s">
        <v>52</v>
      </c>
      <c r="AB249" s="8" t="s">
        <v>54</v>
      </c>
      <c r="AC249" s="7" t="s">
        <v>562</v>
      </c>
      <c r="AD249" s="9">
        <v>20.46</v>
      </c>
      <c r="AE249" s="6">
        <v>21</v>
      </c>
      <c r="AF249" s="9">
        <v>4.2966</v>
      </c>
      <c r="AG249" s="10">
        <f>ROUND($K$249*$AD$249,2)</f>
        <v>122.76</v>
      </c>
      <c r="AH249" s="10">
        <f>ROUND($K$249*($AD$249+$AF$249),2)</f>
        <v>148.54</v>
      </c>
    </row>
    <row r="250" spans="1:34" ht="25.5">
      <c r="A250" s="3">
        <v>48045</v>
      </c>
      <c r="B250" s="4" t="s">
        <v>552</v>
      </c>
      <c r="C250" s="3">
        <v>134697</v>
      </c>
      <c r="D250" s="4" t="s">
        <v>497</v>
      </c>
      <c r="E250" s="4" t="s">
        <v>498</v>
      </c>
      <c r="F250" s="4" t="s">
        <v>499</v>
      </c>
      <c r="G250" s="4" t="s">
        <v>500</v>
      </c>
      <c r="H250" s="4"/>
      <c r="I250" s="4" t="s">
        <v>392</v>
      </c>
      <c r="J250" s="5">
        <v>8</v>
      </c>
      <c r="K250" s="6">
        <v>8</v>
      </c>
      <c r="L250" s="7" t="s">
        <v>149</v>
      </c>
      <c r="M250" s="4">
        <v>239880</v>
      </c>
      <c r="N250" s="4" t="s">
        <v>556</v>
      </c>
      <c r="O250" s="4" t="s">
        <v>557</v>
      </c>
      <c r="P250" s="4" t="s">
        <v>558</v>
      </c>
      <c r="Q250" s="4">
        <v>-1</v>
      </c>
      <c r="R250" s="4" t="s">
        <v>54</v>
      </c>
      <c r="S250" s="4">
        <v>186011</v>
      </c>
      <c r="T250" s="4" t="s">
        <v>559</v>
      </c>
      <c r="U250" s="4" t="s">
        <v>560</v>
      </c>
      <c r="V250" s="4"/>
      <c r="W250" s="4"/>
      <c r="X250" s="8" t="s">
        <v>52</v>
      </c>
      <c r="Y250" s="8" t="s">
        <v>561</v>
      </c>
      <c r="Z250" s="8" t="s">
        <v>54</v>
      </c>
      <c r="AA250" s="8" t="s">
        <v>52</v>
      </c>
      <c r="AB250" s="8" t="s">
        <v>54</v>
      </c>
      <c r="AC250" s="7" t="s">
        <v>562</v>
      </c>
      <c r="AD250" s="9">
        <v>29.14</v>
      </c>
      <c r="AE250" s="6">
        <v>21</v>
      </c>
      <c r="AF250" s="9">
        <v>6.1194</v>
      </c>
      <c r="AG250" s="10">
        <f>ROUND($K$250*$AD$250,2)</f>
        <v>233.12</v>
      </c>
      <c r="AH250" s="10">
        <f>ROUND($K$250*($AD$250+$AF$250),2)</f>
        <v>282.08</v>
      </c>
    </row>
    <row r="251" spans="1:34" ht="25.5">
      <c r="A251" s="3">
        <v>48045</v>
      </c>
      <c r="B251" s="4" t="s">
        <v>552</v>
      </c>
      <c r="C251" s="3">
        <v>134698</v>
      </c>
      <c r="D251" s="4" t="s">
        <v>357</v>
      </c>
      <c r="E251" s="4" t="s">
        <v>563</v>
      </c>
      <c r="F251" s="4" t="s">
        <v>564</v>
      </c>
      <c r="G251" s="4" t="s">
        <v>565</v>
      </c>
      <c r="H251" s="4"/>
      <c r="I251" s="4" t="s">
        <v>171</v>
      </c>
      <c r="J251" s="5">
        <v>28</v>
      </c>
      <c r="K251" s="6">
        <v>28</v>
      </c>
      <c r="L251" s="7" t="s">
        <v>149</v>
      </c>
      <c r="M251" s="4">
        <v>239880</v>
      </c>
      <c r="N251" s="4" t="s">
        <v>556</v>
      </c>
      <c r="O251" s="4" t="s">
        <v>557</v>
      </c>
      <c r="P251" s="4" t="s">
        <v>558</v>
      </c>
      <c r="Q251" s="4">
        <v>-1</v>
      </c>
      <c r="R251" s="4" t="s">
        <v>54</v>
      </c>
      <c r="S251" s="4">
        <v>186011</v>
      </c>
      <c r="T251" s="4" t="s">
        <v>559</v>
      </c>
      <c r="U251" s="4" t="s">
        <v>560</v>
      </c>
      <c r="V251" s="4"/>
      <c r="W251" s="4"/>
      <c r="X251" s="8" t="s">
        <v>52</v>
      </c>
      <c r="Y251" s="8" t="s">
        <v>561</v>
      </c>
      <c r="Z251" s="8" t="s">
        <v>54</v>
      </c>
      <c r="AA251" s="8" t="s">
        <v>52</v>
      </c>
      <c r="AB251" s="8" t="s">
        <v>54</v>
      </c>
      <c r="AC251" s="7" t="s">
        <v>562</v>
      </c>
      <c r="AD251" s="9">
        <v>9.3</v>
      </c>
      <c r="AE251" s="6">
        <v>21</v>
      </c>
      <c r="AF251" s="9">
        <v>1.953</v>
      </c>
      <c r="AG251" s="10">
        <f>ROUND($K$251*$AD$251,2)</f>
        <v>260.4</v>
      </c>
      <c r="AH251" s="10">
        <f>ROUND($K$251*($AD$251+$AF$251),2)</f>
        <v>315.08</v>
      </c>
    </row>
    <row r="252" spans="1:34" ht="51">
      <c r="A252" s="3">
        <v>48045</v>
      </c>
      <c r="B252" s="4" t="s">
        <v>552</v>
      </c>
      <c r="C252" s="3">
        <v>134699</v>
      </c>
      <c r="D252" s="4" t="s">
        <v>88</v>
      </c>
      <c r="E252" s="4" t="s">
        <v>566</v>
      </c>
      <c r="F252" s="4" t="s">
        <v>567</v>
      </c>
      <c r="G252" s="4" t="s">
        <v>568</v>
      </c>
      <c r="H252" s="4"/>
      <c r="I252" s="4" t="s">
        <v>188</v>
      </c>
      <c r="J252" s="5">
        <v>6</v>
      </c>
      <c r="K252" s="6">
        <v>6</v>
      </c>
      <c r="L252" s="7" t="s">
        <v>149</v>
      </c>
      <c r="M252" s="4">
        <v>239880</v>
      </c>
      <c r="N252" s="4" t="s">
        <v>556</v>
      </c>
      <c r="O252" s="4" t="s">
        <v>557</v>
      </c>
      <c r="P252" s="4" t="s">
        <v>558</v>
      </c>
      <c r="Q252" s="4">
        <v>-1</v>
      </c>
      <c r="R252" s="4" t="s">
        <v>54</v>
      </c>
      <c r="S252" s="4">
        <v>186011</v>
      </c>
      <c r="T252" s="4" t="s">
        <v>559</v>
      </c>
      <c r="U252" s="4" t="s">
        <v>560</v>
      </c>
      <c r="V252" s="4"/>
      <c r="W252" s="4"/>
      <c r="X252" s="8" t="s">
        <v>52</v>
      </c>
      <c r="Y252" s="8" t="s">
        <v>561</v>
      </c>
      <c r="Z252" s="8" t="s">
        <v>54</v>
      </c>
      <c r="AA252" s="8" t="s">
        <v>52</v>
      </c>
      <c r="AB252" s="8" t="s">
        <v>54</v>
      </c>
      <c r="AC252" s="7" t="s">
        <v>562</v>
      </c>
      <c r="AD252" s="9">
        <v>52.08</v>
      </c>
      <c r="AE252" s="6">
        <v>21</v>
      </c>
      <c r="AF252" s="9">
        <v>10.9368</v>
      </c>
      <c r="AG252" s="10">
        <f>ROUND($K$252*$AD$252,2)</f>
        <v>312.48</v>
      </c>
      <c r="AH252" s="10">
        <f>ROUND($K$252*($AD$252+$AF$252),2)</f>
        <v>378.1</v>
      </c>
    </row>
    <row r="253" spans="1:34" ht="25.5">
      <c r="A253" s="3">
        <v>48045</v>
      </c>
      <c r="B253" s="4" t="s">
        <v>552</v>
      </c>
      <c r="C253" s="3">
        <v>134700</v>
      </c>
      <c r="D253" s="4" t="s">
        <v>88</v>
      </c>
      <c r="E253" s="4" t="s">
        <v>569</v>
      </c>
      <c r="F253" s="4" t="s">
        <v>570</v>
      </c>
      <c r="G253" s="4" t="s">
        <v>571</v>
      </c>
      <c r="H253" s="4"/>
      <c r="I253" s="4" t="s">
        <v>61</v>
      </c>
      <c r="J253" s="5">
        <v>1</v>
      </c>
      <c r="K253" s="6">
        <v>1</v>
      </c>
      <c r="L253" s="7" t="s">
        <v>149</v>
      </c>
      <c r="M253" s="4">
        <v>239880</v>
      </c>
      <c r="N253" s="4" t="s">
        <v>556</v>
      </c>
      <c r="O253" s="4" t="s">
        <v>557</v>
      </c>
      <c r="P253" s="4" t="s">
        <v>558</v>
      </c>
      <c r="Q253" s="4">
        <v>-1</v>
      </c>
      <c r="R253" s="4" t="s">
        <v>54</v>
      </c>
      <c r="S253" s="4">
        <v>186011</v>
      </c>
      <c r="T253" s="4" t="s">
        <v>559</v>
      </c>
      <c r="U253" s="4" t="s">
        <v>560</v>
      </c>
      <c r="V253" s="4"/>
      <c r="W253" s="4"/>
      <c r="X253" s="8" t="s">
        <v>52</v>
      </c>
      <c r="Y253" s="8" t="s">
        <v>561</v>
      </c>
      <c r="Z253" s="8" t="s">
        <v>54</v>
      </c>
      <c r="AA253" s="8" t="s">
        <v>52</v>
      </c>
      <c r="AB253" s="8" t="s">
        <v>54</v>
      </c>
      <c r="AC253" s="7" t="s">
        <v>562</v>
      </c>
      <c r="AD253" s="9">
        <v>361.09</v>
      </c>
      <c r="AE253" s="6">
        <v>21</v>
      </c>
      <c r="AF253" s="9">
        <v>75.8289</v>
      </c>
      <c r="AG253" s="10">
        <f>ROUND($K$253*$AD$253,2)</f>
        <v>361.09</v>
      </c>
      <c r="AH253" s="10">
        <f>ROUND($K$253*($AD$253+$AF$253),2)</f>
        <v>436.92</v>
      </c>
    </row>
    <row r="254" spans="1:34" ht="25.5">
      <c r="A254" s="3">
        <v>48045</v>
      </c>
      <c r="B254" s="4" t="s">
        <v>552</v>
      </c>
      <c r="C254" s="3">
        <v>134701</v>
      </c>
      <c r="D254" s="4" t="s">
        <v>88</v>
      </c>
      <c r="E254" s="4" t="s">
        <v>572</v>
      </c>
      <c r="F254" s="4" t="s">
        <v>573</v>
      </c>
      <c r="G254" s="4" t="s">
        <v>574</v>
      </c>
      <c r="H254" s="4"/>
      <c r="I254" s="4" t="s">
        <v>96</v>
      </c>
      <c r="J254" s="5">
        <v>3</v>
      </c>
      <c r="K254" s="6">
        <v>3</v>
      </c>
      <c r="L254" s="7" t="s">
        <v>149</v>
      </c>
      <c r="M254" s="4">
        <v>239880</v>
      </c>
      <c r="N254" s="4" t="s">
        <v>556</v>
      </c>
      <c r="O254" s="4" t="s">
        <v>557</v>
      </c>
      <c r="P254" s="4" t="s">
        <v>558</v>
      </c>
      <c r="Q254" s="4">
        <v>-1</v>
      </c>
      <c r="R254" s="4" t="s">
        <v>54</v>
      </c>
      <c r="S254" s="4">
        <v>186011</v>
      </c>
      <c r="T254" s="4" t="s">
        <v>559</v>
      </c>
      <c r="U254" s="4" t="s">
        <v>560</v>
      </c>
      <c r="V254" s="4"/>
      <c r="W254" s="4"/>
      <c r="X254" s="8" t="s">
        <v>52</v>
      </c>
      <c r="Y254" s="8" t="s">
        <v>561</v>
      </c>
      <c r="Z254" s="8" t="s">
        <v>54</v>
      </c>
      <c r="AA254" s="8" t="s">
        <v>52</v>
      </c>
      <c r="AB254" s="8" t="s">
        <v>54</v>
      </c>
      <c r="AC254" s="7" t="s">
        <v>562</v>
      </c>
      <c r="AD254" s="9">
        <v>100.34</v>
      </c>
      <c r="AE254" s="6">
        <v>21</v>
      </c>
      <c r="AF254" s="9">
        <v>21.0714</v>
      </c>
      <c r="AG254" s="10">
        <f>ROUND($K$254*$AD$254,2)</f>
        <v>301.02</v>
      </c>
      <c r="AH254" s="10">
        <f>ROUND($K$254*($AD$254+$AF$254),2)</f>
        <v>364.23</v>
      </c>
    </row>
    <row r="255" spans="1:34" ht="25.5">
      <c r="A255" s="3">
        <v>48045</v>
      </c>
      <c r="B255" s="4" t="s">
        <v>552</v>
      </c>
      <c r="C255" s="3">
        <v>134702</v>
      </c>
      <c r="D255" s="4" t="s">
        <v>575</v>
      </c>
      <c r="E255" s="4" t="s">
        <v>576</v>
      </c>
      <c r="F255" s="4" t="s">
        <v>577</v>
      </c>
      <c r="G255" s="4" t="s">
        <v>578</v>
      </c>
      <c r="H255" s="4"/>
      <c r="I255" s="4" t="s">
        <v>61</v>
      </c>
      <c r="J255" s="5">
        <v>4</v>
      </c>
      <c r="K255" s="6">
        <v>4</v>
      </c>
      <c r="L255" s="7" t="s">
        <v>149</v>
      </c>
      <c r="M255" s="4">
        <v>239880</v>
      </c>
      <c r="N255" s="4" t="s">
        <v>556</v>
      </c>
      <c r="O255" s="4" t="s">
        <v>557</v>
      </c>
      <c r="P255" s="4" t="s">
        <v>558</v>
      </c>
      <c r="Q255" s="4">
        <v>-1</v>
      </c>
      <c r="R255" s="4" t="s">
        <v>54</v>
      </c>
      <c r="S255" s="4">
        <v>186011</v>
      </c>
      <c r="T255" s="4" t="s">
        <v>559</v>
      </c>
      <c r="U255" s="4" t="s">
        <v>560</v>
      </c>
      <c r="V255" s="4"/>
      <c r="W255" s="4"/>
      <c r="X255" s="8" t="s">
        <v>52</v>
      </c>
      <c r="Y255" s="8" t="s">
        <v>561</v>
      </c>
      <c r="Z255" s="8" t="s">
        <v>54</v>
      </c>
      <c r="AA255" s="8" t="s">
        <v>52</v>
      </c>
      <c r="AB255" s="8" t="s">
        <v>54</v>
      </c>
      <c r="AC255" s="7" t="s">
        <v>562</v>
      </c>
      <c r="AD255" s="9">
        <v>122.51</v>
      </c>
      <c r="AE255" s="6">
        <v>21</v>
      </c>
      <c r="AF255" s="9">
        <v>25.7271</v>
      </c>
      <c r="AG255" s="10">
        <f>ROUND($K$255*$AD$255,2)</f>
        <v>490.04</v>
      </c>
      <c r="AH255" s="10">
        <f>ROUND($K$255*($AD$255+$AF$255),2)</f>
        <v>592.95</v>
      </c>
    </row>
    <row r="256" spans="1:34" ht="38.25">
      <c r="A256" s="3">
        <v>48045</v>
      </c>
      <c r="B256" s="4" t="s">
        <v>552</v>
      </c>
      <c r="C256" s="3">
        <v>134703</v>
      </c>
      <c r="D256" s="4" t="s">
        <v>198</v>
      </c>
      <c r="E256" s="4" t="s">
        <v>309</v>
      </c>
      <c r="F256" s="4" t="s">
        <v>310</v>
      </c>
      <c r="G256" s="4" t="s">
        <v>311</v>
      </c>
      <c r="H256" s="4"/>
      <c r="I256" s="4" t="s">
        <v>312</v>
      </c>
      <c r="J256" s="5">
        <v>6</v>
      </c>
      <c r="K256" s="6">
        <v>6</v>
      </c>
      <c r="L256" s="7" t="s">
        <v>149</v>
      </c>
      <c r="M256" s="4">
        <v>239880</v>
      </c>
      <c r="N256" s="4" t="s">
        <v>556</v>
      </c>
      <c r="O256" s="4" t="s">
        <v>557</v>
      </c>
      <c r="P256" s="4" t="s">
        <v>558</v>
      </c>
      <c r="Q256" s="4">
        <v>-1</v>
      </c>
      <c r="R256" s="4" t="s">
        <v>54</v>
      </c>
      <c r="S256" s="4">
        <v>186011</v>
      </c>
      <c r="T256" s="4" t="s">
        <v>559</v>
      </c>
      <c r="U256" s="4" t="s">
        <v>560</v>
      </c>
      <c r="V256" s="4"/>
      <c r="W256" s="4"/>
      <c r="X256" s="8" t="s">
        <v>52</v>
      </c>
      <c r="Y256" s="8" t="s">
        <v>561</v>
      </c>
      <c r="Z256" s="8" t="s">
        <v>54</v>
      </c>
      <c r="AA256" s="8" t="s">
        <v>52</v>
      </c>
      <c r="AB256" s="8" t="s">
        <v>54</v>
      </c>
      <c r="AC256" s="7" t="s">
        <v>562</v>
      </c>
      <c r="AD256" s="9">
        <v>12.83</v>
      </c>
      <c r="AE256" s="6">
        <v>21</v>
      </c>
      <c r="AF256" s="9">
        <v>2.6943</v>
      </c>
      <c r="AG256" s="10">
        <f>ROUND($K$256*$AD$256,2)</f>
        <v>76.98</v>
      </c>
      <c r="AH256" s="10">
        <f>ROUND($K$256*($AD$256+$AF$256),2)</f>
        <v>93.15</v>
      </c>
    </row>
    <row r="257" spans="1:34" ht="25.5">
      <c r="A257" s="3">
        <v>48045</v>
      </c>
      <c r="B257" s="4" t="s">
        <v>552</v>
      </c>
      <c r="C257" s="3">
        <v>134704</v>
      </c>
      <c r="D257" s="4" t="s">
        <v>97</v>
      </c>
      <c r="E257" s="4" t="s">
        <v>579</v>
      </c>
      <c r="F257" s="4" t="s">
        <v>580</v>
      </c>
      <c r="G257" s="4" t="s">
        <v>581</v>
      </c>
      <c r="H257" s="4"/>
      <c r="I257" s="4" t="s">
        <v>125</v>
      </c>
      <c r="J257" s="5">
        <v>20</v>
      </c>
      <c r="K257" s="6">
        <v>20</v>
      </c>
      <c r="L257" s="7" t="s">
        <v>149</v>
      </c>
      <c r="M257" s="4">
        <v>239880</v>
      </c>
      <c r="N257" s="4" t="s">
        <v>556</v>
      </c>
      <c r="O257" s="4" t="s">
        <v>557</v>
      </c>
      <c r="P257" s="4" t="s">
        <v>558</v>
      </c>
      <c r="Q257" s="4">
        <v>-1</v>
      </c>
      <c r="R257" s="4" t="s">
        <v>54</v>
      </c>
      <c r="S257" s="4">
        <v>186011</v>
      </c>
      <c r="T257" s="4" t="s">
        <v>559</v>
      </c>
      <c r="U257" s="4" t="s">
        <v>560</v>
      </c>
      <c r="V257" s="4"/>
      <c r="W257" s="4"/>
      <c r="X257" s="8" t="s">
        <v>52</v>
      </c>
      <c r="Y257" s="8" t="s">
        <v>561</v>
      </c>
      <c r="Z257" s="8" t="s">
        <v>54</v>
      </c>
      <c r="AA257" s="8" t="s">
        <v>52</v>
      </c>
      <c r="AB257" s="8" t="s">
        <v>54</v>
      </c>
      <c r="AC257" s="7" t="s">
        <v>562</v>
      </c>
      <c r="AD257" s="9">
        <v>13.17</v>
      </c>
      <c r="AE257" s="6">
        <v>21</v>
      </c>
      <c r="AF257" s="9">
        <v>2.7657</v>
      </c>
      <c r="AG257" s="10">
        <f>ROUND($K$257*$AD$257,2)</f>
        <v>263.4</v>
      </c>
      <c r="AH257" s="10">
        <f>ROUND($K$257*($AD$257+$AF$257),2)</f>
        <v>318.71</v>
      </c>
    </row>
    <row r="258" spans="1:34" ht="38.25">
      <c r="A258" s="3">
        <v>48045</v>
      </c>
      <c r="B258" s="4" t="s">
        <v>552</v>
      </c>
      <c r="C258" s="3">
        <v>134705</v>
      </c>
      <c r="D258" s="4" t="s">
        <v>357</v>
      </c>
      <c r="E258" s="4" t="s">
        <v>582</v>
      </c>
      <c r="F258" s="4" t="s">
        <v>359</v>
      </c>
      <c r="G258" s="4" t="s">
        <v>583</v>
      </c>
      <c r="H258" s="4"/>
      <c r="I258" s="4" t="s">
        <v>361</v>
      </c>
      <c r="J258" s="5">
        <v>3</v>
      </c>
      <c r="K258" s="6">
        <v>3</v>
      </c>
      <c r="L258" s="7" t="s">
        <v>149</v>
      </c>
      <c r="M258" s="4">
        <v>239880</v>
      </c>
      <c r="N258" s="4" t="s">
        <v>556</v>
      </c>
      <c r="O258" s="4" t="s">
        <v>557</v>
      </c>
      <c r="P258" s="4" t="s">
        <v>558</v>
      </c>
      <c r="Q258" s="4">
        <v>-1</v>
      </c>
      <c r="R258" s="4" t="s">
        <v>54</v>
      </c>
      <c r="S258" s="4">
        <v>186011</v>
      </c>
      <c r="T258" s="4" t="s">
        <v>559</v>
      </c>
      <c r="U258" s="4" t="s">
        <v>560</v>
      </c>
      <c r="V258" s="4"/>
      <c r="W258" s="4"/>
      <c r="X258" s="8" t="s">
        <v>52</v>
      </c>
      <c r="Y258" s="8" t="s">
        <v>561</v>
      </c>
      <c r="Z258" s="8" t="s">
        <v>54</v>
      </c>
      <c r="AA258" s="8" t="s">
        <v>52</v>
      </c>
      <c r="AB258" s="8" t="s">
        <v>54</v>
      </c>
      <c r="AC258" s="7" t="s">
        <v>562</v>
      </c>
      <c r="AD258" s="9">
        <v>33.36</v>
      </c>
      <c r="AE258" s="6">
        <v>21</v>
      </c>
      <c r="AF258" s="9">
        <v>7.0056</v>
      </c>
      <c r="AG258" s="10">
        <f>ROUND($K$258*$AD$258,2)</f>
        <v>100.08</v>
      </c>
      <c r="AH258" s="10">
        <f>ROUND($K$258*($AD$258+$AF$258),2)</f>
        <v>121.1</v>
      </c>
    </row>
    <row r="259" spans="1:34" ht="25.5">
      <c r="A259" s="3">
        <v>48045</v>
      </c>
      <c r="B259" s="4" t="s">
        <v>552</v>
      </c>
      <c r="C259" s="3">
        <v>134706</v>
      </c>
      <c r="D259" s="4" t="s">
        <v>88</v>
      </c>
      <c r="E259" s="4" t="s">
        <v>584</v>
      </c>
      <c r="F259" s="4" t="s">
        <v>585</v>
      </c>
      <c r="G259" s="4" t="s">
        <v>586</v>
      </c>
      <c r="H259" s="4"/>
      <c r="I259" s="4" t="s">
        <v>188</v>
      </c>
      <c r="J259" s="5">
        <v>6</v>
      </c>
      <c r="K259" s="6">
        <v>6</v>
      </c>
      <c r="L259" s="7" t="s">
        <v>149</v>
      </c>
      <c r="M259" s="4">
        <v>239880</v>
      </c>
      <c r="N259" s="4" t="s">
        <v>556</v>
      </c>
      <c r="O259" s="4" t="s">
        <v>557</v>
      </c>
      <c r="P259" s="4" t="s">
        <v>558</v>
      </c>
      <c r="Q259" s="4">
        <v>-1</v>
      </c>
      <c r="R259" s="4" t="s">
        <v>54</v>
      </c>
      <c r="S259" s="4">
        <v>186011</v>
      </c>
      <c r="T259" s="4" t="s">
        <v>559</v>
      </c>
      <c r="U259" s="4" t="s">
        <v>560</v>
      </c>
      <c r="V259" s="4"/>
      <c r="W259" s="4"/>
      <c r="X259" s="8" t="s">
        <v>52</v>
      </c>
      <c r="Y259" s="8" t="s">
        <v>561</v>
      </c>
      <c r="Z259" s="8" t="s">
        <v>54</v>
      </c>
      <c r="AA259" s="8" t="s">
        <v>52</v>
      </c>
      <c r="AB259" s="8" t="s">
        <v>54</v>
      </c>
      <c r="AC259" s="7" t="s">
        <v>562</v>
      </c>
      <c r="AD259" s="9">
        <v>21.85</v>
      </c>
      <c r="AE259" s="6">
        <v>21</v>
      </c>
      <c r="AF259" s="9">
        <v>4.5885</v>
      </c>
      <c r="AG259" s="10">
        <f>ROUND($K$259*$AD$259,2)</f>
        <v>131.1</v>
      </c>
      <c r="AH259" s="10">
        <f>ROUND($K$259*($AD$259+$AF$259),2)</f>
        <v>158.63</v>
      </c>
    </row>
    <row r="260" spans="1:34" ht="26.25">
      <c r="A260" s="3">
        <v>48045</v>
      </c>
      <c r="B260" s="4" t="s">
        <v>552</v>
      </c>
      <c r="C260" s="3">
        <v>134727</v>
      </c>
      <c r="D260" s="4" t="s">
        <v>357</v>
      </c>
      <c r="E260" s="4" t="s">
        <v>362</v>
      </c>
      <c r="F260" s="4" t="s">
        <v>363</v>
      </c>
      <c r="G260" s="4" t="s">
        <v>364</v>
      </c>
      <c r="H260" s="4"/>
      <c r="I260" s="4" t="s">
        <v>356</v>
      </c>
      <c r="J260" s="5">
        <v>1</v>
      </c>
      <c r="K260" s="6">
        <v>1</v>
      </c>
      <c r="L260" s="7" t="s">
        <v>149</v>
      </c>
      <c r="M260" s="4">
        <v>239880</v>
      </c>
      <c r="N260" s="4" t="s">
        <v>556</v>
      </c>
      <c r="O260" s="4" t="s">
        <v>557</v>
      </c>
      <c r="P260" s="4" t="s">
        <v>558</v>
      </c>
      <c r="Q260" s="4">
        <v>-1</v>
      </c>
      <c r="R260" s="4" t="s">
        <v>54</v>
      </c>
      <c r="S260" s="4">
        <v>186011</v>
      </c>
      <c r="T260" s="4" t="s">
        <v>559</v>
      </c>
      <c r="U260" s="4" t="s">
        <v>560</v>
      </c>
      <c r="V260" s="4"/>
      <c r="W260" s="4"/>
      <c r="X260" s="8" t="s">
        <v>52</v>
      </c>
      <c r="Y260" s="8" t="s">
        <v>561</v>
      </c>
      <c r="Z260" s="8" t="s">
        <v>54</v>
      </c>
      <c r="AA260" s="8" t="s">
        <v>52</v>
      </c>
      <c r="AB260" s="8" t="s">
        <v>54</v>
      </c>
      <c r="AC260" s="7" t="s">
        <v>562</v>
      </c>
      <c r="AD260" s="9">
        <v>213.9</v>
      </c>
      <c r="AE260" s="6">
        <v>21</v>
      </c>
      <c r="AF260" s="9">
        <v>44.919</v>
      </c>
      <c r="AG260" s="10">
        <f>ROUND($K$260*$AD$260,2)</f>
        <v>213.9</v>
      </c>
      <c r="AH260" s="10">
        <f>ROUND($K$260*($AD$260+$AF$260),2)</f>
        <v>258.82</v>
      </c>
    </row>
    <row r="261" spans="1:34" ht="13.5">
      <c r="A261" s="20"/>
      <c r="B261" s="20"/>
      <c r="C261" s="2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20" t="s">
        <v>107</v>
      </c>
      <c r="AF261" s="20"/>
      <c r="AG261" s="12">
        <f>SUM($AG$245:$AG$260)</f>
        <v>4262.67</v>
      </c>
      <c r="AH261" s="12">
        <f>SUM($AH$245:$AH$260)</f>
        <v>5157.83</v>
      </c>
    </row>
    <row r="262" spans="1:34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ht="25.5">
      <c r="A263" s="3">
        <v>48047</v>
      </c>
      <c r="B263" s="4" t="s">
        <v>587</v>
      </c>
      <c r="C263" s="3">
        <v>134738</v>
      </c>
      <c r="D263" s="4" t="s">
        <v>57</v>
      </c>
      <c r="E263" s="4" t="s">
        <v>66</v>
      </c>
      <c r="F263" s="4" t="s">
        <v>67</v>
      </c>
      <c r="G263" s="4" t="s">
        <v>68</v>
      </c>
      <c r="H263" s="4"/>
      <c r="I263" s="4" t="s">
        <v>69</v>
      </c>
      <c r="J263" s="5">
        <v>2</v>
      </c>
      <c r="K263" s="6">
        <v>2</v>
      </c>
      <c r="L263" s="7" t="s">
        <v>149</v>
      </c>
      <c r="M263" s="4">
        <v>315030</v>
      </c>
      <c r="N263" s="4" t="s">
        <v>588</v>
      </c>
      <c r="O263" s="4" t="s">
        <v>589</v>
      </c>
      <c r="P263" s="4" t="s">
        <v>152</v>
      </c>
      <c r="Q263" s="4"/>
      <c r="R263" s="4" t="s">
        <v>54</v>
      </c>
      <c r="S263" s="4">
        <v>1042</v>
      </c>
      <c r="T263" s="4" t="s">
        <v>590</v>
      </c>
      <c r="U263" s="4" t="s">
        <v>591</v>
      </c>
      <c r="V263" s="4">
        <v>549498168</v>
      </c>
      <c r="W263" s="4"/>
      <c r="X263" s="8" t="s">
        <v>52</v>
      </c>
      <c r="Y263" s="8" t="s">
        <v>592</v>
      </c>
      <c r="Z263" s="8" t="s">
        <v>54</v>
      </c>
      <c r="AA263" s="8" t="s">
        <v>52</v>
      </c>
      <c r="AB263" s="8" t="s">
        <v>54</v>
      </c>
      <c r="AC263" s="7" t="s">
        <v>593</v>
      </c>
      <c r="AD263" s="9">
        <v>10.54</v>
      </c>
      <c r="AE263" s="6">
        <v>21</v>
      </c>
      <c r="AF263" s="9">
        <v>2.2134</v>
      </c>
      <c r="AG263" s="10">
        <f>ROUND($K$263*$AD$263,2)</f>
        <v>21.08</v>
      </c>
      <c r="AH263" s="10">
        <f>ROUND($K$263*($AD$263+$AF$263),2)</f>
        <v>25.51</v>
      </c>
    </row>
    <row r="264" spans="1:34" ht="25.5">
      <c r="A264" s="3">
        <v>48047</v>
      </c>
      <c r="B264" s="4" t="s">
        <v>587</v>
      </c>
      <c r="C264" s="3">
        <v>134739</v>
      </c>
      <c r="D264" s="4" t="s">
        <v>102</v>
      </c>
      <c r="E264" s="4" t="s">
        <v>214</v>
      </c>
      <c r="F264" s="4" t="s">
        <v>215</v>
      </c>
      <c r="G264" s="4" t="s">
        <v>216</v>
      </c>
      <c r="H264" s="4"/>
      <c r="I264" s="4" t="s">
        <v>106</v>
      </c>
      <c r="J264" s="5">
        <v>2</v>
      </c>
      <c r="K264" s="6">
        <v>2</v>
      </c>
      <c r="L264" s="7" t="s">
        <v>149</v>
      </c>
      <c r="M264" s="4">
        <v>315030</v>
      </c>
      <c r="N264" s="4" t="s">
        <v>588</v>
      </c>
      <c r="O264" s="4" t="s">
        <v>589</v>
      </c>
      <c r="P264" s="4" t="s">
        <v>152</v>
      </c>
      <c r="Q264" s="4"/>
      <c r="R264" s="4" t="s">
        <v>54</v>
      </c>
      <c r="S264" s="4">
        <v>1042</v>
      </c>
      <c r="T264" s="4" t="s">
        <v>590</v>
      </c>
      <c r="U264" s="4" t="s">
        <v>591</v>
      </c>
      <c r="V264" s="4">
        <v>549498168</v>
      </c>
      <c r="W264" s="4"/>
      <c r="X264" s="8" t="s">
        <v>52</v>
      </c>
      <c r="Y264" s="8" t="s">
        <v>592</v>
      </c>
      <c r="Z264" s="8" t="s">
        <v>54</v>
      </c>
      <c r="AA264" s="8" t="s">
        <v>52</v>
      </c>
      <c r="AB264" s="8" t="s">
        <v>54</v>
      </c>
      <c r="AC264" s="7" t="s">
        <v>593</v>
      </c>
      <c r="AD264" s="9">
        <v>114.08</v>
      </c>
      <c r="AE264" s="6">
        <v>21</v>
      </c>
      <c r="AF264" s="9">
        <v>23.9568</v>
      </c>
      <c r="AG264" s="10">
        <f>ROUND($K$264*$AD$264,2)</f>
        <v>228.16</v>
      </c>
      <c r="AH264" s="10">
        <f>ROUND($K$264*($AD$264+$AF$264),2)</f>
        <v>276.07</v>
      </c>
    </row>
    <row r="265" spans="1:34" ht="25.5">
      <c r="A265" s="3">
        <v>48047</v>
      </c>
      <c r="B265" s="4" t="s">
        <v>587</v>
      </c>
      <c r="C265" s="3">
        <v>134751</v>
      </c>
      <c r="D265" s="4" t="s">
        <v>109</v>
      </c>
      <c r="E265" s="4" t="s">
        <v>168</v>
      </c>
      <c r="F265" s="4" t="s">
        <v>169</v>
      </c>
      <c r="G265" s="4" t="s">
        <v>170</v>
      </c>
      <c r="H265" s="4"/>
      <c r="I265" s="4" t="s">
        <v>171</v>
      </c>
      <c r="J265" s="5">
        <v>60</v>
      </c>
      <c r="K265" s="6">
        <v>60</v>
      </c>
      <c r="L265" s="7" t="s">
        <v>149</v>
      </c>
      <c r="M265" s="4">
        <v>315030</v>
      </c>
      <c r="N265" s="4" t="s">
        <v>588</v>
      </c>
      <c r="O265" s="4" t="s">
        <v>589</v>
      </c>
      <c r="P265" s="4" t="s">
        <v>152</v>
      </c>
      <c r="Q265" s="4"/>
      <c r="R265" s="4" t="s">
        <v>54</v>
      </c>
      <c r="S265" s="4">
        <v>1042</v>
      </c>
      <c r="T265" s="4" t="s">
        <v>590</v>
      </c>
      <c r="U265" s="4" t="s">
        <v>591</v>
      </c>
      <c r="V265" s="4">
        <v>549498168</v>
      </c>
      <c r="W265" s="4"/>
      <c r="X265" s="8" t="s">
        <v>52</v>
      </c>
      <c r="Y265" s="8" t="s">
        <v>592</v>
      </c>
      <c r="Z265" s="8" t="s">
        <v>54</v>
      </c>
      <c r="AA265" s="8" t="s">
        <v>52</v>
      </c>
      <c r="AB265" s="8" t="s">
        <v>54</v>
      </c>
      <c r="AC265" s="7" t="s">
        <v>593</v>
      </c>
      <c r="AD265" s="9">
        <v>40.55</v>
      </c>
      <c r="AE265" s="6">
        <v>21</v>
      </c>
      <c r="AF265" s="9">
        <v>8.5155</v>
      </c>
      <c r="AG265" s="10">
        <f>ROUND($K$265*$AD$265,2)</f>
        <v>2433</v>
      </c>
      <c r="AH265" s="10">
        <f>ROUND($K$265*($AD$265+$AF$265),2)</f>
        <v>2943.93</v>
      </c>
    </row>
    <row r="266" spans="1:34" ht="26.25">
      <c r="A266" s="3">
        <v>48047</v>
      </c>
      <c r="B266" s="4" t="s">
        <v>587</v>
      </c>
      <c r="C266" s="3">
        <v>134755</v>
      </c>
      <c r="D266" s="4" t="s">
        <v>357</v>
      </c>
      <c r="E266" s="4" t="s">
        <v>362</v>
      </c>
      <c r="F266" s="4" t="s">
        <v>363</v>
      </c>
      <c r="G266" s="4" t="s">
        <v>364</v>
      </c>
      <c r="H266" s="4"/>
      <c r="I266" s="4" t="s">
        <v>356</v>
      </c>
      <c r="J266" s="5">
        <v>2</v>
      </c>
      <c r="K266" s="6">
        <v>2</v>
      </c>
      <c r="L266" s="7" t="s">
        <v>149</v>
      </c>
      <c r="M266" s="4">
        <v>315030</v>
      </c>
      <c r="N266" s="4" t="s">
        <v>588</v>
      </c>
      <c r="O266" s="4" t="s">
        <v>589</v>
      </c>
      <c r="P266" s="4" t="s">
        <v>152</v>
      </c>
      <c r="Q266" s="4"/>
      <c r="R266" s="4" t="s">
        <v>54</v>
      </c>
      <c r="S266" s="4">
        <v>1042</v>
      </c>
      <c r="T266" s="4" t="s">
        <v>590</v>
      </c>
      <c r="U266" s="4" t="s">
        <v>591</v>
      </c>
      <c r="V266" s="4">
        <v>549498168</v>
      </c>
      <c r="W266" s="4"/>
      <c r="X266" s="8" t="s">
        <v>52</v>
      </c>
      <c r="Y266" s="8" t="s">
        <v>592</v>
      </c>
      <c r="Z266" s="8" t="s">
        <v>54</v>
      </c>
      <c r="AA266" s="8" t="s">
        <v>52</v>
      </c>
      <c r="AB266" s="8" t="s">
        <v>54</v>
      </c>
      <c r="AC266" s="7" t="s">
        <v>593</v>
      </c>
      <c r="AD266" s="9">
        <v>213.9</v>
      </c>
      <c r="AE266" s="6">
        <v>21</v>
      </c>
      <c r="AF266" s="9">
        <v>44.919</v>
      </c>
      <c r="AG266" s="10">
        <f>ROUND($K$266*$AD$266,2)</f>
        <v>427.8</v>
      </c>
      <c r="AH266" s="10">
        <f>ROUND($K$266*($AD$266+$AF$266),2)</f>
        <v>517.64</v>
      </c>
    </row>
    <row r="267" spans="1:34" ht="13.5">
      <c r="A267" s="20"/>
      <c r="B267" s="20"/>
      <c r="C267" s="2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20" t="s">
        <v>107</v>
      </c>
      <c r="AF267" s="20"/>
      <c r="AG267" s="12">
        <f>SUM($AG$263:$AG$266)</f>
        <v>3110.04</v>
      </c>
      <c r="AH267" s="12">
        <f>SUM($AH$263:$AH$266)</f>
        <v>3763.1499999999996</v>
      </c>
    </row>
    <row r="268" spans="1:34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ht="25.5">
      <c r="A269" s="3">
        <v>48082</v>
      </c>
      <c r="B269" s="4" t="s">
        <v>594</v>
      </c>
      <c r="C269" s="3">
        <v>134789</v>
      </c>
      <c r="D269" s="4" t="s">
        <v>164</v>
      </c>
      <c r="E269" s="4" t="s">
        <v>165</v>
      </c>
      <c r="F269" s="4" t="s">
        <v>166</v>
      </c>
      <c r="G269" s="4" t="s">
        <v>167</v>
      </c>
      <c r="H269" s="4"/>
      <c r="I269" s="4" t="s">
        <v>96</v>
      </c>
      <c r="J269" s="5">
        <v>1</v>
      </c>
      <c r="K269" s="6">
        <v>1</v>
      </c>
      <c r="L269" s="7" t="s">
        <v>149</v>
      </c>
      <c r="M269" s="4">
        <v>995400</v>
      </c>
      <c r="N269" s="4" t="s">
        <v>595</v>
      </c>
      <c r="O269" s="4" t="s">
        <v>596</v>
      </c>
      <c r="P269" s="4" t="s">
        <v>597</v>
      </c>
      <c r="Q269" s="4">
        <v>0</v>
      </c>
      <c r="R269" s="4" t="s">
        <v>54</v>
      </c>
      <c r="S269" s="4">
        <v>103203</v>
      </c>
      <c r="T269" s="4" t="s">
        <v>598</v>
      </c>
      <c r="U269" s="4" t="s">
        <v>599</v>
      </c>
      <c r="V269" s="4">
        <v>549493404</v>
      </c>
      <c r="W269" s="4"/>
      <c r="X269" s="8" t="s">
        <v>600</v>
      </c>
      <c r="Y269" s="8" t="s">
        <v>601</v>
      </c>
      <c r="Z269" s="8" t="s">
        <v>54</v>
      </c>
      <c r="AA269" s="8" t="s">
        <v>602</v>
      </c>
      <c r="AB269" s="8" t="s">
        <v>209</v>
      </c>
      <c r="AC269" s="7" t="s">
        <v>603</v>
      </c>
      <c r="AD269" s="9">
        <v>63.41</v>
      </c>
      <c r="AE269" s="6">
        <v>21</v>
      </c>
      <c r="AF269" s="9">
        <v>13.3161</v>
      </c>
      <c r="AG269" s="10">
        <f>ROUND($K$269*$AD$269,2)</f>
        <v>63.41</v>
      </c>
      <c r="AH269" s="10">
        <f>ROUND($K$269*($AD$269+$AF$269),2)</f>
        <v>76.73</v>
      </c>
    </row>
    <row r="270" spans="1:34" ht="25.5">
      <c r="A270" s="3">
        <v>48082</v>
      </c>
      <c r="B270" s="4" t="s">
        <v>594</v>
      </c>
      <c r="C270" s="3">
        <v>134810</v>
      </c>
      <c r="D270" s="4" t="s">
        <v>109</v>
      </c>
      <c r="E270" s="4" t="s">
        <v>393</v>
      </c>
      <c r="F270" s="4" t="s">
        <v>394</v>
      </c>
      <c r="G270" s="4" t="s">
        <v>395</v>
      </c>
      <c r="H270" s="4"/>
      <c r="I270" s="4" t="s">
        <v>396</v>
      </c>
      <c r="J270" s="5">
        <v>50</v>
      </c>
      <c r="K270" s="6">
        <v>50</v>
      </c>
      <c r="L270" s="7" t="s">
        <v>149</v>
      </c>
      <c r="M270" s="4">
        <v>995400</v>
      </c>
      <c r="N270" s="4" t="s">
        <v>595</v>
      </c>
      <c r="O270" s="4" t="s">
        <v>596</v>
      </c>
      <c r="P270" s="4" t="s">
        <v>597</v>
      </c>
      <c r="Q270" s="4">
        <v>0</v>
      </c>
      <c r="R270" s="4" t="s">
        <v>54</v>
      </c>
      <c r="S270" s="4">
        <v>103203</v>
      </c>
      <c r="T270" s="4" t="s">
        <v>598</v>
      </c>
      <c r="U270" s="4" t="s">
        <v>599</v>
      </c>
      <c r="V270" s="4">
        <v>549493404</v>
      </c>
      <c r="W270" s="4"/>
      <c r="X270" s="8" t="s">
        <v>600</v>
      </c>
      <c r="Y270" s="8" t="s">
        <v>601</v>
      </c>
      <c r="Z270" s="8" t="s">
        <v>54</v>
      </c>
      <c r="AA270" s="8" t="s">
        <v>602</v>
      </c>
      <c r="AB270" s="8" t="s">
        <v>209</v>
      </c>
      <c r="AC270" s="7" t="s">
        <v>603</v>
      </c>
      <c r="AD270" s="9">
        <v>62.3</v>
      </c>
      <c r="AE270" s="6">
        <v>21</v>
      </c>
      <c r="AF270" s="9">
        <v>13.083</v>
      </c>
      <c r="AG270" s="10">
        <f>ROUND($K$270*$AD$270,2)</f>
        <v>3115</v>
      </c>
      <c r="AH270" s="10">
        <f>ROUND($K$270*($AD$270+$AF$270),2)</f>
        <v>3769.15</v>
      </c>
    </row>
    <row r="271" spans="1:34" ht="25.5">
      <c r="A271" s="3">
        <v>48082</v>
      </c>
      <c r="B271" s="4" t="s">
        <v>594</v>
      </c>
      <c r="C271" s="3">
        <v>134811</v>
      </c>
      <c r="D271" s="4" t="s">
        <v>97</v>
      </c>
      <c r="E271" s="4" t="s">
        <v>604</v>
      </c>
      <c r="F271" s="4" t="s">
        <v>605</v>
      </c>
      <c r="G271" s="4" t="s">
        <v>606</v>
      </c>
      <c r="H271" s="4"/>
      <c r="I271" s="4" t="s">
        <v>101</v>
      </c>
      <c r="J271" s="5">
        <v>50</v>
      </c>
      <c r="K271" s="6">
        <v>50</v>
      </c>
      <c r="L271" s="7" t="s">
        <v>149</v>
      </c>
      <c r="M271" s="4">
        <v>995400</v>
      </c>
      <c r="N271" s="4" t="s">
        <v>595</v>
      </c>
      <c r="O271" s="4" t="s">
        <v>596</v>
      </c>
      <c r="P271" s="4" t="s">
        <v>597</v>
      </c>
      <c r="Q271" s="4">
        <v>0</v>
      </c>
      <c r="R271" s="4" t="s">
        <v>54</v>
      </c>
      <c r="S271" s="4">
        <v>103203</v>
      </c>
      <c r="T271" s="4" t="s">
        <v>598</v>
      </c>
      <c r="U271" s="4" t="s">
        <v>599</v>
      </c>
      <c r="V271" s="4">
        <v>549493404</v>
      </c>
      <c r="W271" s="4"/>
      <c r="X271" s="8" t="s">
        <v>600</v>
      </c>
      <c r="Y271" s="8" t="s">
        <v>601</v>
      </c>
      <c r="Z271" s="8" t="s">
        <v>54</v>
      </c>
      <c r="AA271" s="8" t="s">
        <v>602</v>
      </c>
      <c r="AB271" s="8" t="s">
        <v>209</v>
      </c>
      <c r="AC271" s="7" t="s">
        <v>603</v>
      </c>
      <c r="AD271" s="9">
        <v>13.08</v>
      </c>
      <c r="AE271" s="6">
        <v>21</v>
      </c>
      <c r="AF271" s="9">
        <v>2.7468</v>
      </c>
      <c r="AG271" s="10">
        <f>ROUND($K$271*$AD$271,2)</f>
        <v>654</v>
      </c>
      <c r="AH271" s="10">
        <f>ROUND($K$271*($AD$271+$AF$271),2)</f>
        <v>791.34</v>
      </c>
    </row>
    <row r="272" spans="1:34" ht="38.25">
      <c r="A272" s="3">
        <v>48082</v>
      </c>
      <c r="B272" s="4" t="s">
        <v>594</v>
      </c>
      <c r="C272" s="3">
        <v>134812</v>
      </c>
      <c r="D272" s="4" t="s">
        <v>57</v>
      </c>
      <c r="E272" s="4" t="s">
        <v>58</v>
      </c>
      <c r="F272" s="4" t="s">
        <v>59</v>
      </c>
      <c r="G272" s="4" t="s">
        <v>60</v>
      </c>
      <c r="H272" s="4"/>
      <c r="I272" s="4" t="s">
        <v>61</v>
      </c>
      <c r="J272" s="5">
        <v>5</v>
      </c>
      <c r="K272" s="6">
        <v>5</v>
      </c>
      <c r="L272" s="7" t="s">
        <v>149</v>
      </c>
      <c r="M272" s="4">
        <v>995400</v>
      </c>
      <c r="N272" s="4" t="s">
        <v>595</v>
      </c>
      <c r="O272" s="4" t="s">
        <v>596</v>
      </c>
      <c r="P272" s="4" t="s">
        <v>597</v>
      </c>
      <c r="Q272" s="4">
        <v>0</v>
      </c>
      <c r="R272" s="4" t="s">
        <v>54</v>
      </c>
      <c r="S272" s="4">
        <v>103203</v>
      </c>
      <c r="T272" s="4" t="s">
        <v>598</v>
      </c>
      <c r="U272" s="4" t="s">
        <v>599</v>
      </c>
      <c r="V272" s="4">
        <v>549493404</v>
      </c>
      <c r="W272" s="4"/>
      <c r="X272" s="8" t="s">
        <v>600</v>
      </c>
      <c r="Y272" s="8" t="s">
        <v>601</v>
      </c>
      <c r="Z272" s="8" t="s">
        <v>54</v>
      </c>
      <c r="AA272" s="8" t="s">
        <v>602</v>
      </c>
      <c r="AB272" s="8" t="s">
        <v>209</v>
      </c>
      <c r="AC272" s="7" t="s">
        <v>603</v>
      </c>
      <c r="AD272" s="9">
        <v>37.08</v>
      </c>
      <c r="AE272" s="6">
        <v>21</v>
      </c>
      <c r="AF272" s="9">
        <v>7.7868</v>
      </c>
      <c r="AG272" s="10">
        <f>ROUND($K$272*$AD$272,2)</f>
        <v>185.4</v>
      </c>
      <c r="AH272" s="10">
        <f>ROUND($K$272*($AD$272+$AF$272),2)</f>
        <v>224.33</v>
      </c>
    </row>
    <row r="273" spans="1:34" ht="25.5">
      <c r="A273" s="3">
        <v>48082</v>
      </c>
      <c r="B273" s="4" t="s">
        <v>594</v>
      </c>
      <c r="C273" s="3">
        <v>134813</v>
      </c>
      <c r="D273" s="4" t="s">
        <v>88</v>
      </c>
      <c r="E273" s="4" t="s">
        <v>584</v>
      </c>
      <c r="F273" s="4" t="s">
        <v>585</v>
      </c>
      <c r="G273" s="4" t="s">
        <v>586</v>
      </c>
      <c r="H273" s="4"/>
      <c r="I273" s="4" t="s">
        <v>188</v>
      </c>
      <c r="J273" s="5">
        <v>10</v>
      </c>
      <c r="K273" s="6">
        <v>10</v>
      </c>
      <c r="L273" s="7" t="s">
        <v>149</v>
      </c>
      <c r="M273" s="4">
        <v>995400</v>
      </c>
      <c r="N273" s="4" t="s">
        <v>595</v>
      </c>
      <c r="O273" s="4" t="s">
        <v>596</v>
      </c>
      <c r="P273" s="4" t="s">
        <v>597</v>
      </c>
      <c r="Q273" s="4">
        <v>0</v>
      </c>
      <c r="R273" s="4" t="s">
        <v>54</v>
      </c>
      <c r="S273" s="4">
        <v>103203</v>
      </c>
      <c r="T273" s="4" t="s">
        <v>598</v>
      </c>
      <c r="U273" s="4" t="s">
        <v>599</v>
      </c>
      <c r="V273" s="4">
        <v>549493404</v>
      </c>
      <c r="W273" s="4"/>
      <c r="X273" s="8" t="s">
        <v>600</v>
      </c>
      <c r="Y273" s="8" t="s">
        <v>601</v>
      </c>
      <c r="Z273" s="8" t="s">
        <v>54</v>
      </c>
      <c r="AA273" s="8" t="s">
        <v>602</v>
      </c>
      <c r="AB273" s="8" t="s">
        <v>209</v>
      </c>
      <c r="AC273" s="7" t="s">
        <v>603</v>
      </c>
      <c r="AD273" s="9">
        <v>21.85</v>
      </c>
      <c r="AE273" s="6">
        <v>21</v>
      </c>
      <c r="AF273" s="9">
        <v>4.5885</v>
      </c>
      <c r="AG273" s="10">
        <f>ROUND($K$273*$AD$273,2)</f>
        <v>218.5</v>
      </c>
      <c r="AH273" s="10">
        <f>ROUND($K$273*($AD$273+$AF$273),2)</f>
        <v>264.39</v>
      </c>
    </row>
    <row r="274" spans="1:34" ht="25.5">
      <c r="A274" s="3">
        <v>48082</v>
      </c>
      <c r="B274" s="4" t="s">
        <v>594</v>
      </c>
      <c r="C274" s="3">
        <v>134814</v>
      </c>
      <c r="D274" s="4" t="s">
        <v>357</v>
      </c>
      <c r="E274" s="4" t="s">
        <v>453</v>
      </c>
      <c r="F274" s="4" t="s">
        <v>359</v>
      </c>
      <c r="G274" s="4" t="s">
        <v>454</v>
      </c>
      <c r="H274" s="4"/>
      <c r="I274" s="4" t="s">
        <v>188</v>
      </c>
      <c r="J274" s="5">
        <v>10</v>
      </c>
      <c r="K274" s="6">
        <v>10</v>
      </c>
      <c r="L274" s="7" t="s">
        <v>149</v>
      </c>
      <c r="M274" s="4">
        <v>995400</v>
      </c>
      <c r="N274" s="4" t="s">
        <v>595</v>
      </c>
      <c r="O274" s="4" t="s">
        <v>596</v>
      </c>
      <c r="P274" s="4" t="s">
        <v>597</v>
      </c>
      <c r="Q274" s="4">
        <v>0</v>
      </c>
      <c r="R274" s="4" t="s">
        <v>54</v>
      </c>
      <c r="S274" s="4">
        <v>103203</v>
      </c>
      <c r="T274" s="4" t="s">
        <v>598</v>
      </c>
      <c r="U274" s="4" t="s">
        <v>599</v>
      </c>
      <c r="V274" s="4">
        <v>549493404</v>
      </c>
      <c r="W274" s="4"/>
      <c r="X274" s="8" t="s">
        <v>600</v>
      </c>
      <c r="Y274" s="8" t="s">
        <v>601</v>
      </c>
      <c r="Z274" s="8" t="s">
        <v>54</v>
      </c>
      <c r="AA274" s="8" t="s">
        <v>602</v>
      </c>
      <c r="AB274" s="8" t="s">
        <v>209</v>
      </c>
      <c r="AC274" s="7" t="s">
        <v>603</v>
      </c>
      <c r="AD274" s="9">
        <v>39.99</v>
      </c>
      <c r="AE274" s="6">
        <v>21</v>
      </c>
      <c r="AF274" s="9">
        <v>8.3979</v>
      </c>
      <c r="AG274" s="10">
        <f>ROUND($K$274*$AD$274,2)</f>
        <v>399.9</v>
      </c>
      <c r="AH274" s="10">
        <f>ROUND($K$274*($AD$274+$AF$274),2)</f>
        <v>483.88</v>
      </c>
    </row>
    <row r="275" spans="1:34" ht="51.75">
      <c r="A275" s="3">
        <v>48082</v>
      </c>
      <c r="B275" s="4" t="s">
        <v>594</v>
      </c>
      <c r="C275" s="3">
        <v>134815</v>
      </c>
      <c r="D275" s="4" t="s">
        <v>295</v>
      </c>
      <c r="E275" s="4" t="s">
        <v>449</v>
      </c>
      <c r="F275" s="4" t="s">
        <v>297</v>
      </c>
      <c r="G275" s="4" t="s">
        <v>298</v>
      </c>
      <c r="H275" s="4"/>
      <c r="I275" s="4" t="s">
        <v>61</v>
      </c>
      <c r="J275" s="5">
        <v>5</v>
      </c>
      <c r="K275" s="6">
        <v>5</v>
      </c>
      <c r="L275" s="7" t="s">
        <v>149</v>
      </c>
      <c r="M275" s="4">
        <v>995400</v>
      </c>
      <c r="N275" s="4" t="s">
        <v>595</v>
      </c>
      <c r="O275" s="4" t="s">
        <v>596</v>
      </c>
      <c r="P275" s="4" t="s">
        <v>597</v>
      </c>
      <c r="Q275" s="4">
        <v>0</v>
      </c>
      <c r="R275" s="4" t="s">
        <v>54</v>
      </c>
      <c r="S275" s="4">
        <v>103203</v>
      </c>
      <c r="T275" s="4" t="s">
        <v>598</v>
      </c>
      <c r="U275" s="4" t="s">
        <v>599</v>
      </c>
      <c r="V275" s="4">
        <v>549493404</v>
      </c>
      <c r="W275" s="4"/>
      <c r="X275" s="8" t="s">
        <v>600</v>
      </c>
      <c r="Y275" s="8" t="s">
        <v>601</v>
      </c>
      <c r="Z275" s="8" t="s">
        <v>54</v>
      </c>
      <c r="AA275" s="8" t="s">
        <v>602</v>
      </c>
      <c r="AB275" s="8" t="s">
        <v>209</v>
      </c>
      <c r="AC275" s="7" t="s">
        <v>603</v>
      </c>
      <c r="AD275" s="9">
        <v>26.66</v>
      </c>
      <c r="AE275" s="6">
        <v>21</v>
      </c>
      <c r="AF275" s="9">
        <v>5.5986</v>
      </c>
      <c r="AG275" s="10">
        <f>ROUND($K$275*$AD$275,2)</f>
        <v>133.3</v>
      </c>
      <c r="AH275" s="10">
        <f>ROUND($K$275*($AD$275+$AF$275),2)</f>
        <v>161.29</v>
      </c>
    </row>
    <row r="276" spans="1:34" ht="13.5">
      <c r="A276" s="20"/>
      <c r="B276" s="20"/>
      <c r="C276" s="2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20" t="s">
        <v>107</v>
      </c>
      <c r="AF276" s="20"/>
      <c r="AG276" s="12">
        <f>SUM($AG$269:$AG$275)</f>
        <v>4769.509999999999</v>
      </c>
      <c r="AH276" s="12">
        <f>SUM($AH$269:$AH$275)</f>
        <v>5771.110000000001</v>
      </c>
    </row>
    <row r="277" spans="1:34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ht="39">
      <c r="A278" s="3">
        <v>48083</v>
      </c>
      <c r="B278" s="4" t="s">
        <v>607</v>
      </c>
      <c r="C278" s="3">
        <v>134817</v>
      </c>
      <c r="D278" s="4" t="s">
        <v>184</v>
      </c>
      <c r="E278" s="4" t="s">
        <v>189</v>
      </c>
      <c r="F278" s="4" t="s">
        <v>190</v>
      </c>
      <c r="G278" s="4" t="s">
        <v>191</v>
      </c>
      <c r="H278" s="4"/>
      <c r="I278" s="4" t="s">
        <v>192</v>
      </c>
      <c r="J278" s="5">
        <v>2</v>
      </c>
      <c r="K278" s="6">
        <v>2</v>
      </c>
      <c r="L278" s="7" t="s">
        <v>45</v>
      </c>
      <c r="M278" s="4">
        <v>119911</v>
      </c>
      <c r="N278" s="4" t="s">
        <v>608</v>
      </c>
      <c r="O278" s="4" t="s">
        <v>609</v>
      </c>
      <c r="P278" s="4" t="s">
        <v>367</v>
      </c>
      <c r="Q278" s="4">
        <v>3</v>
      </c>
      <c r="R278" s="4" t="s">
        <v>610</v>
      </c>
      <c r="S278" s="4">
        <v>169694</v>
      </c>
      <c r="T278" s="4" t="s">
        <v>611</v>
      </c>
      <c r="U278" s="4" t="s">
        <v>612</v>
      </c>
      <c r="V278" s="4">
        <v>549494162</v>
      </c>
      <c r="W278" s="4" t="s">
        <v>613</v>
      </c>
      <c r="X278" s="8" t="s">
        <v>52</v>
      </c>
      <c r="Y278" s="8" t="s">
        <v>614</v>
      </c>
      <c r="Z278" s="8" t="s">
        <v>54</v>
      </c>
      <c r="AA278" s="8" t="s">
        <v>52</v>
      </c>
      <c r="AB278" s="8" t="s">
        <v>158</v>
      </c>
      <c r="AC278" s="7" t="s">
        <v>615</v>
      </c>
      <c r="AD278" s="9">
        <v>209.56</v>
      </c>
      <c r="AE278" s="6">
        <v>21</v>
      </c>
      <c r="AF278" s="9">
        <v>44.0076</v>
      </c>
      <c r="AG278" s="10">
        <f>ROUND($K$278*$AD$278,2)</f>
        <v>419.12</v>
      </c>
      <c r="AH278" s="10">
        <f>ROUND($K$278*($AD$278+$AF$278),2)</f>
        <v>507.14</v>
      </c>
    </row>
    <row r="279" spans="1:34" ht="13.5">
      <c r="A279" s="20"/>
      <c r="B279" s="20"/>
      <c r="C279" s="2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20" t="s">
        <v>107</v>
      </c>
      <c r="AF279" s="20"/>
      <c r="AG279" s="12">
        <f>SUM($AG$278:$AG$278)</f>
        <v>419.12</v>
      </c>
      <c r="AH279" s="12">
        <f>SUM($AH$278:$AH$278)</f>
        <v>507.14</v>
      </c>
    </row>
    <row r="280" spans="1:34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ht="25.5">
      <c r="A281" s="3">
        <v>48095</v>
      </c>
      <c r="B281" s="4" t="s">
        <v>616</v>
      </c>
      <c r="C281" s="3">
        <v>135001</v>
      </c>
      <c r="D281" s="4" t="s">
        <v>88</v>
      </c>
      <c r="E281" s="4" t="s">
        <v>411</v>
      </c>
      <c r="F281" s="4" t="s">
        <v>412</v>
      </c>
      <c r="G281" s="4" t="s">
        <v>413</v>
      </c>
      <c r="H281" s="4"/>
      <c r="I281" s="4" t="s">
        <v>414</v>
      </c>
      <c r="J281" s="5">
        <v>5</v>
      </c>
      <c r="K281" s="6">
        <v>5</v>
      </c>
      <c r="L281" s="7" t="s">
        <v>149</v>
      </c>
      <c r="M281" s="4">
        <v>560000</v>
      </c>
      <c r="N281" s="4" t="s">
        <v>543</v>
      </c>
      <c r="O281" s="4" t="s">
        <v>544</v>
      </c>
      <c r="P281" s="4" t="s">
        <v>545</v>
      </c>
      <c r="Q281" s="4">
        <v>3</v>
      </c>
      <c r="R281" s="4">
        <v>331</v>
      </c>
      <c r="S281" s="4">
        <v>115744</v>
      </c>
      <c r="T281" s="4" t="s">
        <v>546</v>
      </c>
      <c r="U281" s="4" t="s">
        <v>547</v>
      </c>
      <c r="V281" s="4">
        <v>549493053</v>
      </c>
      <c r="W281" s="4"/>
      <c r="X281" s="8" t="s">
        <v>617</v>
      </c>
      <c r="Y281" s="8" t="s">
        <v>618</v>
      </c>
      <c r="Z281" s="8" t="s">
        <v>54</v>
      </c>
      <c r="AA281" s="8" t="s">
        <v>52</v>
      </c>
      <c r="AB281" s="8" t="s">
        <v>550</v>
      </c>
      <c r="AC281" s="7" t="s">
        <v>619</v>
      </c>
      <c r="AD281" s="9">
        <v>31</v>
      </c>
      <c r="AE281" s="6">
        <v>21</v>
      </c>
      <c r="AF281" s="9">
        <v>6.51</v>
      </c>
      <c r="AG281" s="10">
        <f>ROUND($K$281*$AD$281,2)</f>
        <v>155</v>
      </c>
      <c r="AH281" s="10">
        <f>ROUND($K$281*($AD$281+$AF$281),2)</f>
        <v>187.55</v>
      </c>
    </row>
    <row r="282" spans="1:34" ht="51">
      <c r="A282" s="3">
        <v>48095</v>
      </c>
      <c r="B282" s="4" t="s">
        <v>616</v>
      </c>
      <c r="C282" s="3">
        <v>135002</v>
      </c>
      <c r="D282" s="4" t="s">
        <v>57</v>
      </c>
      <c r="E282" s="4" t="s">
        <v>93</v>
      </c>
      <c r="F282" s="4" t="s">
        <v>94</v>
      </c>
      <c r="G282" s="4" t="s">
        <v>95</v>
      </c>
      <c r="H282" s="4"/>
      <c r="I282" s="4" t="s">
        <v>96</v>
      </c>
      <c r="J282" s="5">
        <v>1</v>
      </c>
      <c r="K282" s="6">
        <v>1</v>
      </c>
      <c r="L282" s="7" t="s">
        <v>149</v>
      </c>
      <c r="M282" s="4">
        <v>560000</v>
      </c>
      <c r="N282" s="4" t="s">
        <v>543</v>
      </c>
      <c r="O282" s="4" t="s">
        <v>544</v>
      </c>
      <c r="P282" s="4" t="s">
        <v>545</v>
      </c>
      <c r="Q282" s="4">
        <v>3</v>
      </c>
      <c r="R282" s="4">
        <v>331</v>
      </c>
      <c r="S282" s="4">
        <v>115744</v>
      </c>
      <c r="T282" s="4" t="s">
        <v>546</v>
      </c>
      <c r="U282" s="4" t="s">
        <v>547</v>
      </c>
      <c r="V282" s="4">
        <v>549493053</v>
      </c>
      <c r="W282" s="4"/>
      <c r="X282" s="8" t="s">
        <v>617</v>
      </c>
      <c r="Y282" s="8" t="s">
        <v>618</v>
      </c>
      <c r="Z282" s="8" t="s">
        <v>54</v>
      </c>
      <c r="AA282" s="8" t="s">
        <v>52</v>
      </c>
      <c r="AB282" s="8" t="s">
        <v>550</v>
      </c>
      <c r="AC282" s="7" t="s">
        <v>619</v>
      </c>
      <c r="AD282" s="9">
        <v>176.08</v>
      </c>
      <c r="AE282" s="6">
        <v>21</v>
      </c>
      <c r="AF282" s="9">
        <v>36.9768</v>
      </c>
      <c r="AG282" s="10">
        <f>ROUND($K$282*$AD$282,2)</f>
        <v>176.08</v>
      </c>
      <c r="AH282" s="10">
        <f>ROUND($K$282*($AD$282+$AF$282),2)</f>
        <v>213.06</v>
      </c>
    </row>
    <row r="283" spans="1:34" ht="25.5">
      <c r="A283" s="3">
        <v>48095</v>
      </c>
      <c r="B283" s="4" t="s">
        <v>616</v>
      </c>
      <c r="C283" s="3">
        <v>135003</v>
      </c>
      <c r="D283" s="4" t="s">
        <v>57</v>
      </c>
      <c r="E283" s="4" t="s">
        <v>66</v>
      </c>
      <c r="F283" s="4" t="s">
        <v>67</v>
      </c>
      <c r="G283" s="4" t="s">
        <v>68</v>
      </c>
      <c r="H283" s="4"/>
      <c r="I283" s="4" t="s">
        <v>69</v>
      </c>
      <c r="J283" s="5">
        <v>1</v>
      </c>
      <c r="K283" s="6">
        <v>1</v>
      </c>
      <c r="L283" s="7" t="s">
        <v>149</v>
      </c>
      <c r="M283" s="4">
        <v>560000</v>
      </c>
      <c r="N283" s="4" t="s">
        <v>543</v>
      </c>
      <c r="O283" s="4" t="s">
        <v>544</v>
      </c>
      <c r="P283" s="4" t="s">
        <v>545</v>
      </c>
      <c r="Q283" s="4">
        <v>3</v>
      </c>
      <c r="R283" s="4">
        <v>331</v>
      </c>
      <c r="S283" s="4">
        <v>115744</v>
      </c>
      <c r="T283" s="4" t="s">
        <v>546</v>
      </c>
      <c r="U283" s="4" t="s">
        <v>547</v>
      </c>
      <c r="V283" s="4">
        <v>549493053</v>
      </c>
      <c r="W283" s="4"/>
      <c r="X283" s="8" t="s">
        <v>617</v>
      </c>
      <c r="Y283" s="8" t="s">
        <v>618</v>
      </c>
      <c r="Z283" s="8" t="s">
        <v>54</v>
      </c>
      <c r="AA283" s="8" t="s">
        <v>52</v>
      </c>
      <c r="AB283" s="8" t="s">
        <v>550</v>
      </c>
      <c r="AC283" s="7" t="s">
        <v>619</v>
      </c>
      <c r="AD283" s="9">
        <v>10.54</v>
      </c>
      <c r="AE283" s="6">
        <v>21</v>
      </c>
      <c r="AF283" s="9">
        <v>2.2134</v>
      </c>
      <c r="AG283" s="10">
        <f>ROUND($K$283*$AD$283,2)</f>
        <v>10.54</v>
      </c>
      <c r="AH283" s="10">
        <f>ROUND($K$283*($AD$283+$AF$283),2)</f>
        <v>12.75</v>
      </c>
    </row>
    <row r="284" spans="1:34" ht="26.25">
      <c r="A284" s="3">
        <v>48095</v>
      </c>
      <c r="B284" s="4" t="s">
        <v>616</v>
      </c>
      <c r="C284" s="3">
        <v>135019</v>
      </c>
      <c r="D284" s="4" t="s">
        <v>164</v>
      </c>
      <c r="E284" s="4" t="s">
        <v>553</v>
      </c>
      <c r="F284" s="4" t="s">
        <v>554</v>
      </c>
      <c r="G284" s="4" t="s">
        <v>555</v>
      </c>
      <c r="H284" s="4"/>
      <c r="I284" s="4" t="s">
        <v>96</v>
      </c>
      <c r="J284" s="5">
        <v>1</v>
      </c>
      <c r="K284" s="6">
        <v>1</v>
      </c>
      <c r="L284" s="7" t="s">
        <v>149</v>
      </c>
      <c r="M284" s="4">
        <v>560000</v>
      </c>
      <c r="N284" s="4" t="s">
        <v>543</v>
      </c>
      <c r="O284" s="4" t="s">
        <v>544</v>
      </c>
      <c r="P284" s="4" t="s">
        <v>545</v>
      </c>
      <c r="Q284" s="4">
        <v>3</v>
      </c>
      <c r="R284" s="4">
        <v>331</v>
      </c>
      <c r="S284" s="4">
        <v>115744</v>
      </c>
      <c r="T284" s="4" t="s">
        <v>546</v>
      </c>
      <c r="U284" s="4" t="s">
        <v>547</v>
      </c>
      <c r="V284" s="4">
        <v>549493053</v>
      </c>
      <c r="W284" s="4"/>
      <c r="X284" s="8" t="s">
        <v>617</v>
      </c>
      <c r="Y284" s="8" t="s">
        <v>618</v>
      </c>
      <c r="Z284" s="8" t="s">
        <v>54</v>
      </c>
      <c r="AA284" s="8" t="s">
        <v>52</v>
      </c>
      <c r="AB284" s="8" t="s">
        <v>550</v>
      </c>
      <c r="AC284" s="7" t="s">
        <v>619</v>
      </c>
      <c r="AD284" s="9">
        <v>62</v>
      </c>
      <c r="AE284" s="6">
        <v>21</v>
      </c>
      <c r="AF284" s="9">
        <v>13.02</v>
      </c>
      <c r="AG284" s="10">
        <f>ROUND($K$284*$AD$284,2)</f>
        <v>62</v>
      </c>
      <c r="AH284" s="10">
        <f>ROUND($K$284*($AD$284+$AF$284),2)</f>
        <v>75.02</v>
      </c>
    </row>
    <row r="285" spans="1:34" ht="13.5">
      <c r="A285" s="20"/>
      <c r="B285" s="20"/>
      <c r="C285" s="2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20" t="s">
        <v>107</v>
      </c>
      <c r="AF285" s="20"/>
      <c r="AG285" s="12">
        <f>SUM($AG$281:$AG$284)</f>
        <v>403.62000000000006</v>
      </c>
      <c r="AH285" s="12">
        <f>SUM($AH$281:$AH$284)</f>
        <v>488.38</v>
      </c>
    </row>
    <row r="286" spans="1:34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ht="25.5">
      <c r="A287" s="3">
        <v>48106</v>
      </c>
      <c r="B287" s="4"/>
      <c r="C287" s="3">
        <v>134791</v>
      </c>
      <c r="D287" s="4" t="s">
        <v>102</v>
      </c>
      <c r="E287" s="4" t="s">
        <v>214</v>
      </c>
      <c r="F287" s="4" t="s">
        <v>215</v>
      </c>
      <c r="G287" s="4" t="s">
        <v>216</v>
      </c>
      <c r="H287" s="4"/>
      <c r="I287" s="4" t="s">
        <v>106</v>
      </c>
      <c r="J287" s="5">
        <v>5</v>
      </c>
      <c r="K287" s="6">
        <v>5</v>
      </c>
      <c r="L287" s="7" t="s">
        <v>149</v>
      </c>
      <c r="M287" s="4">
        <v>313060</v>
      </c>
      <c r="N287" s="4" t="s">
        <v>620</v>
      </c>
      <c r="O287" s="4" t="s">
        <v>621</v>
      </c>
      <c r="P287" s="4" t="s">
        <v>367</v>
      </c>
      <c r="Q287" s="4">
        <v>4</v>
      </c>
      <c r="R287" s="4" t="s">
        <v>622</v>
      </c>
      <c r="S287" s="4">
        <v>75834</v>
      </c>
      <c r="T287" s="4" t="s">
        <v>623</v>
      </c>
      <c r="U287" s="4" t="s">
        <v>624</v>
      </c>
      <c r="V287" s="4">
        <v>549497447</v>
      </c>
      <c r="W287" s="4"/>
      <c r="X287" s="8" t="s">
        <v>625</v>
      </c>
      <c r="Y287" s="8" t="s">
        <v>626</v>
      </c>
      <c r="Z287" s="8" t="s">
        <v>627</v>
      </c>
      <c r="AA287" s="8" t="s">
        <v>628</v>
      </c>
      <c r="AB287" s="8" t="s">
        <v>54</v>
      </c>
      <c r="AC287" s="7" t="s">
        <v>629</v>
      </c>
      <c r="AD287" s="9">
        <v>114.08</v>
      </c>
      <c r="AE287" s="6">
        <v>21</v>
      </c>
      <c r="AF287" s="9">
        <v>23.9568</v>
      </c>
      <c r="AG287" s="10">
        <f>ROUND($K$287*$AD$287,2)</f>
        <v>570.4</v>
      </c>
      <c r="AH287" s="10">
        <f>ROUND($K$287*($AD$287+$AF$287),2)</f>
        <v>690.18</v>
      </c>
    </row>
    <row r="288" spans="1:34" ht="25.5">
      <c r="A288" s="3">
        <v>48106</v>
      </c>
      <c r="B288" s="4"/>
      <c r="C288" s="3">
        <v>134806</v>
      </c>
      <c r="D288" s="4" t="s">
        <v>88</v>
      </c>
      <c r="E288" s="4" t="s">
        <v>411</v>
      </c>
      <c r="F288" s="4" t="s">
        <v>412</v>
      </c>
      <c r="G288" s="4" t="s">
        <v>413</v>
      </c>
      <c r="H288" s="4"/>
      <c r="I288" s="4" t="s">
        <v>414</v>
      </c>
      <c r="J288" s="5">
        <v>20</v>
      </c>
      <c r="K288" s="6">
        <v>20</v>
      </c>
      <c r="L288" s="7" t="s">
        <v>149</v>
      </c>
      <c r="M288" s="4">
        <v>313060</v>
      </c>
      <c r="N288" s="4" t="s">
        <v>620</v>
      </c>
      <c r="O288" s="4" t="s">
        <v>621</v>
      </c>
      <c r="P288" s="4" t="s">
        <v>367</v>
      </c>
      <c r="Q288" s="4">
        <v>4</v>
      </c>
      <c r="R288" s="4" t="s">
        <v>622</v>
      </c>
      <c r="S288" s="4">
        <v>75834</v>
      </c>
      <c r="T288" s="4" t="s">
        <v>623</v>
      </c>
      <c r="U288" s="4" t="s">
        <v>624</v>
      </c>
      <c r="V288" s="4">
        <v>549497447</v>
      </c>
      <c r="W288" s="4"/>
      <c r="X288" s="8" t="s">
        <v>625</v>
      </c>
      <c r="Y288" s="8" t="s">
        <v>626</v>
      </c>
      <c r="Z288" s="8" t="s">
        <v>627</v>
      </c>
      <c r="AA288" s="8" t="s">
        <v>628</v>
      </c>
      <c r="AB288" s="8" t="s">
        <v>54</v>
      </c>
      <c r="AC288" s="7" t="s">
        <v>629</v>
      </c>
      <c r="AD288" s="9">
        <v>31</v>
      </c>
      <c r="AE288" s="6">
        <v>21</v>
      </c>
      <c r="AF288" s="9">
        <v>6.51</v>
      </c>
      <c r="AG288" s="10">
        <f>ROUND($K$288*$AD$288,2)</f>
        <v>620</v>
      </c>
      <c r="AH288" s="10">
        <f>ROUND($K$288*($AD$288+$AF$288),2)</f>
        <v>750.2</v>
      </c>
    </row>
    <row r="289" spans="1:34" ht="38.25">
      <c r="A289" s="3">
        <v>48106</v>
      </c>
      <c r="B289" s="4"/>
      <c r="C289" s="3">
        <v>134825</v>
      </c>
      <c r="D289" s="4" t="s">
        <v>352</v>
      </c>
      <c r="E289" s="4" t="s">
        <v>630</v>
      </c>
      <c r="F289" s="4" t="s">
        <v>631</v>
      </c>
      <c r="G289" s="4" t="s">
        <v>632</v>
      </c>
      <c r="H289" s="4"/>
      <c r="I289" s="4" t="s">
        <v>633</v>
      </c>
      <c r="J289" s="5">
        <v>1</v>
      </c>
      <c r="K289" s="6">
        <v>1</v>
      </c>
      <c r="L289" s="7" t="s">
        <v>149</v>
      </c>
      <c r="M289" s="4">
        <v>313060</v>
      </c>
      <c r="N289" s="4" t="s">
        <v>620</v>
      </c>
      <c r="O289" s="4" t="s">
        <v>621</v>
      </c>
      <c r="P289" s="4" t="s">
        <v>367</v>
      </c>
      <c r="Q289" s="4">
        <v>4</v>
      </c>
      <c r="R289" s="4" t="s">
        <v>622</v>
      </c>
      <c r="S289" s="4">
        <v>75834</v>
      </c>
      <c r="T289" s="4" t="s">
        <v>623</v>
      </c>
      <c r="U289" s="4" t="s">
        <v>624</v>
      </c>
      <c r="V289" s="4">
        <v>549497447</v>
      </c>
      <c r="W289" s="4"/>
      <c r="X289" s="8" t="s">
        <v>625</v>
      </c>
      <c r="Y289" s="8" t="s">
        <v>626</v>
      </c>
      <c r="Z289" s="8" t="s">
        <v>627</v>
      </c>
      <c r="AA289" s="8" t="s">
        <v>628</v>
      </c>
      <c r="AB289" s="8" t="s">
        <v>54</v>
      </c>
      <c r="AC289" s="7" t="s">
        <v>629</v>
      </c>
      <c r="AD289" s="9">
        <v>333.56</v>
      </c>
      <c r="AE289" s="6">
        <v>21</v>
      </c>
      <c r="AF289" s="9">
        <v>70.0476</v>
      </c>
      <c r="AG289" s="10">
        <f>ROUND($K$289*$AD$289,2)</f>
        <v>333.56</v>
      </c>
      <c r="AH289" s="10">
        <f>ROUND($K$289*($AD$289+$AF$289),2)</f>
        <v>403.61</v>
      </c>
    </row>
    <row r="290" spans="1:34" ht="25.5">
      <c r="A290" s="3">
        <v>48106</v>
      </c>
      <c r="B290" s="4"/>
      <c r="C290" s="3">
        <v>134826</v>
      </c>
      <c r="D290" s="4" t="s">
        <v>109</v>
      </c>
      <c r="E290" s="4" t="s">
        <v>408</v>
      </c>
      <c r="F290" s="4" t="s">
        <v>409</v>
      </c>
      <c r="G290" s="4" t="s">
        <v>410</v>
      </c>
      <c r="H290" s="4"/>
      <c r="I290" s="4" t="s">
        <v>171</v>
      </c>
      <c r="J290" s="5">
        <v>156</v>
      </c>
      <c r="K290" s="6">
        <v>156</v>
      </c>
      <c r="L290" s="7" t="s">
        <v>149</v>
      </c>
      <c r="M290" s="4">
        <v>313060</v>
      </c>
      <c r="N290" s="4" t="s">
        <v>620</v>
      </c>
      <c r="O290" s="4" t="s">
        <v>621</v>
      </c>
      <c r="P290" s="4" t="s">
        <v>367</v>
      </c>
      <c r="Q290" s="4">
        <v>4</v>
      </c>
      <c r="R290" s="4" t="s">
        <v>54</v>
      </c>
      <c r="S290" s="4">
        <v>75834</v>
      </c>
      <c r="T290" s="4" t="s">
        <v>623</v>
      </c>
      <c r="U290" s="4" t="s">
        <v>624</v>
      </c>
      <c r="V290" s="4">
        <v>549497447</v>
      </c>
      <c r="W290" s="4"/>
      <c r="X290" s="8" t="s">
        <v>625</v>
      </c>
      <c r="Y290" s="8" t="s">
        <v>626</v>
      </c>
      <c r="Z290" s="8" t="s">
        <v>627</v>
      </c>
      <c r="AA290" s="8" t="s">
        <v>628</v>
      </c>
      <c r="AB290" s="8" t="s">
        <v>54</v>
      </c>
      <c r="AC290" s="7" t="s">
        <v>629</v>
      </c>
      <c r="AD290" s="9">
        <v>26.45</v>
      </c>
      <c r="AE290" s="6">
        <v>21</v>
      </c>
      <c r="AF290" s="9">
        <v>5.5545</v>
      </c>
      <c r="AG290" s="10">
        <f>ROUND($K$290*$AD$290,2)</f>
        <v>4126.2</v>
      </c>
      <c r="AH290" s="10">
        <f>ROUND($K$290*($AD$290+$AF$290),2)</f>
        <v>4992.7</v>
      </c>
    </row>
    <row r="291" spans="1:34" ht="25.5">
      <c r="A291" s="3">
        <v>48106</v>
      </c>
      <c r="B291" s="4"/>
      <c r="C291" s="3">
        <v>134852</v>
      </c>
      <c r="D291" s="4" t="s">
        <v>102</v>
      </c>
      <c r="E291" s="4" t="s">
        <v>634</v>
      </c>
      <c r="F291" s="4" t="s">
        <v>635</v>
      </c>
      <c r="G291" s="4" t="s">
        <v>636</v>
      </c>
      <c r="H291" s="4"/>
      <c r="I291" s="4" t="s">
        <v>44</v>
      </c>
      <c r="J291" s="5">
        <v>40</v>
      </c>
      <c r="K291" s="6">
        <v>40</v>
      </c>
      <c r="L291" s="7" t="s">
        <v>149</v>
      </c>
      <c r="M291" s="4">
        <v>313060</v>
      </c>
      <c r="N291" s="4" t="s">
        <v>620</v>
      </c>
      <c r="O291" s="4" t="s">
        <v>621</v>
      </c>
      <c r="P291" s="4" t="s">
        <v>367</v>
      </c>
      <c r="Q291" s="4">
        <v>4</v>
      </c>
      <c r="R291" s="4" t="s">
        <v>54</v>
      </c>
      <c r="S291" s="4">
        <v>75834</v>
      </c>
      <c r="T291" s="4" t="s">
        <v>623</v>
      </c>
      <c r="U291" s="4" t="s">
        <v>624</v>
      </c>
      <c r="V291" s="4">
        <v>549497447</v>
      </c>
      <c r="W291" s="4"/>
      <c r="X291" s="8" t="s">
        <v>625</v>
      </c>
      <c r="Y291" s="8" t="s">
        <v>626</v>
      </c>
      <c r="Z291" s="8" t="s">
        <v>627</v>
      </c>
      <c r="AA291" s="8" t="s">
        <v>628</v>
      </c>
      <c r="AB291" s="8" t="s">
        <v>54</v>
      </c>
      <c r="AC291" s="7" t="s">
        <v>629</v>
      </c>
      <c r="AD291" s="9">
        <v>122.76</v>
      </c>
      <c r="AE291" s="6">
        <v>21</v>
      </c>
      <c r="AF291" s="9">
        <v>25.7796</v>
      </c>
      <c r="AG291" s="10">
        <f>ROUND($K$291*$AD$291,2)</f>
        <v>4910.4</v>
      </c>
      <c r="AH291" s="10">
        <f>ROUND($K$291*($AD$291+$AF$291),2)</f>
        <v>5941.58</v>
      </c>
    </row>
    <row r="292" spans="1:34" ht="25.5">
      <c r="A292" s="3">
        <v>48106</v>
      </c>
      <c r="B292" s="4"/>
      <c r="C292" s="3">
        <v>134853</v>
      </c>
      <c r="D292" s="4" t="s">
        <v>102</v>
      </c>
      <c r="E292" s="4" t="s">
        <v>637</v>
      </c>
      <c r="F292" s="4" t="s">
        <v>638</v>
      </c>
      <c r="G292" s="4" t="s">
        <v>639</v>
      </c>
      <c r="H292" s="4"/>
      <c r="I292" s="4" t="s">
        <v>640</v>
      </c>
      <c r="J292" s="5">
        <v>50</v>
      </c>
      <c r="K292" s="6">
        <v>50</v>
      </c>
      <c r="L292" s="7" t="s">
        <v>149</v>
      </c>
      <c r="M292" s="4">
        <v>313060</v>
      </c>
      <c r="N292" s="4" t="s">
        <v>620</v>
      </c>
      <c r="O292" s="4" t="s">
        <v>621</v>
      </c>
      <c r="P292" s="4" t="s">
        <v>367</v>
      </c>
      <c r="Q292" s="4">
        <v>4</v>
      </c>
      <c r="R292" s="4" t="s">
        <v>622</v>
      </c>
      <c r="S292" s="4">
        <v>75834</v>
      </c>
      <c r="T292" s="4" t="s">
        <v>623</v>
      </c>
      <c r="U292" s="4" t="s">
        <v>624</v>
      </c>
      <c r="V292" s="4">
        <v>549497447</v>
      </c>
      <c r="W292" s="4"/>
      <c r="X292" s="8" t="s">
        <v>625</v>
      </c>
      <c r="Y292" s="8" t="s">
        <v>626</v>
      </c>
      <c r="Z292" s="8" t="s">
        <v>627</v>
      </c>
      <c r="AA292" s="8" t="s">
        <v>628</v>
      </c>
      <c r="AB292" s="8" t="s">
        <v>54</v>
      </c>
      <c r="AC292" s="7" t="s">
        <v>629</v>
      </c>
      <c r="AD292" s="9">
        <v>20.83</v>
      </c>
      <c r="AE292" s="6">
        <v>21</v>
      </c>
      <c r="AF292" s="9">
        <v>4.3743</v>
      </c>
      <c r="AG292" s="10">
        <f>ROUND($K$292*$AD$292,2)</f>
        <v>1041.5</v>
      </c>
      <c r="AH292" s="10">
        <f>ROUND($K$292*($AD$292+$AF$292),2)</f>
        <v>1260.22</v>
      </c>
    </row>
    <row r="293" spans="1:34" ht="25.5">
      <c r="A293" s="3">
        <v>48106</v>
      </c>
      <c r="B293" s="4"/>
      <c r="C293" s="3">
        <v>134854</v>
      </c>
      <c r="D293" s="4" t="s">
        <v>88</v>
      </c>
      <c r="E293" s="4" t="s">
        <v>572</v>
      </c>
      <c r="F293" s="4" t="s">
        <v>573</v>
      </c>
      <c r="G293" s="4" t="s">
        <v>574</v>
      </c>
      <c r="H293" s="4"/>
      <c r="I293" s="4" t="s">
        <v>96</v>
      </c>
      <c r="J293" s="5">
        <v>10</v>
      </c>
      <c r="K293" s="6">
        <v>10</v>
      </c>
      <c r="L293" s="7" t="s">
        <v>149</v>
      </c>
      <c r="M293" s="4">
        <v>313060</v>
      </c>
      <c r="N293" s="4" t="s">
        <v>620</v>
      </c>
      <c r="O293" s="4" t="s">
        <v>621</v>
      </c>
      <c r="P293" s="4" t="s">
        <v>367</v>
      </c>
      <c r="Q293" s="4">
        <v>4</v>
      </c>
      <c r="R293" s="4" t="s">
        <v>622</v>
      </c>
      <c r="S293" s="4">
        <v>75834</v>
      </c>
      <c r="T293" s="4" t="s">
        <v>623</v>
      </c>
      <c r="U293" s="4" t="s">
        <v>624</v>
      </c>
      <c r="V293" s="4">
        <v>549497447</v>
      </c>
      <c r="W293" s="4"/>
      <c r="X293" s="8" t="s">
        <v>625</v>
      </c>
      <c r="Y293" s="8" t="s">
        <v>626</v>
      </c>
      <c r="Z293" s="8" t="s">
        <v>627</v>
      </c>
      <c r="AA293" s="8" t="s">
        <v>628</v>
      </c>
      <c r="AB293" s="8" t="s">
        <v>54</v>
      </c>
      <c r="AC293" s="7" t="s">
        <v>629</v>
      </c>
      <c r="AD293" s="9">
        <v>100.34</v>
      </c>
      <c r="AE293" s="6">
        <v>21</v>
      </c>
      <c r="AF293" s="9">
        <v>21.0714</v>
      </c>
      <c r="AG293" s="10">
        <f>ROUND($K$293*$AD$293,2)</f>
        <v>1003.4</v>
      </c>
      <c r="AH293" s="10">
        <f>ROUND($K$293*($AD$293+$AF$293),2)</f>
        <v>1214.11</v>
      </c>
    </row>
    <row r="294" spans="1:34" ht="25.5">
      <c r="A294" s="3">
        <v>48106</v>
      </c>
      <c r="B294" s="4"/>
      <c r="C294" s="3">
        <v>134855</v>
      </c>
      <c r="D294" s="4" t="s">
        <v>184</v>
      </c>
      <c r="E294" s="4" t="s">
        <v>641</v>
      </c>
      <c r="F294" s="4" t="s">
        <v>642</v>
      </c>
      <c r="G294" s="4" t="s">
        <v>643</v>
      </c>
      <c r="H294" s="4"/>
      <c r="I294" s="4" t="s">
        <v>644</v>
      </c>
      <c r="J294" s="5">
        <v>5</v>
      </c>
      <c r="K294" s="6">
        <v>5</v>
      </c>
      <c r="L294" s="7" t="s">
        <v>149</v>
      </c>
      <c r="M294" s="4">
        <v>313060</v>
      </c>
      <c r="N294" s="4" t="s">
        <v>620</v>
      </c>
      <c r="O294" s="4" t="s">
        <v>621</v>
      </c>
      <c r="P294" s="4" t="s">
        <v>367</v>
      </c>
      <c r="Q294" s="4">
        <v>4</v>
      </c>
      <c r="R294" s="4" t="s">
        <v>622</v>
      </c>
      <c r="S294" s="4">
        <v>75834</v>
      </c>
      <c r="T294" s="4" t="s">
        <v>623</v>
      </c>
      <c r="U294" s="4" t="s">
        <v>624</v>
      </c>
      <c r="V294" s="4">
        <v>549497447</v>
      </c>
      <c r="W294" s="4"/>
      <c r="X294" s="8" t="s">
        <v>625</v>
      </c>
      <c r="Y294" s="8" t="s">
        <v>626</v>
      </c>
      <c r="Z294" s="8" t="s">
        <v>627</v>
      </c>
      <c r="AA294" s="8" t="s">
        <v>628</v>
      </c>
      <c r="AB294" s="8" t="s">
        <v>54</v>
      </c>
      <c r="AC294" s="7" t="s">
        <v>629</v>
      </c>
      <c r="AD294" s="9">
        <v>45.76</v>
      </c>
      <c r="AE294" s="6">
        <v>21</v>
      </c>
      <c r="AF294" s="9">
        <v>9.6096</v>
      </c>
      <c r="AG294" s="10">
        <f>ROUND($K$294*$AD$294,2)</f>
        <v>228.8</v>
      </c>
      <c r="AH294" s="10">
        <f>ROUND($K$294*($AD$294+$AF$294),2)</f>
        <v>276.85</v>
      </c>
    </row>
    <row r="295" spans="1:34" ht="25.5">
      <c r="A295" s="3">
        <v>48106</v>
      </c>
      <c r="B295" s="4"/>
      <c r="C295" s="3">
        <v>134856</v>
      </c>
      <c r="D295" s="4" t="s">
        <v>97</v>
      </c>
      <c r="E295" s="4" t="s">
        <v>579</v>
      </c>
      <c r="F295" s="4" t="s">
        <v>580</v>
      </c>
      <c r="G295" s="4" t="s">
        <v>581</v>
      </c>
      <c r="H295" s="4"/>
      <c r="I295" s="4" t="s">
        <v>125</v>
      </c>
      <c r="J295" s="5">
        <v>25</v>
      </c>
      <c r="K295" s="6">
        <v>25</v>
      </c>
      <c r="L295" s="7" t="s">
        <v>149</v>
      </c>
      <c r="M295" s="4">
        <v>313060</v>
      </c>
      <c r="N295" s="4" t="s">
        <v>620</v>
      </c>
      <c r="O295" s="4" t="s">
        <v>621</v>
      </c>
      <c r="P295" s="4" t="s">
        <v>367</v>
      </c>
      <c r="Q295" s="4">
        <v>4</v>
      </c>
      <c r="R295" s="4" t="s">
        <v>622</v>
      </c>
      <c r="S295" s="4">
        <v>75834</v>
      </c>
      <c r="T295" s="4" t="s">
        <v>623</v>
      </c>
      <c r="U295" s="4" t="s">
        <v>624</v>
      </c>
      <c r="V295" s="4">
        <v>549497447</v>
      </c>
      <c r="W295" s="4"/>
      <c r="X295" s="8" t="s">
        <v>625</v>
      </c>
      <c r="Y295" s="8" t="s">
        <v>626</v>
      </c>
      <c r="Z295" s="8" t="s">
        <v>627</v>
      </c>
      <c r="AA295" s="8" t="s">
        <v>628</v>
      </c>
      <c r="AB295" s="8" t="s">
        <v>54</v>
      </c>
      <c r="AC295" s="7" t="s">
        <v>629</v>
      </c>
      <c r="AD295" s="9">
        <v>13.17</v>
      </c>
      <c r="AE295" s="6">
        <v>21</v>
      </c>
      <c r="AF295" s="9">
        <v>2.7657</v>
      </c>
      <c r="AG295" s="10">
        <f>ROUND($K$295*$AD$295,2)</f>
        <v>329.25</v>
      </c>
      <c r="AH295" s="10">
        <f>ROUND($K$295*($AD$295+$AF$295),2)</f>
        <v>398.39</v>
      </c>
    </row>
    <row r="296" spans="1:34" ht="26.25">
      <c r="A296" s="3">
        <v>48106</v>
      </c>
      <c r="B296" s="4"/>
      <c r="C296" s="3">
        <v>134857</v>
      </c>
      <c r="D296" s="4" t="s">
        <v>97</v>
      </c>
      <c r="E296" s="4" t="s">
        <v>645</v>
      </c>
      <c r="F296" s="4" t="s">
        <v>646</v>
      </c>
      <c r="G296" s="4" t="s">
        <v>647</v>
      </c>
      <c r="H296" s="4"/>
      <c r="I296" s="4" t="s">
        <v>648</v>
      </c>
      <c r="J296" s="5">
        <v>50</v>
      </c>
      <c r="K296" s="6">
        <v>50</v>
      </c>
      <c r="L296" s="7" t="s">
        <v>149</v>
      </c>
      <c r="M296" s="4">
        <v>313060</v>
      </c>
      <c r="N296" s="4" t="s">
        <v>620</v>
      </c>
      <c r="O296" s="4" t="s">
        <v>621</v>
      </c>
      <c r="P296" s="4" t="s">
        <v>367</v>
      </c>
      <c r="Q296" s="4">
        <v>4</v>
      </c>
      <c r="R296" s="4" t="s">
        <v>622</v>
      </c>
      <c r="S296" s="4">
        <v>75834</v>
      </c>
      <c r="T296" s="4" t="s">
        <v>623</v>
      </c>
      <c r="U296" s="4" t="s">
        <v>624</v>
      </c>
      <c r="V296" s="4">
        <v>549497447</v>
      </c>
      <c r="W296" s="4"/>
      <c r="X296" s="8" t="s">
        <v>625</v>
      </c>
      <c r="Y296" s="8" t="s">
        <v>626</v>
      </c>
      <c r="Z296" s="8" t="s">
        <v>627</v>
      </c>
      <c r="AA296" s="8" t="s">
        <v>628</v>
      </c>
      <c r="AB296" s="8" t="s">
        <v>54</v>
      </c>
      <c r="AC296" s="7" t="s">
        <v>629</v>
      </c>
      <c r="AD296" s="9">
        <v>68.2</v>
      </c>
      <c r="AE296" s="6">
        <v>21</v>
      </c>
      <c r="AF296" s="9">
        <v>14.322</v>
      </c>
      <c r="AG296" s="10">
        <f>ROUND($K$296*$AD$296,2)</f>
        <v>3410</v>
      </c>
      <c r="AH296" s="10">
        <f>ROUND($K$296*($AD$296+$AF$296),2)</f>
        <v>4126.1</v>
      </c>
    </row>
    <row r="297" spans="1:34" ht="13.5">
      <c r="A297" s="20"/>
      <c r="B297" s="20"/>
      <c r="C297" s="2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20" t="s">
        <v>107</v>
      </c>
      <c r="AF297" s="20"/>
      <c r="AG297" s="12">
        <f>SUM($AG$287:$AG$296)</f>
        <v>16573.51</v>
      </c>
      <c r="AH297" s="12">
        <f>SUM($AH$287:$AH$296)</f>
        <v>20053.940000000002</v>
      </c>
    </row>
    <row r="298" spans="1:34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ht="25.5">
      <c r="A299" s="3">
        <v>48112</v>
      </c>
      <c r="B299" s="4" t="s">
        <v>649</v>
      </c>
      <c r="C299" s="3">
        <v>134835</v>
      </c>
      <c r="D299" s="4" t="s">
        <v>109</v>
      </c>
      <c r="E299" s="4" t="s">
        <v>251</v>
      </c>
      <c r="F299" s="4" t="s">
        <v>252</v>
      </c>
      <c r="G299" s="4" t="s">
        <v>253</v>
      </c>
      <c r="H299" s="4"/>
      <c r="I299" s="4" t="s">
        <v>171</v>
      </c>
      <c r="J299" s="5">
        <v>20</v>
      </c>
      <c r="K299" s="6">
        <v>20</v>
      </c>
      <c r="L299" s="7" t="s">
        <v>149</v>
      </c>
      <c r="M299" s="4">
        <v>811000</v>
      </c>
      <c r="N299" s="4" t="s">
        <v>650</v>
      </c>
      <c r="O299" s="4" t="s">
        <v>651</v>
      </c>
      <c r="P299" s="4" t="s">
        <v>652</v>
      </c>
      <c r="Q299" s="4"/>
      <c r="R299" s="4" t="s">
        <v>54</v>
      </c>
      <c r="S299" s="4">
        <v>33194</v>
      </c>
      <c r="T299" s="4" t="s">
        <v>653</v>
      </c>
      <c r="U299" s="4" t="s">
        <v>654</v>
      </c>
      <c r="V299" s="4">
        <v>549493675</v>
      </c>
      <c r="W299" s="4"/>
      <c r="X299" s="8" t="s">
        <v>625</v>
      </c>
      <c r="Y299" s="8" t="s">
        <v>655</v>
      </c>
      <c r="Z299" s="8" t="s">
        <v>54</v>
      </c>
      <c r="AA299" s="8" t="s">
        <v>602</v>
      </c>
      <c r="AB299" s="8" t="s">
        <v>209</v>
      </c>
      <c r="AC299" s="7" t="s">
        <v>656</v>
      </c>
      <c r="AD299" s="9">
        <v>22.69</v>
      </c>
      <c r="AE299" s="6">
        <v>21</v>
      </c>
      <c r="AF299" s="9">
        <v>4.7649</v>
      </c>
      <c r="AG299" s="10">
        <f>ROUND($K$299*$AD$299,2)</f>
        <v>453.8</v>
      </c>
      <c r="AH299" s="10">
        <f>ROUND($K$299*($AD$299+$AF$299),2)</f>
        <v>549.1</v>
      </c>
    </row>
    <row r="300" spans="1:34" ht="25.5">
      <c r="A300" s="3">
        <v>48112</v>
      </c>
      <c r="B300" s="4" t="s">
        <v>649</v>
      </c>
      <c r="C300" s="3">
        <v>134836</v>
      </c>
      <c r="D300" s="4" t="s">
        <v>80</v>
      </c>
      <c r="E300" s="4" t="s">
        <v>194</v>
      </c>
      <c r="F300" s="4" t="s">
        <v>195</v>
      </c>
      <c r="G300" s="4" t="s">
        <v>196</v>
      </c>
      <c r="H300" s="4"/>
      <c r="I300" s="4" t="s">
        <v>44</v>
      </c>
      <c r="J300" s="5">
        <v>1</v>
      </c>
      <c r="K300" s="6">
        <v>1</v>
      </c>
      <c r="L300" s="7" t="s">
        <v>149</v>
      </c>
      <c r="M300" s="4">
        <v>811000</v>
      </c>
      <c r="N300" s="4" t="s">
        <v>650</v>
      </c>
      <c r="O300" s="4" t="s">
        <v>651</v>
      </c>
      <c r="P300" s="4" t="s">
        <v>652</v>
      </c>
      <c r="Q300" s="4"/>
      <c r="R300" s="4" t="s">
        <v>54</v>
      </c>
      <c r="S300" s="4">
        <v>33194</v>
      </c>
      <c r="T300" s="4" t="s">
        <v>653</v>
      </c>
      <c r="U300" s="4" t="s">
        <v>654</v>
      </c>
      <c r="V300" s="4">
        <v>549493675</v>
      </c>
      <c r="W300" s="4"/>
      <c r="X300" s="8" t="s">
        <v>625</v>
      </c>
      <c r="Y300" s="8" t="s">
        <v>655</v>
      </c>
      <c r="Z300" s="8" t="s">
        <v>54</v>
      </c>
      <c r="AA300" s="8" t="s">
        <v>602</v>
      </c>
      <c r="AB300" s="8" t="s">
        <v>209</v>
      </c>
      <c r="AC300" s="7" t="s">
        <v>656</v>
      </c>
      <c r="AD300" s="9">
        <v>10.04</v>
      </c>
      <c r="AE300" s="6">
        <v>21</v>
      </c>
      <c r="AF300" s="9">
        <v>2.1084</v>
      </c>
      <c r="AG300" s="10">
        <f>ROUND($K$300*$AD$300,2)</f>
        <v>10.04</v>
      </c>
      <c r="AH300" s="10">
        <f>ROUND($K$300*($AD$300+$AF$300),2)</f>
        <v>12.15</v>
      </c>
    </row>
    <row r="301" spans="1:34" ht="25.5">
      <c r="A301" s="3">
        <v>48112</v>
      </c>
      <c r="B301" s="4" t="s">
        <v>649</v>
      </c>
      <c r="C301" s="3">
        <v>134837</v>
      </c>
      <c r="D301" s="4" t="s">
        <v>97</v>
      </c>
      <c r="E301" s="4" t="s">
        <v>221</v>
      </c>
      <c r="F301" s="4" t="s">
        <v>222</v>
      </c>
      <c r="G301" s="4" t="s">
        <v>223</v>
      </c>
      <c r="H301" s="4"/>
      <c r="I301" s="4" t="s">
        <v>101</v>
      </c>
      <c r="J301" s="5">
        <v>300</v>
      </c>
      <c r="K301" s="6">
        <v>300</v>
      </c>
      <c r="L301" s="7" t="s">
        <v>149</v>
      </c>
      <c r="M301" s="4">
        <v>811000</v>
      </c>
      <c r="N301" s="4" t="s">
        <v>650</v>
      </c>
      <c r="O301" s="4" t="s">
        <v>651</v>
      </c>
      <c r="P301" s="4" t="s">
        <v>652</v>
      </c>
      <c r="Q301" s="4"/>
      <c r="R301" s="4" t="s">
        <v>54</v>
      </c>
      <c r="S301" s="4">
        <v>33194</v>
      </c>
      <c r="T301" s="4" t="s">
        <v>653</v>
      </c>
      <c r="U301" s="4" t="s">
        <v>654</v>
      </c>
      <c r="V301" s="4">
        <v>549493675</v>
      </c>
      <c r="W301" s="4"/>
      <c r="X301" s="8" t="s">
        <v>625</v>
      </c>
      <c r="Y301" s="8" t="s">
        <v>655</v>
      </c>
      <c r="Z301" s="8" t="s">
        <v>54</v>
      </c>
      <c r="AA301" s="8" t="s">
        <v>602</v>
      </c>
      <c r="AB301" s="8" t="s">
        <v>209</v>
      </c>
      <c r="AC301" s="7" t="s">
        <v>656</v>
      </c>
      <c r="AD301" s="9">
        <v>12.71</v>
      </c>
      <c r="AE301" s="6">
        <v>21</v>
      </c>
      <c r="AF301" s="9">
        <v>2.6691</v>
      </c>
      <c r="AG301" s="10">
        <f>ROUND($K$301*$AD$301,2)</f>
        <v>3813</v>
      </c>
      <c r="AH301" s="10">
        <f>ROUND($K$301*($AD$301+$AF$301),2)</f>
        <v>4613.73</v>
      </c>
    </row>
    <row r="302" spans="1:34" ht="25.5">
      <c r="A302" s="3">
        <v>48112</v>
      </c>
      <c r="B302" s="4" t="s">
        <v>649</v>
      </c>
      <c r="C302" s="3">
        <v>134838</v>
      </c>
      <c r="D302" s="4" t="s">
        <v>388</v>
      </c>
      <c r="E302" s="4" t="s">
        <v>657</v>
      </c>
      <c r="F302" s="4" t="s">
        <v>658</v>
      </c>
      <c r="G302" s="4" t="s">
        <v>659</v>
      </c>
      <c r="H302" s="4"/>
      <c r="I302" s="4" t="s">
        <v>171</v>
      </c>
      <c r="J302" s="5">
        <v>20</v>
      </c>
      <c r="K302" s="6">
        <v>20</v>
      </c>
      <c r="L302" s="7" t="s">
        <v>149</v>
      </c>
      <c r="M302" s="4">
        <v>811000</v>
      </c>
      <c r="N302" s="4" t="s">
        <v>650</v>
      </c>
      <c r="O302" s="4" t="s">
        <v>651</v>
      </c>
      <c r="P302" s="4" t="s">
        <v>652</v>
      </c>
      <c r="Q302" s="4"/>
      <c r="R302" s="4" t="s">
        <v>54</v>
      </c>
      <c r="S302" s="4">
        <v>33194</v>
      </c>
      <c r="T302" s="4" t="s">
        <v>653</v>
      </c>
      <c r="U302" s="4" t="s">
        <v>654</v>
      </c>
      <c r="V302" s="4">
        <v>549493675</v>
      </c>
      <c r="W302" s="4" t="s">
        <v>660</v>
      </c>
      <c r="X302" s="8" t="s">
        <v>625</v>
      </c>
      <c r="Y302" s="8" t="s">
        <v>655</v>
      </c>
      <c r="Z302" s="8" t="s">
        <v>54</v>
      </c>
      <c r="AA302" s="8" t="s">
        <v>602</v>
      </c>
      <c r="AB302" s="8" t="s">
        <v>209</v>
      </c>
      <c r="AC302" s="7" t="s">
        <v>656</v>
      </c>
      <c r="AD302" s="9">
        <v>47</v>
      </c>
      <c r="AE302" s="6">
        <v>21</v>
      </c>
      <c r="AF302" s="9">
        <v>9.87</v>
      </c>
      <c r="AG302" s="10">
        <f>ROUND($K$302*$AD$302,2)</f>
        <v>940</v>
      </c>
      <c r="AH302" s="10">
        <f>ROUND($K$302*($AD$302+$AF$302),2)</f>
        <v>1137.4</v>
      </c>
    </row>
    <row r="303" spans="1:34" ht="26.25">
      <c r="A303" s="3">
        <v>48112</v>
      </c>
      <c r="B303" s="4" t="s">
        <v>649</v>
      </c>
      <c r="C303" s="3">
        <v>134839</v>
      </c>
      <c r="D303" s="4" t="s">
        <v>164</v>
      </c>
      <c r="E303" s="4" t="s">
        <v>553</v>
      </c>
      <c r="F303" s="4" t="s">
        <v>554</v>
      </c>
      <c r="G303" s="4" t="s">
        <v>555</v>
      </c>
      <c r="H303" s="4"/>
      <c r="I303" s="4" t="s">
        <v>96</v>
      </c>
      <c r="J303" s="5">
        <v>1</v>
      </c>
      <c r="K303" s="6">
        <v>1</v>
      </c>
      <c r="L303" s="7" t="s">
        <v>149</v>
      </c>
      <c r="M303" s="4">
        <v>811000</v>
      </c>
      <c r="N303" s="4" t="s">
        <v>650</v>
      </c>
      <c r="O303" s="4" t="s">
        <v>651</v>
      </c>
      <c r="P303" s="4" t="s">
        <v>652</v>
      </c>
      <c r="Q303" s="4"/>
      <c r="R303" s="4" t="s">
        <v>54</v>
      </c>
      <c r="S303" s="4">
        <v>33194</v>
      </c>
      <c r="T303" s="4" t="s">
        <v>653</v>
      </c>
      <c r="U303" s="4" t="s">
        <v>654</v>
      </c>
      <c r="V303" s="4">
        <v>549493675</v>
      </c>
      <c r="W303" s="4" t="s">
        <v>660</v>
      </c>
      <c r="X303" s="8" t="s">
        <v>625</v>
      </c>
      <c r="Y303" s="8" t="s">
        <v>655</v>
      </c>
      <c r="Z303" s="8" t="s">
        <v>54</v>
      </c>
      <c r="AA303" s="8" t="s">
        <v>602</v>
      </c>
      <c r="AB303" s="8" t="s">
        <v>209</v>
      </c>
      <c r="AC303" s="7" t="s">
        <v>656</v>
      </c>
      <c r="AD303" s="9">
        <v>62</v>
      </c>
      <c r="AE303" s="6">
        <v>21</v>
      </c>
      <c r="AF303" s="9">
        <v>13.02</v>
      </c>
      <c r="AG303" s="10">
        <f>ROUND($K$303*$AD$303,2)</f>
        <v>62</v>
      </c>
      <c r="AH303" s="10">
        <f>ROUND($K$303*($AD$303+$AF$303),2)</f>
        <v>75.02</v>
      </c>
    </row>
    <row r="304" spans="1:34" ht="13.5">
      <c r="A304" s="20"/>
      <c r="B304" s="20"/>
      <c r="C304" s="2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20" t="s">
        <v>107</v>
      </c>
      <c r="AF304" s="20"/>
      <c r="AG304" s="12">
        <f>SUM($AG$299:$AG$303)</f>
        <v>5278.84</v>
      </c>
      <c r="AH304" s="12">
        <f>SUM($AH$299:$AH$303)</f>
        <v>6387.4</v>
      </c>
    </row>
    <row r="305" spans="1:34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ht="51">
      <c r="A306" s="3">
        <v>48116</v>
      </c>
      <c r="B306" s="4"/>
      <c r="C306" s="3">
        <v>135318</v>
      </c>
      <c r="D306" s="4" t="s">
        <v>88</v>
      </c>
      <c r="E306" s="4" t="s">
        <v>566</v>
      </c>
      <c r="F306" s="4" t="s">
        <v>567</v>
      </c>
      <c r="G306" s="4" t="s">
        <v>568</v>
      </c>
      <c r="H306" s="4"/>
      <c r="I306" s="4" t="s">
        <v>188</v>
      </c>
      <c r="J306" s="5">
        <v>4</v>
      </c>
      <c r="K306" s="6">
        <v>4</v>
      </c>
      <c r="L306" s="7" t="s">
        <v>45</v>
      </c>
      <c r="M306" s="4">
        <v>110514</v>
      </c>
      <c r="N306" s="4" t="s">
        <v>661</v>
      </c>
      <c r="O306" s="4" t="s">
        <v>662</v>
      </c>
      <c r="P306" s="4" t="s">
        <v>663</v>
      </c>
      <c r="Q306" s="4">
        <v>0</v>
      </c>
      <c r="R306" s="4" t="s">
        <v>54</v>
      </c>
      <c r="S306" s="4">
        <v>2616</v>
      </c>
      <c r="T306" s="4" t="s">
        <v>664</v>
      </c>
      <c r="U306" s="4" t="s">
        <v>665</v>
      </c>
      <c r="V306" s="4">
        <v>549497038</v>
      </c>
      <c r="W306" s="4"/>
      <c r="X306" s="8" t="s">
        <v>52</v>
      </c>
      <c r="Y306" s="8" t="s">
        <v>666</v>
      </c>
      <c r="Z306" s="8" t="s">
        <v>54</v>
      </c>
      <c r="AA306" s="8" t="s">
        <v>52</v>
      </c>
      <c r="AB306" s="8" t="s">
        <v>55</v>
      </c>
      <c r="AC306" s="7" t="s">
        <v>667</v>
      </c>
      <c r="AD306" s="9">
        <v>52.08</v>
      </c>
      <c r="AE306" s="6">
        <v>21</v>
      </c>
      <c r="AF306" s="9">
        <v>10.9368</v>
      </c>
      <c r="AG306" s="10">
        <f>ROUND($K$306*$AD$306,2)</f>
        <v>208.32</v>
      </c>
      <c r="AH306" s="10">
        <f>ROUND($K$306*($AD$306+$AF$306),2)</f>
        <v>252.07</v>
      </c>
    </row>
    <row r="307" spans="1:34" ht="25.5">
      <c r="A307" s="3">
        <v>48116</v>
      </c>
      <c r="B307" s="4"/>
      <c r="C307" s="3">
        <v>135319</v>
      </c>
      <c r="D307" s="4" t="s">
        <v>88</v>
      </c>
      <c r="E307" s="4" t="s">
        <v>411</v>
      </c>
      <c r="F307" s="4" t="s">
        <v>412</v>
      </c>
      <c r="G307" s="4" t="s">
        <v>413</v>
      </c>
      <c r="H307" s="4"/>
      <c r="I307" s="4" t="s">
        <v>414</v>
      </c>
      <c r="J307" s="5">
        <v>1</v>
      </c>
      <c r="K307" s="6">
        <v>1</v>
      </c>
      <c r="L307" s="7" t="s">
        <v>45</v>
      </c>
      <c r="M307" s="4">
        <v>110514</v>
      </c>
      <c r="N307" s="4" t="s">
        <v>661</v>
      </c>
      <c r="O307" s="4" t="s">
        <v>662</v>
      </c>
      <c r="P307" s="4" t="s">
        <v>663</v>
      </c>
      <c r="Q307" s="4">
        <v>0</v>
      </c>
      <c r="R307" s="4" t="s">
        <v>54</v>
      </c>
      <c r="S307" s="4">
        <v>2616</v>
      </c>
      <c r="T307" s="4" t="s">
        <v>664</v>
      </c>
      <c r="U307" s="4" t="s">
        <v>665</v>
      </c>
      <c r="V307" s="4">
        <v>549497038</v>
      </c>
      <c r="W307" s="4"/>
      <c r="X307" s="8" t="s">
        <v>52</v>
      </c>
      <c r="Y307" s="8" t="s">
        <v>666</v>
      </c>
      <c r="Z307" s="8" t="s">
        <v>54</v>
      </c>
      <c r="AA307" s="8" t="s">
        <v>52</v>
      </c>
      <c r="AB307" s="8" t="s">
        <v>55</v>
      </c>
      <c r="AC307" s="7" t="s">
        <v>667</v>
      </c>
      <c r="AD307" s="9">
        <v>31</v>
      </c>
      <c r="AE307" s="6">
        <v>21</v>
      </c>
      <c r="AF307" s="9">
        <v>6.51</v>
      </c>
      <c r="AG307" s="10">
        <f>ROUND($K$307*$AD$307,2)</f>
        <v>31</v>
      </c>
      <c r="AH307" s="10">
        <f>ROUND($K$307*($AD$307+$AF$307),2)</f>
        <v>37.51</v>
      </c>
    </row>
    <row r="308" spans="1:34" ht="25.5">
      <c r="A308" s="3">
        <v>48116</v>
      </c>
      <c r="B308" s="4"/>
      <c r="C308" s="3">
        <v>135320</v>
      </c>
      <c r="D308" s="4" t="s">
        <v>80</v>
      </c>
      <c r="E308" s="4" t="s">
        <v>668</v>
      </c>
      <c r="F308" s="4" t="s">
        <v>669</v>
      </c>
      <c r="G308" s="4" t="s">
        <v>670</v>
      </c>
      <c r="H308" s="4"/>
      <c r="I308" s="4" t="s">
        <v>44</v>
      </c>
      <c r="J308" s="5">
        <v>4</v>
      </c>
      <c r="K308" s="6">
        <v>4</v>
      </c>
      <c r="L308" s="7" t="s">
        <v>45</v>
      </c>
      <c r="M308" s="4">
        <v>110514</v>
      </c>
      <c r="N308" s="4" t="s">
        <v>661</v>
      </c>
      <c r="O308" s="4" t="s">
        <v>662</v>
      </c>
      <c r="P308" s="4" t="s">
        <v>663</v>
      </c>
      <c r="Q308" s="4">
        <v>0</v>
      </c>
      <c r="R308" s="4" t="s">
        <v>54</v>
      </c>
      <c r="S308" s="4">
        <v>2616</v>
      </c>
      <c r="T308" s="4" t="s">
        <v>664</v>
      </c>
      <c r="U308" s="4" t="s">
        <v>665</v>
      </c>
      <c r="V308" s="4">
        <v>549497038</v>
      </c>
      <c r="W308" s="4"/>
      <c r="X308" s="8" t="s">
        <v>52</v>
      </c>
      <c r="Y308" s="8" t="s">
        <v>666</v>
      </c>
      <c r="Z308" s="8" t="s">
        <v>54</v>
      </c>
      <c r="AA308" s="8" t="s">
        <v>52</v>
      </c>
      <c r="AB308" s="8" t="s">
        <v>55</v>
      </c>
      <c r="AC308" s="7" t="s">
        <v>667</v>
      </c>
      <c r="AD308" s="9">
        <v>13.64</v>
      </c>
      <c r="AE308" s="6">
        <v>21</v>
      </c>
      <c r="AF308" s="9">
        <v>2.8644</v>
      </c>
      <c r="AG308" s="10">
        <f>ROUND($K$308*$AD$308,2)</f>
        <v>54.56</v>
      </c>
      <c r="AH308" s="10">
        <f>ROUND($K$308*($AD$308+$AF$308),2)</f>
        <v>66.02</v>
      </c>
    </row>
    <row r="309" spans="1:34" ht="25.5">
      <c r="A309" s="3">
        <v>48116</v>
      </c>
      <c r="B309" s="4"/>
      <c r="C309" s="3">
        <v>135327</v>
      </c>
      <c r="D309" s="4" t="s">
        <v>671</v>
      </c>
      <c r="E309" s="4" t="s">
        <v>672</v>
      </c>
      <c r="F309" s="4" t="s">
        <v>673</v>
      </c>
      <c r="G309" s="4" t="s">
        <v>674</v>
      </c>
      <c r="H309" s="4"/>
      <c r="I309" s="4" t="s">
        <v>44</v>
      </c>
      <c r="J309" s="5">
        <v>5</v>
      </c>
      <c r="K309" s="6">
        <v>5</v>
      </c>
      <c r="L309" s="7" t="s">
        <v>45</v>
      </c>
      <c r="M309" s="4">
        <v>110514</v>
      </c>
      <c r="N309" s="4" t="s">
        <v>661</v>
      </c>
      <c r="O309" s="4" t="s">
        <v>662</v>
      </c>
      <c r="P309" s="4" t="s">
        <v>663</v>
      </c>
      <c r="Q309" s="4">
        <v>0</v>
      </c>
      <c r="R309" s="4" t="s">
        <v>54</v>
      </c>
      <c r="S309" s="4">
        <v>2616</v>
      </c>
      <c r="T309" s="4" t="s">
        <v>664</v>
      </c>
      <c r="U309" s="4" t="s">
        <v>665</v>
      </c>
      <c r="V309" s="4">
        <v>549497038</v>
      </c>
      <c r="W309" s="4"/>
      <c r="X309" s="8" t="s">
        <v>52</v>
      </c>
      <c r="Y309" s="8" t="s">
        <v>666</v>
      </c>
      <c r="Z309" s="8" t="s">
        <v>54</v>
      </c>
      <c r="AA309" s="8" t="s">
        <v>52</v>
      </c>
      <c r="AB309" s="8" t="s">
        <v>55</v>
      </c>
      <c r="AC309" s="7" t="s">
        <v>667</v>
      </c>
      <c r="AD309" s="9">
        <v>5.7</v>
      </c>
      <c r="AE309" s="6">
        <v>21</v>
      </c>
      <c r="AF309" s="9">
        <v>1.197</v>
      </c>
      <c r="AG309" s="10">
        <f>ROUND($K$309*$AD$309,2)</f>
        <v>28.5</v>
      </c>
      <c r="AH309" s="10">
        <f>ROUND($K$309*($AD$309+$AF$309),2)</f>
        <v>34.49</v>
      </c>
    </row>
    <row r="310" spans="1:34" ht="25.5">
      <c r="A310" s="3">
        <v>48116</v>
      </c>
      <c r="B310" s="4"/>
      <c r="C310" s="3">
        <v>135342</v>
      </c>
      <c r="D310" s="4" t="s">
        <v>57</v>
      </c>
      <c r="E310" s="4" t="s">
        <v>62</v>
      </c>
      <c r="F310" s="4" t="s">
        <v>63</v>
      </c>
      <c r="G310" s="4" t="s">
        <v>64</v>
      </c>
      <c r="H310" s="4"/>
      <c r="I310" s="4" t="s">
        <v>65</v>
      </c>
      <c r="J310" s="5">
        <v>4</v>
      </c>
      <c r="K310" s="6">
        <v>4</v>
      </c>
      <c r="L310" s="7" t="s">
        <v>45</v>
      </c>
      <c r="M310" s="4">
        <v>110514</v>
      </c>
      <c r="N310" s="4" t="s">
        <v>661</v>
      </c>
      <c r="O310" s="4" t="s">
        <v>662</v>
      </c>
      <c r="P310" s="4" t="s">
        <v>663</v>
      </c>
      <c r="Q310" s="4">
        <v>0</v>
      </c>
      <c r="R310" s="4" t="s">
        <v>54</v>
      </c>
      <c r="S310" s="4">
        <v>2616</v>
      </c>
      <c r="T310" s="4" t="s">
        <v>664</v>
      </c>
      <c r="U310" s="4" t="s">
        <v>665</v>
      </c>
      <c r="V310" s="4">
        <v>549497038</v>
      </c>
      <c r="W310" s="4"/>
      <c r="X310" s="8" t="s">
        <v>52</v>
      </c>
      <c r="Y310" s="8" t="s">
        <v>666</v>
      </c>
      <c r="Z310" s="8" t="s">
        <v>54</v>
      </c>
      <c r="AA310" s="8" t="s">
        <v>52</v>
      </c>
      <c r="AB310" s="8" t="s">
        <v>55</v>
      </c>
      <c r="AC310" s="7" t="s">
        <v>667</v>
      </c>
      <c r="AD310" s="9">
        <v>8.85</v>
      </c>
      <c r="AE310" s="6">
        <v>21</v>
      </c>
      <c r="AF310" s="9">
        <v>1.8585</v>
      </c>
      <c r="AG310" s="10">
        <f>ROUND($K$310*$AD$310,2)</f>
        <v>35.4</v>
      </c>
      <c r="AH310" s="10">
        <f>ROUND($K$310*($AD$310+$AF$310),2)</f>
        <v>42.83</v>
      </c>
    </row>
    <row r="311" spans="1:34" ht="25.5">
      <c r="A311" s="3">
        <v>48116</v>
      </c>
      <c r="B311" s="4"/>
      <c r="C311" s="3">
        <v>135343</v>
      </c>
      <c r="D311" s="4" t="s">
        <v>57</v>
      </c>
      <c r="E311" s="4" t="s">
        <v>66</v>
      </c>
      <c r="F311" s="4" t="s">
        <v>67</v>
      </c>
      <c r="G311" s="4" t="s">
        <v>68</v>
      </c>
      <c r="H311" s="4"/>
      <c r="I311" s="4" t="s">
        <v>69</v>
      </c>
      <c r="J311" s="5">
        <v>1</v>
      </c>
      <c r="K311" s="6">
        <v>1</v>
      </c>
      <c r="L311" s="7" t="s">
        <v>45</v>
      </c>
      <c r="M311" s="4">
        <v>110514</v>
      </c>
      <c r="N311" s="4" t="s">
        <v>661</v>
      </c>
      <c r="O311" s="4" t="s">
        <v>662</v>
      </c>
      <c r="P311" s="4" t="s">
        <v>663</v>
      </c>
      <c r="Q311" s="4">
        <v>0</v>
      </c>
      <c r="R311" s="4" t="s">
        <v>54</v>
      </c>
      <c r="S311" s="4">
        <v>2616</v>
      </c>
      <c r="T311" s="4" t="s">
        <v>664</v>
      </c>
      <c r="U311" s="4" t="s">
        <v>665</v>
      </c>
      <c r="V311" s="4">
        <v>549497038</v>
      </c>
      <c r="W311" s="4"/>
      <c r="X311" s="8" t="s">
        <v>52</v>
      </c>
      <c r="Y311" s="8" t="s">
        <v>666</v>
      </c>
      <c r="Z311" s="8" t="s">
        <v>54</v>
      </c>
      <c r="AA311" s="8" t="s">
        <v>52</v>
      </c>
      <c r="AB311" s="8" t="s">
        <v>55</v>
      </c>
      <c r="AC311" s="7" t="s">
        <v>667</v>
      </c>
      <c r="AD311" s="9">
        <v>10.54</v>
      </c>
      <c r="AE311" s="6">
        <v>21</v>
      </c>
      <c r="AF311" s="9">
        <v>2.2134</v>
      </c>
      <c r="AG311" s="10">
        <f>ROUND($K$311*$AD$311,2)</f>
        <v>10.54</v>
      </c>
      <c r="AH311" s="10">
        <f>ROUND($K$311*($AD$311+$AF$311),2)</f>
        <v>12.75</v>
      </c>
    </row>
    <row r="312" spans="1:34" ht="26.25">
      <c r="A312" s="3">
        <v>48116</v>
      </c>
      <c r="B312" s="4"/>
      <c r="C312" s="3">
        <v>135344</v>
      </c>
      <c r="D312" s="4" t="s">
        <v>70</v>
      </c>
      <c r="E312" s="4" t="s">
        <v>71</v>
      </c>
      <c r="F312" s="4" t="s">
        <v>72</v>
      </c>
      <c r="G312" s="4" t="s">
        <v>73</v>
      </c>
      <c r="H312" s="4"/>
      <c r="I312" s="4" t="s">
        <v>74</v>
      </c>
      <c r="J312" s="5">
        <v>4</v>
      </c>
      <c r="K312" s="6">
        <v>4</v>
      </c>
      <c r="L312" s="7" t="s">
        <v>45</v>
      </c>
      <c r="M312" s="4">
        <v>110514</v>
      </c>
      <c r="N312" s="4" t="s">
        <v>661</v>
      </c>
      <c r="O312" s="4" t="s">
        <v>662</v>
      </c>
      <c r="P312" s="4" t="s">
        <v>663</v>
      </c>
      <c r="Q312" s="4">
        <v>0</v>
      </c>
      <c r="R312" s="4" t="s">
        <v>54</v>
      </c>
      <c r="S312" s="4">
        <v>2616</v>
      </c>
      <c r="T312" s="4" t="s">
        <v>664</v>
      </c>
      <c r="U312" s="4" t="s">
        <v>665</v>
      </c>
      <c r="V312" s="4">
        <v>549497038</v>
      </c>
      <c r="W312" s="4"/>
      <c r="X312" s="8" t="s">
        <v>52</v>
      </c>
      <c r="Y312" s="8" t="s">
        <v>666</v>
      </c>
      <c r="Z312" s="8" t="s">
        <v>54</v>
      </c>
      <c r="AA312" s="8" t="s">
        <v>52</v>
      </c>
      <c r="AB312" s="8" t="s">
        <v>55</v>
      </c>
      <c r="AC312" s="7" t="s">
        <v>667</v>
      </c>
      <c r="AD312" s="9">
        <v>19.72</v>
      </c>
      <c r="AE312" s="6">
        <v>21</v>
      </c>
      <c r="AF312" s="9">
        <v>4.1412</v>
      </c>
      <c r="AG312" s="10">
        <f>ROUND($K$312*$AD$312,2)</f>
        <v>78.88</v>
      </c>
      <c r="AH312" s="10">
        <f>ROUND($K$312*($AD$312+$AF$312),2)</f>
        <v>95.44</v>
      </c>
    </row>
    <row r="313" spans="1:34" ht="13.5">
      <c r="A313" s="20"/>
      <c r="B313" s="20"/>
      <c r="C313" s="2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20" t="s">
        <v>107</v>
      </c>
      <c r="AF313" s="20"/>
      <c r="AG313" s="12">
        <f>SUM($AG$306:$AG$312)</f>
        <v>447.2</v>
      </c>
      <c r="AH313" s="12">
        <f>SUM($AH$306:$AH$312)</f>
        <v>541.1099999999999</v>
      </c>
    </row>
    <row r="314" spans="1:34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ht="25.5">
      <c r="A315" s="3">
        <v>48148</v>
      </c>
      <c r="B315" s="4"/>
      <c r="C315" s="3">
        <v>135164</v>
      </c>
      <c r="D315" s="4" t="s">
        <v>198</v>
      </c>
      <c r="E315" s="4" t="s">
        <v>675</v>
      </c>
      <c r="F315" s="4" t="s">
        <v>676</v>
      </c>
      <c r="G315" s="4" t="s">
        <v>677</v>
      </c>
      <c r="H315" s="4"/>
      <c r="I315" s="4" t="s">
        <v>44</v>
      </c>
      <c r="J315" s="5">
        <v>3</v>
      </c>
      <c r="K315" s="6">
        <v>3</v>
      </c>
      <c r="L315" s="7" t="s">
        <v>149</v>
      </c>
      <c r="M315" s="4">
        <v>319810</v>
      </c>
      <c r="N315" s="4" t="s">
        <v>678</v>
      </c>
      <c r="O315" s="4" t="s">
        <v>679</v>
      </c>
      <c r="P315" s="4" t="s">
        <v>152</v>
      </c>
      <c r="Q315" s="4">
        <v>0</v>
      </c>
      <c r="R315" s="4" t="s">
        <v>54</v>
      </c>
      <c r="S315" s="4">
        <v>685</v>
      </c>
      <c r="T315" s="4" t="s">
        <v>680</v>
      </c>
      <c r="U315" s="4" t="s">
        <v>681</v>
      </c>
      <c r="V315" s="4">
        <v>549494586</v>
      </c>
      <c r="W315" s="4"/>
      <c r="X315" s="8" t="s">
        <v>52</v>
      </c>
      <c r="Y315" s="8" t="s">
        <v>682</v>
      </c>
      <c r="Z315" s="8" t="s">
        <v>54</v>
      </c>
      <c r="AA315" s="8" t="s">
        <v>52</v>
      </c>
      <c r="AB315" s="8" t="s">
        <v>158</v>
      </c>
      <c r="AC315" s="7" t="s">
        <v>683</v>
      </c>
      <c r="AD315" s="9">
        <v>99.6</v>
      </c>
      <c r="AE315" s="6">
        <v>21</v>
      </c>
      <c r="AF315" s="9">
        <v>20.916</v>
      </c>
      <c r="AG315" s="10">
        <f>ROUND($K$315*$AD$315,2)</f>
        <v>298.8</v>
      </c>
      <c r="AH315" s="10">
        <f>ROUND($K$315*($AD$315+$AF$315),2)</f>
        <v>361.55</v>
      </c>
    </row>
    <row r="316" spans="1:34" ht="25.5">
      <c r="A316" s="3">
        <v>48148</v>
      </c>
      <c r="B316" s="4"/>
      <c r="C316" s="3">
        <v>135165</v>
      </c>
      <c r="D316" s="4" t="s">
        <v>109</v>
      </c>
      <c r="E316" s="4" t="s">
        <v>684</v>
      </c>
      <c r="F316" s="4" t="s">
        <v>685</v>
      </c>
      <c r="G316" s="4" t="s">
        <v>686</v>
      </c>
      <c r="H316" s="4"/>
      <c r="I316" s="4" t="s">
        <v>687</v>
      </c>
      <c r="J316" s="5">
        <v>6</v>
      </c>
      <c r="K316" s="6">
        <v>6</v>
      </c>
      <c r="L316" s="7" t="s">
        <v>149</v>
      </c>
      <c r="M316" s="4">
        <v>319810</v>
      </c>
      <c r="N316" s="4" t="s">
        <v>678</v>
      </c>
      <c r="O316" s="4" t="s">
        <v>679</v>
      </c>
      <c r="P316" s="4" t="s">
        <v>152</v>
      </c>
      <c r="Q316" s="4">
        <v>0</v>
      </c>
      <c r="R316" s="4" t="s">
        <v>54</v>
      </c>
      <c r="S316" s="4">
        <v>685</v>
      </c>
      <c r="T316" s="4" t="s">
        <v>680</v>
      </c>
      <c r="U316" s="4" t="s">
        <v>681</v>
      </c>
      <c r="V316" s="4">
        <v>549494586</v>
      </c>
      <c r="W316" s="4"/>
      <c r="X316" s="8" t="s">
        <v>52</v>
      </c>
      <c r="Y316" s="8" t="s">
        <v>682</v>
      </c>
      <c r="Z316" s="8" t="s">
        <v>54</v>
      </c>
      <c r="AA316" s="8" t="s">
        <v>52</v>
      </c>
      <c r="AB316" s="8" t="s">
        <v>158</v>
      </c>
      <c r="AC316" s="7" t="s">
        <v>683</v>
      </c>
      <c r="AD316" s="9">
        <v>87.05</v>
      </c>
      <c r="AE316" s="6">
        <v>21</v>
      </c>
      <c r="AF316" s="9">
        <v>18.2805</v>
      </c>
      <c r="AG316" s="10">
        <f>ROUND($K$316*$AD$316,2)</f>
        <v>522.3</v>
      </c>
      <c r="AH316" s="10">
        <f>ROUND($K$316*($AD$316+$AF$316),2)</f>
        <v>631.98</v>
      </c>
    </row>
    <row r="317" spans="1:34" ht="25.5">
      <c r="A317" s="3">
        <v>48148</v>
      </c>
      <c r="B317" s="4"/>
      <c r="C317" s="3">
        <v>135166</v>
      </c>
      <c r="D317" s="4" t="s">
        <v>357</v>
      </c>
      <c r="E317" s="4" t="s">
        <v>453</v>
      </c>
      <c r="F317" s="4" t="s">
        <v>359</v>
      </c>
      <c r="G317" s="4" t="s">
        <v>454</v>
      </c>
      <c r="H317" s="4"/>
      <c r="I317" s="4" t="s">
        <v>188</v>
      </c>
      <c r="J317" s="5">
        <v>2</v>
      </c>
      <c r="K317" s="6">
        <v>2</v>
      </c>
      <c r="L317" s="7" t="s">
        <v>149</v>
      </c>
      <c r="M317" s="4">
        <v>319810</v>
      </c>
      <c r="N317" s="4" t="s">
        <v>678</v>
      </c>
      <c r="O317" s="4" t="s">
        <v>679</v>
      </c>
      <c r="P317" s="4" t="s">
        <v>152</v>
      </c>
      <c r="Q317" s="4">
        <v>0</v>
      </c>
      <c r="R317" s="4" t="s">
        <v>54</v>
      </c>
      <c r="S317" s="4">
        <v>685</v>
      </c>
      <c r="T317" s="4" t="s">
        <v>680</v>
      </c>
      <c r="U317" s="4" t="s">
        <v>681</v>
      </c>
      <c r="V317" s="4">
        <v>549494586</v>
      </c>
      <c r="W317" s="4"/>
      <c r="X317" s="8" t="s">
        <v>52</v>
      </c>
      <c r="Y317" s="8" t="s">
        <v>682</v>
      </c>
      <c r="Z317" s="8" t="s">
        <v>54</v>
      </c>
      <c r="AA317" s="8" t="s">
        <v>52</v>
      </c>
      <c r="AB317" s="8" t="s">
        <v>158</v>
      </c>
      <c r="AC317" s="7" t="s">
        <v>683</v>
      </c>
      <c r="AD317" s="9">
        <v>39.99</v>
      </c>
      <c r="AE317" s="6">
        <v>21</v>
      </c>
      <c r="AF317" s="9">
        <v>8.3979</v>
      </c>
      <c r="AG317" s="10">
        <f>ROUND($K$317*$AD$317,2)</f>
        <v>79.98</v>
      </c>
      <c r="AH317" s="10">
        <f>ROUND($K$317*($AD$317+$AF$317),2)</f>
        <v>96.78</v>
      </c>
    </row>
    <row r="318" spans="1:34" ht="25.5">
      <c r="A318" s="3">
        <v>48148</v>
      </c>
      <c r="B318" s="4"/>
      <c r="C318" s="3">
        <v>135208</v>
      </c>
      <c r="D318" s="4" t="s">
        <v>97</v>
      </c>
      <c r="E318" s="4" t="s">
        <v>333</v>
      </c>
      <c r="F318" s="4" t="s">
        <v>334</v>
      </c>
      <c r="G318" s="4" t="s">
        <v>335</v>
      </c>
      <c r="H318" s="4"/>
      <c r="I318" s="4" t="s">
        <v>138</v>
      </c>
      <c r="J318" s="5">
        <v>20</v>
      </c>
      <c r="K318" s="6">
        <v>20</v>
      </c>
      <c r="L318" s="7" t="s">
        <v>149</v>
      </c>
      <c r="M318" s="4">
        <v>319810</v>
      </c>
      <c r="N318" s="4" t="s">
        <v>678</v>
      </c>
      <c r="O318" s="4" t="s">
        <v>679</v>
      </c>
      <c r="P318" s="4" t="s">
        <v>152</v>
      </c>
      <c r="Q318" s="4">
        <v>0</v>
      </c>
      <c r="R318" s="4" t="s">
        <v>54</v>
      </c>
      <c r="S318" s="4">
        <v>685</v>
      </c>
      <c r="T318" s="4" t="s">
        <v>680</v>
      </c>
      <c r="U318" s="4" t="s">
        <v>681</v>
      </c>
      <c r="V318" s="4">
        <v>549494586</v>
      </c>
      <c r="W318" s="4"/>
      <c r="X318" s="8" t="s">
        <v>52</v>
      </c>
      <c r="Y318" s="8" t="s">
        <v>682</v>
      </c>
      <c r="Z318" s="8" t="s">
        <v>54</v>
      </c>
      <c r="AA318" s="8" t="s">
        <v>52</v>
      </c>
      <c r="AB318" s="8" t="s">
        <v>158</v>
      </c>
      <c r="AC318" s="7" t="s">
        <v>683</v>
      </c>
      <c r="AD318" s="9">
        <v>68.2</v>
      </c>
      <c r="AE318" s="6">
        <v>21</v>
      </c>
      <c r="AF318" s="9">
        <v>14.322</v>
      </c>
      <c r="AG318" s="10">
        <f>ROUND($K$318*$AD$318,2)</f>
        <v>1364</v>
      </c>
      <c r="AH318" s="10">
        <f>ROUND($K$318*($AD$318+$AF$318),2)</f>
        <v>1650.44</v>
      </c>
    </row>
    <row r="319" spans="1:34" ht="25.5">
      <c r="A319" s="3">
        <v>48148</v>
      </c>
      <c r="B319" s="4"/>
      <c r="C319" s="3">
        <v>135209</v>
      </c>
      <c r="D319" s="4" t="s">
        <v>164</v>
      </c>
      <c r="E319" s="4" t="s">
        <v>397</v>
      </c>
      <c r="F319" s="4" t="s">
        <v>398</v>
      </c>
      <c r="G319" s="4" t="s">
        <v>399</v>
      </c>
      <c r="H319" s="4"/>
      <c r="I319" s="4" t="s">
        <v>400</v>
      </c>
      <c r="J319" s="5">
        <v>20</v>
      </c>
      <c r="K319" s="6">
        <v>20</v>
      </c>
      <c r="L319" s="7" t="s">
        <v>149</v>
      </c>
      <c r="M319" s="4">
        <v>319810</v>
      </c>
      <c r="N319" s="4" t="s">
        <v>678</v>
      </c>
      <c r="O319" s="4" t="s">
        <v>679</v>
      </c>
      <c r="P319" s="4" t="s">
        <v>152</v>
      </c>
      <c r="Q319" s="4">
        <v>0</v>
      </c>
      <c r="R319" s="4" t="s">
        <v>54</v>
      </c>
      <c r="S319" s="4">
        <v>685</v>
      </c>
      <c r="T319" s="4" t="s">
        <v>680</v>
      </c>
      <c r="U319" s="4" t="s">
        <v>681</v>
      </c>
      <c r="V319" s="4">
        <v>549494586</v>
      </c>
      <c r="W319" s="4"/>
      <c r="X319" s="8" t="s">
        <v>52</v>
      </c>
      <c r="Y319" s="8" t="s">
        <v>682</v>
      </c>
      <c r="Z319" s="8" t="s">
        <v>54</v>
      </c>
      <c r="AA319" s="8" t="s">
        <v>52</v>
      </c>
      <c r="AB319" s="8" t="s">
        <v>158</v>
      </c>
      <c r="AC319" s="7" t="s">
        <v>683</v>
      </c>
      <c r="AD319" s="9">
        <v>15.13</v>
      </c>
      <c r="AE319" s="6">
        <v>21</v>
      </c>
      <c r="AF319" s="9">
        <v>3.1773</v>
      </c>
      <c r="AG319" s="10">
        <f>ROUND($K$319*$AD$319,2)</f>
        <v>302.6</v>
      </c>
      <c r="AH319" s="10">
        <f>ROUND($K$319*($AD$319+$AF$319),2)</f>
        <v>366.15</v>
      </c>
    </row>
    <row r="320" spans="1:34" ht="25.5">
      <c r="A320" s="3">
        <v>48148</v>
      </c>
      <c r="B320" s="4"/>
      <c r="C320" s="3">
        <v>135210</v>
      </c>
      <c r="D320" s="4" t="s">
        <v>80</v>
      </c>
      <c r="E320" s="4" t="s">
        <v>668</v>
      </c>
      <c r="F320" s="4" t="s">
        <v>669</v>
      </c>
      <c r="G320" s="4" t="s">
        <v>670</v>
      </c>
      <c r="H320" s="4"/>
      <c r="I320" s="4" t="s">
        <v>44</v>
      </c>
      <c r="J320" s="5">
        <v>2</v>
      </c>
      <c r="K320" s="6">
        <v>2</v>
      </c>
      <c r="L320" s="7" t="s">
        <v>149</v>
      </c>
      <c r="M320" s="4">
        <v>319810</v>
      </c>
      <c r="N320" s="4" t="s">
        <v>678</v>
      </c>
      <c r="O320" s="4" t="s">
        <v>679</v>
      </c>
      <c r="P320" s="4" t="s">
        <v>152</v>
      </c>
      <c r="Q320" s="4">
        <v>0</v>
      </c>
      <c r="R320" s="4" t="s">
        <v>54</v>
      </c>
      <c r="S320" s="4">
        <v>685</v>
      </c>
      <c r="T320" s="4" t="s">
        <v>680</v>
      </c>
      <c r="U320" s="4" t="s">
        <v>681</v>
      </c>
      <c r="V320" s="4">
        <v>549494586</v>
      </c>
      <c r="W320" s="4"/>
      <c r="X320" s="8" t="s">
        <v>52</v>
      </c>
      <c r="Y320" s="8" t="s">
        <v>682</v>
      </c>
      <c r="Z320" s="8" t="s">
        <v>54</v>
      </c>
      <c r="AA320" s="8" t="s">
        <v>52</v>
      </c>
      <c r="AB320" s="8" t="s">
        <v>158</v>
      </c>
      <c r="AC320" s="7" t="s">
        <v>683</v>
      </c>
      <c r="AD320" s="9">
        <v>13.64</v>
      </c>
      <c r="AE320" s="6">
        <v>21</v>
      </c>
      <c r="AF320" s="9">
        <v>2.8644</v>
      </c>
      <c r="AG320" s="10">
        <f>ROUND($K$320*$AD$320,2)</f>
        <v>27.28</v>
      </c>
      <c r="AH320" s="10">
        <f>ROUND($K$320*($AD$320+$AF$320),2)</f>
        <v>33.01</v>
      </c>
    </row>
    <row r="321" spans="1:34" ht="26.25">
      <c r="A321" s="3">
        <v>48148</v>
      </c>
      <c r="B321" s="4"/>
      <c r="C321" s="3">
        <v>135227</v>
      </c>
      <c r="D321" s="4" t="s">
        <v>40</v>
      </c>
      <c r="E321" s="4" t="s">
        <v>688</v>
      </c>
      <c r="F321" s="4" t="s">
        <v>689</v>
      </c>
      <c r="G321" s="4" t="s">
        <v>690</v>
      </c>
      <c r="H321" s="4"/>
      <c r="I321" s="4" t="s">
        <v>691</v>
      </c>
      <c r="J321" s="5">
        <v>1</v>
      </c>
      <c r="K321" s="6">
        <v>1</v>
      </c>
      <c r="L321" s="7" t="s">
        <v>149</v>
      </c>
      <c r="M321" s="4">
        <v>319810</v>
      </c>
      <c r="N321" s="4" t="s">
        <v>678</v>
      </c>
      <c r="O321" s="4" t="s">
        <v>679</v>
      </c>
      <c r="P321" s="4" t="s">
        <v>152</v>
      </c>
      <c r="Q321" s="4">
        <v>0</v>
      </c>
      <c r="R321" s="4" t="s">
        <v>54</v>
      </c>
      <c r="S321" s="4">
        <v>685</v>
      </c>
      <c r="T321" s="4" t="s">
        <v>680</v>
      </c>
      <c r="U321" s="4" t="s">
        <v>681</v>
      </c>
      <c r="V321" s="4">
        <v>549494586</v>
      </c>
      <c r="W321" s="4"/>
      <c r="X321" s="8" t="s">
        <v>52</v>
      </c>
      <c r="Y321" s="8" t="s">
        <v>682</v>
      </c>
      <c r="Z321" s="8" t="s">
        <v>54</v>
      </c>
      <c r="AA321" s="8" t="s">
        <v>52</v>
      </c>
      <c r="AB321" s="8" t="s">
        <v>158</v>
      </c>
      <c r="AC321" s="7" t="s">
        <v>683</v>
      </c>
      <c r="AD321" s="9">
        <v>455.7</v>
      </c>
      <c r="AE321" s="6">
        <v>21</v>
      </c>
      <c r="AF321" s="9">
        <v>95.697</v>
      </c>
      <c r="AG321" s="10">
        <f>ROUND($K$321*$AD$321,2)</f>
        <v>455.7</v>
      </c>
      <c r="AH321" s="10">
        <f>ROUND($K$321*($AD$321+$AF$321),2)</f>
        <v>551.4</v>
      </c>
    </row>
    <row r="322" spans="1:34" ht="13.5">
      <c r="A322" s="20"/>
      <c r="B322" s="20"/>
      <c r="C322" s="2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20" t="s">
        <v>107</v>
      </c>
      <c r="AF322" s="20"/>
      <c r="AG322" s="12">
        <f>SUM($AG$315:$AG$321)</f>
        <v>3050.66</v>
      </c>
      <c r="AH322" s="12">
        <f>SUM($AH$315:$AH$321)</f>
        <v>3691.3100000000004</v>
      </c>
    </row>
    <row r="323" spans="1:34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ht="25.5">
      <c r="A324" s="3">
        <v>48154</v>
      </c>
      <c r="B324" s="4"/>
      <c r="C324" s="3">
        <v>135260</v>
      </c>
      <c r="D324" s="4" t="s">
        <v>97</v>
      </c>
      <c r="E324" s="4" t="s">
        <v>98</v>
      </c>
      <c r="F324" s="4" t="s">
        <v>99</v>
      </c>
      <c r="G324" s="4" t="s">
        <v>100</v>
      </c>
      <c r="H324" s="4"/>
      <c r="I324" s="4" t="s">
        <v>101</v>
      </c>
      <c r="J324" s="5">
        <v>250</v>
      </c>
      <c r="K324" s="6">
        <v>250</v>
      </c>
      <c r="L324" s="7" t="s">
        <v>149</v>
      </c>
      <c r="M324" s="4">
        <v>999500</v>
      </c>
      <c r="N324" s="4" t="s">
        <v>692</v>
      </c>
      <c r="O324" s="4" t="s">
        <v>693</v>
      </c>
      <c r="P324" s="4" t="s">
        <v>694</v>
      </c>
      <c r="Q324" s="4">
        <v>2</v>
      </c>
      <c r="R324" s="4">
        <v>215</v>
      </c>
      <c r="S324" s="4">
        <v>107268</v>
      </c>
      <c r="T324" s="4" t="s">
        <v>695</v>
      </c>
      <c r="U324" s="4" t="s">
        <v>696</v>
      </c>
      <c r="V324" s="4">
        <v>549494066</v>
      </c>
      <c r="W324" s="4"/>
      <c r="X324" s="8" t="s">
        <v>697</v>
      </c>
      <c r="Y324" s="8" t="s">
        <v>698</v>
      </c>
      <c r="Z324" s="8" t="s">
        <v>54</v>
      </c>
      <c r="AA324" s="8" t="s">
        <v>52</v>
      </c>
      <c r="AB324" s="8" t="s">
        <v>699</v>
      </c>
      <c r="AC324" s="7" t="s">
        <v>700</v>
      </c>
      <c r="AD324" s="9">
        <v>27.9</v>
      </c>
      <c r="AE324" s="6">
        <v>21</v>
      </c>
      <c r="AF324" s="9">
        <v>5.859</v>
      </c>
      <c r="AG324" s="10">
        <f>ROUND($K$324*$AD$324,2)</f>
        <v>6975</v>
      </c>
      <c r="AH324" s="10">
        <f>ROUND($K$324*($AD$324+$AF$324),2)</f>
        <v>8439.75</v>
      </c>
    </row>
    <row r="325" spans="1:34" ht="25.5">
      <c r="A325" s="3">
        <v>48154</v>
      </c>
      <c r="B325" s="4"/>
      <c r="C325" s="3">
        <v>135261</v>
      </c>
      <c r="D325" s="4" t="s">
        <v>164</v>
      </c>
      <c r="E325" s="4" t="s">
        <v>553</v>
      </c>
      <c r="F325" s="4" t="s">
        <v>554</v>
      </c>
      <c r="G325" s="4" t="s">
        <v>555</v>
      </c>
      <c r="H325" s="4"/>
      <c r="I325" s="4" t="s">
        <v>96</v>
      </c>
      <c r="J325" s="5">
        <v>10</v>
      </c>
      <c r="K325" s="6">
        <v>10</v>
      </c>
      <c r="L325" s="7" t="s">
        <v>149</v>
      </c>
      <c r="M325" s="4">
        <v>999500</v>
      </c>
      <c r="N325" s="4" t="s">
        <v>692</v>
      </c>
      <c r="O325" s="4" t="s">
        <v>693</v>
      </c>
      <c r="P325" s="4" t="s">
        <v>694</v>
      </c>
      <c r="Q325" s="4">
        <v>2</v>
      </c>
      <c r="R325" s="4">
        <v>215</v>
      </c>
      <c r="S325" s="4">
        <v>107268</v>
      </c>
      <c r="T325" s="4" t="s">
        <v>695</v>
      </c>
      <c r="U325" s="4" t="s">
        <v>696</v>
      </c>
      <c r="V325" s="4">
        <v>549494066</v>
      </c>
      <c r="W325" s="4"/>
      <c r="X325" s="8" t="s">
        <v>697</v>
      </c>
      <c r="Y325" s="8" t="s">
        <v>698</v>
      </c>
      <c r="Z325" s="8" t="s">
        <v>54</v>
      </c>
      <c r="AA325" s="8" t="s">
        <v>52</v>
      </c>
      <c r="AB325" s="8" t="s">
        <v>699</v>
      </c>
      <c r="AC325" s="7" t="s">
        <v>700</v>
      </c>
      <c r="AD325" s="9">
        <v>62</v>
      </c>
      <c r="AE325" s="6">
        <v>21</v>
      </c>
      <c r="AF325" s="9">
        <v>13.02</v>
      </c>
      <c r="AG325" s="10">
        <f>ROUND($K$325*$AD$325,2)</f>
        <v>620</v>
      </c>
      <c r="AH325" s="10">
        <f>ROUND($K$325*($AD$325+$AF$325),2)</f>
        <v>750.2</v>
      </c>
    </row>
    <row r="326" spans="1:34" ht="25.5">
      <c r="A326" s="3">
        <v>48154</v>
      </c>
      <c r="B326" s="4"/>
      <c r="C326" s="3">
        <v>135263</v>
      </c>
      <c r="D326" s="4" t="s">
        <v>102</v>
      </c>
      <c r="E326" s="4" t="s">
        <v>637</v>
      </c>
      <c r="F326" s="4" t="s">
        <v>638</v>
      </c>
      <c r="G326" s="4" t="s">
        <v>639</v>
      </c>
      <c r="H326" s="4"/>
      <c r="I326" s="4" t="s">
        <v>640</v>
      </c>
      <c r="J326" s="5">
        <v>10</v>
      </c>
      <c r="K326" s="6">
        <v>10</v>
      </c>
      <c r="L326" s="7" t="s">
        <v>149</v>
      </c>
      <c r="M326" s="4">
        <v>999500</v>
      </c>
      <c r="N326" s="4" t="s">
        <v>692</v>
      </c>
      <c r="O326" s="4" t="s">
        <v>693</v>
      </c>
      <c r="P326" s="4" t="s">
        <v>694</v>
      </c>
      <c r="Q326" s="4">
        <v>2</v>
      </c>
      <c r="R326" s="4">
        <v>215</v>
      </c>
      <c r="S326" s="4">
        <v>107268</v>
      </c>
      <c r="T326" s="4" t="s">
        <v>695</v>
      </c>
      <c r="U326" s="4" t="s">
        <v>696</v>
      </c>
      <c r="V326" s="4">
        <v>549494066</v>
      </c>
      <c r="W326" s="4"/>
      <c r="X326" s="8" t="s">
        <v>697</v>
      </c>
      <c r="Y326" s="8" t="s">
        <v>698</v>
      </c>
      <c r="Z326" s="8" t="s">
        <v>54</v>
      </c>
      <c r="AA326" s="8" t="s">
        <v>52</v>
      </c>
      <c r="AB326" s="8" t="s">
        <v>699</v>
      </c>
      <c r="AC326" s="7" t="s">
        <v>700</v>
      </c>
      <c r="AD326" s="9">
        <v>20.83</v>
      </c>
      <c r="AE326" s="6">
        <v>21</v>
      </c>
      <c r="AF326" s="9">
        <v>4.3743</v>
      </c>
      <c r="AG326" s="10">
        <f>ROUND($K$326*$AD$326,2)</f>
        <v>208.3</v>
      </c>
      <c r="AH326" s="10">
        <f>ROUND($K$326*($AD$326+$AF$326),2)</f>
        <v>252.04</v>
      </c>
    </row>
    <row r="327" spans="1:34" ht="25.5">
      <c r="A327" s="3">
        <v>48154</v>
      </c>
      <c r="B327" s="4"/>
      <c r="C327" s="3">
        <v>135264</v>
      </c>
      <c r="D327" s="4" t="s">
        <v>184</v>
      </c>
      <c r="E327" s="4" t="s">
        <v>641</v>
      </c>
      <c r="F327" s="4" t="s">
        <v>642</v>
      </c>
      <c r="G327" s="4" t="s">
        <v>643</v>
      </c>
      <c r="H327" s="4"/>
      <c r="I327" s="4" t="s">
        <v>644</v>
      </c>
      <c r="J327" s="5">
        <v>2</v>
      </c>
      <c r="K327" s="6">
        <v>2</v>
      </c>
      <c r="L327" s="7" t="s">
        <v>149</v>
      </c>
      <c r="M327" s="4">
        <v>999500</v>
      </c>
      <c r="N327" s="4" t="s">
        <v>692</v>
      </c>
      <c r="O327" s="4" t="s">
        <v>693</v>
      </c>
      <c r="P327" s="4" t="s">
        <v>694</v>
      </c>
      <c r="Q327" s="4">
        <v>2</v>
      </c>
      <c r="R327" s="4">
        <v>215</v>
      </c>
      <c r="S327" s="4">
        <v>107268</v>
      </c>
      <c r="T327" s="4" t="s">
        <v>695</v>
      </c>
      <c r="U327" s="4" t="s">
        <v>696</v>
      </c>
      <c r="V327" s="4">
        <v>549494066</v>
      </c>
      <c r="W327" s="4"/>
      <c r="X327" s="8" t="s">
        <v>697</v>
      </c>
      <c r="Y327" s="8" t="s">
        <v>698</v>
      </c>
      <c r="Z327" s="8" t="s">
        <v>54</v>
      </c>
      <c r="AA327" s="8" t="s">
        <v>52</v>
      </c>
      <c r="AB327" s="8" t="s">
        <v>699</v>
      </c>
      <c r="AC327" s="7" t="s">
        <v>700</v>
      </c>
      <c r="AD327" s="9">
        <v>45.76</v>
      </c>
      <c r="AE327" s="6">
        <v>21</v>
      </c>
      <c r="AF327" s="9">
        <v>9.6096</v>
      </c>
      <c r="AG327" s="10">
        <f>ROUND($K$327*$AD$327,2)</f>
        <v>91.52</v>
      </c>
      <c r="AH327" s="10">
        <f>ROUND($K$327*($AD$327+$AF$327),2)</f>
        <v>110.74</v>
      </c>
    </row>
    <row r="328" spans="1:34" ht="25.5">
      <c r="A328" s="3">
        <v>48154</v>
      </c>
      <c r="B328" s="4"/>
      <c r="C328" s="3">
        <v>135266</v>
      </c>
      <c r="D328" s="4" t="s">
        <v>57</v>
      </c>
      <c r="E328" s="4" t="s">
        <v>62</v>
      </c>
      <c r="F328" s="4" t="s">
        <v>63</v>
      </c>
      <c r="G328" s="4" t="s">
        <v>64</v>
      </c>
      <c r="H328" s="4"/>
      <c r="I328" s="4" t="s">
        <v>65</v>
      </c>
      <c r="J328" s="5">
        <v>6</v>
      </c>
      <c r="K328" s="6">
        <v>6</v>
      </c>
      <c r="L328" s="7" t="s">
        <v>149</v>
      </c>
      <c r="M328" s="4">
        <v>999500</v>
      </c>
      <c r="N328" s="4" t="s">
        <v>692</v>
      </c>
      <c r="O328" s="4" t="s">
        <v>693</v>
      </c>
      <c r="P328" s="4" t="s">
        <v>694</v>
      </c>
      <c r="Q328" s="4">
        <v>2</v>
      </c>
      <c r="R328" s="4">
        <v>215</v>
      </c>
      <c r="S328" s="4">
        <v>107268</v>
      </c>
      <c r="T328" s="4" t="s">
        <v>695</v>
      </c>
      <c r="U328" s="4" t="s">
        <v>696</v>
      </c>
      <c r="V328" s="4">
        <v>549494066</v>
      </c>
      <c r="W328" s="4"/>
      <c r="X328" s="8" t="s">
        <v>697</v>
      </c>
      <c r="Y328" s="8" t="s">
        <v>698</v>
      </c>
      <c r="Z328" s="8" t="s">
        <v>54</v>
      </c>
      <c r="AA328" s="8" t="s">
        <v>52</v>
      </c>
      <c r="AB328" s="8" t="s">
        <v>699</v>
      </c>
      <c r="AC328" s="7" t="s">
        <v>700</v>
      </c>
      <c r="AD328" s="9">
        <v>8.85</v>
      </c>
      <c r="AE328" s="6">
        <v>21</v>
      </c>
      <c r="AF328" s="9">
        <v>1.8585</v>
      </c>
      <c r="AG328" s="10">
        <f>ROUND($K$328*$AD$328,2)</f>
        <v>53.1</v>
      </c>
      <c r="AH328" s="10">
        <f>ROUND($K$328*($AD$328+$AF$328),2)</f>
        <v>64.25</v>
      </c>
    </row>
    <row r="329" spans="1:34" ht="26.25">
      <c r="A329" s="3">
        <v>48154</v>
      </c>
      <c r="B329" s="4"/>
      <c r="C329" s="3">
        <v>135267</v>
      </c>
      <c r="D329" s="4" t="s">
        <v>109</v>
      </c>
      <c r="E329" s="4" t="s">
        <v>168</v>
      </c>
      <c r="F329" s="4" t="s">
        <v>169</v>
      </c>
      <c r="G329" s="4" t="s">
        <v>170</v>
      </c>
      <c r="H329" s="4"/>
      <c r="I329" s="4" t="s">
        <v>171</v>
      </c>
      <c r="J329" s="5">
        <v>90</v>
      </c>
      <c r="K329" s="6">
        <v>90</v>
      </c>
      <c r="L329" s="7" t="s">
        <v>149</v>
      </c>
      <c r="M329" s="4">
        <v>999500</v>
      </c>
      <c r="N329" s="4" t="s">
        <v>692</v>
      </c>
      <c r="O329" s="4" t="s">
        <v>693</v>
      </c>
      <c r="P329" s="4" t="s">
        <v>694</v>
      </c>
      <c r="Q329" s="4">
        <v>2</v>
      </c>
      <c r="R329" s="4">
        <v>215</v>
      </c>
      <c r="S329" s="4">
        <v>107268</v>
      </c>
      <c r="T329" s="4" t="s">
        <v>695</v>
      </c>
      <c r="U329" s="4" t="s">
        <v>696</v>
      </c>
      <c r="V329" s="4">
        <v>549494066</v>
      </c>
      <c r="W329" s="4"/>
      <c r="X329" s="8" t="s">
        <v>697</v>
      </c>
      <c r="Y329" s="8" t="s">
        <v>698</v>
      </c>
      <c r="Z329" s="8" t="s">
        <v>54</v>
      </c>
      <c r="AA329" s="8" t="s">
        <v>52</v>
      </c>
      <c r="AB329" s="8" t="s">
        <v>699</v>
      </c>
      <c r="AC329" s="7" t="s">
        <v>700</v>
      </c>
      <c r="AD329" s="9">
        <v>40.55</v>
      </c>
      <c r="AE329" s="6">
        <v>21</v>
      </c>
      <c r="AF329" s="9">
        <v>8.5155</v>
      </c>
      <c r="AG329" s="10">
        <f>ROUND($K$329*$AD$329,2)</f>
        <v>3649.5</v>
      </c>
      <c r="AH329" s="10">
        <f>ROUND($K$329*($AD$329+$AF$329),2)</f>
        <v>4415.9</v>
      </c>
    </row>
    <row r="330" spans="1:34" ht="13.5">
      <c r="A330" s="20"/>
      <c r="B330" s="20"/>
      <c r="C330" s="2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20" t="s">
        <v>107</v>
      </c>
      <c r="AF330" s="20"/>
      <c r="AG330" s="12">
        <f>SUM($AG$324:$AG$329)</f>
        <v>11597.420000000002</v>
      </c>
      <c r="AH330" s="12">
        <f>SUM($AH$324:$AH$329)</f>
        <v>14032.880000000001</v>
      </c>
    </row>
    <row r="331" spans="1:34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1:34" ht="25.5">
      <c r="A332" s="3">
        <v>48155</v>
      </c>
      <c r="B332" s="4" t="s">
        <v>701</v>
      </c>
      <c r="C332" s="3">
        <v>135272</v>
      </c>
      <c r="D332" s="4" t="s">
        <v>357</v>
      </c>
      <c r="E332" s="4" t="s">
        <v>702</v>
      </c>
      <c r="F332" s="4" t="s">
        <v>703</v>
      </c>
      <c r="G332" s="4" t="s">
        <v>704</v>
      </c>
      <c r="H332" s="4"/>
      <c r="I332" s="4" t="s">
        <v>171</v>
      </c>
      <c r="J332" s="5">
        <v>20</v>
      </c>
      <c r="K332" s="6">
        <v>20</v>
      </c>
      <c r="L332" s="7" t="s">
        <v>149</v>
      </c>
      <c r="M332" s="4">
        <v>219840</v>
      </c>
      <c r="N332" s="4" t="s">
        <v>150</v>
      </c>
      <c r="O332" s="4" t="s">
        <v>705</v>
      </c>
      <c r="P332" s="4" t="s">
        <v>706</v>
      </c>
      <c r="Q332" s="4">
        <v>2</v>
      </c>
      <c r="R332" s="4" t="s">
        <v>707</v>
      </c>
      <c r="S332" s="4">
        <v>57620</v>
      </c>
      <c r="T332" s="4" t="s">
        <v>708</v>
      </c>
      <c r="U332" s="4" t="s">
        <v>709</v>
      </c>
      <c r="V332" s="4">
        <v>549493832</v>
      </c>
      <c r="W332" s="4"/>
      <c r="X332" s="8" t="s">
        <v>710</v>
      </c>
      <c r="Y332" s="8" t="s">
        <v>711</v>
      </c>
      <c r="Z332" s="8" t="s">
        <v>54</v>
      </c>
      <c r="AA332" s="8" t="s">
        <v>52</v>
      </c>
      <c r="AB332" s="8" t="s">
        <v>54</v>
      </c>
      <c r="AC332" s="7" t="s">
        <v>712</v>
      </c>
      <c r="AD332" s="9">
        <v>12.9</v>
      </c>
      <c r="AE332" s="6">
        <v>21</v>
      </c>
      <c r="AF332" s="9">
        <v>2.709</v>
      </c>
      <c r="AG332" s="10">
        <f>ROUND($K$332*$AD$332,2)</f>
        <v>258</v>
      </c>
      <c r="AH332" s="10">
        <f>ROUND($K$332*($AD$332+$AF$332),2)</f>
        <v>312.18</v>
      </c>
    </row>
    <row r="333" spans="1:34" ht="26.25">
      <c r="A333" s="3">
        <v>48155</v>
      </c>
      <c r="B333" s="4" t="s">
        <v>701</v>
      </c>
      <c r="C333" s="3">
        <v>135298</v>
      </c>
      <c r="D333" s="4" t="s">
        <v>275</v>
      </c>
      <c r="E333" s="4" t="s">
        <v>425</v>
      </c>
      <c r="F333" s="4" t="s">
        <v>426</v>
      </c>
      <c r="G333" s="4" t="s">
        <v>427</v>
      </c>
      <c r="H333" s="4"/>
      <c r="I333" s="4" t="s">
        <v>171</v>
      </c>
      <c r="J333" s="5">
        <v>3</v>
      </c>
      <c r="K333" s="6">
        <v>3</v>
      </c>
      <c r="L333" s="7" t="s">
        <v>149</v>
      </c>
      <c r="M333" s="4">
        <v>219840</v>
      </c>
      <c r="N333" s="4" t="s">
        <v>150</v>
      </c>
      <c r="O333" s="4" t="s">
        <v>705</v>
      </c>
      <c r="P333" s="4" t="s">
        <v>706</v>
      </c>
      <c r="Q333" s="4">
        <v>2</v>
      </c>
      <c r="R333" s="4" t="s">
        <v>707</v>
      </c>
      <c r="S333" s="4">
        <v>57620</v>
      </c>
      <c r="T333" s="4" t="s">
        <v>708</v>
      </c>
      <c r="U333" s="4" t="s">
        <v>709</v>
      </c>
      <c r="V333" s="4">
        <v>549493832</v>
      </c>
      <c r="W333" s="4"/>
      <c r="X333" s="8" t="s">
        <v>710</v>
      </c>
      <c r="Y333" s="8" t="s">
        <v>711</v>
      </c>
      <c r="Z333" s="8" t="s">
        <v>54</v>
      </c>
      <c r="AA333" s="8" t="s">
        <v>52</v>
      </c>
      <c r="AB333" s="8" t="s">
        <v>54</v>
      </c>
      <c r="AC333" s="7" t="s">
        <v>712</v>
      </c>
      <c r="AD333" s="9">
        <v>37.2</v>
      </c>
      <c r="AE333" s="6">
        <v>21</v>
      </c>
      <c r="AF333" s="9">
        <v>7.812</v>
      </c>
      <c r="AG333" s="10">
        <f>ROUND($K$333*$AD$333,2)</f>
        <v>111.6</v>
      </c>
      <c r="AH333" s="10">
        <f>ROUND($K$333*($AD$333+$AF$333),2)</f>
        <v>135.04</v>
      </c>
    </row>
    <row r="334" spans="1:34" ht="13.5">
      <c r="A334" s="20"/>
      <c r="B334" s="20"/>
      <c r="C334" s="2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20" t="s">
        <v>107</v>
      </c>
      <c r="AF334" s="20"/>
      <c r="AG334" s="12">
        <f>SUM($AG$332:$AG$333)</f>
        <v>369.6</v>
      </c>
      <c r="AH334" s="12">
        <f>SUM($AH$332:$AH$333)</f>
        <v>447.22</v>
      </c>
    </row>
    <row r="335" spans="1:34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1:34" ht="38.25">
      <c r="A336" s="3">
        <v>48159</v>
      </c>
      <c r="B336" s="4" t="s">
        <v>713</v>
      </c>
      <c r="C336" s="3">
        <v>135262</v>
      </c>
      <c r="D336" s="4" t="s">
        <v>357</v>
      </c>
      <c r="E336" s="4" t="s">
        <v>702</v>
      </c>
      <c r="F336" s="4" t="s">
        <v>703</v>
      </c>
      <c r="G336" s="4" t="s">
        <v>704</v>
      </c>
      <c r="H336" s="4"/>
      <c r="I336" s="4" t="s">
        <v>171</v>
      </c>
      <c r="J336" s="5">
        <v>2</v>
      </c>
      <c r="K336" s="6">
        <v>2</v>
      </c>
      <c r="L336" s="7" t="s">
        <v>149</v>
      </c>
      <c r="M336" s="4">
        <v>920000</v>
      </c>
      <c r="N336" s="4" t="s">
        <v>714</v>
      </c>
      <c r="O336" s="4" t="s">
        <v>715</v>
      </c>
      <c r="P336" s="4" t="s">
        <v>716</v>
      </c>
      <c r="Q336" s="4"/>
      <c r="R336" s="4" t="s">
        <v>54</v>
      </c>
      <c r="S336" s="4">
        <v>2090</v>
      </c>
      <c r="T336" s="4" t="s">
        <v>717</v>
      </c>
      <c r="U336" s="4" t="s">
        <v>718</v>
      </c>
      <c r="V336" s="4">
        <v>549494642</v>
      </c>
      <c r="W336" s="4" t="s">
        <v>719</v>
      </c>
      <c r="X336" s="8" t="s">
        <v>720</v>
      </c>
      <c r="Y336" s="8" t="s">
        <v>721</v>
      </c>
      <c r="Z336" s="8" t="s">
        <v>54</v>
      </c>
      <c r="AA336" s="8" t="s">
        <v>722</v>
      </c>
      <c r="AB336" s="8" t="s">
        <v>550</v>
      </c>
      <c r="AC336" s="7" t="s">
        <v>723</v>
      </c>
      <c r="AD336" s="9">
        <v>12.9</v>
      </c>
      <c r="AE336" s="6">
        <v>21</v>
      </c>
      <c r="AF336" s="9">
        <v>2.709</v>
      </c>
      <c r="AG336" s="10">
        <f>ROUND($K$336*$AD$336,2)</f>
        <v>25.8</v>
      </c>
      <c r="AH336" s="10">
        <f>ROUND($K$336*($AD$336+$AF$336),2)</f>
        <v>31.22</v>
      </c>
    </row>
    <row r="337" spans="1:34" ht="38.25">
      <c r="A337" s="3">
        <v>48159</v>
      </c>
      <c r="B337" s="4" t="s">
        <v>713</v>
      </c>
      <c r="C337" s="3">
        <v>135265</v>
      </c>
      <c r="D337" s="4" t="s">
        <v>97</v>
      </c>
      <c r="E337" s="4" t="s">
        <v>98</v>
      </c>
      <c r="F337" s="4" t="s">
        <v>99</v>
      </c>
      <c r="G337" s="4" t="s">
        <v>100</v>
      </c>
      <c r="H337" s="4"/>
      <c r="I337" s="4" t="s">
        <v>101</v>
      </c>
      <c r="J337" s="5">
        <v>20</v>
      </c>
      <c r="K337" s="6">
        <v>20</v>
      </c>
      <c r="L337" s="7" t="s">
        <v>149</v>
      </c>
      <c r="M337" s="4">
        <v>920000</v>
      </c>
      <c r="N337" s="4" t="s">
        <v>714</v>
      </c>
      <c r="O337" s="4" t="s">
        <v>715</v>
      </c>
      <c r="P337" s="4" t="s">
        <v>716</v>
      </c>
      <c r="Q337" s="4"/>
      <c r="R337" s="4" t="s">
        <v>54</v>
      </c>
      <c r="S337" s="4">
        <v>2090</v>
      </c>
      <c r="T337" s="4" t="s">
        <v>717</v>
      </c>
      <c r="U337" s="4" t="s">
        <v>718</v>
      </c>
      <c r="V337" s="4">
        <v>549494642</v>
      </c>
      <c r="W337" s="4" t="s">
        <v>719</v>
      </c>
      <c r="X337" s="8" t="s">
        <v>720</v>
      </c>
      <c r="Y337" s="8" t="s">
        <v>721</v>
      </c>
      <c r="Z337" s="8" t="s">
        <v>54</v>
      </c>
      <c r="AA337" s="8" t="s">
        <v>722</v>
      </c>
      <c r="AB337" s="8" t="s">
        <v>550</v>
      </c>
      <c r="AC337" s="7" t="s">
        <v>723</v>
      </c>
      <c r="AD337" s="9">
        <v>27.9</v>
      </c>
      <c r="AE337" s="6">
        <v>21</v>
      </c>
      <c r="AF337" s="9">
        <v>5.859</v>
      </c>
      <c r="AG337" s="10">
        <f>ROUND($K$337*$AD$337,2)</f>
        <v>558</v>
      </c>
      <c r="AH337" s="10">
        <f>ROUND($K$337*($AD$337+$AF$337),2)</f>
        <v>675.18</v>
      </c>
    </row>
    <row r="338" spans="1:34" ht="38.25">
      <c r="A338" s="3">
        <v>48159</v>
      </c>
      <c r="B338" s="4" t="s">
        <v>713</v>
      </c>
      <c r="C338" s="3">
        <v>135268</v>
      </c>
      <c r="D338" s="4" t="s">
        <v>164</v>
      </c>
      <c r="E338" s="4" t="s">
        <v>303</v>
      </c>
      <c r="F338" s="4" t="s">
        <v>304</v>
      </c>
      <c r="G338" s="4" t="s">
        <v>305</v>
      </c>
      <c r="H338" s="4"/>
      <c r="I338" s="4" t="s">
        <v>96</v>
      </c>
      <c r="J338" s="5">
        <v>20</v>
      </c>
      <c r="K338" s="6">
        <v>20</v>
      </c>
      <c r="L338" s="7" t="s">
        <v>149</v>
      </c>
      <c r="M338" s="4">
        <v>920000</v>
      </c>
      <c r="N338" s="4" t="s">
        <v>714</v>
      </c>
      <c r="O338" s="4" t="s">
        <v>715</v>
      </c>
      <c r="P338" s="4" t="s">
        <v>716</v>
      </c>
      <c r="Q338" s="4"/>
      <c r="R338" s="4" t="s">
        <v>54</v>
      </c>
      <c r="S338" s="4">
        <v>2090</v>
      </c>
      <c r="T338" s="4" t="s">
        <v>717</v>
      </c>
      <c r="U338" s="4" t="s">
        <v>718</v>
      </c>
      <c r="V338" s="4">
        <v>549494642</v>
      </c>
      <c r="W338" s="4" t="s">
        <v>719</v>
      </c>
      <c r="X338" s="8" t="s">
        <v>720</v>
      </c>
      <c r="Y338" s="8" t="s">
        <v>721</v>
      </c>
      <c r="Z338" s="8" t="s">
        <v>54</v>
      </c>
      <c r="AA338" s="8" t="s">
        <v>722</v>
      </c>
      <c r="AB338" s="8" t="s">
        <v>550</v>
      </c>
      <c r="AC338" s="7" t="s">
        <v>723</v>
      </c>
      <c r="AD338" s="9">
        <v>162.44</v>
      </c>
      <c r="AE338" s="6">
        <v>21</v>
      </c>
      <c r="AF338" s="9">
        <v>34.1124</v>
      </c>
      <c r="AG338" s="10">
        <f>ROUND($K$338*$AD$338,2)</f>
        <v>3248.8</v>
      </c>
      <c r="AH338" s="10">
        <f>ROUND($K$338*($AD$338+$AF$338),2)</f>
        <v>3931.05</v>
      </c>
    </row>
    <row r="339" spans="1:34" ht="38.25">
      <c r="A339" s="3">
        <v>48159</v>
      </c>
      <c r="B339" s="4" t="s">
        <v>713</v>
      </c>
      <c r="C339" s="3">
        <v>135269</v>
      </c>
      <c r="D339" s="4" t="s">
        <v>184</v>
      </c>
      <c r="E339" s="4" t="s">
        <v>189</v>
      </c>
      <c r="F339" s="4" t="s">
        <v>190</v>
      </c>
      <c r="G339" s="4" t="s">
        <v>191</v>
      </c>
      <c r="H339" s="4"/>
      <c r="I339" s="4" t="s">
        <v>192</v>
      </c>
      <c r="J339" s="5">
        <v>5</v>
      </c>
      <c r="K339" s="6">
        <v>5</v>
      </c>
      <c r="L339" s="7" t="s">
        <v>149</v>
      </c>
      <c r="M339" s="4">
        <v>920000</v>
      </c>
      <c r="N339" s="4" t="s">
        <v>714</v>
      </c>
      <c r="O339" s="4" t="s">
        <v>715</v>
      </c>
      <c r="P339" s="4" t="s">
        <v>716</v>
      </c>
      <c r="Q339" s="4"/>
      <c r="R339" s="4" t="s">
        <v>54</v>
      </c>
      <c r="S339" s="4">
        <v>2090</v>
      </c>
      <c r="T339" s="4" t="s">
        <v>717</v>
      </c>
      <c r="U339" s="4" t="s">
        <v>718</v>
      </c>
      <c r="V339" s="4">
        <v>549494642</v>
      </c>
      <c r="W339" s="4" t="s">
        <v>719</v>
      </c>
      <c r="X339" s="8" t="s">
        <v>720</v>
      </c>
      <c r="Y339" s="8" t="s">
        <v>721</v>
      </c>
      <c r="Z339" s="8" t="s">
        <v>54</v>
      </c>
      <c r="AA339" s="8" t="s">
        <v>722</v>
      </c>
      <c r="AB339" s="8" t="s">
        <v>550</v>
      </c>
      <c r="AC339" s="7" t="s">
        <v>723</v>
      </c>
      <c r="AD339" s="9">
        <v>209.56</v>
      </c>
      <c r="AE339" s="6">
        <v>21</v>
      </c>
      <c r="AF339" s="9">
        <v>44.0076</v>
      </c>
      <c r="AG339" s="10">
        <f>ROUND($K$339*$AD$339,2)</f>
        <v>1047.8</v>
      </c>
      <c r="AH339" s="10">
        <f>ROUND($K$339*($AD$339+$AF$339),2)</f>
        <v>1267.84</v>
      </c>
    </row>
    <row r="340" spans="1:34" ht="38.25">
      <c r="A340" s="3">
        <v>48159</v>
      </c>
      <c r="B340" s="4" t="s">
        <v>713</v>
      </c>
      <c r="C340" s="3">
        <v>135270</v>
      </c>
      <c r="D340" s="4" t="s">
        <v>184</v>
      </c>
      <c r="E340" s="4" t="s">
        <v>724</v>
      </c>
      <c r="F340" s="4" t="s">
        <v>725</v>
      </c>
      <c r="G340" s="4" t="s">
        <v>726</v>
      </c>
      <c r="H340" s="4"/>
      <c r="I340" s="4" t="s">
        <v>727</v>
      </c>
      <c r="J340" s="5">
        <v>10</v>
      </c>
      <c r="K340" s="6">
        <v>10</v>
      </c>
      <c r="L340" s="7" t="s">
        <v>149</v>
      </c>
      <c r="M340" s="4">
        <v>920000</v>
      </c>
      <c r="N340" s="4" t="s">
        <v>714</v>
      </c>
      <c r="O340" s="4" t="s">
        <v>715</v>
      </c>
      <c r="P340" s="4" t="s">
        <v>716</v>
      </c>
      <c r="Q340" s="4"/>
      <c r="R340" s="4" t="s">
        <v>54</v>
      </c>
      <c r="S340" s="4">
        <v>2090</v>
      </c>
      <c r="T340" s="4" t="s">
        <v>717</v>
      </c>
      <c r="U340" s="4" t="s">
        <v>718</v>
      </c>
      <c r="V340" s="4">
        <v>549494642</v>
      </c>
      <c r="W340" s="4" t="s">
        <v>719</v>
      </c>
      <c r="X340" s="8" t="s">
        <v>720</v>
      </c>
      <c r="Y340" s="8" t="s">
        <v>721</v>
      </c>
      <c r="Z340" s="8" t="s">
        <v>54</v>
      </c>
      <c r="AA340" s="8" t="s">
        <v>722</v>
      </c>
      <c r="AB340" s="8" t="s">
        <v>550</v>
      </c>
      <c r="AC340" s="7" t="s">
        <v>723</v>
      </c>
      <c r="AD340" s="9">
        <v>73.16</v>
      </c>
      <c r="AE340" s="6">
        <v>21</v>
      </c>
      <c r="AF340" s="9">
        <v>15.3636</v>
      </c>
      <c r="AG340" s="10">
        <f>ROUND($K$340*$AD$340,2)</f>
        <v>731.6</v>
      </c>
      <c r="AH340" s="10">
        <f>ROUND($K$340*($AD$340+$AF$340),2)</f>
        <v>885.24</v>
      </c>
    </row>
    <row r="341" spans="1:34" ht="38.25">
      <c r="A341" s="3">
        <v>48159</v>
      </c>
      <c r="B341" s="4" t="s">
        <v>713</v>
      </c>
      <c r="C341" s="3">
        <v>135287</v>
      </c>
      <c r="D341" s="4" t="s">
        <v>102</v>
      </c>
      <c r="E341" s="4" t="s">
        <v>160</v>
      </c>
      <c r="F341" s="4" t="s">
        <v>161</v>
      </c>
      <c r="G341" s="4" t="s">
        <v>162</v>
      </c>
      <c r="H341" s="4"/>
      <c r="I341" s="4" t="s">
        <v>163</v>
      </c>
      <c r="J341" s="5">
        <v>20</v>
      </c>
      <c r="K341" s="6">
        <v>20</v>
      </c>
      <c r="L341" s="7" t="s">
        <v>149</v>
      </c>
      <c r="M341" s="4">
        <v>920000</v>
      </c>
      <c r="N341" s="4" t="s">
        <v>714</v>
      </c>
      <c r="O341" s="4" t="s">
        <v>715</v>
      </c>
      <c r="P341" s="4" t="s">
        <v>716</v>
      </c>
      <c r="Q341" s="4"/>
      <c r="R341" s="4" t="s">
        <v>54</v>
      </c>
      <c r="S341" s="4">
        <v>2090</v>
      </c>
      <c r="T341" s="4" t="s">
        <v>717</v>
      </c>
      <c r="U341" s="4" t="s">
        <v>718</v>
      </c>
      <c r="V341" s="4">
        <v>549494642</v>
      </c>
      <c r="W341" s="4" t="s">
        <v>719</v>
      </c>
      <c r="X341" s="8" t="s">
        <v>720</v>
      </c>
      <c r="Y341" s="8" t="s">
        <v>721</v>
      </c>
      <c r="Z341" s="8" t="s">
        <v>54</v>
      </c>
      <c r="AA341" s="8" t="s">
        <v>722</v>
      </c>
      <c r="AB341" s="8" t="s">
        <v>550</v>
      </c>
      <c r="AC341" s="7" t="s">
        <v>723</v>
      </c>
      <c r="AD341" s="9">
        <v>8.56</v>
      </c>
      <c r="AE341" s="6">
        <v>21</v>
      </c>
      <c r="AF341" s="9">
        <v>1.7976</v>
      </c>
      <c r="AG341" s="10">
        <f>ROUND($K$341*$AD$341,2)</f>
        <v>171.2</v>
      </c>
      <c r="AH341" s="10">
        <f>ROUND($K$341*($AD$341+$AF$341),2)</f>
        <v>207.15</v>
      </c>
    </row>
    <row r="342" spans="1:34" ht="39">
      <c r="A342" s="3">
        <v>48159</v>
      </c>
      <c r="B342" s="4" t="s">
        <v>713</v>
      </c>
      <c r="C342" s="3">
        <v>135288</v>
      </c>
      <c r="D342" s="4" t="s">
        <v>728</v>
      </c>
      <c r="E342" s="4" t="s">
        <v>729</v>
      </c>
      <c r="F342" s="4" t="s">
        <v>730</v>
      </c>
      <c r="G342" s="4" t="s">
        <v>731</v>
      </c>
      <c r="H342" s="4"/>
      <c r="I342" s="4" t="s">
        <v>732</v>
      </c>
      <c r="J342" s="5">
        <v>4</v>
      </c>
      <c r="K342" s="6">
        <v>4</v>
      </c>
      <c r="L342" s="7" t="s">
        <v>149</v>
      </c>
      <c r="M342" s="4">
        <v>920000</v>
      </c>
      <c r="N342" s="4" t="s">
        <v>714</v>
      </c>
      <c r="O342" s="4" t="s">
        <v>715</v>
      </c>
      <c r="P342" s="4" t="s">
        <v>716</v>
      </c>
      <c r="Q342" s="4"/>
      <c r="R342" s="4" t="s">
        <v>54</v>
      </c>
      <c r="S342" s="4">
        <v>2090</v>
      </c>
      <c r="T342" s="4" t="s">
        <v>717</v>
      </c>
      <c r="U342" s="4" t="s">
        <v>718</v>
      </c>
      <c r="V342" s="4">
        <v>549494642</v>
      </c>
      <c r="W342" s="4" t="s">
        <v>719</v>
      </c>
      <c r="X342" s="8" t="s">
        <v>720</v>
      </c>
      <c r="Y342" s="8" t="s">
        <v>721</v>
      </c>
      <c r="Z342" s="8" t="s">
        <v>54</v>
      </c>
      <c r="AA342" s="8" t="s">
        <v>722</v>
      </c>
      <c r="AB342" s="8" t="s">
        <v>550</v>
      </c>
      <c r="AC342" s="7" t="s">
        <v>723</v>
      </c>
      <c r="AD342" s="9">
        <v>109.43</v>
      </c>
      <c r="AE342" s="6">
        <v>21</v>
      </c>
      <c r="AF342" s="9">
        <v>22.9803</v>
      </c>
      <c r="AG342" s="10">
        <f>ROUND($K$342*$AD$342,2)</f>
        <v>437.72</v>
      </c>
      <c r="AH342" s="10">
        <f>ROUND($K$342*($AD$342+$AF$342),2)</f>
        <v>529.64</v>
      </c>
    </row>
    <row r="343" spans="1:34" ht="13.5">
      <c r="A343" s="20"/>
      <c r="B343" s="20"/>
      <c r="C343" s="2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20" t="s">
        <v>107</v>
      </c>
      <c r="AF343" s="20"/>
      <c r="AG343" s="12">
        <f>SUM($AG$336:$AG$342)</f>
        <v>6220.920000000001</v>
      </c>
      <c r="AH343" s="12">
        <f>SUM($AH$336:$AH$342)</f>
        <v>7527.32</v>
      </c>
    </row>
    <row r="344" spans="1:34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1:34" ht="25.5">
      <c r="A345" s="3">
        <v>48160</v>
      </c>
      <c r="B345" s="4" t="s">
        <v>733</v>
      </c>
      <c r="C345" s="3">
        <v>135289</v>
      </c>
      <c r="D345" s="4" t="s">
        <v>164</v>
      </c>
      <c r="E345" s="4" t="s">
        <v>384</v>
      </c>
      <c r="F345" s="4" t="s">
        <v>385</v>
      </c>
      <c r="G345" s="4" t="s">
        <v>386</v>
      </c>
      <c r="H345" s="4"/>
      <c r="I345" s="4" t="s">
        <v>387</v>
      </c>
      <c r="J345" s="5">
        <v>6</v>
      </c>
      <c r="K345" s="6">
        <v>6</v>
      </c>
      <c r="L345" s="7" t="s">
        <v>149</v>
      </c>
      <c r="M345" s="4">
        <v>920000</v>
      </c>
      <c r="N345" s="4" t="s">
        <v>714</v>
      </c>
      <c r="O345" s="4" t="s">
        <v>734</v>
      </c>
      <c r="P345" s="4" t="s">
        <v>735</v>
      </c>
      <c r="Q345" s="4"/>
      <c r="R345" s="4" t="s">
        <v>54</v>
      </c>
      <c r="S345" s="4">
        <v>2090</v>
      </c>
      <c r="T345" s="4" t="s">
        <v>717</v>
      </c>
      <c r="U345" s="4" t="s">
        <v>718</v>
      </c>
      <c r="V345" s="4">
        <v>549494642</v>
      </c>
      <c r="W345" s="4"/>
      <c r="X345" s="8" t="s">
        <v>736</v>
      </c>
      <c r="Y345" s="8" t="s">
        <v>737</v>
      </c>
      <c r="Z345" s="8" t="s">
        <v>54</v>
      </c>
      <c r="AA345" s="8" t="s">
        <v>52</v>
      </c>
      <c r="AB345" s="8" t="s">
        <v>550</v>
      </c>
      <c r="AC345" s="7" t="s">
        <v>738</v>
      </c>
      <c r="AD345" s="9">
        <v>16.12</v>
      </c>
      <c r="AE345" s="6">
        <v>21</v>
      </c>
      <c r="AF345" s="9">
        <v>3.3852</v>
      </c>
      <c r="AG345" s="10">
        <f>ROUND($K$345*$AD$345,2)</f>
        <v>96.72</v>
      </c>
      <c r="AH345" s="10">
        <f>ROUND($K$345*($AD$345+$AF$345),2)</f>
        <v>117.03</v>
      </c>
    </row>
    <row r="346" spans="1:34" ht="38.25">
      <c r="A346" s="3">
        <v>48160</v>
      </c>
      <c r="B346" s="4" t="s">
        <v>733</v>
      </c>
      <c r="C346" s="3">
        <v>135290</v>
      </c>
      <c r="D346" s="4" t="s">
        <v>57</v>
      </c>
      <c r="E346" s="4" t="s">
        <v>537</v>
      </c>
      <c r="F346" s="4" t="s">
        <v>59</v>
      </c>
      <c r="G346" s="4" t="s">
        <v>538</v>
      </c>
      <c r="H346" s="4"/>
      <c r="I346" s="4" t="s">
        <v>361</v>
      </c>
      <c r="J346" s="5">
        <v>10</v>
      </c>
      <c r="K346" s="6">
        <v>10</v>
      </c>
      <c r="L346" s="7" t="s">
        <v>149</v>
      </c>
      <c r="M346" s="4">
        <v>920000</v>
      </c>
      <c r="N346" s="4" t="s">
        <v>714</v>
      </c>
      <c r="O346" s="4" t="s">
        <v>734</v>
      </c>
      <c r="P346" s="4" t="s">
        <v>735</v>
      </c>
      <c r="Q346" s="4"/>
      <c r="R346" s="4" t="s">
        <v>54</v>
      </c>
      <c r="S346" s="4">
        <v>2090</v>
      </c>
      <c r="T346" s="4" t="s">
        <v>717</v>
      </c>
      <c r="U346" s="4" t="s">
        <v>718</v>
      </c>
      <c r="V346" s="4">
        <v>549494642</v>
      </c>
      <c r="W346" s="4"/>
      <c r="X346" s="8" t="s">
        <v>736</v>
      </c>
      <c r="Y346" s="8" t="s">
        <v>737</v>
      </c>
      <c r="Z346" s="8" t="s">
        <v>54</v>
      </c>
      <c r="AA346" s="8" t="s">
        <v>52</v>
      </c>
      <c r="AB346" s="8" t="s">
        <v>550</v>
      </c>
      <c r="AC346" s="7" t="s">
        <v>738</v>
      </c>
      <c r="AD346" s="9">
        <v>23.44</v>
      </c>
      <c r="AE346" s="6">
        <v>21</v>
      </c>
      <c r="AF346" s="9">
        <v>4.9224</v>
      </c>
      <c r="AG346" s="10">
        <f>ROUND($K$346*$AD$346,2)</f>
        <v>234.4</v>
      </c>
      <c r="AH346" s="10">
        <f>ROUND($K$346*($AD$346+$AF$346),2)</f>
        <v>283.62</v>
      </c>
    </row>
    <row r="347" spans="1:34" ht="38.25">
      <c r="A347" s="3">
        <v>48160</v>
      </c>
      <c r="B347" s="4" t="s">
        <v>733</v>
      </c>
      <c r="C347" s="3">
        <v>135292</v>
      </c>
      <c r="D347" s="4" t="s">
        <v>57</v>
      </c>
      <c r="E347" s="4" t="s">
        <v>58</v>
      </c>
      <c r="F347" s="4" t="s">
        <v>59</v>
      </c>
      <c r="G347" s="4" t="s">
        <v>60</v>
      </c>
      <c r="H347" s="4"/>
      <c r="I347" s="4" t="s">
        <v>61</v>
      </c>
      <c r="J347" s="5">
        <v>10</v>
      </c>
      <c r="K347" s="6">
        <v>10</v>
      </c>
      <c r="L347" s="7" t="s">
        <v>149</v>
      </c>
      <c r="M347" s="4">
        <v>920000</v>
      </c>
      <c r="N347" s="4" t="s">
        <v>714</v>
      </c>
      <c r="O347" s="4" t="s">
        <v>734</v>
      </c>
      <c r="P347" s="4" t="s">
        <v>735</v>
      </c>
      <c r="Q347" s="4"/>
      <c r="R347" s="4" t="s">
        <v>54</v>
      </c>
      <c r="S347" s="4">
        <v>2090</v>
      </c>
      <c r="T347" s="4" t="s">
        <v>717</v>
      </c>
      <c r="U347" s="4" t="s">
        <v>718</v>
      </c>
      <c r="V347" s="4">
        <v>549494642</v>
      </c>
      <c r="W347" s="4"/>
      <c r="X347" s="8" t="s">
        <v>736</v>
      </c>
      <c r="Y347" s="8" t="s">
        <v>737</v>
      </c>
      <c r="Z347" s="8" t="s">
        <v>54</v>
      </c>
      <c r="AA347" s="8" t="s">
        <v>52</v>
      </c>
      <c r="AB347" s="8" t="s">
        <v>550</v>
      </c>
      <c r="AC347" s="7" t="s">
        <v>738</v>
      </c>
      <c r="AD347" s="9">
        <v>37.08</v>
      </c>
      <c r="AE347" s="6">
        <v>21</v>
      </c>
      <c r="AF347" s="9">
        <v>7.7868</v>
      </c>
      <c r="AG347" s="10">
        <f>ROUND($K$347*$AD$347,2)</f>
        <v>370.8</v>
      </c>
      <c r="AH347" s="10">
        <f>ROUND($K$347*($AD$347+$AF$347),2)</f>
        <v>448.67</v>
      </c>
    </row>
    <row r="348" spans="1:34" ht="26.25">
      <c r="A348" s="3">
        <v>48160</v>
      </c>
      <c r="B348" s="4" t="s">
        <v>733</v>
      </c>
      <c r="C348" s="3">
        <v>135293</v>
      </c>
      <c r="D348" s="4" t="s">
        <v>575</v>
      </c>
      <c r="E348" s="4" t="s">
        <v>576</v>
      </c>
      <c r="F348" s="4" t="s">
        <v>577</v>
      </c>
      <c r="G348" s="4" t="s">
        <v>578</v>
      </c>
      <c r="H348" s="4"/>
      <c r="I348" s="4" t="s">
        <v>61</v>
      </c>
      <c r="J348" s="5">
        <v>6</v>
      </c>
      <c r="K348" s="6">
        <v>6</v>
      </c>
      <c r="L348" s="7" t="s">
        <v>149</v>
      </c>
      <c r="M348" s="4">
        <v>920000</v>
      </c>
      <c r="N348" s="4" t="s">
        <v>714</v>
      </c>
      <c r="O348" s="4" t="s">
        <v>734</v>
      </c>
      <c r="P348" s="4" t="s">
        <v>735</v>
      </c>
      <c r="Q348" s="4"/>
      <c r="R348" s="4" t="s">
        <v>54</v>
      </c>
      <c r="S348" s="4">
        <v>2090</v>
      </c>
      <c r="T348" s="4" t="s">
        <v>717</v>
      </c>
      <c r="U348" s="4" t="s">
        <v>718</v>
      </c>
      <c r="V348" s="4">
        <v>549494642</v>
      </c>
      <c r="W348" s="4"/>
      <c r="X348" s="8" t="s">
        <v>736</v>
      </c>
      <c r="Y348" s="8" t="s">
        <v>737</v>
      </c>
      <c r="Z348" s="8" t="s">
        <v>54</v>
      </c>
      <c r="AA348" s="8" t="s">
        <v>52</v>
      </c>
      <c r="AB348" s="8" t="s">
        <v>550</v>
      </c>
      <c r="AC348" s="7" t="s">
        <v>738</v>
      </c>
      <c r="AD348" s="9">
        <v>122.51</v>
      </c>
      <c r="AE348" s="6">
        <v>21</v>
      </c>
      <c r="AF348" s="9">
        <v>25.7271</v>
      </c>
      <c r="AG348" s="10">
        <f>ROUND($K$348*$AD$348,2)</f>
        <v>735.06</v>
      </c>
      <c r="AH348" s="10">
        <f>ROUND($K$348*($AD$348+$AF$348),2)</f>
        <v>889.42</v>
      </c>
    </row>
    <row r="349" spans="1:34" ht="13.5">
      <c r="A349" s="20"/>
      <c r="B349" s="20"/>
      <c r="C349" s="20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20" t="s">
        <v>107</v>
      </c>
      <c r="AF349" s="20"/>
      <c r="AG349" s="12">
        <f>SUM($AG$345:$AG$348)</f>
        <v>1436.98</v>
      </c>
      <c r="AH349" s="12">
        <f>SUM($AH$345:$AH$348)</f>
        <v>1738.7399999999998</v>
      </c>
    </row>
    <row r="350" spans="1:34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1:34" ht="25.5">
      <c r="A351" s="3">
        <v>48188</v>
      </c>
      <c r="B351" s="4" t="s">
        <v>739</v>
      </c>
      <c r="C351" s="3">
        <v>135423</v>
      </c>
      <c r="D351" s="4" t="s">
        <v>198</v>
      </c>
      <c r="E351" s="4" t="s">
        <v>199</v>
      </c>
      <c r="F351" s="4" t="s">
        <v>200</v>
      </c>
      <c r="G351" s="4" t="s">
        <v>201</v>
      </c>
      <c r="H351" s="4"/>
      <c r="I351" s="4" t="s">
        <v>44</v>
      </c>
      <c r="J351" s="5">
        <v>20</v>
      </c>
      <c r="K351" s="6">
        <v>20</v>
      </c>
      <c r="L351" s="7" t="s">
        <v>149</v>
      </c>
      <c r="M351" s="4">
        <v>314020</v>
      </c>
      <c r="N351" s="4" t="s">
        <v>740</v>
      </c>
      <c r="O351" s="4" t="s">
        <v>741</v>
      </c>
      <c r="P351" s="4" t="s">
        <v>367</v>
      </c>
      <c r="Q351" s="4">
        <v>2</v>
      </c>
      <c r="R351" s="4" t="s">
        <v>742</v>
      </c>
      <c r="S351" s="4">
        <v>133653</v>
      </c>
      <c r="T351" s="4" t="s">
        <v>743</v>
      </c>
      <c r="U351" s="4" t="s">
        <v>744</v>
      </c>
      <c r="V351" s="4">
        <v>549497446</v>
      </c>
      <c r="W351" s="4"/>
      <c r="X351" s="8" t="s">
        <v>745</v>
      </c>
      <c r="Y351" s="8" t="s">
        <v>746</v>
      </c>
      <c r="Z351" s="8" t="s">
        <v>54</v>
      </c>
      <c r="AA351" s="8" t="s">
        <v>745</v>
      </c>
      <c r="AB351" s="8" t="s">
        <v>54</v>
      </c>
      <c r="AC351" s="7" t="s">
        <v>747</v>
      </c>
      <c r="AD351" s="9">
        <v>140.7</v>
      </c>
      <c r="AE351" s="6">
        <v>21</v>
      </c>
      <c r="AF351" s="9">
        <v>29.547</v>
      </c>
      <c r="AG351" s="10">
        <f>ROUND($K$351*$AD$351,2)</f>
        <v>2814</v>
      </c>
      <c r="AH351" s="10">
        <f>ROUND($K$351*($AD$351+$AF$351),2)</f>
        <v>3404.94</v>
      </c>
    </row>
    <row r="352" spans="1:34" ht="26.25">
      <c r="A352" s="3">
        <v>48188</v>
      </c>
      <c r="B352" s="4" t="s">
        <v>739</v>
      </c>
      <c r="C352" s="3">
        <v>135425</v>
      </c>
      <c r="D352" s="4" t="s">
        <v>97</v>
      </c>
      <c r="E352" s="4" t="s">
        <v>579</v>
      </c>
      <c r="F352" s="4" t="s">
        <v>580</v>
      </c>
      <c r="G352" s="4" t="s">
        <v>581</v>
      </c>
      <c r="H352" s="4"/>
      <c r="I352" s="4" t="s">
        <v>125</v>
      </c>
      <c r="J352" s="5">
        <v>600</v>
      </c>
      <c r="K352" s="6">
        <v>600</v>
      </c>
      <c r="L352" s="7" t="s">
        <v>149</v>
      </c>
      <c r="M352" s="4">
        <v>314020</v>
      </c>
      <c r="N352" s="4" t="s">
        <v>740</v>
      </c>
      <c r="O352" s="4" t="s">
        <v>741</v>
      </c>
      <c r="P352" s="4" t="s">
        <v>367</v>
      </c>
      <c r="Q352" s="4">
        <v>2</v>
      </c>
      <c r="R352" s="4" t="s">
        <v>742</v>
      </c>
      <c r="S352" s="4">
        <v>133653</v>
      </c>
      <c r="T352" s="4" t="s">
        <v>743</v>
      </c>
      <c r="U352" s="4" t="s">
        <v>744</v>
      </c>
      <c r="V352" s="4">
        <v>549497446</v>
      </c>
      <c r="W352" s="4"/>
      <c r="X352" s="8" t="s">
        <v>745</v>
      </c>
      <c r="Y352" s="8" t="s">
        <v>746</v>
      </c>
      <c r="Z352" s="8" t="s">
        <v>54</v>
      </c>
      <c r="AA352" s="8" t="s">
        <v>745</v>
      </c>
      <c r="AB352" s="8" t="s">
        <v>54</v>
      </c>
      <c r="AC352" s="7" t="s">
        <v>747</v>
      </c>
      <c r="AD352" s="9">
        <v>13.17</v>
      </c>
      <c r="AE352" s="6">
        <v>21</v>
      </c>
      <c r="AF352" s="9">
        <v>2.7657</v>
      </c>
      <c r="AG352" s="10">
        <f>ROUND($K$352*$AD$352,2)</f>
        <v>7902</v>
      </c>
      <c r="AH352" s="10">
        <f>ROUND($K$352*($AD$352+$AF$352),2)</f>
        <v>9561.42</v>
      </c>
    </row>
    <row r="353" spans="1:34" ht="13.5">
      <c r="A353" s="20"/>
      <c r="B353" s="20"/>
      <c r="C353" s="20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20" t="s">
        <v>107</v>
      </c>
      <c r="AF353" s="20"/>
      <c r="AG353" s="12">
        <f>SUM($AG$351:$AG$352)</f>
        <v>10716</v>
      </c>
      <c r="AH353" s="12">
        <f>SUM($AH$351:$AH$352)</f>
        <v>12966.36</v>
      </c>
    </row>
    <row r="354" spans="1:34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1:34" ht="25.5">
      <c r="A355" s="3">
        <v>48191</v>
      </c>
      <c r="B355" s="4" t="s">
        <v>739</v>
      </c>
      <c r="C355" s="3">
        <v>135461</v>
      </c>
      <c r="D355" s="4" t="s">
        <v>164</v>
      </c>
      <c r="E355" s="4" t="s">
        <v>384</v>
      </c>
      <c r="F355" s="4" t="s">
        <v>385</v>
      </c>
      <c r="G355" s="4" t="s">
        <v>386</v>
      </c>
      <c r="H355" s="4"/>
      <c r="I355" s="4" t="s">
        <v>387</v>
      </c>
      <c r="J355" s="5">
        <v>10</v>
      </c>
      <c r="K355" s="6">
        <v>10</v>
      </c>
      <c r="L355" s="7" t="s">
        <v>149</v>
      </c>
      <c r="M355" s="4">
        <v>314020</v>
      </c>
      <c r="N355" s="4" t="s">
        <v>740</v>
      </c>
      <c r="O355" s="4" t="s">
        <v>741</v>
      </c>
      <c r="P355" s="4" t="s">
        <v>367</v>
      </c>
      <c r="Q355" s="4">
        <v>2</v>
      </c>
      <c r="R355" s="4" t="s">
        <v>748</v>
      </c>
      <c r="S355" s="4">
        <v>169849</v>
      </c>
      <c r="T355" s="4" t="s">
        <v>749</v>
      </c>
      <c r="U355" s="4" t="s">
        <v>750</v>
      </c>
      <c r="V355" s="4">
        <v>549491439</v>
      </c>
      <c r="W355" s="4"/>
      <c r="X355" s="8" t="s">
        <v>745</v>
      </c>
      <c r="Y355" s="8" t="s">
        <v>746</v>
      </c>
      <c r="Z355" s="8" t="s">
        <v>54</v>
      </c>
      <c r="AA355" s="8" t="s">
        <v>745</v>
      </c>
      <c r="AB355" s="8" t="s">
        <v>54</v>
      </c>
      <c r="AC355" s="7" t="s">
        <v>751</v>
      </c>
      <c r="AD355" s="9">
        <v>16.12</v>
      </c>
      <c r="AE355" s="6">
        <v>21</v>
      </c>
      <c r="AF355" s="9">
        <v>3.3852</v>
      </c>
      <c r="AG355" s="10">
        <f>ROUND($K$355*$AD$355,2)</f>
        <v>161.2</v>
      </c>
      <c r="AH355" s="10">
        <f>ROUND($K$355*($AD$355+$AF$355),2)</f>
        <v>195.05</v>
      </c>
    </row>
    <row r="356" spans="1:34" ht="38.25">
      <c r="A356" s="3">
        <v>48191</v>
      </c>
      <c r="B356" s="4" t="s">
        <v>739</v>
      </c>
      <c r="C356" s="3">
        <v>135473</v>
      </c>
      <c r="D356" s="4" t="s">
        <v>57</v>
      </c>
      <c r="E356" s="4" t="s">
        <v>58</v>
      </c>
      <c r="F356" s="4" t="s">
        <v>59</v>
      </c>
      <c r="G356" s="4" t="s">
        <v>60</v>
      </c>
      <c r="H356" s="4"/>
      <c r="I356" s="4" t="s">
        <v>61</v>
      </c>
      <c r="J356" s="5">
        <v>6</v>
      </c>
      <c r="K356" s="6">
        <v>6</v>
      </c>
      <c r="L356" s="7" t="s">
        <v>149</v>
      </c>
      <c r="M356" s="4">
        <v>314020</v>
      </c>
      <c r="N356" s="4" t="s">
        <v>740</v>
      </c>
      <c r="O356" s="4" t="s">
        <v>741</v>
      </c>
      <c r="P356" s="4" t="s">
        <v>367</v>
      </c>
      <c r="Q356" s="4">
        <v>2</v>
      </c>
      <c r="R356" s="4" t="s">
        <v>748</v>
      </c>
      <c r="S356" s="4">
        <v>169849</v>
      </c>
      <c r="T356" s="4" t="s">
        <v>749</v>
      </c>
      <c r="U356" s="4" t="s">
        <v>750</v>
      </c>
      <c r="V356" s="4">
        <v>549491439</v>
      </c>
      <c r="W356" s="4"/>
      <c r="X356" s="8" t="s">
        <v>745</v>
      </c>
      <c r="Y356" s="8" t="s">
        <v>746</v>
      </c>
      <c r="Z356" s="8" t="s">
        <v>54</v>
      </c>
      <c r="AA356" s="8" t="s">
        <v>745</v>
      </c>
      <c r="AB356" s="8" t="s">
        <v>54</v>
      </c>
      <c r="AC356" s="7" t="s">
        <v>751</v>
      </c>
      <c r="AD356" s="9">
        <v>37.08</v>
      </c>
      <c r="AE356" s="6">
        <v>21</v>
      </c>
      <c r="AF356" s="9">
        <v>7.7868</v>
      </c>
      <c r="AG356" s="10">
        <f>ROUND($K$356*$AD$356,2)</f>
        <v>222.48</v>
      </c>
      <c r="AH356" s="10">
        <f>ROUND($K$356*($AD$356+$AF$356),2)</f>
        <v>269.2</v>
      </c>
    </row>
    <row r="357" spans="1:34" ht="25.5">
      <c r="A357" s="3">
        <v>48191</v>
      </c>
      <c r="B357" s="4" t="s">
        <v>739</v>
      </c>
      <c r="C357" s="3">
        <v>135474</v>
      </c>
      <c r="D357" s="4" t="s">
        <v>57</v>
      </c>
      <c r="E357" s="4" t="s">
        <v>62</v>
      </c>
      <c r="F357" s="4" t="s">
        <v>63</v>
      </c>
      <c r="G357" s="4" t="s">
        <v>64</v>
      </c>
      <c r="H357" s="4"/>
      <c r="I357" s="4" t="s">
        <v>65</v>
      </c>
      <c r="J357" s="5">
        <v>6</v>
      </c>
      <c r="K357" s="6">
        <v>6</v>
      </c>
      <c r="L357" s="7" t="s">
        <v>149</v>
      </c>
      <c r="M357" s="4">
        <v>314020</v>
      </c>
      <c r="N357" s="4" t="s">
        <v>740</v>
      </c>
      <c r="O357" s="4" t="s">
        <v>741</v>
      </c>
      <c r="P357" s="4" t="s">
        <v>367</v>
      </c>
      <c r="Q357" s="4">
        <v>2</v>
      </c>
      <c r="R357" s="4" t="s">
        <v>748</v>
      </c>
      <c r="S357" s="4">
        <v>169849</v>
      </c>
      <c r="T357" s="4" t="s">
        <v>749</v>
      </c>
      <c r="U357" s="4" t="s">
        <v>750</v>
      </c>
      <c r="V357" s="4">
        <v>549491439</v>
      </c>
      <c r="W357" s="4"/>
      <c r="X357" s="8" t="s">
        <v>745</v>
      </c>
      <c r="Y357" s="8" t="s">
        <v>746</v>
      </c>
      <c r="Z357" s="8" t="s">
        <v>54</v>
      </c>
      <c r="AA357" s="8" t="s">
        <v>745</v>
      </c>
      <c r="AB357" s="8" t="s">
        <v>54</v>
      </c>
      <c r="AC357" s="7" t="s">
        <v>751</v>
      </c>
      <c r="AD357" s="9">
        <v>8.85</v>
      </c>
      <c r="AE357" s="6">
        <v>21</v>
      </c>
      <c r="AF357" s="9">
        <v>1.8585</v>
      </c>
      <c r="AG357" s="10">
        <f>ROUND($K$357*$AD$357,2)</f>
        <v>53.1</v>
      </c>
      <c r="AH357" s="10">
        <f>ROUND($K$357*($AD$357+$AF$357),2)</f>
        <v>64.25</v>
      </c>
    </row>
    <row r="358" spans="1:34" ht="25.5">
      <c r="A358" s="3">
        <v>48191</v>
      </c>
      <c r="B358" s="4" t="s">
        <v>739</v>
      </c>
      <c r="C358" s="3">
        <v>135475</v>
      </c>
      <c r="D358" s="4" t="s">
        <v>317</v>
      </c>
      <c r="E358" s="4" t="s">
        <v>752</v>
      </c>
      <c r="F358" s="4" t="s">
        <v>753</v>
      </c>
      <c r="G358" s="4" t="s">
        <v>754</v>
      </c>
      <c r="H358" s="4"/>
      <c r="I358" s="4" t="s">
        <v>84</v>
      </c>
      <c r="J358" s="5">
        <v>4</v>
      </c>
      <c r="K358" s="6">
        <v>4</v>
      </c>
      <c r="L358" s="7" t="s">
        <v>149</v>
      </c>
      <c r="M358" s="4">
        <v>314020</v>
      </c>
      <c r="N358" s="4" t="s">
        <v>740</v>
      </c>
      <c r="O358" s="4" t="s">
        <v>741</v>
      </c>
      <c r="P358" s="4" t="s">
        <v>367</v>
      </c>
      <c r="Q358" s="4">
        <v>2</v>
      </c>
      <c r="R358" s="4" t="s">
        <v>748</v>
      </c>
      <c r="S358" s="4">
        <v>169849</v>
      </c>
      <c r="T358" s="4" t="s">
        <v>749</v>
      </c>
      <c r="U358" s="4" t="s">
        <v>750</v>
      </c>
      <c r="V358" s="4">
        <v>549491439</v>
      </c>
      <c r="W358" s="4"/>
      <c r="X358" s="8" t="s">
        <v>745</v>
      </c>
      <c r="Y358" s="8" t="s">
        <v>746</v>
      </c>
      <c r="Z358" s="8" t="s">
        <v>54</v>
      </c>
      <c r="AA358" s="8" t="s">
        <v>745</v>
      </c>
      <c r="AB358" s="8" t="s">
        <v>54</v>
      </c>
      <c r="AC358" s="7" t="s">
        <v>751</v>
      </c>
      <c r="AD358" s="9">
        <v>11.9</v>
      </c>
      <c r="AE358" s="6">
        <v>21</v>
      </c>
      <c r="AF358" s="9">
        <v>2.499</v>
      </c>
      <c r="AG358" s="10">
        <f>ROUND($K$358*$AD$358,2)</f>
        <v>47.6</v>
      </c>
      <c r="AH358" s="10">
        <f>ROUND($K$358*($AD$358+$AF$358),2)</f>
        <v>57.6</v>
      </c>
    </row>
    <row r="359" spans="1:34" ht="25.5">
      <c r="A359" s="3">
        <v>48191</v>
      </c>
      <c r="B359" s="4" t="s">
        <v>739</v>
      </c>
      <c r="C359" s="3">
        <v>135476</v>
      </c>
      <c r="D359" s="4" t="s">
        <v>97</v>
      </c>
      <c r="E359" s="4" t="s">
        <v>579</v>
      </c>
      <c r="F359" s="4" t="s">
        <v>580</v>
      </c>
      <c r="G359" s="4" t="s">
        <v>581</v>
      </c>
      <c r="H359" s="4"/>
      <c r="I359" s="4" t="s">
        <v>125</v>
      </c>
      <c r="J359" s="5">
        <v>6</v>
      </c>
      <c r="K359" s="6">
        <v>6</v>
      </c>
      <c r="L359" s="7" t="s">
        <v>149</v>
      </c>
      <c r="M359" s="4">
        <v>314020</v>
      </c>
      <c r="N359" s="4" t="s">
        <v>740</v>
      </c>
      <c r="O359" s="4" t="s">
        <v>741</v>
      </c>
      <c r="P359" s="4" t="s">
        <v>367</v>
      </c>
      <c r="Q359" s="4">
        <v>2</v>
      </c>
      <c r="R359" s="4" t="s">
        <v>748</v>
      </c>
      <c r="S359" s="4">
        <v>169849</v>
      </c>
      <c r="T359" s="4" t="s">
        <v>749</v>
      </c>
      <c r="U359" s="4" t="s">
        <v>750</v>
      </c>
      <c r="V359" s="4">
        <v>549491439</v>
      </c>
      <c r="W359" s="4"/>
      <c r="X359" s="8" t="s">
        <v>745</v>
      </c>
      <c r="Y359" s="8" t="s">
        <v>746</v>
      </c>
      <c r="Z359" s="8" t="s">
        <v>54</v>
      </c>
      <c r="AA359" s="8" t="s">
        <v>745</v>
      </c>
      <c r="AB359" s="8" t="s">
        <v>54</v>
      </c>
      <c r="AC359" s="7" t="s">
        <v>751</v>
      </c>
      <c r="AD359" s="9">
        <v>13.17</v>
      </c>
      <c r="AE359" s="6">
        <v>21</v>
      </c>
      <c r="AF359" s="9">
        <v>2.7657</v>
      </c>
      <c r="AG359" s="10">
        <f>ROUND($K$359*$AD$359,2)</f>
        <v>79.02</v>
      </c>
      <c r="AH359" s="10">
        <f>ROUND($K$359*($AD$359+$AF$359),2)</f>
        <v>95.61</v>
      </c>
    </row>
    <row r="360" spans="1:34" ht="25.5">
      <c r="A360" s="3">
        <v>48191</v>
      </c>
      <c r="B360" s="4" t="s">
        <v>739</v>
      </c>
      <c r="C360" s="3">
        <v>135477</v>
      </c>
      <c r="D360" s="4" t="s">
        <v>198</v>
      </c>
      <c r="E360" s="4" t="s">
        <v>675</v>
      </c>
      <c r="F360" s="4" t="s">
        <v>676</v>
      </c>
      <c r="G360" s="4" t="s">
        <v>677</v>
      </c>
      <c r="H360" s="4"/>
      <c r="I360" s="4" t="s">
        <v>44</v>
      </c>
      <c r="J360" s="5">
        <v>5</v>
      </c>
      <c r="K360" s="6">
        <v>5</v>
      </c>
      <c r="L360" s="7" t="s">
        <v>149</v>
      </c>
      <c r="M360" s="4">
        <v>314020</v>
      </c>
      <c r="N360" s="4" t="s">
        <v>740</v>
      </c>
      <c r="O360" s="4" t="s">
        <v>741</v>
      </c>
      <c r="P360" s="4" t="s">
        <v>367</v>
      </c>
      <c r="Q360" s="4">
        <v>2</v>
      </c>
      <c r="R360" s="4" t="s">
        <v>748</v>
      </c>
      <c r="S360" s="4">
        <v>169849</v>
      </c>
      <c r="T360" s="4" t="s">
        <v>749</v>
      </c>
      <c r="U360" s="4" t="s">
        <v>750</v>
      </c>
      <c r="V360" s="4">
        <v>549491439</v>
      </c>
      <c r="W360" s="4"/>
      <c r="X360" s="8" t="s">
        <v>745</v>
      </c>
      <c r="Y360" s="8" t="s">
        <v>746</v>
      </c>
      <c r="Z360" s="8" t="s">
        <v>54</v>
      </c>
      <c r="AA360" s="8" t="s">
        <v>745</v>
      </c>
      <c r="AB360" s="8" t="s">
        <v>54</v>
      </c>
      <c r="AC360" s="7" t="s">
        <v>751</v>
      </c>
      <c r="AD360" s="9">
        <v>99.6</v>
      </c>
      <c r="AE360" s="6">
        <v>21</v>
      </c>
      <c r="AF360" s="9">
        <v>20.916</v>
      </c>
      <c r="AG360" s="10">
        <f>ROUND($K$360*$AD$360,2)</f>
        <v>498</v>
      </c>
      <c r="AH360" s="10">
        <f>ROUND($K$360*($AD$360+$AF$360),2)</f>
        <v>602.58</v>
      </c>
    </row>
    <row r="361" spans="1:34" ht="25.5">
      <c r="A361" s="3">
        <v>48191</v>
      </c>
      <c r="B361" s="4" t="s">
        <v>739</v>
      </c>
      <c r="C361" s="3">
        <v>135478</v>
      </c>
      <c r="D361" s="4" t="s">
        <v>198</v>
      </c>
      <c r="E361" s="4" t="s">
        <v>306</v>
      </c>
      <c r="F361" s="4" t="s">
        <v>307</v>
      </c>
      <c r="G361" s="4" t="s">
        <v>308</v>
      </c>
      <c r="H361" s="4"/>
      <c r="I361" s="4" t="s">
        <v>44</v>
      </c>
      <c r="J361" s="5">
        <v>2</v>
      </c>
      <c r="K361" s="6">
        <v>2</v>
      </c>
      <c r="L361" s="7" t="s">
        <v>149</v>
      </c>
      <c r="M361" s="4">
        <v>314020</v>
      </c>
      <c r="N361" s="4" t="s">
        <v>740</v>
      </c>
      <c r="O361" s="4" t="s">
        <v>741</v>
      </c>
      <c r="P361" s="4" t="s">
        <v>367</v>
      </c>
      <c r="Q361" s="4">
        <v>2</v>
      </c>
      <c r="R361" s="4" t="s">
        <v>748</v>
      </c>
      <c r="S361" s="4">
        <v>169849</v>
      </c>
      <c r="T361" s="4" t="s">
        <v>749</v>
      </c>
      <c r="U361" s="4" t="s">
        <v>750</v>
      </c>
      <c r="V361" s="4">
        <v>549491439</v>
      </c>
      <c r="W361" s="4"/>
      <c r="X361" s="8" t="s">
        <v>745</v>
      </c>
      <c r="Y361" s="8" t="s">
        <v>746</v>
      </c>
      <c r="Z361" s="8" t="s">
        <v>54</v>
      </c>
      <c r="AA361" s="8" t="s">
        <v>745</v>
      </c>
      <c r="AB361" s="8" t="s">
        <v>54</v>
      </c>
      <c r="AC361" s="7" t="s">
        <v>751</v>
      </c>
      <c r="AD361" s="9">
        <v>99.6</v>
      </c>
      <c r="AE361" s="6">
        <v>21</v>
      </c>
      <c r="AF361" s="9">
        <v>20.916</v>
      </c>
      <c r="AG361" s="10">
        <f>ROUND($K$361*$AD$361,2)</f>
        <v>199.2</v>
      </c>
      <c r="AH361" s="10">
        <f>ROUND($K$361*($AD$361+$AF$361),2)</f>
        <v>241.03</v>
      </c>
    </row>
    <row r="362" spans="1:34" ht="25.5">
      <c r="A362" s="3">
        <v>48191</v>
      </c>
      <c r="B362" s="4" t="s">
        <v>739</v>
      </c>
      <c r="C362" s="3">
        <v>135479</v>
      </c>
      <c r="D362" s="4" t="s">
        <v>524</v>
      </c>
      <c r="E362" s="4" t="s">
        <v>525</v>
      </c>
      <c r="F362" s="4" t="s">
        <v>526</v>
      </c>
      <c r="G362" s="4" t="s">
        <v>527</v>
      </c>
      <c r="H362" s="4"/>
      <c r="I362" s="4" t="s">
        <v>528</v>
      </c>
      <c r="J362" s="5">
        <v>2</v>
      </c>
      <c r="K362" s="6">
        <v>2</v>
      </c>
      <c r="L362" s="7" t="s">
        <v>149</v>
      </c>
      <c r="M362" s="4">
        <v>314020</v>
      </c>
      <c r="N362" s="4" t="s">
        <v>740</v>
      </c>
      <c r="O362" s="4" t="s">
        <v>741</v>
      </c>
      <c r="P362" s="4" t="s">
        <v>367</v>
      </c>
      <c r="Q362" s="4">
        <v>2</v>
      </c>
      <c r="R362" s="4" t="s">
        <v>748</v>
      </c>
      <c r="S362" s="4">
        <v>169849</v>
      </c>
      <c r="T362" s="4" t="s">
        <v>749</v>
      </c>
      <c r="U362" s="4" t="s">
        <v>750</v>
      </c>
      <c r="V362" s="4">
        <v>549491439</v>
      </c>
      <c r="W362" s="4"/>
      <c r="X362" s="8" t="s">
        <v>745</v>
      </c>
      <c r="Y362" s="8" t="s">
        <v>746</v>
      </c>
      <c r="Z362" s="8" t="s">
        <v>54</v>
      </c>
      <c r="AA362" s="8" t="s">
        <v>745</v>
      </c>
      <c r="AB362" s="8" t="s">
        <v>54</v>
      </c>
      <c r="AC362" s="7" t="s">
        <v>751</v>
      </c>
      <c r="AD362" s="9">
        <v>40.3</v>
      </c>
      <c r="AE362" s="6">
        <v>21</v>
      </c>
      <c r="AF362" s="9">
        <v>8.463</v>
      </c>
      <c r="AG362" s="10">
        <f>ROUND($K$362*$AD$362,2)</f>
        <v>80.6</v>
      </c>
      <c r="AH362" s="10">
        <f>ROUND($K$362*($AD$362+$AF$362),2)</f>
        <v>97.53</v>
      </c>
    </row>
    <row r="363" spans="1:34" ht="26.25">
      <c r="A363" s="3">
        <v>48191</v>
      </c>
      <c r="B363" s="4" t="s">
        <v>739</v>
      </c>
      <c r="C363" s="3">
        <v>135480</v>
      </c>
      <c r="D363" s="4" t="s">
        <v>102</v>
      </c>
      <c r="E363" s="4" t="s">
        <v>103</v>
      </c>
      <c r="F363" s="4" t="s">
        <v>104</v>
      </c>
      <c r="G363" s="4" t="s">
        <v>105</v>
      </c>
      <c r="H363" s="4"/>
      <c r="I363" s="4" t="s">
        <v>106</v>
      </c>
      <c r="J363" s="5">
        <v>4</v>
      </c>
      <c r="K363" s="6">
        <v>4</v>
      </c>
      <c r="L363" s="7" t="s">
        <v>149</v>
      </c>
      <c r="M363" s="4">
        <v>314020</v>
      </c>
      <c r="N363" s="4" t="s">
        <v>740</v>
      </c>
      <c r="O363" s="4" t="s">
        <v>741</v>
      </c>
      <c r="P363" s="4" t="s">
        <v>367</v>
      </c>
      <c r="Q363" s="4">
        <v>2</v>
      </c>
      <c r="R363" s="4" t="s">
        <v>748</v>
      </c>
      <c r="S363" s="4">
        <v>169849</v>
      </c>
      <c r="T363" s="4" t="s">
        <v>749</v>
      </c>
      <c r="U363" s="4" t="s">
        <v>750</v>
      </c>
      <c r="V363" s="4">
        <v>549491439</v>
      </c>
      <c r="W363" s="4"/>
      <c r="X363" s="8" t="s">
        <v>745</v>
      </c>
      <c r="Y363" s="8" t="s">
        <v>746</v>
      </c>
      <c r="Z363" s="8" t="s">
        <v>54</v>
      </c>
      <c r="AA363" s="8" t="s">
        <v>745</v>
      </c>
      <c r="AB363" s="8" t="s">
        <v>54</v>
      </c>
      <c r="AC363" s="7" t="s">
        <v>751</v>
      </c>
      <c r="AD363" s="9">
        <v>34.97</v>
      </c>
      <c r="AE363" s="6">
        <v>21</v>
      </c>
      <c r="AF363" s="9">
        <v>7.3437</v>
      </c>
      <c r="AG363" s="10">
        <f>ROUND($K$363*$AD$363,2)</f>
        <v>139.88</v>
      </c>
      <c r="AH363" s="10">
        <f>ROUND($K$363*($AD$363+$AF$363),2)</f>
        <v>169.25</v>
      </c>
    </row>
    <row r="364" spans="1:34" ht="13.5" customHeight="1">
      <c r="A364" s="20"/>
      <c r="B364" s="20"/>
      <c r="C364" s="20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20" t="s">
        <v>107</v>
      </c>
      <c r="AF364" s="20"/>
      <c r="AG364" s="12">
        <f>SUM($AG$355:$AG$363)</f>
        <v>1481.08</v>
      </c>
      <c r="AH364" s="12">
        <f>SUM($AH$355:$AH$363)</f>
        <v>1792.1</v>
      </c>
    </row>
    <row r="365" spans="1:34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1:34" ht="19.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2" t="s">
        <v>755</v>
      </c>
      <c r="AF366" s="22"/>
      <c r="AG366" s="19">
        <f>(0)+SUM($AG$18,$AG$29,$AG$36,$AG$42,$AG$70,$AG$74,$AG$102,$AG$105,$AG$113,$AG$123,$AG$147,$AG$172,$AG$194,$AG$212,$AG$226,$AG$238,$AG$243,$AG$261,$AG$267,$AG$276,$AG$279,$AG$285,$AG$297,$AG$304,$AG$313,$AG$322,$AG$330,$AG$334,$AG$343,$AG$349)+SUM($AG$353,$AG$364)</f>
        <v>195789.68000000005</v>
      </c>
      <c r="AH366" s="19">
        <f>(0)+SUM($AH$18,$AH$29,$AH$36,$AH$42,$AH$70,$AH$74,$AH$102,$AH$105,$AH$113,$AH$123,$AH$147,$AH$172,$AH$194,$AH$212,$AH$226,$AH$238,$AH$243,$AH$261,$AH$267,$AH$276,$AH$279,$AH$285,$AH$297,$AH$304,$AH$313,$AH$322,$AH$330,$AH$334,$AH$343,$AH$349)+SUM($AH$353,$AH$364)</f>
        <v>236905.59999999995</v>
      </c>
    </row>
    <row r="367" spans="1:34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</sheetData>
  <sheetProtection/>
  <mergeCells count="76"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  <mergeCell ref="A18:C18"/>
    <mergeCell ref="AE18:AF18"/>
    <mergeCell ref="A29:C29"/>
    <mergeCell ref="AE29:AF29"/>
    <mergeCell ref="A36:C36"/>
    <mergeCell ref="AE36:AF36"/>
    <mergeCell ref="A42:C42"/>
    <mergeCell ref="AE42:AF42"/>
    <mergeCell ref="A70:C70"/>
    <mergeCell ref="AE70:AF70"/>
    <mergeCell ref="A74:C74"/>
    <mergeCell ref="AE74:AF74"/>
    <mergeCell ref="A102:C102"/>
    <mergeCell ref="AE102:AF102"/>
    <mergeCell ref="A105:C105"/>
    <mergeCell ref="AE105:AF105"/>
    <mergeCell ref="A113:C113"/>
    <mergeCell ref="AE113:AF113"/>
    <mergeCell ref="A123:C123"/>
    <mergeCell ref="AE123:AF123"/>
    <mergeCell ref="A147:C147"/>
    <mergeCell ref="AE147:AF147"/>
    <mergeCell ref="A172:C172"/>
    <mergeCell ref="AE172:AF172"/>
    <mergeCell ref="A194:C194"/>
    <mergeCell ref="AE194:AF194"/>
    <mergeCell ref="A212:C212"/>
    <mergeCell ref="AE212:AF212"/>
    <mergeCell ref="A226:C226"/>
    <mergeCell ref="AE226:AF226"/>
    <mergeCell ref="A238:C238"/>
    <mergeCell ref="AE238:AF238"/>
    <mergeCell ref="A243:C243"/>
    <mergeCell ref="AE243:AF243"/>
    <mergeCell ref="A261:C261"/>
    <mergeCell ref="AE261:AF261"/>
    <mergeCell ref="A267:C267"/>
    <mergeCell ref="AE267:AF267"/>
    <mergeCell ref="A276:C276"/>
    <mergeCell ref="AE276:AF276"/>
    <mergeCell ref="A279:C279"/>
    <mergeCell ref="AE279:AF279"/>
    <mergeCell ref="A285:C285"/>
    <mergeCell ref="AE285:AF285"/>
    <mergeCell ref="A297:C297"/>
    <mergeCell ref="AE297:AF297"/>
    <mergeCell ref="A304:C304"/>
    <mergeCell ref="AE304:AF304"/>
    <mergeCell ref="A313:C313"/>
    <mergeCell ref="AE313:AF313"/>
    <mergeCell ref="A322:C322"/>
    <mergeCell ref="AE322:AF322"/>
    <mergeCell ref="A330:C330"/>
    <mergeCell ref="AE330:AF330"/>
    <mergeCell ref="A334:C334"/>
    <mergeCell ref="AE334:AF334"/>
    <mergeCell ref="A343:C343"/>
    <mergeCell ref="AE343:AF343"/>
    <mergeCell ref="A349:C349"/>
    <mergeCell ref="AE349:AF349"/>
    <mergeCell ref="A353:C353"/>
    <mergeCell ref="AE353:AF353"/>
    <mergeCell ref="A364:C364"/>
    <mergeCell ref="AE364:AF364"/>
    <mergeCell ref="A366:AD366"/>
    <mergeCell ref="AE366:AF366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3</v>
      </c>
      <c r="L4" s="27"/>
      <c r="M4" s="28" t="s">
        <v>4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5</v>
      </c>
      <c r="Y4" s="27"/>
      <c r="Z4" s="27"/>
      <c r="AA4" s="27"/>
      <c r="AB4" s="27"/>
      <c r="AC4" s="27" t="s">
        <v>3</v>
      </c>
      <c r="AD4" s="27"/>
      <c r="AE4" s="27"/>
      <c r="AF4" s="27"/>
      <c r="AG4" s="26"/>
      <c r="AH4" s="26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5.5">
      <c r="A6" s="14">
        <v>47720</v>
      </c>
      <c r="B6" s="15"/>
      <c r="C6" s="14">
        <v>135275</v>
      </c>
      <c r="D6" s="15" t="s">
        <v>102</v>
      </c>
      <c r="E6" s="15" t="s">
        <v>756</v>
      </c>
      <c r="F6" s="15" t="s">
        <v>757</v>
      </c>
      <c r="G6" s="15" t="s">
        <v>758</v>
      </c>
      <c r="H6" s="15"/>
      <c r="I6" s="15" t="s">
        <v>759</v>
      </c>
      <c r="J6" s="16">
        <v>5</v>
      </c>
      <c r="K6" s="16"/>
      <c r="L6" s="15" t="s">
        <v>45</v>
      </c>
      <c r="M6" s="15">
        <v>110130</v>
      </c>
      <c r="N6" s="15" t="s">
        <v>46</v>
      </c>
      <c r="O6" s="15" t="s">
        <v>47</v>
      </c>
      <c r="P6" s="15" t="s">
        <v>48</v>
      </c>
      <c r="Q6" s="15">
        <v>5</v>
      </c>
      <c r="R6" s="15" t="s">
        <v>49</v>
      </c>
      <c r="S6" s="15">
        <v>250484</v>
      </c>
      <c r="T6" s="15" t="s">
        <v>50</v>
      </c>
      <c r="U6" s="15" t="s">
        <v>51</v>
      </c>
      <c r="V6" s="15">
        <v>543183411</v>
      </c>
      <c r="W6" s="15"/>
      <c r="X6" s="17"/>
      <c r="Y6" s="17"/>
      <c r="Z6" s="17"/>
      <c r="AA6" s="17"/>
      <c r="AB6" s="17"/>
      <c r="AC6" s="17" t="s">
        <v>56</v>
      </c>
      <c r="AD6" s="18">
        <v>483.6</v>
      </c>
      <c r="AE6" s="16">
        <v>21</v>
      </c>
      <c r="AF6" s="18">
        <v>101.556</v>
      </c>
      <c r="AG6" s="18">
        <f>ROUND($K$6*$AD$6,2)</f>
        <v>0</v>
      </c>
      <c r="AH6" s="18">
        <f>ROUND($K$6*($AD$6+$AF$6),2)</f>
        <v>0</v>
      </c>
    </row>
    <row r="7" spans="1:34" ht="13.5" customHeight="1">
      <c r="A7" s="20"/>
      <c r="B7" s="20"/>
      <c r="C7" s="2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0" t="s">
        <v>107</v>
      </c>
      <c r="AF7" s="20"/>
      <c r="AG7" s="12">
        <f>SUM($AG$6:$AG$6)</f>
        <v>0</v>
      </c>
      <c r="AH7" s="12">
        <f>SUM($AH$6:$AH$6)</f>
        <v>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 t="s">
        <v>755</v>
      </c>
      <c r="AF9" s="22"/>
      <c r="AG9" s="19">
        <f>(0)+SUM($AG$7)</f>
        <v>0</v>
      </c>
      <c r="AH9" s="19">
        <f>(0)+SUM($AH$7)</f>
        <v>0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 objects="1" scenarios="1"/>
  <mergeCells count="14">
    <mergeCell ref="S4:W4"/>
    <mergeCell ref="X4:AB4"/>
    <mergeCell ref="AC4:AF4"/>
    <mergeCell ref="AG4:AH4"/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2014-08-26T07:15:30Z</cp:lastPrinted>
  <dcterms:modified xsi:type="dcterms:W3CDTF">2014-08-26T07:19:24Z</dcterms:modified>
  <cp:category/>
  <cp:version/>
  <cp:contentType/>
  <cp:contentStatus/>
</cp:coreProperties>
</file>