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cisloobjektu">'[1]Krycí list'!$A$4</definedName>
    <definedName name="cislostavby">'[1]Krycí list'!$A$6</definedName>
    <definedName name="HSV">List1!$E$26</definedName>
    <definedName name="Mont">List1!$H$26</definedName>
    <definedName name="nazevobjektu">'[1]Krycí list'!$C$4</definedName>
    <definedName name="nazevstavby">'[1]Krycí list'!$C$6</definedName>
    <definedName name="PSV">List1!$F$26</definedName>
  </definedNames>
  <calcPr calcId="145621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B22" i="1"/>
  <c r="I21" i="1"/>
  <c r="H21" i="1"/>
  <c r="G21" i="1"/>
  <c r="F21" i="1"/>
  <c r="E21" i="1"/>
  <c r="B21" i="1"/>
  <c r="I20" i="1"/>
  <c r="H20" i="1"/>
  <c r="G20" i="1"/>
  <c r="F20" i="1"/>
  <c r="E20" i="1"/>
  <c r="B20" i="1"/>
  <c r="A20" i="1"/>
  <c r="I19" i="1"/>
  <c r="H19" i="1"/>
  <c r="G19" i="1"/>
  <c r="F19" i="1"/>
  <c r="E19" i="1"/>
  <c r="B19" i="1"/>
  <c r="A19" i="1"/>
  <c r="I18" i="1"/>
  <c r="H18" i="1"/>
  <c r="G18" i="1"/>
  <c r="F18" i="1"/>
  <c r="E18" i="1"/>
  <c r="B18" i="1"/>
  <c r="A18" i="1"/>
  <c r="I17" i="1"/>
  <c r="H17" i="1"/>
  <c r="G17" i="1"/>
  <c r="F17" i="1"/>
  <c r="E17" i="1"/>
  <c r="B17" i="1"/>
  <c r="A17" i="1"/>
  <c r="I16" i="1"/>
  <c r="H16" i="1"/>
  <c r="G16" i="1"/>
  <c r="F16" i="1"/>
  <c r="E16" i="1"/>
  <c r="B16" i="1"/>
  <c r="A16" i="1"/>
  <c r="I15" i="1"/>
  <c r="H15" i="1"/>
  <c r="G15" i="1"/>
  <c r="F15" i="1"/>
  <c r="E15" i="1"/>
  <c r="B15" i="1"/>
  <c r="A15" i="1"/>
  <c r="I14" i="1"/>
  <c r="H14" i="1"/>
  <c r="G14" i="1"/>
  <c r="F14" i="1"/>
  <c r="E14" i="1"/>
  <c r="B14" i="1"/>
  <c r="A14" i="1"/>
  <c r="I13" i="1"/>
  <c r="H13" i="1"/>
  <c r="G13" i="1"/>
  <c r="F13" i="1"/>
  <c r="E13" i="1"/>
  <c r="B13" i="1"/>
  <c r="A13" i="1"/>
  <c r="I12" i="1"/>
  <c r="H12" i="1"/>
  <c r="G12" i="1"/>
  <c r="F12" i="1"/>
  <c r="E12" i="1"/>
  <c r="B12" i="1"/>
  <c r="A12" i="1"/>
  <c r="I11" i="1"/>
  <c r="H11" i="1"/>
  <c r="G11" i="1"/>
  <c r="F11" i="1"/>
  <c r="E11" i="1"/>
  <c r="B11" i="1"/>
  <c r="A11" i="1"/>
  <c r="I10" i="1"/>
  <c r="H10" i="1"/>
  <c r="G10" i="1"/>
  <c r="F10" i="1"/>
  <c r="E10" i="1"/>
  <c r="B10" i="1"/>
  <c r="A10" i="1"/>
  <c r="I9" i="1"/>
  <c r="H9" i="1"/>
  <c r="G9" i="1"/>
  <c r="F9" i="1"/>
  <c r="E9" i="1"/>
  <c r="B9" i="1"/>
  <c r="A9" i="1"/>
  <c r="I8" i="1"/>
  <c r="H8" i="1"/>
  <c r="G8" i="1"/>
  <c r="F8" i="1"/>
  <c r="E8" i="1"/>
  <c r="B8" i="1"/>
  <c r="A8" i="1"/>
  <c r="I7" i="1"/>
  <c r="I26" i="1" s="1"/>
  <c r="H7" i="1"/>
  <c r="H26" i="1" s="1"/>
  <c r="G31" i="1" s="1"/>
  <c r="G7" i="1"/>
  <c r="G26" i="1" s="1"/>
  <c r="F7" i="1"/>
  <c r="F26" i="1" s="1"/>
  <c r="E7" i="1"/>
  <c r="E26" i="1" s="1"/>
  <c r="B7" i="1"/>
  <c r="C2" i="1"/>
  <c r="C1" i="1"/>
  <c r="G35" i="1" l="1"/>
  <c r="I35" i="1" s="1"/>
  <c r="G34" i="1"/>
  <c r="I34" i="1" s="1"/>
  <c r="G33" i="1"/>
  <c r="I33" i="1" s="1"/>
  <c r="G32" i="1"/>
  <c r="I32" i="1" s="1"/>
  <c r="I31" i="1"/>
  <c r="H36" i="1" s="1"/>
</calcChain>
</file>

<file path=xl/sharedStrings.xml><?xml version="1.0" encoding="utf-8"?>
<sst xmlns="http://schemas.openxmlformats.org/spreadsheetml/2006/main" count="36" uniqueCount="31">
  <si>
    <t>Stavba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</si>
  <si>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</si>
  <si>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</si>
  <si>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</si>
  <si>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</si>
  <si>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</si>
  <si>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</si>
  <si>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</si>
  <si>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HZS</t>
  </si>
  <si>
    <t>0</t>
  </si>
  <si>
    <t>M21</t>
  </si>
  <si>
    <t>M22</t>
  </si>
  <si>
    <t>M24</t>
  </si>
  <si>
    <t>Montáže vzduchotechnických zařízení</t>
  </si>
  <si>
    <t>M36</t>
  </si>
  <si>
    <t>Montáže měřících a regul.zařízení</t>
  </si>
  <si>
    <t>M39</t>
  </si>
  <si>
    <t>Montáže zdravot.a laborat.zařízení</t>
  </si>
  <si>
    <t>CELKEM  OBJEKT</t>
  </si>
  <si>
    <t>VEDLEJŠÍ ROZPOČTOVÉ  NÁKLADY</t>
  </si>
  <si>
    <t>Název VRN</t>
  </si>
  <si>
    <t>Kč</t>
  </si>
  <si>
    <t>%</t>
  </si>
  <si>
    <t>Základna</t>
  </si>
  <si>
    <t>Individuální mimostaveništní doprava</t>
  </si>
  <si>
    <t>0,00</t>
  </si>
  <si>
    <t>Kompletační činnost zhotovitele</t>
  </si>
  <si>
    <t>Mimořádně ztížené dopravní podmínky</t>
  </si>
  <si>
    <t>Provozní vlivy</t>
  </si>
  <si>
    <t>Zařízení staveniště</t>
  </si>
  <si>
    <t>CELKEM 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</si>
</sst>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i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3" xfId="1" applyFont="1" applyBorder="1"/>
    <xf numFmtId="0" fontId="1" fillId="0" borderId="3" xfId="1" applyBorder="1"/>
    <xf numFmtId="0" fontId="1" fillId="0" borderId="3" xfId="1" applyBorder="1" applyAlignment="1">
      <alignment horizontal="right"/>
    </xf>
    <xf numFmtId="0" fontId="1" fillId="0" borderId="3" xfId="1" applyFont="1" applyBorder="1"/>
    <xf numFmtId="0" fontId="0" fillId="0" borderId="3" xfId="0" applyNumberFormat="1" applyBorder="1" applyAlignment="1">
      <alignment horizontal="left"/>
    </xf>
    <xf numFmtId="0" fontId="0" fillId="0" borderId="4" xfId="0" applyNumberFormat="1" applyBorder="1"/>
    <xf numFmtId="0" fontId="2" fillId="0" borderId="7" xfId="1" applyFont="1" applyBorder="1"/>
    <xf numFmtId="0" fontId="1" fillId="0" borderId="7" xfId="1" applyBorder="1"/>
    <xf numFmtId="0" fontId="1" fillId="0" borderId="7" xfId="1" applyBorder="1" applyAlignment="1">
      <alignment horizontal="right"/>
    </xf>
    <xf numFmtId="0" fontId="0" fillId="0" borderId="0" xfId="0" applyBorder="1"/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4" fillId="0" borderId="9" xfId="0" applyNumberFormat="1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49" fontId="5" fillId="0" borderId="15" xfId="0" applyNumberFormat="1" applyFont="1" applyFill="1" applyBorder="1"/>
    <xf numFmtId="0" fontId="5" fillId="0" borderId="0" xfId="0" applyFont="1" applyFill="1" applyBorder="1"/>
    <xf numFmtId="0" fontId="0" fillId="0" borderId="0" xfId="0" applyFill="1" applyBorder="1"/>
    <xf numFmtId="3" fontId="6" fillId="0" borderId="16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3" fontId="6" fillId="0" borderId="19" xfId="0" applyNumberFormat="1" applyFont="1" applyFill="1" applyBorder="1"/>
    <xf numFmtId="0" fontId="4" fillId="0" borderId="9" xfId="0" applyFont="1" applyFill="1" applyBorder="1"/>
    <xf numFmtId="3" fontId="4" fillId="0" borderId="11" xfId="0" applyNumberFormat="1" applyFont="1" applyFill="1" applyBorder="1"/>
    <xf numFmtId="3" fontId="4" fillId="0" borderId="12" xfId="0" applyNumberFormat="1" applyFont="1" applyFill="1" applyBorder="1"/>
    <xf numFmtId="0" fontId="3" fillId="0" borderId="0" xfId="0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0" fontId="0" fillId="0" borderId="0" xfId="0" applyFill="1"/>
    <xf numFmtId="0" fontId="7" fillId="0" borderId="20" xfId="0" applyFont="1" applyFill="1" applyBorder="1"/>
    <xf numFmtId="0" fontId="7" fillId="0" borderId="21" xfId="0" applyFont="1" applyFill="1" applyBorder="1"/>
    <xf numFmtId="0" fontId="0" fillId="0" borderId="22" xfId="0" applyFill="1" applyBorder="1"/>
    <xf numFmtId="0" fontId="7" fillId="0" borderId="23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/>
    </xf>
    <xf numFmtId="4" fontId="8" fillId="0" borderId="21" xfId="0" applyNumberFormat="1" applyFont="1" applyFill="1" applyBorder="1" applyAlignment="1">
      <alignment horizontal="right"/>
    </xf>
    <xf numFmtId="4" fontId="8" fillId="0" borderId="22" xfId="0" applyNumberFormat="1" applyFont="1" applyFill="1" applyBorder="1" applyAlignment="1">
      <alignment horizontal="right"/>
    </xf>
    <xf numFmtId="0" fontId="6" fillId="0" borderId="25" xfId="0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3" fontId="6" fillId="0" borderId="28" xfId="0" applyNumberFormat="1" applyFont="1" applyFill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30" xfId="0" applyNumberFormat="1" applyFont="1" applyFill="1" applyBorder="1" applyAlignment="1">
      <alignment horizontal="right"/>
    </xf>
    <xf numFmtId="4" fontId="6" fillId="0" borderId="26" xfId="0" applyNumberFormat="1" applyFont="1" applyFill="1" applyBorder="1" applyAlignment="1">
      <alignment horizontal="right"/>
    </xf>
    <xf numFmtId="3" fontId="6" fillId="0" borderId="27" xfId="0" applyNumberFormat="1" applyFont="1" applyFill="1" applyBorder="1" applyAlignment="1">
      <alignment horizontal="right"/>
    </xf>
    <xf numFmtId="0" fontId="0" fillId="0" borderId="31" xfId="0" applyFill="1" applyBorder="1"/>
    <xf numFmtId="0" fontId="4" fillId="0" borderId="32" xfId="0" applyFont="1" applyFill="1" applyBorder="1"/>
    <xf numFmtId="0" fontId="0" fillId="0" borderId="32" xfId="0" applyFill="1" applyBorder="1"/>
    <xf numFmtId="4" fontId="0" fillId="0" borderId="33" xfId="0" applyNumberFormat="1" applyFill="1" applyBorder="1"/>
    <xf numFmtId="4" fontId="0" fillId="0" borderId="31" xfId="0" applyNumberFormat="1" applyFill="1" applyBorder="1"/>
    <xf numFmtId="4" fontId="0" fillId="0" borderId="32" xfId="0" applyNumberFormat="1" applyFill="1" applyBorder="1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3" fontId="4" fillId="0" borderId="32" xfId="0" applyNumberFormat="1" applyFont="1" applyFill="1" applyBorder="1" applyAlignment="1">
      <alignment horizontal="right"/>
    </xf>
    <xf numFmtId="3" fontId="4" fillId="0" borderId="33" xfId="0" applyNumberFormat="1" applyFont="1" applyFill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ikmundova\Desktop\14-08-29-A4%20Z&#225;chyt%20He%20odparu%20-%20platn&#253;%20V&#253;kaz%20v&#253;m&#283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Záchyt He odparu v NMR laboratořích</v>
          </cell>
        </row>
        <row r="6">
          <cell r="C6" t="str">
            <v>UKB - Pavilon A4</v>
          </cell>
        </row>
      </sheetData>
      <sheetData sheetId="1"/>
      <sheetData sheetId="2">
        <row r="7">
          <cell r="C7" t="str">
            <v>Přípravné a přidružené práce</v>
          </cell>
        </row>
        <row r="16">
          <cell r="G16">
            <v>0</v>
          </cell>
        </row>
        <row r="17">
          <cell r="B17" t="str">
            <v>311</v>
          </cell>
          <cell r="C17" t="str">
            <v>Sádrokartonové konstrukce</v>
          </cell>
        </row>
        <row r="21"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</row>
        <row r="22">
          <cell r="B22" t="str">
            <v>5</v>
          </cell>
          <cell r="C22" t="str">
            <v>Komunikace</v>
          </cell>
        </row>
        <row r="32"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</row>
        <row r="33">
          <cell r="B33" t="str">
            <v>61</v>
          </cell>
          <cell r="C33" t="str">
            <v>Upravy povrchů vnitřní</v>
          </cell>
        </row>
        <row r="38"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</row>
        <row r="39">
          <cell r="B39" t="str">
            <v>91</v>
          </cell>
          <cell r="C39" t="str">
            <v>Doplňující práce na komunikaci</v>
          </cell>
        </row>
        <row r="49"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</row>
        <row r="50">
          <cell r="B50" t="str">
            <v>94</v>
          </cell>
          <cell r="C50" t="str">
            <v>Lešení a stavební výtahy</v>
          </cell>
        </row>
        <row r="52"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B53" t="str">
            <v>95</v>
          </cell>
          <cell r="C53" t="str">
            <v>Dokončovací kce na pozem.stav.</v>
          </cell>
        </row>
        <row r="55"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6">
          <cell r="B56" t="str">
            <v>96</v>
          </cell>
          <cell r="C56" t="str">
            <v>Bourání konstrukcí</v>
          </cell>
        </row>
        <row r="82"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</row>
        <row r="83">
          <cell r="B83" t="str">
            <v>99</v>
          </cell>
          <cell r="C83" t="str">
            <v>Staveništní přesun hmot</v>
          </cell>
        </row>
        <row r="85"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</row>
        <row r="86">
          <cell r="B86" t="str">
            <v>713</v>
          </cell>
          <cell r="C86" t="str">
            <v>Izolace tepelné</v>
          </cell>
        </row>
        <row r="93"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</row>
        <row r="94">
          <cell r="B94" t="str">
            <v>721</v>
          </cell>
          <cell r="C94" t="str">
            <v>Vnitřní kanalizace</v>
          </cell>
        </row>
        <row r="107"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B108" t="str">
            <v>766</v>
          </cell>
          <cell r="C108" t="str">
            <v>Konstrukce truhlářské</v>
          </cell>
        </row>
        <row r="118"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19">
          <cell r="B119" t="str">
            <v>767</v>
          </cell>
          <cell r="C119" t="str">
            <v>Konstrukce zámečnické</v>
          </cell>
        </row>
        <row r="140"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B141" t="str">
            <v>784</v>
          </cell>
          <cell r="C141" t="str">
            <v>Malby</v>
          </cell>
        </row>
        <row r="146"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</row>
        <row r="147">
          <cell r="C147" t="str">
            <v>Elektromontáže</v>
          </cell>
        </row>
        <row r="224">
          <cell r="G224">
            <v>0</v>
          </cell>
        </row>
        <row r="225">
          <cell r="C225" t="str">
            <v>Montáž sdělovací a zabezp.techniky</v>
          </cell>
        </row>
        <row r="249">
          <cell r="G249">
            <v>0</v>
          </cell>
        </row>
        <row r="276">
          <cell r="G276">
            <v>0</v>
          </cell>
        </row>
        <row r="366">
          <cell r="G366">
            <v>0</v>
          </cell>
        </row>
        <row r="416">
          <cell r="G4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60" zoomScaleNormal="100" workbookViewId="0">
      <selection activeCell="R15" sqref="R15"/>
    </sheetView>
  </sheetViews>
  <sheetFormatPr defaultRowHeight="15" x14ac:dyDescent="0.25"/>
  <cols>
    <col min="4" max="4" width="15.42578125" customWidth="1"/>
  </cols>
  <sheetData>
    <row r="1" spans="1:9" ht="15.75" thickTop="1" x14ac:dyDescent="0.25">
      <c r="A1" s="55" t="s">
        <v>0</v>
      </c>
      <c r="B1" s="56"/>
      <c r="C1" s="1" t="str">
        <f>CONCATENATE(cislostavby," ",nazevstavby)</f>
        <v xml:space="preserve"> UKB - Pavilon A4</v>
      </c>
      <c r="D1" s="2"/>
      <c r="E1" s="3"/>
      <c r="F1" s="2"/>
      <c r="G1" s="4"/>
      <c r="H1" s="5"/>
      <c r="I1" s="6"/>
    </row>
    <row r="2" spans="1:9" ht="15.75" thickBot="1" x14ac:dyDescent="0.3">
      <c r="A2" s="57" t="s">
        <v>1</v>
      </c>
      <c r="B2" s="58"/>
      <c r="C2" s="7" t="str">
        <f>CONCATENATE(cisloobjektu," ",nazevobjektu)</f>
        <v xml:space="preserve"> Záchyt He odparu v NMR laboratořích</v>
      </c>
      <c r="D2" s="8"/>
      <c r="E2" s="9"/>
      <c r="F2" s="8"/>
      <c r="G2" s="59"/>
      <c r="H2" s="59"/>
      <c r="I2" s="60"/>
    </row>
    <row r="3" spans="1:9" ht="15.75" thickTop="1" x14ac:dyDescent="0.25">
      <c r="F3" s="10"/>
    </row>
    <row r="4" spans="1:9" ht="18" x14ac:dyDescent="0.25">
      <c r="A4" s="11" t="s">
        <v>2</v>
      </c>
      <c r="B4" s="12"/>
      <c r="C4" s="12"/>
      <c r="D4" s="12"/>
      <c r="E4" s="13"/>
      <c r="F4" s="12"/>
      <c r="G4" s="12"/>
      <c r="H4" s="12"/>
      <c r="I4" s="12"/>
    </row>
    <row r="5" spans="1:9" ht="15.75" thickBot="1" x14ac:dyDescent="0.3"/>
    <row r="6" spans="1:9" ht="15.75" thickBot="1" x14ac:dyDescent="0.3">
      <c r="A6" s="14"/>
      <c r="B6" s="15" t="s">
        <v>3</v>
      </c>
      <c r="C6" s="15"/>
      <c r="D6" s="16"/>
      <c r="E6" s="17" t="s">
        <v>4</v>
      </c>
      <c r="F6" s="18" t="s">
        <v>5</v>
      </c>
      <c r="G6" s="18" t="s">
        <v>6</v>
      </c>
      <c r="H6" s="18" t="s">
        <v>7</v>
      </c>
      <c r="I6" s="19" t="s">
        <v>8</v>
      </c>
    </row>
    <row r="7" spans="1:9" x14ac:dyDescent="0.25">
      <c r="A7" s="20" t="s">
        <v>9</v>
      </c>
      <c r="B7" s="21" t="str">
        <f>[1]Položky!C7</f>
        <v>Přípravné a přidružené práce</v>
      </c>
      <c r="C7" s="22"/>
      <c r="D7" s="23"/>
      <c r="E7" s="24">
        <f>[1]Položky!G16</f>
        <v>0</v>
      </c>
      <c r="F7" s="25">
        <f>[1]Položky!BB20</f>
        <v>0</v>
      </c>
      <c r="G7" s="25">
        <f>[1]Položky!BC20</f>
        <v>0</v>
      </c>
      <c r="H7" s="25">
        <f>[1]Položky!BD20</f>
        <v>0</v>
      </c>
      <c r="I7" s="26">
        <f>[1]Položky!BE20</f>
        <v>0</v>
      </c>
    </row>
    <row r="8" spans="1:9" x14ac:dyDescent="0.25">
      <c r="A8" s="20" t="str">
        <f>[1]Položky!B17</f>
        <v>311</v>
      </c>
      <c r="B8" s="21" t="str">
        <f>[1]Položky!C17</f>
        <v>Sádrokartonové konstrukce</v>
      </c>
      <c r="C8" s="22"/>
      <c r="D8" s="23"/>
      <c r="E8" s="24">
        <f>[1]Položky!BA21</f>
        <v>0</v>
      </c>
      <c r="F8" s="25">
        <f>[1]Položky!BB21</f>
        <v>0</v>
      </c>
      <c r="G8" s="25">
        <f>[1]Položky!BC21</f>
        <v>0</v>
      </c>
      <c r="H8" s="25">
        <f>[1]Položky!BD21</f>
        <v>0</v>
      </c>
      <c r="I8" s="26">
        <f>[1]Položky!BE21</f>
        <v>0</v>
      </c>
    </row>
    <row r="9" spans="1:9" x14ac:dyDescent="0.25">
      <c r="A9" s="20" t="str">
        <f>[1]Položky!B22</f>
        <v>5</v>
      </c>
      <c r="B9" s="21" t="str">
        <f>[1]Položky!C22</f>
        <v>Komunikace</v>
      </c>
      <c r="C9" s="22"/>
      <c r="D9" s="23"/>
      <c r="E9" s="24">
        <f>[1]Položky!BA32</f>
        <v>0</v>
      </c>
      <c r="F9" s="25">
        <f>[1]Položky!BB32</f>
        <v>0</v>
      </c>
      <c r="G9" s="25">
        <f>[1]Položky!BC32</f>
        <v>0</v>
      </c>
      <c r="H9" s="25">
        <f>[1]Položky!BD32</f>
        <v>0</v>
      </c>
      <c r="I9" s="26">
        <f>[1]Položky!BE32</f>
        <v>0</v>
      </c>
    </row>
    <row r="10" spans="1:9" x14ac:dyDescent="0.25">
      <c r="A10" s="20" t="str">
        <f>[1]Položky!B33</f>
        <v>61</v>
      </c>
      <c r="B10" s="21" t="str">
        <f>[1]Položky!C33</f>
        <v>Upravy povrchů vnitřní</v>
      </c>
      <c r="C10" s="22"/>
      <c r="D10" s="23"/>
      <c r="E10" s="24">
        <f>[1]Položky!BA38</f>
        <v>0</v>
      </c>
      <c r="F10" s="25">
        <f>[1]Položky!BB38</f>
        <v>0</v>
      </c>
      <c r="G10" s="25">
        <f>[1]Položky!BC38</f>
        <v>0</v>
      </c>
      <c r="H10" s="25">
        <f>[1]Položky!BD38</f>
        <v>0</v>
      </c>
      <c r="I10" s="26">
        <f>[1]Položky!BE38</f>
        <v>0</v>
      </c>
    </row>
    <row r="11" spans="1:9" x14ac:dyDescent="0.25">
      <c r="A11" s="20" t="str">
        <f>[1]Položky!B39</f>
        <v>91</v>
      </c>
      <c r="B11" s="21" t="str">
        <f>[1]Položky!C39</f>
        <v>Doplňující práce na komunikaci</v>
      </c>
      <c r="C11" s="22"/>
      <c r="D11" s="23"/>
      <c r="E11" s="24">
        <f>[1]Položky!BA49</f>
        <v>0</v>
      </c>
      <c r="F11" s="25">
        <f>[1]Položky!BB49</f>
        <v>0</v>
      </c>
      <c r="G11" s="25">
        <f>[1]Položky!BC49</f>
        <v>0</v>
      </c>
      <c r="H11" s="25">
        <f>[1]Položky!BD49</f>
        <v>0</v>
      </c>
      <c r="I11" s="26">
        <f>[1]Položky!BE49</f>
        <v>0</v>
      </c>
    </row>
    <row r="12" spans="1:9" x14ac:dyDescent="0.25">
      <c r="A12" s="20" t="str">
        <f>[1]Položky!B50</f>
        <v>94</v>
      </c>
      <c r="B12" s="21" t="str">
        <f>[1]Položky!C50</f>
        <v>Lešení a stavební výtahy</v>
      </c>
      <c r="C12" s="22"/>
      <c r="D12" s="23"/>
      <c r="E12" s="24">
        <f>[1]Položky!BA52</f>
        <v>0</v>
      </c>
      <c r="F12" s="25">
        <f>[1]Položky!BB52</f>
        <v>0</v>
      </c>
      <c r="G12" s="25">
        <f>[1]Položky!BC52</f>
        <v>0</v>
      </c>
      <c r="H12" s="25">
        <f>[1]Položky!BD52</f>
        <v>0</v>
      </c>
      <c r="I12" s="26">
        <f>[1]Položky!BE52</f>
        <v>0</v>
      </c>
    </row>
    <row r="13" spans="1:9" x14ac:dyDescent="0.25">
      <c r="A13" s="20" t="str">
        <f>[1]Položky!B53</f>
        <v>95</v>
      </c>
      <c r="B13" s="21" t="str">
        <f>[1]Položky!C53</f>
        <v>Dokončovací kce na pozem.stav.</v>
      </c>
      <c r="C13" s="22"/>
      <c r="D13" s="23"/>
      <c r="E13" s="24">
        <f>[1]Položky!BA55</f>
        <v>0</v>
      </c>
      <c r="F13" s="25">
        <f>[1]Položky!BB55</f>
        <v>0</v>
      </c>
      <c r="G13" s="25">
        <f>[1]Položky!BC55</f>
        <v>0</v>
      </c>
      <c r="H13" s="25">
        <f>[1]Položky!BD55</f>
        <v>0</v>
      </c>
      <c r="I13" s="26">
        <f>[1]Položky!BE55</f>
        <v>0</v>
      </c>
    </row>
    <row r="14" spans="1:9" x14ac:dyDescent="0.25">
      <c r="A14" s="20" t="str">
        <f>[1]Položky!B56</f>
        <v>96</v>
      </c>
      <c r="B14" s="21" t="str">
        <f>[1]Položky!C56</f>
        <v>Bourání konstrukcí</v>
      </c>
      <c r="C14" s="22"/>
      <c r="D14" s="23"/>
      <c r="E14" s="24">
        <f>[1]Položky!BA82</f>
        <v>0</v>
      </c>
      <c r="F14" s="25">
        <f>[1]Položky!BB82</f>
        <v>0</v>
      </c>
      <c r="G14" s="25">
        <f>[1]Položky!BC82</f>
        <v>0</v>
      </c>
      <c r="H14" s="25">
        <f>[1]Položky!BD82</f>
        <v>0</v>
      </c>
      <c r="I14" s="26">
        <f>[1]Položky!BE82</f>
        <v>0</v>
      </c>
    </row>
    <row r="15" spans="1:9" x14ac:dyDescent="0.25">
      <c r="A15" s="20" t="str">
        <f>[1]Položky!B83</f>
        <v>99</v>
      </c>
      <c r="B15" s="21" t="str">
        <f>[1]Položky!C83</f>
        <v>Staveništní přesun hmot</v>
      </c>
      <c r="C15" s="22"/>
      <c r="D15" s="23"/>
      <c r="E15" s="24">
        <f>[1]Položky!BA85</f>
        <v>0</v>
      </c>
      <c r="F15" s="25">
        <f>[1]Položky!BB85</f>
        <v>0</v>
      </c>
      <c r="G15" s="25">
        <f>[1]Položky!BC85</f>
        <v>0</v>
      </c>
      <c r="H15" s="25">
        <f>[1]Položky!BD85</f>
        <v>0</v>
      </c>
      <c r="I15" s="26">
        <f>[1]Položky!BE85</f>
        <v>0</v>
      </c>
    </row>
    <row r="16" spans="1:9" x14ac:dyDescent="0.25">
      <c r="A16" s="20" t="str">
        <f>[1]Položky!B86</f>
        <v>713</v>
      </c>
      <c r="B16" s="21" t="str">
        <f>[1]Položky!C86</f>
        <v>Izolace tepelné</v>
      </c>
      <c r="C16" s="22"/>
      <c r="D16" s="23"/>
      <c r="E16" s="24">
        <f>[1]Položky!BA93</f>
        <v>0</v>
      </c>
      <c r="F16" s="25">
        <f>[1]Položky!BB93</f>
        <v>0</v>
      </c>
      <c r="G16" s="25">
        <f>[1]Položky!BC93</f>
        <v>0</v>
      </c>
      <c r="H16" s="25">
        <f>[1]Položky!BD93</f>
        <v>0</v>
      </c>
      <c r="I16" s="26">
        <f>[1]Položky!BE93</f>
        <v>0</v>
      </c>
    </row>
    <row r="17" spans="1:9" x14ac:dyDescent="0.25">
      <c r="A17" s="20" t="str">
        <f>[1]Položky!B94</f>
        <v>721</v>
      </c>
      <c r="B17" s="21" t="str">
        <f>[1]Položky!C94</f>
        <v>Vnitřní kanalizace</v>
      </c>
      <c r="C17" s="22"/>
      <c r="D17" s="23"/>
      <c r="E17" s="24">
        <f>[1]Položky!BA107</f>
        <v>0</v>
      </c>
      <c r="F17" s="25">
        <f>[1]Položky!BB107</f>
        <v>0</v>
      </c>
      <c r="G17" s="25">
        <f>[1]Položky!BC107</f>
        <v>0</v>
      </c>
      <c r="H17" s="25">
        <f>[1]Položky!BD107</f>
        <v>0</v>
      </c>
      <c r="I17" s="26">
        <f>[1]Položky!BE107</f>
        <v>0</v>
      </c>
    </row>
    <row r="18" spans="1:9" x14ac:dyDescent="0.25">
      <c r="A18" s="20" t="str">
        <f>[1]Položky!B108</f>
        <v>766</v>
      </c>
      <c r="B18" s="21" t="str">
        <f>[1]Položky!C108</f>
        <v>Konstrukce truhlářské</v>
      </c>
      <c r="C18" s="22"/>
      <c r="D18" s="23"/>
      <c r="E18" s="24">
        <f>[1]Položky!BA118</f>
        <v>0</v>
      </c>
      <c r="F18" s="25">
        <f>[1]Položky!BB118</f>
        <v>0</v>
      </c>
      <c r="G18" s="25">
        <f>[1]Položky!BC118</f>
        <v>0</v>
      </c>
      <c r="H18" s="25">
        <f>[1]Položky!BD118</f>
        <v>0</v>
      </c>
      <c r="I18" s="26">
        <f>[1]Položky!BE118</f>
        <v>0</v>
      </c>
    </row>
    <row r="19" spans="1:9" x14ac:dyDescent="0.25">
      <c r="A19" s="20" t="str">
        <f>[1]Položky!B119</f>
        <v>767</v>
      </c>
      <c r="B19" s="21" t="str">
        <f>[1]Položky!C119</f>
        <v>Konstrukce zámečnické</v>
      </c>
      <c r="C19" s="22"/>
      <c r="D19" s="23"/>
      <c r="E19" s="24">
        <f>[1]Položky!BA140</f>
        <v>0</v>
      </c>
      <c r="F19" s="25">
        <f>[1]Položky!BB140</f>
        <v>0</v>
      </c>
      <c r="G19" s="25">
        <f>[1]Položky!BC140</f>
        <v>0</v>
      </c>
      <c r="H19" s="25">
        <f>[1]Položky!BD140</f>
        <v>0</v>
      </c>
      <c r="I19" s="26">
        <f>[1]Položky!BE140</f>
        <v>0</v>
      </c>
    </row>
    <row r="20" spans="1:9" x14ac:dyDescent="0.25">
      <c r="A20" s="20" t="str">
        <f>[1]Položky!B141</f>
        <v>784</v>
      </c>
      <c r="B20" s="21" t="str">
        <f>[1]Položky!C141</f>
        <v>Malby</v>
      </c>
      <c r="C20" s="22"/>
      <c r="D20" s="23"/>
      <c r="E20" s="24">
        <f>[1]Položky!BA146</f>
        <v>0</v>
      </c>
      <c r="F20" s="25">
        <f>[1]Položky!BB146</f>
        <v>0</v>
      </c>
      <c r="G20" s="25">
        <f>[1]Položky!BC146</f>
        <v>0</v>
      </c>
      <c r="H20" s="25">
        <f>[1]Položky!BD146</f>
        <v>0</v>
      </c>
      <c r="I20" s="26">
        <f>[1]Položky!BE146</f>
        <v>0</v>
      </c>
    </row>
    <row r="21" spans="1:9" x14ac:dyDescent="0.25">
      <c r="A21" s="20" t="s">
        <v>10</v>
      </c>
      <c r="B21" s="21" t="str">
        <f>[1]Položky!C147</f>
        <v>Elektromontáže</v>
      </c>
      <c r="C21" s="22"/>
      <c r="D21" s="23"/>
      <c r="E21" s="24">
        <f>[1]Položky!BA147</f>
        <v>0</v>
      </c>
      <c r="F21" s="24">
        <f>[1]Položky!BB147</f>
        <v>0</v>
      </c>
      <c r="G21" s="24">
        <f>[1]Položky!BC147</f>
        <v>0</v>
      </c>
      <c r="H21" s="25">
        <f>[1]Položky!G224</f>
        <v>0</v>
      </c>
      <c r="I21" s="26">
        <f>[1]Položky!BE147</f>
        <v>0</v>
      </c>
    </row>
    <row r="22" spans="1:9" x14ac:dyDescent="0.25">
      <c r="A22" s="20" t="s">
        <v>11</v>
      </c>
      <c r="B22" s="21" t="str">
        <f>[1]Položky!C225</f>
        <v>Montáž sdělovací a zabezp.techniky</v>
      </c>
      <c r="C22" s="22"/>
      <c r="D22" s="23"/>
      <c r="E22" s="24">
        <f>[1]Položky!BA148</f>
        <v>0</v>
      </c>
      <c r="F22" s="24">
        <f>[1]Položky!BB148</f>
        <v>0</v>
      </c>
      <c r="G22" s="24">
        <f>[1]Položky!BC148</f>
        <v>0</v>
      </c>
      <c r="H22" s="25">
        <f>[1]Položky!G249</f>
        <v>0</v>
      </c>
      <c r="I22" s="26">
        <f>[1]Položky!BE148</f>
        <v>0</v>
      </c>
    </row>
    <row r="23" spans="1:9" x14ac:dyDescent="0.25">
      <c r="A23" s="20" t="s">
        <v>12</v>
      </c>
      <c r="B23" s="21" t="s">
        <v>13</v>
      </c>
      <c r="C23" s="22"/>
      <c r="D23" s="23"/>
      <c r="E23" s="24">
        <f>[1]Položky!BA149</f>
        <v>0</v>
      </c>
      <c r="F23" s="24">
        <f>[1]Položky!BB149</f>
        <v>0</v>
      </c>
      <c r="G23" s="24">
        <f>[1]Položky!BC149</f>
        <v>0</v>
      </c>
      <c r="H23" s="25">
        <f>[1]Položky!G276</f>
        <v>0</v>
      </c>
      <c r="I23" s="26">
        <f>[1]Položky!BE149</f>
        <v>0</v>
      </c>
    </row>
    <row r="24" spans="1:9" x14ac:dyDescent="0.25">
      <c r="A24" s="20" t="s">
        <v>14</v>
      </c>
      <c r="B24" s="21" t="s">
        <v>15</v>
      </c>
      <c r="C24" s="22"/>
      <c r="D24" s="23"/>
      <c r="E24" s="24">
        <f>[1]Položky!BA150</f>
        <v>0</v>
      </c>
      <c r="F24" s="24">
        <f>[1]Položky!BB150</f>
        <v>0</v>
      </c>
      <c r="G24" s="24">
        <f>[1]Položky!BC150</f>
        <v>0</v>
      </c>
      <c r="H24" s="25">
        <f>[1]Položky!G366</f>
        <v>0</v>
      </c>
      <c r="I24" s="26">
        <f>[1]Položky!BE150</f>
        <v>0</v>
      </c>
    </row>
    <row r="25" spans="1:9" ht="15.75" thickBot="1" x14ac:dyDescent="0.3">
      <c r="A25" s="20" t="s">
        <v>16</v>
      </c>
      <c r="B25" s="21" t="s">
        <v>17</v>
      </c>
      <c r="C25" s="22"/>
      <c r="D25" s="23"/>
      <c r="E25" s="24">
        <f>[1]Položky!BA151</f>
        <v>0</v>
      </c>
      <c r="F25" s="24">
        <f>[1]Položky!BB151</f>
        <v>0</v>
      </c>
      <c r="G25" s="24">
        <f>[1]Položky!BC151</f>
        <v>0</v>
      </c>
      <c r="H25" s="25">
        <f>[1]Položky!G416</f>
        <v>0</v>
      </c>
      <c r="I25" s="26">
        <f>[1]Položky!BE151</f>
        <v>0</v>
      </c>
    </row>
    <row r="26" spans="1:9" ht="15.75" thickBot="1" x14ac:dyDescent="0.3">
      <c r="A26" s="27"/>
      <c r="B26" s="15" t="s">
        <v>18</v>
      </c>
      <c r="C26" s="15"/>
      <c r="D26" s="28"/>
      <c r="E26" s="29">
        <f>SUM(E7:E25)</f>
        <v>0</v>
      </c>
      <c r="F26" s="29">
        <f>SUM(F7:F25)</f>
        <v>0</v>
      </c>
      <c r="G26" s="29">
        <f>SUM(G7:G25)</f>
        <v>0</v>
      </c>
      <c r="H26" s="29">
        <f>SUM(H7:H25)</f>
        <v>0</v>
      </c>
      <c r="I26" s="29">
        <f t="shared" ref="I26" si="0">SUM(I7:I25)</f>
        <v>0</v>
      </c>
    </row>
    <row r="27" spans="1:9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18" x14ac:dyDescent="0.25">
      <c r="A28" s="30" t="s">
        <v>19</v>
      </c>
      <c r="B28" s="30"/>
      <c r="C28" s="30"/>
      <c r="D28" s="30"/>
      <c r="E28" s="30"/>
      <c r="F28" s="30"/>
      <c r="G28" s="31"/>
      <c r="H28" s="30"/>
      <c r="I28" s="30"/>
    </row>
    <row r="29" spans="1:9" ht="15.75" thickBot="1" x14ac:dyDescent="0.3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3" t="s">
        <v>20</v>
      </c>
      <c r="B30" s="34"/>
      <c r="C30" s="34"/>
      <c r="D30" s="35"/>
      <c r="E30" s="36" t="s">
        <v>21</v>
      </c>
      <c r="F30" s="37" t="s">
        <v>22</v>
      </c>
      <c r="G30" s="38" t="s">
        <v>23</v>
      </c>
      <c r="H30" s="39"/>
      <c r="I30" s="40" t="s">
        <v>21</v>
      </c>
    </row>
    <row r="31" spans="1:9" x14ac:dyDescent="0.25">
      <c r="A31" s="41" t="s">
        <v>24</v>
      </c>
      <c r="B31" s="42"/>
      <c r="C31" s="42"/>
      <c r="D31" s="43"/>
      <c r="E31" s="44" t="s">
        <v>25</v>
      </c>
      <c r="F31" s="45">
        <v>0</v>
      </c>
      <c r="G31" s="46">
        <f>Mont+PSV+HSV</f>
        <v>0</v>
      </c>
      <c r="H31" s="47"/>
      <c r="I31" s="48">
        <f>E31+F31*G31/100</f>
        <v>0</v>
      </c>
    </row>
    <row r="32" spans="1:9" x14ac:dyDescent="0.25">
      <c r="A32" s="41" t="s">
        <v>26</v>
      </c>
      <c r="B32" s="42"/>
      <c r="C32" s="42"/>
      <c r="D32" s="43"/>
      <c r="E32" s="44" t="s">
        <v>25</v>
      </c>
      <c r="F32" s="45">
        <v>0</v>
      </c>
      <c r="G32" s="46">
        <f>G31</f>
        <v>0</v>
      </c>
      <c r="H32" s="47"/>
      <c r="I32" s="48">
        <f>E32+F32*G32/100</f>
        <v>0</v>
      </c>
    </row>
    <row r="33" spans="1:9" x14ac:dyDescent="0.25">
      <c r="A33" s="41" t="s">
        <v>27</v>
      </c>
      <c r="B33" s="42"/>
      <c r="C33" s="42"/>
      <c r="D33" s="43"/>
      <c r="E33" s="44" t="s">
        <v>25</v>
      </c>
      <c r="F33" s="45">
        <v>0</v>
      </c>
      <c r="G33" s="46">
        <f>G31</f>
        <v>0</v>
      </c>
      <c r="H33" s="47"/>
      <c r="I33" s="48">
        <f>E33+F33*G33/100</f>
        <v>0</v>
      </c>
    </row>
    <row r="34" spans="1:9" x14ac:dyDescent="0.25">
      <c r="A34" s="41" t="s">
        <v>28</v>
      </c>
      <c r="B34" s="42"/>
      <c r="C34" s="42"/>
      <c r="D34" s="43"/>
      <c r="E34" s="44" t="s">
        <v>25</v>
      </c>
      <c r="F34" s="45">
        <v>0</v>
      </c>
      <c r="G34" s="46">
        <f>G31</f>
        <v>0</v>
      </c>
      <c r="H34" s="47"/>
      <c r="I34" s="48">
        <f>E34+F34*G34/100</f>
        <v>0</v>
      </c>
    </row>
    <row r="35" spans="1:9" x14ac:dyDescent="0.25">
      <c r="A35" s="41" t="s">
        <v>29</v>
      </c>
      <c r="B35" s="42"/>
      <c r="C35" s="42"/>
      <c r="D35" s="43"/>
      <c r="E35" s="44" t="s">
        <v>25</v>
      </c>
      <c r="F35" s="45">
        <v>0</v>
      </c>
      <c r="G35" s="46">
        <f>G31</f>
        <v>0</v>
      </c>
      <c r="H35" s="47"/>
      <c r="I35" s="48">
        <f>E35+F35*G35/100</f>
        <v>0</v>
      </c>
    </row>
    <row r="36" spans="1:9" ht="15.75" thickBot="1" x14ac:dyDescent="0.3">
      <c r="A36" s="49"/>
      <c r="B36" s="50" t="s">
        <v>30</v>
      </c>
      <c r="C36" s="51"/>
      <c r="D36" s="52"/>
      <c r="E36" s="53"/>
      <c r="F36" s="54"/>
      <c r="G36" s="54"/>
      <c r="H36" s="61">
        <f>SUM(I31:I35)</f>
        <v>0</v>
      </c>
      <c r="I36" s="6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</sheetData>
  <mergeCells count="4">
    <mergeCell ref="A1:B1"/>
    <mergeCell ref="A2:B2"/>
    <mergeCell ref="G2:I2"/>
    <mergeCell ref="H36:I36"/>
  </mergeCells>
  <pageMargins left="0.7" right="0.7" top="0.78740157499999996" bottom="0.78740157499999996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HSV</vt:lpstr>
      <vt:lpstr>Mont</vt:lpstr>
      <vt:lpstr>PSV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Zikmundova</dc:creator>
  <cp:lastModifiedBy>Zikmundova</cp:lastModifiedBy>
  <cp:lastPrinted>2014-09-05T06:59:30Z</cp:lastPrinted>
  <dcterms:created xsi:type="dcterms:W3CDTF">2014-08-29T12:52:02Z</dcterms:created>
  <dcterms:modified xsi:type="dcterms:W3CDTF">2014-09-05T06:59:31Z</dcterms:modified>
</cp:coreProperties>
</file>