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0" tabRatio="891" activeTab="0"/>
  </bookViews>
  <sheets>
    <sheet name="Schválené_objednávky" sheetId="1" r:id="rId1"/>
    <sheet name="List1-Přenosný disk 1 TB" sheetId="2" r:id="rId2"/>
    <sheet name="List2-Set bezdrátový" sheetId="3" r:id="rId3"/>
    <sheet name="List3-Flash disk 32 GB" sheetId="4" r:id="rId4"/>
    <sheet name="List4-Flash disk 8 GB" sheetId="5" r:id="rId5"/>
    <sheet name="List5-Flash disk 4 GB" sheetId="6" r:id="rId6"/>
    <sheet name="List6-Kancelářské PC" sheetId="7" r:id="rId7"/>
    <sheet name="List7-Multimediální PC" sheetId="8" r:id="rId8"/>
    <sheet name="List8-Monitor 21,5&quot; - 22&quot;" sheetId="9" r:id="rId9"/>
    <sheet name="List9-Monitor 24&quot;" sheetId="10" r:id="rId10"/>
    <sheet name="List10-Kancelářské PC 2" sheetId="11" r:id="rId11"/>
    <sheet name="List11-Flash disk 16 GB" sheetId="12" r:id="rId12"/>
    <sheet name="List12-Bezdrátová klávesnice" sheetId="13" r:id="rId13"/>
    <sheet name="List13-Bezdrátová myš" sheetId="14" r:id="rId14"/>
    <sheet name="List14-Přenosný disk 500 GB" sheetId="15" r:id="rId15"/>
    <sheet name="List15-Laserová tiskárna" sheetId="16" r:id="rId16"/>
    <sheet name="List16-Monitor 24&quot; (16-10)" sheetId="17" r:id="rId17"/>
    <sheet name="List17-Přenosný disk 3 TB" sheetId="18" r:id="rId18"/>
    <sheet name="List18 - černá klávesnice" sheetId="19" r:id="rId19"/>
  </sheets>
  <definedNames/>
  <calcPr fullCalcOnLoad="1"/>
</workbook>
</file>

<file path=xl/sharedStrings.xml><?xml version="1.0" encoding="utf-8"?>
<sst xmlns="http://schemas.openxmlformats.org/spreadsheetml/2006/main" count="940" uniqueCount="444">
  <si>
    <t>Konkrétní nabídnuté parametry</t>
  </si>
  <si>
    <t>Procesor</t>
  </si>
  <si>
    <t>Paměť RAM</t>
  </si>
  <si>
    <t>min. 4GB</t>
  </si>
  <si>
    <t>Pevný disk</t>
  </si>
  <si>
    <t>min. 500 GB</t>
  </si>
  <si>
    <t>Mechaniky pro média</t>
  </si>
  <si>
    <t>Síťová karta</t>
  </si>
  <si>
    <t>ano</t>
  </si>
  <si>
    <t>Vstupní a výstupní porty</t>
  </si>
  <si>
    <t>Hmotnost</t>
  </si>
  <si>
    <t>Operační systém</t>
  </si>
  <si>
    <t>Úprava povrchu obrazovky</t>
  </si>
  <si>
    <t>matná</t>
  </si>
  <si>
    <t>DVD+-RW/RAM/DL</t>
  </si>
  <si>
    <t>Grafická karta</t>
  </si>
  <si>
    <t>Zvuková karta</t>
  </si>
  <si>
    <t>Účinnost zdroje</t>
  </si>
  <si>
    <t>min. 80%</t>
  </si>
  <si>
    <t>Skříň počítače</t>
  </si>
  <si>
    <t>miditower</t>
  </si>
  <si>
    <t>USB porty</t>
  </si>
  <si>
    <t xml:space="preserve">Klávesnice </t>
  </si>
  <si>
    <t>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</t>
  </si>
  <si>
    <t>Myš</t>
  </si>
  <si>
    <t>Microsoft Windows 7 Professional 64b</t>
  </si>
  <si>
    <t>Požadavky na rozšiřitelnost</t>
  </si>
  <si>
    <t>volná 1 pozice pro 5,25" mechaniku nebo disk</t>
  </si>
  <si>
    <t>Další požadavky</t>
  </si>
  <si>
    <t>Oprávněným zaměstnancům zadavatele musí být i v záruční době umožněno otevření skříně počítače a instalace vlastních pamětí, karet a případně dalších komponent PC. Možnost uzamčení přístupu do BIOSu.</t>
  </si>
  <si>
    <t>Úhlopříčka</t>
  </si>
  <si>
    <t>Rozlišení</t>
  </si>
  <si>
    <t>Pozorovací úhly</t>
  </si>
  <si>
    <t>min. 160°/160°</t>
  </si>
  <si>
    <t>Vstupy</t>
  </si>
  <si>
    <t>Výškově nastavitelný podstavec</t>
  </si>
  <si>
    <t>Naklápění monitoru</t>
  </si>
  <si>
    <t>A4</t>
  </si>
  <si>
    <t xml:space="preserve">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 </t>
  </si>
  <si>
    <t>Čtečka paměťových karet</t>
  </si>
  <si>
    <t>min. 1920 x min. 1080</t>
  </si>
  <si>
    <t>Formát</t>
  </si>
  <si>
    <t>Rozhraní</t>
  </si>
  <si>
    <t>min. USB 2.0</t>
  </si>
  <si>
    <t>Klávesnice pro PC, bezdrátová, USB přijímač, klávesnice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Macro), samostatný blok numerické klávesnice</t>
  </si>
  <si>
    <t>x86-64 kompatibilní, PassMark CPU min. 5000</t>
  </si>
  <si>
    <t xml:space="preserve">min. 8 GB, rozšiřitelná na 16 GB </t>
  </si>
  <si>
    <t xml:space="preserve">min. 1 TB, 7200 ot./min. </t>
  </si>
  <si>
    <t xml:space="preserve">podpora min. dvou monitorů, každý s rozlišením min. 1920x1200, min. 2 video výstupy DVI, PassMark G3D mark min. 1200, min. 1 GB VRAM </t>
  </si>
  <si>
    <t>1 Gb Ethernet, podporou PXE</t>
  </si>
  <si>
    <t xml:space="preserve">vstup a výstup pro sluchátka a mikrofon </t>
  </si>
  <si>
    <t>min. 6 x USB celkem, min. 1x USB 3.0, min 2 porty na předním panelu</t>
  </si>
  <si>
    <t>USB, snímání pohybu optické, připojená kabelem, 3 tlačítka a kolečko, min. délka 12 cm</t>
  </si>
  <si>
    <t>Microsoft Windows 7 Professional 64b CZ OEM</t>
  </si>
  <si>
    <t>21,5" až 22"</t>
  </si>
  <si>
    <t>min. 1920 x 1080</t>
  </si>
  <si>
    <t>min. DVI, VGA(D-Sub)</t>
  </si>
  <si>
    <t>24"</t>
  </si>
  <si>
    <t>min. 1920 x min. 1200</t>
  </si>
  <si>
    <t xml:space="preserve">min. 178°/178° </t>
  </si>
  <si>
    <t>min. 1xDVI-D, HDMI</t>
  </si>
  <si>
    <t>1x USB přijímač</t>
  </si>
  <si>
    <t>optické</t>
  </si>
  <si>
    <t>RF technologie</t>
  </si>
  <si>
    <t>Klávesnice</t>
  </si>
  <si>
    <t>Klávesnice pro PC, bezdrátová, klávesnice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Macro), samostatný blok numerické klávesnice</t>
  </si>
  <si>
    <t>x86-64 kompatibilní, PassMark CPU Mark min. 3000</t>
  </si>
  <si>
    <t>podpora rozlišení min. 1920x1200, (min. DVI + D-sub)</t>
  </si>
  <si>
    <t>1 Gb Ethernet, s podporou PXE</t>
  </si>
  <si>
    <t>vstup a výstup pro sluchátka a mikrofon  na předním panelu</t>
  </si>
  <si>
    <t>min. 6 x USB porty celkem, min 2 porty na předním panelu</t>
  </si>
  <si>
    <t>x86-64 kompatibilní, Passmark CPU Mark min. 6400 TDP max. 85 W</t>
  </si>
  <si>
    <t>min. 8 GB, rozšiřitelná na 16 GB</t>
  </si>
  <si>
    <t>min. 500 GB, 7200 ot./min., SATA 3</t>
  </si>
  <si>
    <t xml:space="preserve">s podporou dvou monitorů, každý s rozlišením min. 1920x1200, minimálně 1x DVI výstup </t>
  </si>
  <si>
    <t xml:space="preserve">min. 85% při 50% zatížení </t>
  </si>
  <si>
    <t>1 Gb Ethernet, podporou PXE, WoL</t>
  </si>
  <si>
    <t>miditower, uzamykatelná skříň (s okem nebo jinou možností protažení kabelu zabraňujícího otevření skříně)</t>
  </si>
  <si>
    <t xml:space="preserve">vstup a výstup pro sluchátka a mikrofon na předním panelu </t>
  </si>
  <si>
    <t xml:space="preserve">min. 6 USB portů celkem, z toho min. 2 porty USB 3.0 vzadu a min. další 2 porty USB 3.0 musí být vyvedeny na předním panelu </t>
  </si>
  <si>
    <t>připojená kabelem, USB, s podporou jazyků CZ a EN, standardní rozmístění kláves: klávesy Insert, Delete, Home, End, Page Up, Page Down a směrové šipky ve dvou samostatných blocích, bez dalších funkčních kláves mezi těmito bloky, neredukovaná velikost kláves pravý Shift a BackSpace, výška klávesy přes Enter přes dva řádky kláves, bez přidané funkční klávesy napravo nebo nalevo od klávesy pravý Shift (např. Macro)., samostatný blok numerických kláves. Kabel délky min. 150 cm.</t>
  </si>
  <si>
    <t xml:space="preserve">snímání pohybu optické, připojená kabelem délky min. 150 cm, 2 tlačítka a kolečko, min. délka 12 cm </t>
  </si>
  <si>
    <t>ne</t>
  </si>
  <si>
    <t xml:space="preserve">Microsoft Windows 8.1 Professional 64b CZ </t>
  </si>
  <si>
    <t>"Oprávněným zaměstnancům zadavatele musí být i v záruční době umožněno otevření skříně počítače a instalace vlastních pamětí, karet a případně dalších komponent PC. Možnost exportu nastavení BIOS na externí médium a importu z média Možnost ochrany BIOS a boot menu heslem. Korektně vyplněné položky BIOS: Base board: vendor a model, Computer: vendor a model"</t>
  </si>
  <si>
    <t>Technologie tisku</t>
  </si>
  <si>
    <t>min. 600x600 dpi</t>
  </si>
  <si>
    <t>Vstupní zásobník</t>
  </si>
  <si>
    <t>min. 250 listů</t>
  </si>
  <si>
    <t>Duplexní tisk</t>
  </si>
  <si>
    <t>Kompatibilita</t>
  </si>
  <si>
    <t>Emulace</t>
  </si>
  <si>
    <t xml:space="preserve">min. 1xDVI-D a VGA </t>
  </si>
  <si>
    <t xml:space="preserve">24" </t>
  </si>
  <si>
    <t>Rychlost tisku</t>
  </si>
  <si>
    <t>min. 30 str./min</t>
  </si>
  <si>
    <t>Pamět</t>
  </si>
  <si>
    <t>min. 64 MB</t>
  </si>
  <si>
    <t xml:space="preserve">ano, automatický </t>
  </si>
  <si>
    <t xml:space="preserve">min. PCL 5 nebo PCL 6 nebo PS </t>
  </si>
  <si>
    <t>Kapacita</t>
  </si>
  <si>
    <t>Napájení</t>
  </si>
  <si>
    <t>přes sběrnici USB, bez externího napájení</t>
  </si>
  <si>
    <t>min. USB 3.0</t>
  </si>
  <si>
    <t>max. 250 g</t>
  </si>
  <si>
    <t>min. 1 TB</t>
  </si>
  <si>
    <t>min. 3 TB</t>
  </si>
  <si>
    <t>min. 8 GB</t>
  </si>
  <si>
    <t>Redukovaný minikonektor nevyhovuje.</t>
  </si>
  <si>
    <t>min. 16 GB</t>
  </si>
  <si>
    <t>min. 32 GB</t>
  </si>
  <si>
    <t>Konektor</t>
  </si>
  <si>
    <t>USB</t>
  </si>
  <si>
    <t xml:space="preserve">Tlačítka </t>
  </si>
  <si>
    <t>Scrollovací kolečko</t>
  </si>
  <si>
    <t>Snímání pohybu</t>
  </si>
  <si>
    <t>Typ bezdrátové komunikace</t>
  </si>
  <si>
    <t>Klávesnice pro PC, 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</t>
  </si>
  <si>
    <t xml:space="preserve"> </t>
  </si>
  <si>
    <t>Příslušenství - černá klávesnice 
CPV KÓD MU 30237460-1-3</t>
  </si>
  <si>
    <t>Bezdrátová klávesnice 
CPV KÓD MU 30237460-1-2</t>
  </si>
  <si>
    <t>Příslušenství - bezdrátová myš 
CPV KÓD MU 30237410-6-2</t>
  </si>
  <si>
    <t>Set bezdrátová klávesnice s myší 
CPV KÓD MU 30237000-9-11</t>
  </si>
  <si>
    <t>Připojení</t>
  </si>
  <si>
    <t>Tlačítka</t>
  </si>
  <si>
    <t>Flash disk 32 GB 
CPV KÓD MU 30234600-4-3</t>
  </si>
  <si>
    <t>Flash disk 16 GB 
CPV KÓD MU 30234600-4-2</t>
  </si>
  <si>
    <t>Flash disk 8 GB 
CPV KÓD MU 30234600-4-1</t>
  </si>
  <si>
    <t>Přenosný disk 3 TB 
CPV KÓD MU 30233130-1-4</t>
  </si>
  <si>
    <t>Přenosný disk 1 TB 
CPV KÓD MU 30233130-1-2</t>
  </si>
  <si>
    <t>Přenosný disk 500 GB 
CPV KÓD MU 30233130-1-1</t>
  </si>
  <si>
    <t>Laserová kancelářská tiskárna 
CPV KÓD MU 30232110-8-1</t>
  </si>
  <si>
    <t>Monitor 24" (16:10) 
CPV KÓD MU 30231000-7-11</t>
  </si>
  <si>
    <t>Monitor 24" 
CPV KÓD MU 30231000-7-2</t>
  </si>
  <si>
    <t>Kancelářské PC 2 
CPV KÓD MU 30213300-8-8</t>
  </si>
  <si>
    <t>Specializované PC pro multimédia 
CPV KÓD MU 30213300-8-2</t>
  </si>
  <si>
    <t>Kancelářské PC 
CPV KÓD MU 30213300-8-1</t>
  </si>
  <si>
    <t>Monitor 21,5" až 22"
CPV KÓD MU 30231000-7-1</t>
  </si>
  <si>
    <t xml:space="preserve">miditower 
Počítačová skříň musí mít očko umožňující její uzamčení visacím zámkem. </t>
  </si>
  <si>
    <t xml:space="preserve">min. USB 2.0 (USB kabel musí být součástí dodávky), 
Ethernet 100 Mb, RJ45 </t>
  </si>
  <si>
    <t xml:space="preserve">Microsoft Windows XP, 
Microsoft Windows 7, 
Microsoft Windows 8 </t>
  </si>
  <si>
    <t>černobílá laserová nebo led tiskárna</t>
  </si>
  <si>
    <t>Údaje evidované k žádance</t>
  </si>
  <si>
    <t>Údaje evidované k položce žádanky</t>
  </si>
  <si>
    <t>Místo dodání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</si>
  <si>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</si>
  <si>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</si>
  <si>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</si>
  <si>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</si>
  <si>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</si>
  <si>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</si>
  <si>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</si>
  <si>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Měrná jednotka</t>
  </si>
  <si>
    <t>Počet</t>
  </si>
  <si>
    <t>Číslo pracoviště</t>
  </si>
  <si>
    <t>Název pracoviště</t>
  </si>
  <si>
    <t>Budova</t>
  </si>
  <si>
    <t>Adresa budovy</t>
  </si>
  <si>
    <t>Podlaží</t>
  </si>
  <si>
    <t>Číslo místnosti</t>
  </si>
  <si>
    <t>Zodpovědná osoba</t>
  </si>
  <si>
    <t>Poznámka k položce žádanky pro dodavatele</t>
  </si>
  <si>
    <t>hard disk - doc. Hejátko</t>
  </si>
  <si>
    <t>30233130-1</t>
  </si>
  <si>
    <t>30233130-1-2</t>
  </si>
  <si>
    <t>Přenosný disk 1 TB</t>
  </si>
  <si>
    <t>Podrobná specifikace viz katalog počítačů</t>
  </si>
  <si>
    <t>ks</t>
  </si>
  <si>
    <t>VS Funkční genomika a proteomika rostlin</t>
  </si>
  <si>
    <t>UKB, Kamenice 5, budova A2</t>
  </si>
  <si>
    <t>Kamenice 753/5, 62500 Brno</t>
  </si>
  <si>
    <t>bud. A2/323</t>
  </si>
  <si>
    <t xml:space="preserve">Paulíková Veronika Ing. </t>
  </si>
  <si>
    <t>235266@mail.muni.cz</t>
  </si>
  <si>
    <t>dodání do budovy A2, místnost 3.23</t>
  </si>
  <si>
    <t>30237000-9</t>
  </si>
  <si>
    <t>30237000-9-11</t>
  </si>
  <si>
    <t>Set bezdrátová klávesnice s myší</t>
  </si>
  <si>
    <t>Klinika popálenin a rekon.chirurgie</t>
  </si>
  <si>
    <t>LF, FN Brno, Jihlavská 20, pavilon L</t>
  </si>
  <si>
    <t>Jihlavská 340/20, 62500 Brno</t>
  </si>
  <si>
    <t>pav. L/1131</t>
  </si>
  <si>
    <t>Brychta Pavel prof. MUDr. CSc.</t>
  </si>
  <si>
    <t>2415@mail.muni.cz</t>
  </si>
  <si>
    <t>Flash disk 32 GB 2x</t>
  </si>
  <si>
    <t>30234600-4</t>
  </si>
  <si>
    <t>30234600-4-3</t>
  </si>
  <si>
    <t>Flash disk 32 GB</t>
  </si>
  <si>
    <t>Kat.divadelních studií</t>
  </si>
  <si>
    <t>FF, Gorkého 7, budova G</t>
  </si>
  <si>
    <t>Gorkého 57/7, 60200 Brno</t>
  </si>
  <si>
    <t xml:space="preserve">Kapinusová Jitka  </t>
  </si>
  <si>
    <t>118094@mail.muni.cz</t>
  </si>
  <si>
    <t>J. Novotný, zak. 2118</t>
  </si>
  <si>
    <t>30234600-4-1</t>
  </si>
  <si>
    <t>Flash disk 8 GB</t>
  </si>
  <si>
    <t>Fakulta sportovních studií</t>
  </si>
  <si>
    <t>UKB, Kamenice 5, budova A33</t>
  </si>
  <si>
    <t>bud. A33/214</t>
  </si>
  <si>
    <t xml:space="preserve">Chatrná Soňa  </t>
  </si>
  <si>
    <t>186014@mail.muni.cz</t>
  </si>
  <si>
    <t>30234600-4-6</t>
  </si>
  <si>
    <t>Flash disk 4 GB</t>
  </si>
  <si>
    <t>Historický ústav</t>
  </si>
  <si>
    <t>FF, Arna Nováka 1, budova D</t>
  </si>
  <si>
    <t>Arna Nováka 1/1, 60200 Brno</t>
  </si>
  <si>
    <t xml:space="preserve">Homolová Eva  </t>
  </si>
  <si>
    <t>169732@mail.muni.cz</t>
  </si>
  <si>
    <t>změna adresy na Solniční 12, Brno</t>
  </si>
  <si>
    <t>Počítače - 1150/01</t>
  </si>
  <si>
    <t>Ústav výpočetní techniky</t>
  </si>
  <si>
    <t>FI, Botanická 68a</t>
  </si>
  <si>
    <t>Botanická 554/68a, 60200 Brno</t>
  </si>
  <si>
    <t xml:space="preserve">Janoušková Jana  </t>
  </si>
  <si>
    <t>2090@mail.muni.cz</t>
  </si>
  <si>
    <t>30213300-8</t>
  </si>
  <si>
    <t>30213300-8-1</t>
  </si>
  <si>
    <t>Kancelářské PC</t>
  </si>
  <si>
    <t>Ústav ochrany a podpory zdraví</t>
  </si>
  <si>
    <t>UKB, Kamenice 5, budova A21</t>
  </si>
  <si>
    <t>bud. A21/327</t>
  </si>
  <si>
    <t xml:space="preserve">Jochová Zdeňka  </t>
  </si>
  <si>
    <t>70424@mail.muni.cz</t>
  </si>
  <si>
    <t>30213300-8-2</t>
  </si>
  <si>
    <t>Specializované PC pro multimédia</t>
  </si>
  <si>
    <t>30231000-7</t>
  </si>
  <si>
    <t>30231000-7-1</t>
  </si>
  <si>
    <t>Monitor 21,5" až 22"</t>
  </si>
  <si>
    <t>Klinika interní, geriatr. a pr.lék.</t>
  </si>
  <si>
    <t>UKB, Kamenice 3, budova 1</t>
  </si>
  <si>
    <t>Kamenice 126/3, 62500 Brno</t>
  </si>
  <si>
    <t>bud. 1/423</t>
  </si>
  <si>
    <t xml:space="preserve">Kubišová Anna  </t>
  </si>
  <si>
    <t>2209@mail.muni.cz</t>
  </si>
  <si>
    <t>30231000-7-2</t>
  </si>
  <si>
    <t>Monitor 24"</t>
  </si>
  <si>
    <t>30213300-8-8</t>
  </si>
  <si>
    <t>Kancelářské PC 2</t>
  </si>
  <si>
    <t>Ústav chemie</t>
  </si>
  <si>
    <t>UKB, Kamenice 5, budova A14</t>
  </si>
  <si>
    <t>Lubal Přemysl doc. RNDr. Ph.D.</t>
  </si>
  <si>
    <t>1271@mail.muni.cz</t>
  </si>
  <si>
    <t>Externí paměť</t>
  </si>
  <si>
    <t>Ústav české lit.a knihov.</t>
  </si>
  <si>
    <t>Soleiman pour Hashemi Michaela prof. PhDr. CSc.</t>
  </si>
  <si>
    <t>2257@mail.muni.cz</t>
  </si>
  <si>
    <t>Ústav se aktuálně nachází na adrese Údolní 53, bud. U1. Dodávku může převzít sekretářka katedry sl. Zachová.</t>
  </si>
  <si>
    <t>usb</t>
  </si>
  <si>
    <t>30234600-4-2</t>
  </si>
  <si>
    <t>Flash disk 16 GB</t>
  </si>
  <si>
    <t>Kat.německého jazyka a literatury</t>
  </si>
  <si>
    <t>PedF, Poříčí 9, budova A</t>
  </si>
  <si>
    <t>Poříčí 945/9, 60300 Brno</t>
  </si>
  <si>
    <t>bud. A/06008</t>
  </si>
  <si>
    <t xml:space="preserve">Rytířová Helena  </t>
  </si>
  <si>
    <t>71018@mail.muni.cz</t>
  </si>
  <si>
    <t>30237460-1</t>
  </si>
  <si>
    <t>30237460-1-2</t>
  </si>
  <si>
    <t>Bezdrátová klávesnice</t>
  </si>
  <si>
    <t>30237410-6</t>
  </si>
  <si>
    <t>30237410-6-2</t>
  </si>
  <si>
    <t>Příslušenství - bezdrátová myš</t>
  </si>
  <si>
    <t>30233130-1-1</t>
  </si>
  <si>
    <t>Přenosný disk 500 GB</t>
  </si>
  <si>
    <t>II. interní klinika</t>
  </si>
  <si>
    <t>LF, FNUSA, Pekařská 53, pavilon J</t>
  </si>
  <si>
    <t>Pekařská 664/53, 65691 Brno</t>
  </si>
  <si>
    <t>pav. J/213</t>
  </si>
  <si>
    <t xml:space="preserve">Kašpárková Eva  </t>
  </si>
  <si>
    <t>20296@mail.muni.cz</t>
  </si>
  <si>
    <t>30232110-8</t>
  </si>
  <si>
    <t>30232110-8-1</t>
  </si>
  <si>
    <t>Laserová kancelářská tiskárna</t>
  </si>
  <si>
    <t>30231000-7-11</t>
  </si>
  <si>
    <t>Monitor 24" (16:10)</t>
  </si>
  <si>
    <t>30233130-1-4</t>
  </si>
  <si>
    <t>Přenosný disk 3 TB</t>
  </si>
  <si>
    <t>Klinika dětské neurologie</t>
  </si>
  <si>
    <t>LF, FN Brno, Černopolní 9, pavilon G</t>
  </si>
  <si>
    <t>Černopolní 212/9, 66263 Brno</t>
  </si>
  <si>
    <t>pav. G/D.G.4.83</t>
  </si>
  <si>
    <t xml:space="preserve">Smejkalová Jitka  </t>
  </si>
  <si>
    <t>169755@mail.muni.cz</t>
  </si>
  <si>
    <t>532234919,532234996</t>
  </si>
  <si>
    <t>Přenosný disk 1 TB - 4x</t>
  </si>
  <si>
    <t>Kat.pedagogiky</t>
  </si>
  <si>
    <t>PedF, Poříčí 31, budova D</t>
  </si>
  <si>
    <t>Poříčí 538/31, 60300 Brno</t>
  </si>
  <si>
    <t>bud. D/03018</t>
  </si>
  <si>
    <t xml:space="preserve">Kudelová Soňa  </t>
  </si>
  <si>
    <t>81433@mail.muni.cz</t>
  </si>
  <si>
    <t>Oční klinika</t>
  </si>
  <si>
    <t>pav. L/16192</t>
  </si>
  <si>
    <t xml:space="preserve">Němec Jindřich Ing. </t>
  </si>
  <si>
    <t>2743@mail.muni.cz</t>
  </si>
  <si>
    <t>30237460-1-3</t>
  </si>
  <si>
    <t>Příslušenství - černá klávesnice</t>
  </si>
  <si>
    <t>Flash disk 4 GB 
CPV KÓD MU 30234600-4-6</t>
  </si>
  <si>
    <t>min. 4 GB</t>
  </si>
  <si>
    <t>Identifikace nabízené věci (uchazeč u každé položky - řádku - uvede identifikaci nabízené věci, ve které uvede zejména obchodní označení / nebo odkáže na katalogové číslo elektronického katalogu - jen v případě, je-li soubor(y) s elektronickým katalogem součástí nabídky)</t>
  </si>
  <si>
    <t>Celkem</t>
  </si>
  <si>
    <t>1TB</t>
  </si>
  <si>
    <t>USB 3.0</t>
  </si>
  <si>
    <t xml:space="preserve">170g </t>
  </si>
  <si>
    <t>SEAGATE Expansion Portable 1TB Ext. 2.5" USB3.0 Black (STBX1000201)</t>
  </si>
  <si>
    <t>C-TECH klávesnice s myší KBS-DB1-CZ, 2,4 GHz, USB, slim, black, wireless (KBS-DB1-CZ)</t>
  </si>
  <si>
    <t>Ano</t>
  </si>
  <si>
    <t>RF</t>
  </si>
  <si>
    <t>32 GB</t>
  </si>
  <si>
    <t>klasicky USB konektor</t>
  </si>
  <si>
    <t>8 GB</t>
  </si>
  <si>
    <t>ADATA Flash Disk 8GB USB 3.0 UV128 (AUV128-8G-RBE)</t>
  </si>
  <si>
    <t>4GB</t>
  </si>
  <si>
    <t>USB 2.0</t>
  </si>
  <si>
    <t>ADATA Flash Disk 4GB USB 2.0 DashDrive UV100, černý (AUV100-4G-RBK)</t>
  </si>
  <si>
    <t>USB + kabel, RJ45</t>
  </si>
  <si>
    <t>PCL 6, PS3</t>
  </si>
  <si>
    <t>250 listů</t>
  </si>
  <si>
    <t>600x600 dpi</t>
  </si>
  <si>
    <t>128 MB</t>
  </si>
  <si>
    <t>30 str/min</t>
  </si>
  <si>
    <t>technologie: Laserová</t>
  </si>
  <si>
    <t>EPSON tiskárna laserová WorkForce AL-M200DN LED, A4, 30ppm, 128MB, 1200dpi, NET+USB, duplex (C11CC70011)</t>
  </si>
  <si>
    <t>klasický konektor</t>
  </si>
  <si>
    <t>16GB</t>
  </si>
  <si>
    <t>ADATA Flash Disk 16GB USB 3.0 UV128 (AUV128-16G-RBE)</t>
  </si>
  <si>
    <t>CONNECT IT Klávesnice CI-154 USB, bezdrátová (CI-154)</t>
  </si>
  <si>
    <t>3TB</t>
  </si>
  <si>
    <t>Toshiba STOR.E CANVIO 3.5" 3TB, (HDWC130EW3J1)</t>
  </si>
  <si>
    <t>500GB</t>
  </si>
  <si>
    <t xml:space="preserve">230g </t>
  </si>
  <si>
    <t>Toshiba CANVIO BASICS 2.5" 500GB, černý (HDTB305EK3AA)</t>
  </si>
  <si>
    <t>C-TECH klávesnice KB-102 USB, slim, black, CZ/SK (KB-102-U-BL)</t>
  </si>
  <si>
    <t>OMEGA myš OM-419, bezdrátová 2,4GHz, 1000DPI, nano USB, černá (OM0419B)</t>
  </si>
  <si>
    <t xml:space="preserve">LYNX MS PowerMedia 1046073_11949 </t>
  </si>
  <si>
    <t>4Gb</t>
  </si>
  <si>
    <t>500 Gb</t>
  </si>
  <si>
    <t>EUROCASE zdroj ATX-350W účinnost 85%</t>
  </si>
  <si>
    <t>Intel® HD Graphics - podpora rozlišení 1920x1200, ( DVI + D-sub)</t>
  </si>
  <si>
    <t>celeron G1850 (3206 bodů)</t>
  </si>
  <si>
    <t>CRONO MT-27 MidiTower</t>
  </si>
  <si>
    <t>6 x USB porty celkem, min 2 porty na předním panelu</t>
  </si>
  <si>
    <t>1046073_11950 LYNX MS PowerMedia</t>
  </si>
  <si>
    <t>CPU AMD A8 X4 4-Core 7600 (5557 bodů)</t>
  </si>
  <si>
    <t>8GB</t>
  </si>
  <si>
    <t>1TB 7200 ot.</t>
  </si>
  <si>
    <t xml:space="preserve">nVidia N640GT-MD1GD3 - 1920x1200, 2 video výstupy DVI, PassMark G3D mark 1287, 1 GB VRAM </t>
  </si>
  <si>
    <t>CHIEFTEC zdroj iARENA, GPA-500B8, 500W, 120mm fan, PFC, bulk, účinnost 85%</t>
  </si>
  <si>
    <t>CRONO MT-01 MidiTower</t>
  </si>
  <si>
    <t>6 x USB celkem, min. 1x USB 3.0, min 2 porty na předním panelu</t>
  </si>
  <si>
    <t>1046073_11951 LYNX MS PowerMedia</t>
  </si>
  <si>
    <t>i5-4440 (6481bodů)</t>
  </si>
  <si>
    <t>8Gb</t>
  </si>
  <si>
    <t>500GB 7200 ot</t>
  </si>
  <si>
    <t xml:space="preserve">Intel® HD Graphics 4600 - s podporou dvou monitorů, každý s rozlišením min. 1920x1200, minimálně 1x DVI výstup </t>
  </si>
  <si>
    <t>EUROCASE zdroj ATX-350W, APFC, CE, CB, ErP2014, účinnost 85%</t>
  </si>
  <si>
    <t xml:space="preserve">6 USB portů celkem, z toho min. 2 porty USB 3.0 vzadu a min. další 2 porty USB 3.0 musí být vyvedeny na předním panelu </t>
  </si>
  <si>
    <t>21,5"</t>
  </si>
  <si>
    <t>1920 x 1080</t>
  </si>
  <si>
    <t>DVI, VGA(D-Sub)</t>
  </si>
  <si>
    <t>170°/160°</t>
  </si>
  <si>
    <t>AOC MT LCD - WLED 21,5" e2260Pwda (e2260Pwda)</t>
  </si>
  <si>
    <t>1920 x min. 1080</t>
  </si>
  <si>
    <t xml:space="preserve">1xDVI-D a VGA </t>
  </si>
  <si>
    <t>Philips MT LED 24" 241S4LCB - (241S4LCB/00 )</t>
  </si>
  <si>
    <t xml:space="preserve">178°/178° </t>
  </si>
  <si>
    <t>1xDVI-D, HDMI</t>
  </si>
  <si>
    <t>1920 x 1200</t>
  </si>
  <si>
    <t>AOC MT IPS LCD WLED 24" (I2460PXQU)</t>
  </si>
  <si>
    <t xml:space="preserve">
        Kategorie: ICT 009-2014 - Počítače, sběr do: 30.09.2014, dodání od: 01.11.2014, vygenerováno: 29.10.2014 08:43</t>
  </si>
  <si>
    <t>Objednávka</t>
  </si>
  <si>
    <t>Zdroj financování objednávky</t>
  </si>
  <si>
    <t>Specifikace předmětu</t>
  </si>
  <si>
    <t>Schválený počet</t>
  </si>
  <si>
    <t>FK stav</t>
  </si>
  <si>
    <t>UČO zodp. osoby</t>
  </si>
  <si>
    <t>Admin. e-mail zodp. osoby</t>
  </si>
  <si>
    <t>Tel. číslo zodp. osoby</t>
  </si>
  <si>
    <t>Zakázka</t>
  </si>
  <si>
    <t>Pracoviště</t>
  </si>
  <si>
    <t>Podzakázka</t>
  </si>
  <si>
    <t>Činnost</t>
  </si>
  <si>
    <t>Fakultní účet</t>
  </si>
  <si>
    <t>Číslo objednávky</t>
  </si>
  <si>
    <t>S</t>
  </si>
  <si>
    <t>1521</t>
  </si>
  <si>
    <t>712003</t>
  </si>
  <si>
    <t>03</t>
  </si>
  <si>
    <t>2195</t>
  </si>
  <si>
    <t>0000</t>
  </si>
  <si>
    <t>OBJ/7122/0186/14</t>
  </si>
  <si>
    <t>Celkem za objednávku</t>
  </si>
  <si>
    <t>A</t>
  </si>
  <si>
    <t>1111</t>
  </si>
  <si>
    <t>110229</t>
  </si>
  <si>
    <t xml:space="preserve">   </t>
  </si>
  <si>
    <t>0001</t>
  </si>
  <si>
    <t>OBJ/1149/0005/14</t>
  </si>
  <si>
    <t>0903</t>
  </si>
  <si>
    <t>213500</t>
  </si>
  <si>
    <t>2112</t>
  </si>
  <si>
    <t>OBJ/2135/0013/14</t>
  </si>
  <si>
    <t>2118</t>
  </si>
  <si>
    <t>511100</t>
  </si>
  <si>
    <t>2126</t>
  </si>
  <si>
    <t xml:space="preserve">      </t>
  </si>
  <si>
    <t>OBJ/5102/0135/14</t>
  </si>
  <si>
    <t>2310</t>
  </si>
  <si>
    <t>213100</t>
  </si>
  <si>
    <t>2211</t>
  </si>
  <si>
    <t>OBJ/2131/0065/14</t>
  </si>
  <si>
    <t>1150</t>
  </si>
  <si>
    <t>920100</t>
  </si>
  <si>
    <t>01</t>
  </si>
  <si>
    <t>6000</t>
  </si>
  <si>
    <t>OBJ/9201/0607/14</t>
  </si>
  <si>
    <t>110525</t>
  </si>
  <si>
    <t>OBJ/1119/0073/14</t>
  </si>
  <si>
    <t>5911</t>
  </si>
  <si>
    <t>110228</t>
  </si>
  <si>
    <t>OBJ/1128/0024/14</t>
  </si>
  <si>
    <t>2222</t>
  </si>
  <si>
    <t>313010</t>
  </si>
  <si>
    <t>319</t>
  </si>
  <si>
    <t>OBJ/3111/0883/14</t>
  </si>
  <si>
    <t>0034</t>
  </si>
  <si>
    <t>211600</t>
  </si>
  <si>
    <t>1195</t>
  </si>
  <si>
    <t>OBJ/2157/0024/14</t>
  </si>
  <si>
    <t>3003</t>
  </si>
  <si>
    <t>413000</t>
  </si>
  <si>
    <t>OBJ/4101/1459/14</t>
  </si>
  <si>
    <t>110116</t>
  </si>
  <si>
    <t>OBJ/1159/0013/14</t>
  </si>
  <si>
    <t>110320</t>
  </si>
  <si>
    <t>OBJ/1170/0007/14</t>
  </si>
  <si>
    <t>2007</t>
  </si>
  <si>
    <t>411100</t>
  </si>
  <si>
    <t>OBJ/4101/1460/14</t>
  </si>
  <si>
    <t>110219</t>
  </si>
  <si>
    <t>OBJ/1139/0003/14</t>
  </si>
  <si>
    <t>ADATA Flash Disk 32GB USB 3.0 UV131 (AUV131-32G-RGY)</t>
  </si>
  <si>
    <t>Jednotková cena bez DPH v Kč</t>
  </si>
  <si>
    <t>Celková cena za položku (bez DPH) v Kč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</si>
</sst>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dd\.mm\.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41"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63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10" xfId="47" applyBorder="1" applyAlignment="1">
      <alignment horizontal="justify" vertical="center" wrapText="1"/>
      <protection/>
    </xf>
    <xf numFmtId="0" fontId="0" fillId="0" borderId="0" xfId="47" applyFill="1">
      <alignment/>
      <protection/>
    </xf>
    <xf numFmtId="0" fontId="2" fillId="33" borderId="11" xfId="47" applyFont="1" applyFill="1" applyBorder="1" applyAlignment="1">
      <alignment horizontal="center" vertical="center" wrapText="1"/>
      <protection/>
    </xf>
    <xf numFmtId="0" fontId="0" fillId="34" borderId="10" xfId="47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0" fillId="0" borderId="10" xfId="47" applyBorder="1" applyAlignment="1">
      <alignment vertical="center" wrapText="1"/>
      <protection/>
    </xf>
    <xf numFmtId="0" fontId="2" fillId="33" borderId="10" xfId="47" applyFont="1" applyFill="1" applyBorder="1" applyAlignment="1">
      <alignment horizontal="center" vertical="center" wrapText="1"/>
      <protection/>
    </xf>
    <xf numFmtId="0" fontId="0" fillId="34" borderId="10" xfId="47" applyFill="1" applyBorder="1" applyAlignment="1">
      <alignment vertical="center" wrapText="1"/>
      <protection/>
    </xf>
    <xf numFmtId="0" fontId="0" fillId="0" borderId="12" xfId="47" applyBorder="1" applyAlignment="1">
      <alignment vertical="center" wrapText="1"/>
      <protection/>
    </xf>
    <xf numFmtId="20" fontId="0" fillId="0" borderId="12" xfId="47" applyNumberFormat="1" applyBorder="1" applyAlignment="1">
      <alignment vertical="center" wrapText="1"/>
      <protection/>
    </xf>
    <xf numFmtId="0" fontId="0" fillId="0" borderId="12" xfId="47" applyBorder="1" applyAlignment="1">
      <alignment horizontal="left" vertical="center" wrapText="1"/>
      <protection/>
    </xf>
    <xf numFmtId="0" fontId="0" fillId="34" borderId="11" xfId="47" applyFill="1" applyBorder="1" applyAlignment="1">
      <alignment vertical="center" wrapText="1"/>
      <protection/>
    </xf>
    <xf numFmtId="0" fontId="0" fillId="0" borderId="0" xfId="47" applyAlignment="1">
      <alignment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 applyProtection="1">
      <alignment horizontal="left" vertical="top" wrapText="1"/>
      <protection locked="0"/>
    </xf>
    <xf numFmtId="0" fontId="3" fillId="37" borderId="16" xfId="0" applyFont="1" applyFill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0" fillId="0" borderId="18" xfId="0" applyBorder="1" applyAlignment="1">
      <alignment/>
    </xf>
    <xf numFmtId="0" fontId="0" fillId="36" borderId="15" xfId="0" applyFont="1" applyFill="1" applyBorder="1" applyAlignment="1" applyProtection="1">
      <alignment horizontal="left" vertical="top" wrapText="1"/>
      <protection locked="0"/>
    </xf>
    <xf numFmtId="0" fontId="0" fillId="36" borderId="15" xfId="0" applyFont="1" applyFill="1" applyBorder="1" applyAlignment="1" applyProtection="1">
      <alignment horizontal="left" vertical="top" wrapText="1"/>
      <protection locked="0"/>
    </xf>
    <xf numFmtId="0" fontId="0" fillId="34" borderId="10" xfId="47" applyFill="1" applyBorder="1" applyAlignment="1">
      <alignment horizontal="left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6" borderId="13" xfId="0" applyNumberFormat="1" applyFont="1" applyFill="1" applyBorder="1" applyAlignment="1">
      <alignment horizontal="right" vertical="top"/>
    </xf>
    <xf numFmtId="0" fontId="0" fillId="36" borderId="13" xfId="0" applyFont="1" applyFill="1" applyBorder="1" applyAlignment="1">
      <alignment horizontal="left" vertical="top" wrapText="1"/>
    </xf>
    <xf numFmtId="49" fontId="0" fillId="36" borderId="13" xfId="0" applyNumberFormat="1" applyFont="1" applyFill="1" applyBorder="1" applyAlignment="1">
      <alignment horizontal="left" vertical="top" wrapText="1"/>
    </xf>
    <xf numFmtId="4" fontId="0" fillId="36" borderId="13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3" fillId="37" borderId="16" xfId="0" applyFont="1" applyFill="1" applyBorder="1" applyAlignment="1">
      <alignment horizontal="left" vertical="top"/>
    </xf>
    <xf numFmtId="4" fontId="3" fillId="37" borderId="16" xfId="0" applyNumberFormat="1" applyFont="1" applyFill="1" applyBorder="1" applyAlignment="1">
      <alignment horizontal="right" vertical="top"/>
    </xf>
    <xf numFmtId="0" fontId="3" fillId="0" borderId="17" xfId="0" applyFont="1" applyBorder="1" applyAlignment="1">
      <alignment horizontal="left" vertical="top"/>
    </xf>
    <xf numFmtId="4" fontId="3" fillId="38" borderId="0" xfId="0" applyNumberFormat="1" applyFont="1" applyFill="1" applyAlignment="1">
      <alignment horizontal="right" vertical="top"/>
    </xf>
    <xf numFmtId="0" fontId="3" fillId="37" borderId="16" xfId="0" applyFont="1" applyFill="1" applyBorder="1" applyAlignment="1">
      <alignment vertical="top"/>
    </xf>
    <xf numFmtId="0" fontId="3" fillId="38" borderId="18" xfId="0" applyFont="1" applyFill="1" applyBorder="1" applyAlignment="1">
      <alignment vertical="top"/>
    </xf>
    <xf numFmtId="0" fontId="3" fillId="39" borderId="13" xfId="0" applyFont="1" applyFill="1" applyBorder="1" applyAlignment="1">
      <alignment horizontal="left" vertical="top"/>
    </xf>
    <xf numFmtId="0" fontId="3" fillId="40" borderId="13" xfId="0" applyFont="1" applyFill="1" applyBorder="1" applyAlignment="1">
      <alignment horizontal="center" vertical="center" wrapText="1"/>
    </xf>
    <xf numFmtId="0" fontId="3" fillId="41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42" borderId="19" xfId="0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left" vertical="top"/>
    </xf>
    <xf numFmtId="0" fontId="1" fillId="33" borderId="10" xfId="47" applyFont="1" applyFill="1" applyBorder="1" applyAlignment="1">
      <alignment horizontal="center" vertical="center" wrapText="1"/>
      <protection/>
    </xf>
    <xf numFmtId="0" fontId="1" fillId="33" borderId="10" xfId="47" applyFont="1" applyFill="1" applyBorder="1" applyAlignment="1">
      <alignment horizontal="center" vertical="center"/>
      <protection/>
    </xf>
    <xf numFmtId="0" fontId="1" fillId="33" borderId="20" xfId="47" applyFont="1" applyFill="1" applyBorder="1" applyAlignment="1">
      <alignment horizontal="center" vertical="center" wrapText="1"/>
      <protection/>
    </xf>
    <xf numFmtId="0" fontId="1" fillId="33" borderId="21" xfId="47" applyFont="1" applyFill="1" applyBorder="1" applyAlignment="1">
      <alignment horizontal="center" vertical="center" wrapText="1"/>
      <protection/>
    </xf>
    <xf numFmtId="0" fontId="0" fillId="0" borderId="12" xfId="47" applyBorder="1" applyAlignment="1">
      <alignment horizontal="left" vertical="center" wrapText="1"/>
      <protection/>
    </xf>
    <xf numFmtId="0" fontId="0" fillId="0" borderId="22" xfId="47" applyBorder="1" applyAlignment="1">
      <alignment horizontal="left" vertical="center" wrapText="1"/>
      <protection/>
    </xf>
    <xf numFmtId="0" fontId="0" fillId="0" borderId="23" xfId="47" applyBorder="1" applyAlignment="1">
      <alignment horizontal="left" vertical="center" wrapText="1"/>
      <protection/>
    </xf>
    <xf numFmtId="0" fontId="0" fillId="0" borderId="12" xfId="47" applyBorder="1" applyAlignment="1">
      <alignment horizontal="center" vertical="center" wrapText="1"/>
      <protection/>
    </xf>
    <xf numFmtId="0" fontId="0" fillId="0" borderId="22" xfId="47" applyBorder="1" applyAlignment="1">
      <alignment horizontal="center" vertical="center" wrapText="1"/>
      <protection/>
    </xf>
    <xf numFmtId="0" fontId="0" fillId="0" borderId="23" xfId="47" applyBorder="1" applyAlignment="1">
      <alignment horizontal="center" vertical="center" wrapText="1"/>
      <protection/>
    </xf>
    <xf numFmtId="0" fontId="1" fillId="33" borderId="21" xfId="47" applyFont="1" applyFill="1" applyBorder="1" applyAlignment="1">
      <alignment horizontal="center" vertical="center"/>
      <protection/>
    </xf>
    <xf numFmtId="0" fontId="0" fillId="0" borderId="10" xfId="47" applyBorder="1" applyAlignment="1">
      <alignment vertical="center" wrapText="1"/>
      <protection/>
    </xf>
    <xf numFmtId="0" fontId="3" fillId="35" borderId="14" xfId="0" applyFont="1" applyFill="1" applyBorder="1" applyAlignment="1">
      <alignment horizontal="center" vertical="center" textRotation="90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3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7.421875" style="0" customWidth="1"/>
    <col min="2" max="2" width="37.421875" style="0" hidden="1" customWidth="1"/>
    <col min="3" max="3" width="8.00390625" style="0" customWidth="1"/>
    <col min="4" max="4" width="18.7109375" style="0" hidden="1" customWidth="1"/>
    <col min="5" max="5" width="14.7109375" style="0" customWidth="1"/>
    <col min="6" max="6" width="29.8515625" style="0" bestFit="1" customWidth="1"/>
    <col min="7" max="7" width="52.7109375" style="0" customWidth="1"/>
    <col min="8" max="8" width="36.421875" style="0" bestFit="1" customWidth="1"/>
    <col min="9" max="9" width="38.7109375" style="0" hidden="1" customWidth="1"/>
    <col min="10" max="10" width="4.140625" style="0" customWidth="1"/>
    <col min="11" max="11" width="7.00390625" style="0" hidden="1" customWidth="1"/>
    <col min="12" max="12" width="4.421875" style="0" customWidth="1"/>
    <col min="13" max="13" width="3.8515625" style="0" customWidth="1"/>
    <col min="14" max="14" width="14.00390625" style="0" hidden="1" customWidth="1"/>
    <col min="15" max="15" width="26.8515625" style="0" bestFit="1" customWidth="1"/>
    <col min="16" max="16" width="32.00390625" style="0" bestFit="1" customWidth="1"/>
    <col min="17" max="17" width="27.57421875" style="0" bestFit="1" customWidth="1"/>
    <col min="18" max="18" width="4.57421875" style="0" customWidth="1"/>
    <col min="19" max="19" width="15.00390625" style="0" customWidth="1"/>
    <col min="20" max="20" width="10.57421875" style="0" hidden="1" customWidth="1"/>
    <col min="21" max="21" width="23.00390625" style="0" bestFit="1" customWidth="1"/>
    <col min="22" max="22" width="19.7109375" style="0" bestFit="1" customWidth="1"/>
    <col min="23" max="23" width="19.8515625" style="0" bestFit="1" customWidth="1"/>
    <col min="24" max="24" width="33.421875" style="0" customWidth="1"/>
    <col min="25" max="25" width="5.7109375" style="0" customWidth="1"/>
    <col min="26" max="26" width="10.57421875" style="0" hidden="1" customWidth="1"/>
    <col min="27" max="27" width="12.8515625" style="0" hidden="1" customWidth="1"/>
    <col min="28" max="28" width="5.7109375" style="0" customWidth="1"/>
    <col min="29" max="29" width="14.00390625" style="0" hidden="1" customWidth="1"/>
    <col min="30" max="30" width="16.57421875" style="0" bestFit="1" customWidth="1"/>
    <col min="31" max="31" width="22.140625" style="0" bestFit="1" customWidth="1"/>
    <col min="32" max="32" width="12.57421875" style="0" bestFit="1" customWidth="1"/>
  </cols>
  <sheetData>
    <row r="1" spans="1:32" ht="16.5" customHeight="1">
      <c r="A1" s="40" t="s">
        <v>369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</row>
    <row r="2" spans="1:32" ht="12.75">
      <c r="A2" s="24"/>
      <c r="B2" s="24"/>
      <c r="C2" s="24"/>
      <c r="D2" s="24"/>
      <c r="E2" s="24"/>
      <c r="F2" s="24"/>
      <c r="G2" s="15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1:32" ht="16.5" customHeight="1">
      <c r="A3" s="41" t="s">
        <v>142</v>
      </c>
      <c r="B3" s="41"/>
      <c r="C3" s="41"/>
      <c r="D3" s="41"/>
      <c r="E3" s="41"/>
      <c r="F3" s="41"/>
      <c r="G3" s="41"/>
      <c r="H3" s="41"/>
      <c r="I3" s="42" t="s">
        <v>143</v>
      </c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</row>
    <row r="4" spans="1:32" ht="12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4" t="s">
        <v>370</v>
      </c>
      <c r="M4" s="44"/>
      <c r="N4" s="45" t="s">
        <v>144</v>
      </c>
      <c r="O4" s="45"/>
      <c r="P4" s="45"/>
      <c r="Q4" s="45"/>
      <c r="R4" s="45"/>
      <c r="S4" s="45"/>
      <c r="T4" s="43"/>
      <c r="U4" s="43"/>
      <c r="V4" s="43"/>
      <c r="W4" s="43"/>
      <c r="X4" s="43"/>
      <c r="Y4" s="44" t="s">
        <v>371</v>
      </c>
      <c r="Z4" s="44"/>
      <c r="AA4" s="44"/>
      <c r="AB4" s="44"/>
      <c r="AC4" s="44"/>
      <c r="AD4" s="44" t="s">
        <v>370</v>
      </c>
      <c r="AE4" s="44"/>
      <c r="AF4" s="24"/>
    </row>
    <row r="5" spans="1:32" ht="84.75" customHeight="1">
      <c r="A5" s="59" t="s">
        <v>145</v>
      </c>
      <c r="B5" s="59" t="s">
        <v>146</v>
      </c>
      <c r="C5" s="59" t="s">
        <v>147</v>
      </c>
      <c r="D5" s="25" t="s">
        <v>148</v>
      </c>
      <c r="E5" s="25" t="s">
        <v>149</v>
      </c>
      <c r="F5" s="25" t="s">
        <v>150</v>
      </c>
      <c r="G5" s="16" t="s">
        <v>299</v>
      </c>
      <c r="H5" s="25" t="s">
        <v>151</v>
      </c>
      <c r="I5" s="25" t="s">
        <v>372</v>
      </c>
      <c r="J5" s="59" t="s">
        <v>152</v>
      </c>
      <c r="K5" s="59" t="s">
        <v>153</v>
      </c>
      <c r="L5" s="59" t="s">
        <v>373</v>
      </c>
      <c r="M5" s="59" t="s">
        <v>374</v>
      </c>
      <c r="N5" s="25" t="s">
        <v>154</v>
      </c>
      <c r="O5" s="25" t="s">
        <v>155</v>
      </c>
      <c r="P5" s="25" t="s">
        <v>156</v>
      </c>
      <c r="Q5" s="25" t="s">
        <v>157</v>
      </c>
      <c r="R5" s="59" t="s">
        <v>158</v>
      </c>
      <c r="S5" s="59" t="s">
        <v>159</v>
      </c>
      <c r="T5" s="25" t="s">
        <v>375</v>
      </c>
      <c r="U5" s="25" t="s">
        <v>160</v>
      </c>
      <c r="V5" s="25" t="s">
        <v>376</v>
      </c>
      <c r="W5" s="25" t="s">
        <v>377</v>
      </c>
      <c r="X5" s="25" t="s">
        <v>161</v>
      </c>
      <c r="Y5" s="59" t="s">
        <v>378</v>
      </c>
      <c r="Z5" s="59" t="s">
        <v>379</v>
      </c>
      <c r="AA5" s="59" t="s">
        <v>380</v>
      </c>
      <c r="AB5" s="59" t="s">
        <v>381</v>
      </c>
      <c r="AC5" s="25" t="s">
        <v>382</v>
      </c>
      <c r="AD5" s="25" t="s">
        <v>383</v>
      </c>
      <c r="AE5" s="25" t="s">
        <v>442</v>
      </c>
      <c r="AF5" s="25" t="s">
        <v>443</v>
      </c>
    </row>
    <row r="6" spans="1:32" ht="26.25" thickBot="1">
      <c r="A6" s="26">
        <v>48725</v>
      </c>
      <c r="B6" s="27" t="s">
        <v>162</v>
      </c>
      <c r="C6" s="26">
        <v>138007</v>
      </c>
      <c r="D6" s="27" t="s">
        <v>163</v>
      </c>
      <c r="E6" s="27" t="s">
        <v>164</v>
      </c>
      <c r="F6" s="27" t="s">
        <v>165</v>
      </c>
      <c r="G6" s="21" t="s">
        <v>304</v>
      </c>
      <c r="H6" s="27" t="s">
        <v>166</v>
      </c>
      <c r="I6" s="27"/>
      <c r="J6" s="27" t="s">
        <v>167</v>
      </c>
      <c r="K6" s="28">
        <v>1</v>
      </c>
      <c r="L6" s="29">
        <v>1</v>
      </c>
      <c r="M6" s="30" t="s">
        <v>384</v>
      </c>
      <c r="N6" s="27">
        <v>712003</v>
      </c>
      <c r="O6" s="27" t="s">
        <v>168</v>
      </c>
      <c r="P6" s="27" t="s">
        <v>169</v>
      </c>
      <c r="Q6" s="27" t="s">
        <v>170</v>
      </c>
      <c r="R6" s="27">
        <v>3</v>
      </c>
      <c r="S6" s="27" t="s">
        <v>171</v>
      </c>
      <c r="T6" s="27">
        <v>235266</v>
      </c>
      <c r="U6" s="27" t="s">
        <v>172</v>
      </c>
      <c r="V6" s="27" t="s">
        <v>173</v>
      </c>
      <c r="W6" s="27">
        <v>549495954</v>
      </c>
      <c r="X6" s="27" t="s">
        <v>174</v>
      </c>
      <c r="Y6" s="31" t="s">
        <v>385</v>
      </c>
      <c r="Z6" s="31" t="s">
        <v>386</v>
      </c>
      <c r="AA6" s="31" t="s">
        <v>387</v>
      </c>
      <c r="AB6" s="31" t="s">
        <v>388</v>
      </c>
      <c r="AC6" s="31" t="s">
        <v>389</v>
      </c>
      <c r="AD6" s="30" t="s">
        <v>390</v>
      </c>
      <c r="AE6" s="32">
        <v>1480</v>
      </c>
      <c r="AF6" s="33">
        <f>ROUND($L$6*$AE$6,2)</f>
        <v>1480</v>
      </c>
    </row>
    <row r="7" spans="1:32" ht="13.5" thickTop="1">
      <c r="A7" s="46"/>
      <c r="B7" s="46"/>
      <c r="C7" s="46"/>
      <c r="D7" s="34"/>
      <c r="E7" s="34"/>
      <c r="F7" s="34"/>
      <c r="G7" s="18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8" t="s">
        <v>391</v>
      </c>
      <c r="AF7" s="35">
        <f>SUM($AF$6:$AF$6)</f>
        <v>1480</v>
      </c>
    </row>
    <row r="8" spans="1:32" ht="12.75">
      <c r="A8" s="36"/>
      <c r="B8" s="36"/>
      <c r="C8" s="36"/>
      <c r="D8" s="36"/>
      <c r="E8" s="36"/>
      <c r="F8" s="36"/>
      <c r="G8" s="19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</row>
    <row r="9" spans="1:32" ht="26.25" thickBot="1">
      <c r="A9" s="26">
        <v>48764</v>
      </c>
      <c r="B9" s="27"/>
      <c r="C9" s="26">
        <v>138076</v>
      </c>
      <c r="D9" s="27" t="s">
        <v>175</v>
      </c>
      <c r="E9" s="27" t="s">
        <v>176</v>
      </c>
      <c r="F9" s="27" t="s">
        <v>177</v>
      </c>
      <c r="G9" s="22" t="s">
        <v>305</v>
      </c>
      <c r="H9" s="27" t="s">
        <v>166</v>
      </c>
      <c r="I9" s="27"/>
      <c r="J9" s="27" t="s">
        <v>167</v>
      </c>
      <c r="K9" s="28">
        <v>3</v>
      </c>
      <c r="L9" s="29">
        <v>3</v>
      </c>
      <c r="M9" s="30" t="s">
        <v>392</v>
      </c>
      <c r="N9" s="27">
        <v>110229</v>
      </c>
      <c r="O9" s="27" t="s">
        <v>178</v>
      </c>
      <c r="P9" s="27" t="s">
        <v>179</v>
      </c>
      <c r="Q9" s="27" t="s">
        <v>180</v>
      </c>
      <c r="R9" s="27">
        <v>1</v>
      </c>
      <c r="S9" s="27" t="s">
        <v>181</v>
      </c>
      <c r="T9" s="27">
        <v>2415</v>
      </c>
      <c r="U9" s="27" t="s">
        <v>182</v>
      </c>
      <c r="V9" s="27" t="s">
        <v>183</v>
      </c>
      <c r="W9" s="27">
        <v>532233004</v>
      </c>
      <c r="X9" s="27"/>
      <c r="Y9" s="31" t="s">
        <v>393</v>
      </c>
      <c r="Z9" s="31" t="s">
        <v>394</v>
      </c>
      <c r="AA9" s="31" t="s">
        <v>395</v>
      </c>
      <c r="AB9" s="31" t="s">
        <v>393</v>
      </c>
      <c r="AC9" s="31" t="s">
        <v>396</v>
      </c>
      <c r="AD9" s="30" t="s">
        <v>397</v>
      </c>
      <c r="AE9" s="32">
        <v>265</v>
      </c>
      <c r="AF9" s="33">
        <f>ROUND($L$9*$AE$9,2)</f>
        <v>795</v>
      </c>
    </row>
    <row r="10" spans="1:32" ht="13.5" thickTop="1">
      <c r="A10" s="46"/>
      <c r="B10" s="46"/>
      <c r="C10" s="46"/>
      <c r="D10" s="34"/>
      <c r="E10" s="34"/>
      <c r="F10" s="34"/>
      <c r="G10" s="18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8" t="s">
        <v>391</v>
      </c>
      <c r="AF10" s="35">
        <f>SUM($AF$9:$AF$9)</f>
        <v>795</v>
      </c>
    </row>
    <row r="11" spans="1:32" ht="12.75">
      <c r="A11" s="36"/>
      <c r="B11" s="36"/>
      <c r="C11" s="36"/>
      <c r="D11" s="36"/>
      <c r="E11" s="36"/>
      <c r="F11" s="36"/>
      <c r="G11" s="19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</row>
    <row r="12" spans="1:32" ht="26.25" thickBot="1">
      <c r="A12" s="26">
        <v>48780</v>
      </c>
      <c r="B12" s="27" t="s">
        <v>184</v>
      </c>
      <c r="C12" s="26">
        <v>138094</v>
      </c>
      <c r="D12" s="27" t="s">
        <v>185</v>
      </c>
      <c r="E12" s="27" t="s">
        <v>186</v>
      </c>
      <c r="F12" s="27" t="s">
        <v>187</v>
      </c>
      <c r="G12" s="22" t="s">
        <v>441</v>
      </c>
      <c r="H12" s="27" t="s">
        <v>166</v>
      </c>
      <c r="I12" s="27"/>
      <c r="J12" s="27" t="s">
        <v>167</v>
      </c>
      <c r="K12" s="28">
        <v>2</v>
      </c>
      <c r="L12" s="29">
        <v>2</v>
      </c>
      <c r="M12" s="30" t="s">
        <v>384</v>
      </c>
      <c r="N12" s="27">
        <v>213500</v>
      </c>
      <c r="O12" s="27" t="s">
        <v>188</v>
      </c>
      <c r="P12" s="27" t="s">
        <v>189</v>
      </c>
      <c r="Q12" s="27" t="s">
        <v>190</v>
      </c>
      <c r="R12" s="27">
        <v>-1</v>
      </c>
      <c r="S12" s="27" t="s">
        <v>118</v>
      </c>
      <c r="T12" s="27">
        <v>118094</v>
      </c>
      <c r="U12" s="27" t="s">
        <v>191</v>
      </c>
      <c r="V12" s="27" t="s">
        <v>192</v>
      </c>
      <c r="W12" s="27">
        <v>549494528</v>
      </c>
      <c r="X12" s="27"/>
      <c r="Y12" s="31" t="s">
        <v>398</v>
      </c>
      <c r="Z12" s="31" t="s">
        <v>399</v>
      </c>
      <c r="AA12" s="31" t="s">
        <v>395</v>
      </c>
      <c r="AB12" s="31" t="s">
        <v>400</v>
      </c>
      <c r="AC12" s="31" t="s">
        <v>389</v>
      </c>
      <c r="AD12" s="30" t="s">
        <v>401</v>
      </c>
      <c r="AE12" s="32">
        <v>265</v>
      </c>
      <c r="AF12" s="33">
        <f>ROUND($L$12*$AE$12,2)</f>
        <v>530</v>
      </c>
    </row>
    <row r="13" spans="1:32" ht="13.5" thickTop="1">
      <c r="A13" s="46"/>
      <c r="B13" s="46"/>
      <c r="C13" s="46"/>
      <c r="D13" s="34"/>
      <c r="E13" s="34"/>
      <c r="F13" s="34"/>
      <c r="G13" s="18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8" t="s">
        <v>391</v>
      </c>
      <c r="AF13" s="35">
        <f>SUM($AF$12:$AF$12)</f>
        <v>530</v>
      </c>
    </row>
    <row r="14" spans="1:32" ht="12.75">
      <c r="A14" s="36"/>
      <c r="B14" s="36"/>
      <c r="C14" s="36"/>
      <c r="D14" s="36"/>
      <c r="E14" s="36"/>
      <c r="F14" s="36"/>
      <c r="G14" s="19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</row>
    <row r="15" spans="1:32" ht="12.75">
      <c r="A15" s="26">
        <v>48825</v>
      </c>
      <c r="B15" s="27" t="s">
        <v>193</v>
      </c>
      <c r="C15" s="26">
        <v>138186</v>
      </c>
      <c r="D15" s="27" t="s">
        <v>185</v>
      </c>
      <c r="E15" s="27" t="s">
        <v>194</v>
      </c>
      <c r="F15" s="27" t="s">
        <v>195</v>
      </c>
      <c r="G15" s="22" t="s">
        <v>311</v>
      </c>
      <c r="H15" s="27" t="s">
        <v>166</v>
      </c>
      <c r="I15" s="27"/>
      <c r="J15" s="27" t="s">
        <v>167</v>
      </c>
      <c r="K15" s="28">
        <v>2</v>
      </c>
      <c r="L15" s="29">
        <v>2</v>
      </c>
      <c r="M15" s="30" t="s">
        <v>384</v>
      </c>
      <c r="N15" s="27">
        <v>510000</v>
      </c>
      <c r="O15" s="27" t="s">
        <v>196</v>
      </c>
      <c r="P15" s="27" t="s">
        <v>197</v>
      </c>
      <c r="Q15" s="27" t="s">
        <v>170</v>
      </c>
      <c r="R15" s="27">
        <v>2</v>
      </c>
      <c r="S15" s="27" t="s">
        <v>198</v>
      </c>
      <c r="T15" s="27">
        <v>186014</v>
      </c>
      <c r="U15" s="27" t="s">
        <v>199</v>
      </c>
      <c r="V15" s="27" t="s">
        <v>200</v>
      </c>
      <c r="W15" s="27">
        <v>549496321</v>
      </c>
      <c r="X15" s="27"/>
      <c r="Y15" s="31" t="s">
        <v>402</v>
      </c>
      <c r="Z15" s="31" t="s">
        <v>403</v>
      </c>
      <c r="AA15" s="31" t="s">
        <v>395</v>
      </c>
      <c r="AB15" s="31" t="s">
        <v>404</v>
      </c>
      <c r="AC15" s="31" t="s">
        <v>405</v>
      </c>
      <c r="AD15" s="30" t="s">
        <v>406</v>
      </c>
      <c r="AE15" s="32">
        <v>120</v>
      </c>
      <c r="AF15" s="33">
        <f>ROUND($L$15*$AE$15,2)</f>
        <v>240</v>
      </c>
    </row>
    <row r="16" spans="1:32" ht="26.25" thickBot="1">
      <c r="A16" s="26">
        <v>48825</v>
      </c>
      <c r="B16" s="27" t="s">
        <v>193</v>
      </c>
      <c r="C16" s="26">
        <v>138902</v>
      </c>
      <c r="D16" s="27" t="s">
        <v>185</v>
      </c>
      <c r="E16" s="27" t="s">
        <v>201</v>
      </c>
      <c r="F16" s="27" t="s">
        <v>202</v>
      </c>
      <c r="G16" s="22" t="s">
        <v>314</v>
      </c>
      <c r="H16" s="27" t="s">
        <v>166</v>
      </c>
      <c r="I16" s="27"/>
      <c r="J16" s="27" t="s">
        <v>167</v>
      </c>
      <c r="K16" s="28">
        <v>2</v>
      </c>
      <c r="L16" s="29">
        <v>2</v>
      </c>
      <c r="M16" s="30" t="s">
        <v>384</v>
      </c>
      <c r="N16" s="27">
        <v>510000</v>
      </c>
      <c r="O16" s="27" t="s">
        <v>196</v>
      </c>
      <c r="P16" s="27" t="s">
        <v>197</v>
      </c>
      <c r="Q16" s="27" t="s">
        <v>170</v>
      </c>
      <c r="R16" s="27">
        <v>2</v>
      </c>
      <c r="S16" s="27" t="s">
        <v>198</v>
      </c>
      <c r="T16" s="27">
        <v>186014</v>
      </c>
      <c r="U16" s="27" t="s">
        <v>199</v>
      </c>
      <c r="V16" s="27" t="s">
        <v>200</v>
      </c>
      <c r="W16" s="27">
        <v>549496321</v>
      </c>
      <c r="X16" s="27"/>
      <c r="Y16" s="31" t="s">
        <v>402</v>
      </c>
      <c r="Z16" s="31" t="s">
        <v>403</v>
      </c>
      <c r="AA16" s="31" t="s">
        <v>395</v>
      </c>
      <c r="AB16" s="31" t="s">
        <v>404</v>
      </c>
      <c r="AC16" s="31" t="s">
        <v>405</v>
      </c>
      <c r="AD16" s="30" t="s">
        <v>406</v>
      </c>
      <c r="AE16" s="32">
        <v>80</v>
      </c>
      <c r="AF16" s="33">
        <f>ROUND($L$16*$AE$16,2)</f>
        <v>160</v>
      </c>
    </row>
    <row r="17" spans="1:32" ht="13.5" thickTop="1">
      <c r="A17" s="46"/>
      <c r="B17" s="46"/>
      <c r="C17" s="46"/>
      <c r="D17" s="34"/>
      <c r="E17" s="34"/>
      <c r="F17" s="34"/>
      <c r="G17" s="18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8" t="s">
        <v>391</v>
      </c>
      <c r="AF17" s="35">
        <f>SUM($AF$15:$AF$16)</f>
        <v>400</v>
      </c>
    </row>
    <row r="18" spans="1:32" ht="12.75">
      <c r="A18" s="36"/>
      <c r="B18" s="36"/>
      <c r="C18" s="36"/>
      <c r="D18" s="36"/>
      <c r="E18" s="36"/>
      <c r="F18" s="36"/>
      <c r="G18" s="19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</row>
    <row r="19" spans="1:32" ht="26.25" thickBot="1">
      <c r="A19" s="26">
        <v>49007</v>
      </c>
      <c r="B19" s="27"/>
      <c r="C19" s="26">
        <v>138588</v>
      </c>
      <c r="D19" s="27" t="s">
        <v>185</v>
      </c>
      <c r="E19" s="27" t="s">
        <v>186</v>
      </c>
      <c r="F19" s="27" t="s">
        <v>187</v>
      </c>
      <c r="G19" s="22" t="s">
        <v>441</v>
      </c>
      <c r="H19" s="27" t="s">
        <v>166</v>
      </c>
      <c r="I19" s="27"/>
      <c r="J19" s="27" t="s">
        <v>167</v>
      </c>
      <c r="K19" s="28">
        <v>2</v>
      </c>
      <c r="L19" s="29">
        <v>2</v>
      </c>
      <c r="M19" s="30" t="s">
        <v>392</v>
      </c>
      <c r="N19" s="27">
        <v>213100</v>
      </c>
      <c r="O19" s="27" t="s">
        <v>203</v>
      </c>
      <c r="P19" s="27" t="s">
        <v>204</v>
      </c>
      <c r="Q19" s="27" t="s">
        <v>205</v>
      </c>
      <c r="R19" s="27"/>
      <c r="S19" s="27" t="s">
        <v>118</v>
      </c>
      <c r="T19" s="27">
        <v>169732</v>
      </c>
      <c r="U19" s="27" t="s">
        <v>206</v>
      </c>
      <c r="V19" s="27" t="s">
        <v>207</v>
      </c>
      <c r="W19" s="27">
        <v>549493851</v>
      </c>
      <c r="X19" s="27" t="s">
        <v>208</v>
      </c>
      <c r="Y19" s="31" t="s">
        <v>407</v>
      </c>
      <c r="Z19" s="31" t="s">
        <v>408</v>
      </c>
      <c r="AA19" s="31" t="s">
        <v>395</v>
      </c>
      <c r="AB19" s="31" t="s">
        <v>409</v>
      </c>
      <c r="AC19" s="31" t="s">
        <v>405</v>
      </c>
      <c r="AD19" s="30" t="s">
        <v>410</v>
      </c>
      <c r="AE19" s="32">
        <v>265</v>
      </c>
      <c r="AF19" s="33">
        <f>ROUND($L$19*$AE$19,2)</f>
        <v>530</v>
      </c>
    </row>
    <row r="20" spans="1:32" ht="13.5" thickTop="1">
      <c r="A20" s="46"/>
      <c r="B20" s="46"/>
      <c r="C20" s="46"/>
      <c r="D20" s="34"/>
      <c r="E20" s="34"/>
      <c r="F20" s="34"/>
      <c r="G20" s="18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8" t="s">
        <v>391</v>
      </c>
      <c r="AF20" s="35">
        <f>SUM($AF$19:$AF$19)</f>
        <v>530</v>
      </c>
    </row>
    <row r="21" spans="1:32" ht="12.75">
      <c r="A21" s="36"/>
      <c r="B21" s="36"/>
      <c r="C21" s="36"/>
      <c r="D21" s="36"/>
      <c r="E21" s="36"/>
      <c r="F21" s="36"/>
      <c r="G21" s="19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ht="26.25" thickBot="1">
      <c r="A22" s="26">
        <v>49155</v>
      </c>
      <c r="B22" s="27" t="s">
        <v>209</v>
      </c>
      <c r="C22" s="26">
        <v>139457</v>
      </c>
      <c r="D22" s="27" t="s">
        <v>175</v>
      </c>
      <c r="E22" s="27" t="s">
        <v>176</v>
      </c>
      <c r="F22" s="27" t="s">
        <v>177</v>
      </c>
      <c r="G22" s="22" t="s">
        <v>305</v>
      </c>
      <c r="H22" s="27" t="s">
        <v>166</v>
      </c>
      <c r="I22" s="27"/>
      <c r="J22" s="27" t="s">
        <v>167</v>
      </c>
      <c r="K22" s="28">
        <v>1</v>
      </c>
      <c r="L22" s="29">
        <v>1</v>
      </c>
      <c r="M22" s="30" t="s">
        <v>384</v>
      </c>
      <c r="N22" s="27">
        <v>920000</v>
      </c>
      <c r="O22" s="27" t="s">
        <v>210</v>
      </c>
      <c r="P22" s="27" t="s">
        <v>211</v>
      </c>
      <c r="Q22" s="27" t="s">
        <v>212</v>
      </c>
      <c r="R22" s="27"/>
      <c r="S22" s="27" t="s">
        <v>118</v>
      </c>
      <c r="T22" s="27">
        <v>2090</v>
      </c>
      <c r="U22" s="27" t="s">
        <v>213</v>
      </c>
      <c r="V22" s="27" t="s">
        <v>214</v>
      </c>
      <c r="W22" s="27">
        <v>549494642</v>
      </c>
      <c r="X22" s="27"/>
      <c r="Y22" s="31" t="s">
        <v>411</v>
      </c>
      <c r="Z22" s="31" t="s">
        <v>412</v>
      </c>
      <c r="AA22" s="31" t="s">
        <v>413</v>
      </c>
      <c r="AB22" s="31" t="s">
        <v>393</v>
      </c>
      <c r="AC22" s="31" t="s">
        <v>414</v>
      </c>
      <c r="AD22" s="30" t="s">
        <v>415</v>
      </c>
      <c r="AE22" s="32">
        <v>265</v>
      </c>
      <c r="AF22" s="33">
        <f>ROUND($L$22*$AE$22,2)</f>
        <v>265</v>
      </c>
    </row>
    <row r="23" spans="1:32" ht="13.5" thickTop="1">
      <c r="A23" s="46"/>
      <c r="B23" s="46"/>
      <c r="C23" s="46"/>
      <c r="D23" s="34"/>
      <c r="E23" s="34"/>
      <c r="F23" s="34"/>
      <c r="G23" s="18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8" t="s">
        <v>391</v>
      </c>
      <c r="AF23" s="35">
        <f>SUM($AF$22:$AF$22)</f>
        <v>265</v>
      </c>
    </row>
    <row r="24" spans="1:32" ht="12.75">
      <c r="A24" s="36"/>
      <c r="B24" s="36"/>
      <c r="C24" s="36"/>
      <c r="D24" s="36"/>
      <c r="E24" s="36"/>
      <c r="F24" s="36"/>
      <c r="G24" s="19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</row>
    <row r="25" spans="1:32" ht="25.5">
      <c r="A25" s="26">
        <v>49177</v>
      </c>
      <c r="B25" s="27"/>
      <c r="C25" s="26">
        <v>139410</v>
      </c>
      <c r="D25" s="27" t="s">
        <v>215</v>
      </c>
      <c r="E25" s="27" t="s">
        <v>216</v>
      </c>
      <c r="F25" s="27" t="s">
        <v>217</v>
      </c>
      <c r="G25" s="22" t="s">
        <v>334</v>
      </c>
      <c r="H25" s="27" t="s">
        <v>166</v>
      </c>
      <c r="I25" s="27"/>
      <c r="J25" s="27" t="s">
        <v>167</v>
      </c>
      <c r="K25" s="28">
        <v>4</v>
      </c>
      <c r="L25" s="29">
        <v>4</v>
      </c>
      <c r="M25" s="30" t="s">
        <v>392</v>
      </c>
      <c r="N25" s="27">
        <v>110525</v>
      </c>
      <c r="O25" s="27" t="s">
        <v>218</v>
      </c>
      <c r="P25" s="27" t="s">
        <v>219</v>
      </c>
      <c r="Q25" s="27" t="s">
        <v>170</v>
      </c>
      <c r="R25" s="27">
        <v>3</v>
      </c>
      <c r="S25" s="27" t="s">
        <v>220</v>
      </c>
      <c r="T25" s="27">
        <v>70424</v>
      </c>
      <c r="U25" s="27" t="s">
        <v>221</v>
      </c>
      <c r="V25" s="27" t="s">
        <v>222</v>
      </c>
      <c r="W25" s="27">
        <v>549494303</v>
      </c>
      <c r="X25" s="27"/>
      <c r="Y25" s="31" t="s">
        <v>393</v>
      </c>
      <c r="Z25" s="31" t="s">
        <v>416</v>
      </c>
      <c r="AA25" s="31" t="s">
        <v>395</v>
      </c>
      <c r="AB25" s="31" t="s">
        <v>393</v>
      </c>
      <c r="AC25" s="31" t="s">
        <v>396</v>
      </c>
      <c r="AD25" s="30" t="s">
        <v>417</v>
      </c>
      <c r="AE25" s="32">
        <v>8300</v>
      </c>
      <c r="AF25" s="33">
        <f>ROUND($L$25*$AE$25,2)</f>
        <v>33200</v>
      </c>
    </row>
    <row r="26" spans="1:32" ht="25.5">
      <c r="A26" s="26">
        <v>49177</v>
      </c>
      <c r="B26" s="27"/>
      <c r="C26" s="26">
        <v>139430</v>
      </c>
      <c r="D26" s="27" t="s">
        <v>215</v>
      </c>
      <c r="E26" s="27" t="s">
        <v>223</v>
      </c>
      <c r="F26" s="27" t="s">
        <v>224</v>
      </c>
      <c r="G26" s="22" t="s">
        <v>342</v>
      </c>
      <c r="H26" s="27" t="s">
        <v>166</v>
      </c>
      <c r="I26" s="27"/>
      <c r="J26" s="27" t="s">
        <v>167</v>
      </c>
      <c r="K26" s="28">
        <v>2</v>
      </c>
      <c r="L26" s="29">
        <v>2</v>
      </c>
      <c r="M26" s="30" t="s">
        <v>392</v>
      </c>
      <c r="N26" s="27">
        <v>110525</v>
      </c>
      <c r="O26" s="27" t="s">
        <v>218</v>
      </c>
      <c r="P26" s="27" t="s">
        <v>219</v>
      </c>
      <c r="Q26" s="27" t="s">
        <v>170</v>
      </c>
      <c r="R26" s="27">
        <v>3</v>
      </c>
      <c r="S26" s="27" t="s">
        <v>220</v>
      </c>
      <c r="T26" s="27">
        <v>70424</v>
      </c>
      <c r="U26" s="27" t="s">
        <v>221</v>
      </c>
      <c r="V26" s="27" t="s">
        <v>222</v>
      </c>
      <c r="W26" s="27">
        <v>549494303</v>
      </c>
      <c r="X26" s="27"/>
      <c r="Y26" s="31" t="s">
        <v>393</v>
      </c>
      <c r="Z26" s="31" t="s">
        <v>416</v>
      </c>
      <c r="AA26" s="31" t="s">
        <v>395</v>
      </c>
      <c r="AB26" s="31" t="s">
        <v>393</v>
      </c>
      <c r="AC26" s="31" t="s">
        <v>396</v>
      </c>
      <c r="AD26" s="30" t="s">
        <v>417</v>
      </c>
      <c r="AE26" s="32">
        <v>12300</v>
      </c>
      <c r="AF26" s="33">
        <f>ROUND($L$26*$AE$26,2)</f>
        <v>24600</v>
      </c>
    </row>
    <row r="27" spans="1:32" ht="26.25" thickBot="1">
      <c r="A27" s="26">
        <v>49177</v>
      </c>
      <c r="B27" s="27"/>
      <c r="C27" s="26">
        <v>139907</v>
      </c>
      <c r="D27" s="27" t="s">
        <v>225</v>
      </c>
      <c r="E27" s="27" t="s">
        <v>226</v>
      </c>
      <c r="F27" s="27" t="s">
        <v>227</v>
      </c>
      <c r="G27" s="22" t="s">
        <v>361</v>
      </c>
      <c r="H27" s="27" t="s">
        <v>166</v>
      </c>
      <c r="I27" s="27"/>
      <c r="J27" s="27" t="s">
        <v>167</v>
      </c>
      <c r="K27" s="28">
        <v>4</v>
      </c>
      <c r="L27" s="29">
        <v>4</v>
      </c>
      <c r="M27" s="30" t="s">
        <v>392</v>
      </c>
      <c r="N27" s="27">
        <v>110525</v>
      </c>
      <c r="O27" s="27" t="s">
        <v>218</v>
      </c>
      <c r="P27" s="27" t="s">
        <v>219</v>
      </c>
      <c r="Q27" s="27" t="s">
        <v>170</v>
      </c>
      <c r="R27" s="27">
        <v>3</v>
      </c>
      <c r="S27" s="27" t="s">
        <v>220</v>
      </c>
      <c r="T27" s="27">
        <v>70424</v>
      </c>
      <c r="U27" s="27" t="s">
        <v>221</v>
      </c>
      <c r="V27" s="27" t="s">
        <v>222</v>
      </c>
      <c r="W27" s="27">
        <v>549494303</v>
      </c>
      <c r="X27" s="27"/>
      <c r="Y27" s="31" t="s">
        <v>393</v>
      </c>
      <c r="Z27" s="31" t="s">
        <v>416</v>
      </c>
      <c r="AA27" s="31" t="s">
        <v>395</v>
      </c>
      <c r="AB27" s="31" t="s">
        <v>393</v>
      </c>
      <c r="AC27" s="31" t="s">
        <v>396</v>
      </c>
      <c r="AD27" s="30" t="s">
        <v>417</v>
      </c>
      <c r="AE27" s="32">
        <v>2940</v>
      </c>
      <c r="AF27" s="33">
        <f>ROUND($L$27*$AE$27,2)</f>
        <v>11760</v>
      </c>
    </row>
    <row r="28" spans="1:32" ht="13.5" thickTop="1">
      <c r="A28" s="46"/>
      <c r="B28" s="46"/>
      <c r="C28" s="46"/>
      <c r="D28" s="34"/>
      <c r="E28" s="34"/>
      <c r="F28" s="34"/>
      <c r="G28" s="18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8" t="s">
        <v>391</v>
      </c>
      <c r="AF28" s="35">
        <f>SUM($AF$25:$AF$27)</f>
        <v>69560</v>
      </c>
    </row>
    <row r="29" spans="1:32" ht="12.75">
      <c r="A29" s="36"/>
      <c r="B29" s="36"/>
      <c r="C29" s="36"/>
      <c r="D29" s="36"/>
      <c r="E29" s="36"/>
      <c r="F29" s="36"/>
      <c r="G29" s="19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</row>
    <row r="30" spans="1:32" ht="25.5">
      <c r="A30" s="26">
        <v>49184</v>
      </c>
      <c r="B30" s="27"/>
      <c r="C30" s="26">
        <v>139613</v>
      </c>
      <c r="D30" s="27" t="s">
        <v>185</v>
      </c>
      <c r="E30" s="27" t="s">
        <v>186</v>
      </c>
      <c r="F30" s="27" t="s">
        <v>187</v>
      </c>
      <c r="G30" s="22" t="s">
        <v>441</v>
      </c>
      <c r="H30" s="27" t="s">
        <v>166</v>
      </c>
      <c r="I30" s="27"/>
      <c r="J30" s="27" t="s">
        <v>167</v>
      </c>
      <c r="K30" s="28">
        <v>4</v>
      </c>
      <c r="L30" s="29">
        <v>4</v>
      </c>
      <c r="M30" s="30" t="s">
        <v>392</v>
      </c>
      <c r="N30" s="27">
        <v>110228</v>
      </c>
      <c r="O30" s="27" t="s">
        <v>228</v>
      </c>
      <c r="P30" s="27" t="s">
        <v>229</v>
      </c>
      <c r="Q30" s="27" t="s">
        <v>230</v>
      </c>
      <c r="R30" s="27">
        <v>5</v>
      </c>
      <c r="S30" s="27" t="s">
        <v>231</v>
      </c>
      <c r="T30" s="27">
        <v>2209</v>
      </c>
      <c r="U30" s="27" t="s">
        <v>232</v>
      </c>
      <c r="V30" s="27" t="s">
        <v>233</v>
      </c>
      <c r="W30" s="27">
        <v>549495527</v>
      </c>
      <c r="X30" s="27"/>
      <c r="Y30" s="31" t="s">
        <v>418</v>
      </c>
      <c r="Z30" s="31" t="s">
        <v>419</v>
      </c>
      <c r="AA30" s="31" t="s">
        <v>395</v>
      </c>
      <c r="AB30" s="31" t="s">
        <v>393</v>
      </c>
      <c r="AC30" s="31" t="s">
        <v>396</v>
      </c>
      <c r="AD30" s="30" t="s">
        <v>420</v>
      </c>
      <c r="AE30" s="32">
        <v>265</v>
      </c>
      <c r="AF30" s="33">
        <f>ROUND($L$30*$AE$30,2)</f>
        <v>1060</v>
      </c>
    </row>
    <row r="31" spans="1:32" ht="13.5" thickBot="1">
      <c r="A31" s="26">
        <v>49184</v>
      </c>
      <c r="B31" s="27"/>
      <c r="C31" s="26">
        <v>139614</v>
      </c>
      <c r="D31" s="27" t="s">
        <v>225</v>
      </c>
      <c r="E31" s="27" t="s">
        <v>234</v>
      </c>
      <c r="F31" s="27" t="s">
        <v>235</v>
      </c>
      <c r="G31" s="22" t="s">
        <v>364</v>
      </c>
      <c r="H31" s="27" t="s">
        <v>166</v>
      </c>
      <c r="I31" s="27"/>
      <c r="J31" s="27" t="s">
        <v>167</v>
      </c>
      <c r="K31" s="28">
        <v>1</v>
      </c>
      <c r="L31" s="29">
        <v>1</v>
      </c>
      <c r="M31" s="30" t="s">
        <v>392</v>
      </c>
      <c r="N31" s="27">
        <v>110228</v>
      </c>
      <c r="O31" s="27" t="s">
        <v>228</v>
      </c>
      <c r="P31" s="27" t="s">
        <v>229</v>
      </c>
      <c r="Q31" s="27" t="s">
        <v>230</v>
      </c>
      <c r="R31" s="27">
        <v>5</v>
      </c>
      <c r="S31" s="27" t="s">
        <v>231</v>
      </c>
      <c r="T31" s="27">
        <v>2209</v>
      </c>
      <c r="U31" s="27" t="s">
        <v>232</v>
      </c>
      <c r="V31" s="27" t="s">
        <v>233</v>
      </c>
      <c r="W31" s="27">
        <v>549495527</v>
      </c>
      <c r="X31" s="27"/>
      <c r="Y31" s="31" t="s">
        <v>418</v>
      </c>
      <c r="Z31" s="31" t="s">
        <v>419</v>
      </c>
      <c r="AA31" s="31" t="s">
        <v>395</v>
      </c>
      <c r="AB31" s="31" t="s">
        <v>393</v>
      </c>
      <c r="AC31" s="31" t="s">
        <v>396</v>
      </c>
      <c r="AD31" s="30" t="s">
        <v>420</v>
      </c>
      <c r="AE31" s="32">
        <v>3600</v>
      </c>
      <c r="AF31" s="33">
        <f>ROUND($L$31*$AE$31,2)</f>
        <v>3600</v>
      </c>
    </row>
    <row r="32" spans="1:32" ht="13.5" thickTop="1">
      <c r="A32" s="46"/>
      <c r="B32" s="46"/>
      <c r="C32" s="46"/>
      <c r="D32" s="34"/>
      <c r="E32" s="34"/>
      <c r="F32" s="34"/>
      <c r="G32" s="18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8" t="s">
        <v>391</v>
      </c>
      <c r="AF32" s="35">
        <f>SUM($AF$30:$AF$31)</f>
        <v>4660</v>
      </c>
    </row>
    <row r="33" spans="1:32" ht="12.75">
      <c r="A33" s="36"/>
      <c r="B33" s="36"/>
      <c r="C33" s="36"/>
      <c r="D33" s="36"/>
      <c r="E33" s="36"/>
      <c r="F33" s="36"/>
      <c r="G33" s="19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</row>
    <row r="34" spans="1:32" ht="26.25" thickBot="1">
      <c r="A34" s="26">
        <v>49230</v>
      </c>
      <c r="B34" s="27"/>
      <c r="C34" s="26">
        <v>139954</v>
      </c>
      <c r="D34" s="27" t="s">
        <v>215</v>
      </c>
      <c r="E34" s="27" t="s">
        <v>236</v>
      </c>
      <c r="F34" s="27" t="s">
        <v>237</v>
      </c>
      <c r="G34" s="17" t="s">
        <v>350</v>
      </c>
      <c r="H34" s="27" t="s">
        <v>166</v>
      </c>
      <c r="I34" s="27"/>
      <c r="J34" s="27" t="s">
        <v>167</v>
      </c>
      <c r="K34" s="28">
        <v>1</v>
      </c>
      <c r="L34" s="29">
        <v>1</v>
      </c>
      <c r="M34" s="30" t="s">
        <v>384</v>
      </c>
      <c r="N34" s="27">
        <v>313010</v>
      </c>
      <c r="O34" s="27" t="s">
        <v>238</v>
      </c>
      <c r="P34" s="27" t="s">
        <v>239</v>
      </c>
      <c r="Q34" s="27" t="s">
        <v>170</v>
      </c>
      <c r="R34" s="27"/>
      <c r="S34" s="27" t="s">
        <v>118</v>
      </c>
      <c r="T34" s="27">
        <v>1271</v>
      </c>
      <c r="U34" s="27" t="s">
        <v>240</v>
      </c>
      <c r="V34" s="27" t="s">
        <v>241</v>
      </c>
      <c r="W34" s="27">
        <v>549495637</v>
      </c>
      <c r="X34" s="27"/>
      <c r="Y34" s="31" t="s">
        <v>421</v>
      </c>
      <c r="Z34" s="31" t="s">
        <v>422</v>
      </c>
      <c r="AA34" s="31" t="s">
        <v>423</v>
      </c>
      <c r="AB34" s="31" t="s">
        <v>400</v>
      </c>
      <c r="AC34" s="31" t="s">
        <v>405</v>
      </c>
      <c r="AD34" s="30" t="s">
        <v>424</v>
      </c>
      <c r="AE34" s="32">
        <v>13625</v>
      </c>
      <c r="AF34" s="33">
        <f>ROUND($L$34*$AE$34,2)</f>
        <v>13625</v>
      </c>
    </row>
    <row r="35" spans="1:32" ht="13.5" thickTop="1">
      <c r="A35" s="46"/>
      <c r="B35" s="46"/>
      <c r="C35" s="46"/>
      <c r="D35" s="34"/>
      <c r="E35" s="34"/>
      <c r="F35" s="34"/>
      <c r="G35" s="18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8" t="s">
        <v>391</v>
      </c>
      <c r="AF35" s="35">
        <f>SUM($AF$34:$AF$34)</f>
        <v>13625</v>
      </c>
    </row>
    <row r="36" spans="1:32" ht="12.75">
      <c r="A36" s="36"/>
      <c r="B36" s="36"/>
      <c r="C36" s="36"/>
      <c r="D36" s="36"/>
      <c r="E36" s="36"/>
      <c r="F36" s="36"/>
      <c r="G36" s="19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</row>
    <row r="37" spans="1:32" ht="39" thickBot="1">
      <c r="A37" s="26">
        <v>49245</v>
      </c>
      <c r="B37" s="27" t="s">
        <v>242</v>
      </c>
      <c r="C37" s="26">
        <v>139950</v>
      </c>
      <c r="D37" s="27" t="s">
        <v>163</v>
      </c>
      <c r="E37" s="27" t="s">
        <v>164</v>
      </c>
      <c r="F37" s="27" t="s">
        <v>165</v>
      </c>
      <c r="G37" s="21" t="s">
        <v>304</v>
      </c>
      <c r="H37" s="27" t="s">
        <v>166</v>
      </c>
      <c r="I37" s="27"/>
      <c r="J37" s="27" t="s">
        <v>167</v>
      </c>
      <c r="K37" s="28">
        <v>1</v>
      </c>
      <c r="L37" s="29">
        <v>1</v>
      </c>
      <c r="M37" s="30" t="s">
        <v>384</v>
      </c>
      <c r="N37" s="27">
        <v>211600</v>
      </c>
      <c r="O37" s="27" t="s">
        <v>243</v>
      </c>
      <c r="P37" s="27" t="s">
        <v>204</v>
      </c>
      <c r="Q37" s="27" t="s">
        <v>205</v>
      </c>
      <c r="R37" s="27"/>
      <c r="S37" s="27" t="s">
        <v>118</v>
      </c>
      <c r="T37" s="27">
        <v>2257</v>
      </c>
      <c r="U37" s="27" t="s">
        <v>244</v>
      </c>
      <c r="V37" s="27" t="s">
        <v>245</v>
      </c>
      <c r="W37" s="27">
        <v>549493363</v>
      </c>
      <c r="X37" s="27" t="s">
        <v>246</v>
      </c>
      <c r="Y37" s="31" t="s">
        <v>425</v>
      </c>
      <c r="Z37" s="31" t="s">
        <v>426</v>
      </c>
      <c r="AA37" s="31" t="s">
        <v>395</v>
      </c>
      <c r="AB37" s="31" t="s">
        <v>427</v>
      </c>
      <c r="AC37" s="31" t="s">
        <v>389</v>
      </c>
      <c r="AD37" s="30" t="s">
        <v>428</v>
      </c>
      <c r="AE37" s="32">
        <v>1480</v>
      </c>
      <c r="AF37" s="33">
        <f>ROUND($L$37*$AE$37,2)</f>
        <v>1480</v>
      </c>
    </row>
    <row r="38" spans="1:32" ht="13.5" thickTop="1">
      <c r="A38" s="46"/>
      <c r="B38" s="46"/>
      <c r="C38" s="46"/>
      <c r="D38" s="34"/>
      <c r="E38" s="34"/>
      <c r="F38" s="34"/>
      <c r="G38" s="18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8" t="s">
        <v>391</v>
      </c>
      <c r="AF38" s="35">
        <f>SUM($AF$37:$AF$37)</f>
        <v>1480</v>
      </c>
    </row>
    <row r="39" spans="1:32" ht="12.75">
      <c r="A39" s="36"/>
      <c r="B39" s="36"/>
      <c r="C39" s="36"/>
      <c r="D39" s="36"/>
      <c r="E39" s="36"/>
      <c r="F39" s="36"/>
      <c r="G39" s="19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</row>
    <row r="40" spans="1:32" ht="25.5">
      <c r="A40" s="26">
        <v>49307</v>
      </c>
      <c r="B40" s="27" t="s">
        <v>247</v>
      </c>
      <c r="C40" s="26">
        <v>140506</v>
      </c>
      <c r="D40" s="27" t="s">
        <v>185</v>
      </c>
      <c r="E40" s="27" t="s">
        <v>248</v>
      </c>
      <c r="F40" s="27" t="s">
        <v>249</v>
      </c>
      <c r="G40" s="22" t="s">
        <v>325</v>
      </c>
      <c r="H40" s="27" t="s">
        <v>166</v>
      </c>
      <c r="I40" s="27"/>
      <c r="J40" s="27" t="s">
        <v>167</v>
      </c>
      <c r="K40" s="28">
        <v>4</v>
      </c>
      <c r="L40" s="29">
        <v>4</v>
      </c>
      <c r="M40" s="30" t="s">
        <v>384</v>
      </c>
      <c r="N40" s="27">
        <v>413000</v>
      </c>
      <c r="O40" s="27" t="s">
        <v>250</v>
      </c>
      <c r="P40" s="27" t="s">
        <v>251</v>
      </c>
      <c r="Q40" s="27" t="s">
        <v>252</v>
      </c>
      <c r="R40" s="27">
        <v>6</v>
      </c>
      <c r="S40" s="27" t="s">
        <v>253</v>
      </c>
      <c r="T40" s="27">
        <v>71018</v>
      </c>
      <c r="U40" s="27" t="s">
        <v>254</v>
      </c>
      <c r="V40" s="27" t="s">
        <v>255</v>
      </c>
      <c r="W40" s="27">
        <v>549496620</v>
      </c>
      <c r="X40" s="27"/>
      <c r="Y40" s="31" t="s">
        <v>429</v>
      </c>
      <c r="Z40" s="31" t="s">
        <v>430</v>
      </c>
      <c r="AA40" s="31" t="s">
        <v>395</v>
      </c>
      <c r="AB40" s="31" t="s">
        <v>404</v>
      </c>
      <c r="AC40" s="31" t="s">
        <v>405</v>
      </c>
      <c r="AD40" s="30" t="s">
        <v>431</v>
      </c>
      <c r="AE40" s="32">
        <v>180</v>
      </c>
      <c r="AF40" s="33">
        <f>ROUND($L$40*$AE$40,2)</f>
        <v>720</v>
      </c>
    </row>
    <row r="41" spans="1:32" ht="25.5">
      <c r="A41" s="26">
        <v>49307</v>
      </c>
      <c r="B41" s="27" t="s">
        <v>247</v>
      </c>
      <c r="C41" s="26">
        <v>140527</v>
      </c>
      <c r="D41" s="27" t="s">
        <v>185</v>
      </c>
      <c r="E41" s="27" t="s">
        <v>186</v>
      </c>
      <c r="F41" s="27" t="s">
        <v>187</v>
      </c>
      <c r="G41" s="22" t="s">
        <v>441</v>
      </c>
      <c r="H41" s="27" t="s">
        <v>166</v>
      </c>
      <c r="I41" s="27"/>
      <c r="J41" s="27" t="s">
        <v>167</v>
      </c>
      <c r="K41" s="28">
        <v>2</v>
      </c>
      <c r="L41" s="29">
        <v>2</v>
      </c>
      <c r="M41" s="30" t="s">
        <v>384</v>
      </c>
      <c r="N41" s="27">
        <v>413000</v>
      </c>
      <c r="O41" s="27" t="s">
        <v>250</v>
      </c>
      <c r="P41" s="27" t="s">
        <v>251</v>
      </c>
      <c r="Q41" s="27" t="s">
        <v>252</v>
      </c>
      <c r="R41" s="27">
        <v>6</v>
      </c>
      <c r="S41" s="27" t="s">
        <v>253</v>
      </c>
      <c r="T41" s="27">
        <v>71018</v>
      </c>
      <c r="U41" s="27" t="s">
        <v>254</v>
      </c>
      <c r="V41" s="27" t="s">
        <v>255</v>
      </c>
      <c r="W41" s="27">
        <v>549496620</v>
      </c>
      <c r="X41" s="27"/>
      <c r="Y41" s="31" t="s">
        <v>429</v>
      </c>
      <c r="Z41" s="31" t="s">
        <v>430</v>
      </c>
      <c r="AA41" s="31" t="s">
        <v>395</v>
      </c>
      <c r="AB41" s="31" t="s">
        <v>404</v>
      </c>
      <c r="AC41" s="31" t="s">
        <v>405</v>
      </c>
      <c r="AD41" s="30" t="s">
        <v>431</v>
      </c>
      <c r="AE41" s="32">
        <v>265</v>
      </c>
      <c r="AF41" s="33">
        <f>ROUND($L$41*$AE$41,2)</f>
        <v>530</v>
      </c>
    </row>
    <row r="42" spans="1:32" ht="25.5">
      <c r="A42" s="26">
        <v>49307</v>
      </c>
      <c r="B42" s="27" t="s">
        <v>247</v>
      </c>
      <c r="C42" s="26">
        <v>140528</v>
      </c>
      <c r="D42" s="27" t="s">
        <v>256</v>
      </c>
      <c r="E42" s="27" t="s">
        <v>257</v>
      </c>
      <c r="F42" s="27" t="s">
        <v>258</v>
      </c>
      <c r="G42" s="22" t="s">
        <v>326</v>
      </c>
      <c r="H42" s="27" t="s">
        <v>166</v>
      </c>
      <c r="I42" s="27"/>
      <c r="J42" s="27" t="s">
        <v>167</v>
      </c>
      <c r="K42" s="28">
        <v>1</v>
      </c>
      <c r="L42" s="29">
        <v>1</v>
      </c>
      <c r="M42" s="30" t="s">
        <v>384</v>
      </c>
      <c r="N42" s="27">
        <v>413000</v>
      </c>
      <c r="O42" s="27" t="s">
        <v>250</v>
      </c>
      <c r="P42" s="27" t="s">
        <v>251</v>
      </c>
      <c r="Q42" s="27" t="s">
        <v>252</v>
      </c>
      <c r="R42" s="27">
        <v>6</v>
      </c>
      <c r="S42" s="27" t="s">
        <v>253</v>
      </c>
      <c r="T42" s="27">
        <v>71018</v>
      </c>
      <c r="U42" s="27" t="s">
        <v>254</v>
      </c>
      <c r="V42" s="27" t="s">
        <v>255</v>
      </c>
      <c r="W42" s="27">
        <v>549496620</v>
      </c>
      <c r="X42" s="27"/>
      <c r="Y42" s="31" t="s">
        <v>429</v>
      </c>
      <c r="Z42" s="31" t="s">
        <v>430</v>
      </c>
      <c r="AA42" s="31" t="s">
        <v>395</v>
      </c>
      <c r="AB42" s="31" t="s">
        <v>404</v>
      </c>
      <c r="AC42" s="31" t="s">
        <v>405</v>
      </c>
      <c r="AD42" s="30" t="s">
        <v>431</v>
      </c>
      <c r="AE42" s="32">
        <v>210</v>
      </c>
      <c r="AF42" s="33">
        <f>ROUND($L$42*$AE$42,2)</f>
        <v>210</v>
      </c>
    </row>
    <row r="43" spans="1:32" ht="26.25" thickBot="1">
      <c r="A43" s="26">
        <v>49307</v>
      </c>
      <c r="B43" s="27" t="s">
        <v>247</v>
      </c>
      <c r="C43" s="26">
        <v>140529</v>
      </c>
      <c r="D43" s="27" t="s">
        <v>259</v>
      </c>
      <c r="E43" s="27" t="s">
        <v>260</v>
      </c>
      <c r="F43" s="27" t="s">
        <v>261</v>
      </c>
      <c r="G43" s="22" t="s">
        <v>333</v>
      </c>
      <c r="H43" s="27" t="s">
        <v>166</v>
      </c>
      <c r="I43" s="27"/>
      <c r="J43" s="27" t="s">
        <v>167</v>
      </c>
      <c r="K43" s="28">
        <v>1</v>
      </c>
      <c r="L43" s="29">
        <v>1</v>
      </c>
      <c r="M43" s="30" t="s">
        <v>384</v>
      </c>
      <c r="N43" s="27">
        <v>413000</v>
      </c>
      <c r="O43" s="27" t="s">
        <v>250</v>
      </c>
      <c r="P43" s="27" t="s">
        <v>251</v>
      </c>
      <c r="Q43" s="27" t="s">
        <v>252</v>
      </c>
      <c r="R43" s="27">
        <v>6</v>
      </c>
      <c r="S43" s="27" t="s">
        <v>253</v>
      </c>
      <c r="T43" s="27">
        <v>71018</v>
      </c>
      <c r="U43" s="27" t="s">
        <v>254</v>
      </c>
      <c r="V43" s="27" t="s">
        <v>255</v>
      </c>
      <c r="W43" s="27">
        <v>549496620</v>
      </c>
      <c r="X43" s="27"/>
      <c r="Y43" s="31" t="s">
        <v>429</v>
      </c>
      <c r="Z43" s="31" t="s">
        <v>430</v>
      </c>
      <c r="AA43" s="31" t="s">
        <v>395</v>
      </c>
      <c r="AB43" s="31" t="s">
        <v>404</v>
      </c>
      <c r="AC43" s="31" t="s">
        <v>405</v>
      </c>
      <c r="AD43" s="30" t="s">
        <v>431</v>
      </c>
      <c r="AE43" s="32">
        <v>130</v>
      </c>
      <c r="AF43" s="33">
        <f>ROUND($L$43*$AE$43,2)</f>
        <v>130</v>
      </c>
    </row>
    <row r="44" spans="1:32" ht="13.5" thickTop="1">
      <c r="A44" s="46"/>
      <c r="B44" s="46"/>
      <c r="C44" s="46"/>
      <c r="D44" s="34"/>
      <c r="E44" s="34"/>
      <c r="F44" s="34"/>
      <c r="G44" s="18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8" t="s">
        <v>391</v>
      </c>
      <c r="AF44" s="35">
        <f>SUM($AF$40:$AF$43)</f>
        <v>1590</v>
      </c>
    </row>
    <row r="45" spans="1:32" ht="12.75">
      <c r="A45" s="36"/>
      <c r="B45" s="36"/>
      <c r="C45" s="36"/>
      <c r="D45" s="36"/>
      <c r="E45" s="36"/>
      <c r="F45" s="36"/>
      <c r="G45" s="19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</row>
    <row r="46" spans="1:32" ht="25.5">
      <c r="A46" s="26">
        <v>49322</v>
      </c>
      <c r="B46" s="27"/>
      <c r="C46" s="26">
        <v>140406</v>
      </c>
      <c r="D46" s="27" t="s">
        <v>163</v>
      </c>
      <c r="E46" s="27" t="s">
        <v>262</v>
      </c>
      <c r="F46" s="27" t="s">
        <v>263</v>
      </c>
      <c r="G46" s="22" t="s">
        <v>331</v>
      </c>
      <c r="H46" s="27" t="s">
        <v>166</v>
      </c>
      <c r="I46" s="27"/>
      <c r="J46" s="27" t="s">
        <v>167</v>
      </c>
      <c r="K46" s="28">
        <v>1</v>
      </c>
      <c r="L46" s="29">
        <v>1</v>
      </c>
      <c r="M46" s="30" t="s">
        <v>392</v>
      </c>
      <c r="N46" s="27">
        <v>110116</v>
      </c>
      <c r="O46" s="27" t="s">
        <v>264</v>
      </c>
      <c r="P46" s="27" t="s">
        <v>265</v>
      </c>
      <c r="Q46" s="27" t="s">
        <v>266</v>
      </c>
      <c r="R46" s="27">
        <v>2</v>
      </c>
      <c r="S46" s="27" t="s">
        <v>267</v>
      </c>
      <c r="T46" s="27">
        <v>20296</v>
      </c>
      <c r="U46" s="27" t="s">
        <v>268</v>
      </c>
      <c r="V46" s="27" t="s">
        <v>269</v>
      </c>
      <c r="W46" s="27">
        <v>543182253</v>
      </c>
      <c r="X46" s="27"/>
      <c r="Y46" s="31" t="s">
        <v>393</v>
      </c>
      <c r="Z46" s="31" t="s">
        <v>432</v>
      </c>
      <c r="AA46" s="31" t="s">
        <v>395</v>
      </c>
      <c r="AB46" s="31" t="s">
        <v>393</v>
      </c>
      <c r="AC46" s="31" t="s">
        <v>396</v>
      </c>
      <c r="AD46" s="30" t="s">
        <v>433</v>
      </c>
      <c r="AE46" s="32">
        <v>1162</v>
      </c>
      <c r="AF46" s="33">
        <f>ROUND($L$46*$AE$46,2)</f>
        <v>1162</v>
      </c>
    </row>
    <row r="47" spans="1:32" ht="25.5">
      <c r="A47" s="26">
        <v>49322</v>
      </c>
      <c r="B47" s="27"/>
      <c r="C47" s="26">
        <v>140430</v>
      </c>
      <c r="D47" s="27" t="s">
        <v>185</v>
      </c>
      <c r="E47" s="27" t="s">
        <v>248</v>
      </c>
      <c r="F47" s="27" t="s">
        <v>249</v>
      </c>
      <c r="G47" s="22" t="s">
        <v>325</v>
      </c>
      <c r="H47" s="27" t="s">
        <v>166</v>
      </c>
      <c r="I47" s="27"/>
      <c r="J47" s="27" t="s">
        <v>167</v>
      </c>
      <c r="K47" s="28">
        <v>2</v>
      </c>
      <c r="L47" s="29">
        <v>2</v>
      </c>
      <c r="M47" s="30" t="s">
        <v>392</v>
      </c>
      <c r="N47" s="27">
        <v>110116</v>
      </c>
      <c r="O47" s="27" t="s">
        <v>264</v>
      </c>
      <c r="P47" s="27" t="s">
        <v>265</v>
      </c>
      <c r="Q47" s="27" t="s">
        <v>266</v>
      </c>
      <c r="R47" s="27">
        <v>2</v>
      </c>
      <c r="S47" s="27" t="s">
        <v>267</v>
      </c>
      <c r="T47" s="27">
        <v>20296</v>
      </c>
      <c r="U47" s="27" t="s">
        <v>268</v>
      </c>
      <c r="V47" s="27" t="s">
        <v>269</v>
      </c>
      <c r="W47" s="27">
        <v>543182253</v>
      </c>
      <c r="X47" s="27"/>
      <c r="Y47" s="31" t="s">
        <v>393</v>
      </c>
      <c r="Z47" s="31" t="s">
        <v>432</v>
      </c>
      <c r="AA47" s="31" t="s">
        <v>395</v>
      </c>
      <c r="AB47" s="31" t="s">
        <v>393</v>
      </c>
      <c r="AC47" s="31" t="s">
        <v>396</v>
      </c>
      <c r="AD47" s="30" t="s">
        <v>433</v>
      </c>
      <c r="AE47" s="32">
        <v>180</v>
      </c>
      <c r="AF47" s="33">
        <f>ROUND($L$47*$AE$47,2)</f>
        <v>360</v>
      </c>
    </row>
    <row r="48" spans="1:32" ht="25.5">
      <c r="A48" s="26">
        <v>49322</v>
      </c>
      <c r="B48" s="27"/>
      <c r="C48" s="26">
        <v>141243</v>
      </c>
      <c r="D48" s="27" t="s">
        <v>270</v>
      </c>
      <c r="E48" s="27" t="s">
        <v>271</v>
      </c>
      <c r="F48" s="27" t="s">
        <v>272</v>
      </c>
      <c r="G48" s="22" t="s">
        <v>322</v>
      </c>
      <c r="H48" s="27" t="s">
        <v>166</v>
      </c>
      <c r="I48" s="27"/>
      <c r="J48" s="27" t="s">
        <v>167</v>
      </c>
      <c r="K48" s="28">
        <v>1</v>
      </c>
      <c r="L48" s="29">
        <v>1</v>
      </c>
      <c r="M48" s="30" t="s">
        <v>392</v>
      </c>
      <c r="N48" s="27">
        <v>110116</v>
      </c>
      <c r="O48" s="27" t="s">
        <v>264</v>
      </c>
      <c r="P48" s="27" t="s">
        <v>265</v>
      </c>
      <c r="Q48" s="27" t="s">
        <v>266</v>
      </c>
      <c r="R48" s="27">
        <v>2</v>
      </c>
      <c r="S48" s="27" t="s">
        <v>267</v>
      </c>
      <c r="T48" s="27">
        <v>20296</v>
      </c>
      <c r="U48" s="27" t="s">
        <v>268</v>
      </c>
      <c r="V48" s="27" t="s">
        <v>269</v>
      </c>
      <c r="W48" s="27">
        <v>543182253</v>
      </c>
      <c r="X48" s="27"/>
      <c r="Y48" s="31" t="s">
        <v>393</v>
      </c>
      <c r="Z48" s="31" t="s">
        <v>432</v>
      </c>
      <c r="AA48" s="31" t="s">
        <v>395</v>
      </c>
      <c r="AB48" s="31" t="s">
        <v>393</v>
      </c>
      <c r="AC48" s="31" t="s">
        <v>396</v>
      </c>
      <c r="AD48" s="30" t="s">
        <v>433</v>
      </c>
      <c r="AE48" s="32">
        <v>2180</v>
      </c>
      <c r="AF48" s="33">
        <f>ROUND($L$48*$AE$48,2)</f>
        <v>2180</v>
      </c>
    </row>
    <row r="49" spans="1:32" ht="13.5" thickBot="1">
      <c r="A49" s="26">
        <v>49322</v>
      </c>
      <c r="B49" s="27"/>
      <c r="C49" s="26">
        <v>141245</v>
      </c>
      <c r="D49" s="27" t="s">
        <v>225</v>
      </c>
      <c r="E49" s="27" t="s">
        <v>273</v>
      </c>
      <c r="F49" s="27" t="s">
        <v>274</v>
      </c>
      <c r="G49" s="22" t="s">
        <v>368</v>
      </c>
      <c r="H49" s="27" t="s">
        <v>166</v>
      </c>
      <c r="I49" s="27"/>
      <c r="J49" s="27" t="s">
        <v>167</v>
      </c>
      <c r="K49" s="28">
        <v>1</v>
      </c>
      <c r="L49" s="29">
        <v>1</v>
      </c>
      <c r="M49" s="30" t="s">
        <v>392</v>
      </c>
      <c r="N49" s="27">
        <v>110116</v>
      </c>
      <c r="O49" s="27" t="s">
        <v>264</v>
      </c>
      <c r="P49" s="27" t="s">
        <v>265</v>
      </c>
      <c r="Q49" s="27" t="s">
        <v>266</v>
      </c>
      <c r="R49" s="27">
        <v>2</v>
      </c>
      <c r="S49" s="27" t="s">
        <v>267</v>
      </c>
      <c r="T49" s="27">
        <v>20296</v>
      </c>
      <c r="U49" s="27" t="s">
        <v>268</v>
      </c>
      <c r="V49" s="27" t="s">
        <v>269</v>
      </c>
      <c r="W49" s="27">
        <v>543182253</v>
      </c>
      <c r="X49" s="27"/>
      <c r="Y49" s="31" t="s">
        <v>393</v>
      </c>
      <c r="Z49" s="31" t="s">
        <v>432</v>
      </c>
      <c r="AA49" s="31" t="s">
        <v>395</v>
      </c>
      <c r="AB49" s="31" t="s">
        <v>393</v>
      </c>
      <c r="AC49" s="31" t="s">
        <v>396</v>
      </c>
      <c r="AD49" s="30" t="s">
        <v>433</v>
      </c>
      <c r="AE49" s="32">
        <v>5135</v>
      </c>
      <c r="AF49" s="33">
        <f>ROUND($L$49*$AE$49,2)</f>
        <v>5135</v>
      </c>
    </row>
    <row r="50" spans="1:32" ht="13.5" thickTop="1">
      <c r="A50" s="46"/>
      <c r="B50" s="46"/>
      <c r="C50" s="46"/>
      <c r="D50" s="34"/>
      <c r="E50" s="34"/>
      <c r="F50" s="34"/>
      <c r="G50" s="18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8" t="s">
        <v>391</v>
      </c>
      <c r="AF50" s="35">
        <f>SUM($AF$46:$AF$49)</f>
        <v>8837</v>
      </c>
    </row>
    <row r="51" spans="1:32" ht="12.75">
      <c r="A51" s="36"/>
      <c r="B51" s="36"/>
      <c r="C51" s="36"/>
      <c r="D51" s="36"/>
      <c r="E51" s="36"/>
      <c r="F51" s="36"/>
      <c r="G51" s="19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</row>
    <row r="52" spans="1:32" ht="13.5" thickBot="1">
      <c r="A52" s="26">
        <v>49371</v>
      </c>
      <c r="B52" s="27"/>
      <c r="C52" s="26">
        <v>141195</v>
      </c>
      <c r="D52" s="27" t="s">
        <v>163</v>
      </c>
      <c r="E52" s="27" t="s">
        <v>275</v>
      </c>
      <c r="F52" s="27" t="s">
        <v>276</v>
      </c>
      <c r="G52" s="22" t="s">
        <v>328</v>
      </c>
      <c r="H52" s="27" t="s">
        <v>166</v>
      </c>
      <c r="I52" s="27"/>
      <c r="J52" s="27" t="s">
        <v>167</v>
      </c>
      <c r="K52" s="28">
        <v>1</v>
      </c>
      <c r="L52" s="29">
        <v>1</v>
      </c>
      <c r="M52" s="30" t="s">
        <v>392</v>
      </c>
      <c r="N52" s="27">
        <v>110320</v>
      </c>
      <c r="O52" s="27" t="s">
        <v>277</v>
      </c>
      <c r="P52" s="27" t="s">
        <v>278</v>
      </c>
      <c r="Q52" s="27" t="s">
        <v>279</v>
      </c>
      <c r="R52" s="27">
        <v>4</v>
      </c>
      <c r="S52" s="27" t="s">
        <v>280</v>
      </c>
      <c r="T52" s="27">
        <v>169755</v>
      </c>
      <c r="U52" s="27" t="s">
        <v>281</v>
      </c>
      <c r="V52" s="27" t="s">
        <v>282</v>
      </c>
      <c r="W52" s="27" t="s">
        <v>283</v>
      </c>
      <c r="X52" s="27"/>
      <c r="Y52" s="31" t="s">
        <v>393</v>
      </c>
      <c r="Z52" s="31" t="s">
        <v>434</v>
      </c>
      <c r="AA52" s="31" t="s">
        <v>395</v>
      </c>
      <c r="AB52" s="31" t="s">
        <v>393</v>
      </c>
      <c r="AC52" s="31" t="s">
        <v>396</v>
      </c>
      <c r="AD52" s="30" t="s">
        <v>435</v>
      </c>
      <c r="AE52" s="32">
        <v>2560</v>
      </c>
      <c r="AF52" s="33">
        <f>ROUND($L$52*$AE$52,2)</f>
        <v>2560</v>
      </c>
    </row>
    <row r="53" spans="1:32" ht="13.5" thickTop="1">
      <c r="A53" s="46"/>
      <c r="B53" s="46"/>
      <c r="C53" s="46"/>
      <c r="D53" s="34"/>
      <c r="E53" s="34"/>
      <c r="F53" s="34"/>
      <c r="G53" s="18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8" t="s">
        <v>391</v>
      </c>
      <c r="AF53" s="35">
        <f>SUM($AF$52:$AF$52)</f>
        <v>2560</v>
      </c>
    </row>
    <row r="54" spans="1:32" ht="12.75">
      <c r="A54" s="36"/>
      <c r="B54" s="36"/>
      <c r="C54" s="36"/>
      <c r="D54" s="36"/>
      <c r="E54" s="36"/>
      <c r="F54" s="36"/>
      <c r="G54" s="19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</row>
    <row r="55" spans="1:32" ht="26.25" thickBot="1">
      <c r="A55" s="26">
        <v>49400</v>
      </c>
      <c r="B55" s="27" t="s">
        <v>284</v>
      </c>
      <c r="C55" s="26">
        <v>141337</v>
      </c>
      <c r="D55" s="27" t="s">
        <v>163</v>
      </c>
      <c r="E55" s="27" t="s">
        <v>164</v>
      </c>
      <c r="F55" s="27" t="s">
        <v>165</v>
      </c>
      <c r="G55" s="21" t="s">
        <v>304</v>
      </c>
      <c r="H55" s="27" t="s">
        <v>166</v>
      </c>
      <c r="I55" s="27"/>
      <c r="J55" s="27" t="s">
        <v>167</v>
      </c>
      <c r="K55" s="28">
        <v>4</v>
      </c>
      <c r="L55" s="29">
        <v>4</v>
      </c>
      <c r="M55" s="30" t="s">
        <v>384</v>
      </c>
      <c r="N55" s="27">
        <v>411100</v>
      </c>
      <c r="O55" s="27" t="s">
        <v>285</v>
      </c>
      <c r="P55" s="27" t="s">
        <v>286</v>
      </c>
      <c r="Q55" s="27" t="s">
        <v>287</v>
      </c>
      <c r="R55" s="27">
        <v>3</v>
      </c>
      <c r="S55" s="27" t="s">
        <v>288</v>
      </c>
      <c r="T55" s="27">
        <v>81433</v>
      </c>
      <c r="U55" s="27" t="s">
        <v>289</v>
      </c>
      <c r="V55" s="27" t="s">
        <v>290</v>
      </c>
      <c r="W55" s="27">
        <v>549496433</v>
      </c>
      <c r="X55" s="27"/>
      <c r="Y55" s="31" t="s">
        <v>436</v>
      </c>
      <c r="Z55" s="31" t="s">
        <v>437</v>
      </c>
      <c r="AA55" s="31" t="s">
        <v>395</v>
      </c>
      <c r="AB55" s="31" t="s">
        <v>409</v>
      </c>
      <c r="AC55" s="31" t="s">
        <v>405</v>
      </c>
      <c r="AD55" s="30" t="s">
        <v>438</v>
      </c>
      <c r="AE55" s="32">
        <v>1480</v>
      </c>
      <c r="AF55" s="33">
        <f>ROUND($L$55*$AE$55,2)</f>
        <v>5920</v>
      </c>
    </row>
    <row r="56" spans="1:32" ht="13.5" thickTop="1">
      <c r="A56" s="46"/>
      <c r="B56" s="46"/>
      <c r="C56" s="46"/>
      <c r="D56" s="34"/>
      <c r="E56" s="34"/>
      <c r="F56" s="34"/>
      <c r="G56" s="18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8" t="s">
        <v>391</v>
      </c>
      <c r="AF56" s="35">
        <f>SUM($AF$55:$AF$55)</f>
        <v>5920</v>
      </c>
    </row>
    <row r="57" spans="1:32" ht="12.75">
      <c r="A57" s="36"/>
      <c r="B57" s="36"/>
      <c r="C57" s="36"/>
      <c r="D57" s="36"/>
      <c r="E57" s="36"/>
      <c r="F57" s="36"/>
      <c r="G57" s="19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</row>
    <row r="58" spans="1:32" ht="12.75">
      <c r="A58" s="26">
        <v>49401</v>
      </c>
      <c r="B58" s="27"/>
      <c r="C58" s="26">
        <v>141347</v>
      </c>
      <c r="D58" s="27" t="s">
        <v>185</v>
      </c>
      <c r="E58" s="27" t="s">
        <v>194</v>
      </c>
      <c r="F58" s="27" t="s">
        <v>195</v>
      </c>
      <c r="G58" s="22" t="s">
        <v>311</v>
      </c>
      <c r="H58" s="27" t="s">
        <v>166</v>
      </c>
      <c r="I58" s="27"/>
      <c r="J58" s="27" t="s">
        <v>167</v>
      </c>
      <c r="K58" s="28">
        <v>6</v>
      </c>
      <c r="L58" s="29">
        <v>6</v>
      </c>
      <c r="M58" s="30" t="s">
        <v>392</v>
      </c>
      <c r="N58" s="27">
        <v>110219</v>
      </c>
      <c r="O58" s="27" t="s">
        <v>291</v>
      </c>
      <c r="P58" s="27" t="s">
        <v>179</v>
      </c>
      <c r="Q58" s="27" t="s">
        <v>180</v>
      </c>
      <c r="R58" s="27">
        <v>16</v>
      </c>
      <c r="S58" s="27" t="s">
        <v>292</v>
      </c>
      <c r="T58" s="27">
        <v>2743</v>
      </c>
      <c r="U58" s="27" t="s">
        <v>293</v>
      </c>
      <c r="V58" s="27" t="s">
        <v>294</v>
      </c>
      <c r="W58" s="27">
        <v>532233012</v>
      </c>
      <c r="X58" s="27"/>
      <c r="Y58" s="31" t="s">
        <v>393</v>
      </c>
      <c r="Z58" s="31" t="s">
        <v>439</v>
      </c>
      <c r="AA58" s="31" t="s">
        <v>395</v>
      </c>
      <c r="AB58" s="31" t="s">
        <v>393</v>
      </c>
      <c r="AC58" s="31" t="s">
        <v>396</v>
      </c>
      <c r="AD58" s="30" t="s">
        <v>440</v>
      </c>
      <c r="AE58" s="32">
        <v>120</v>
      </c>
      <c r="AF58" s="33">
        <f>ROUND($L$58*$AE$58,2)</f>
        <v>720</v>
      </c>
    </row>
    <row r="59" spans="1:32" ht="26.25" thickBot="1">
      <c r="A59" s="26">
        <v>49401</v>
      </c>
      <c r="B59" s="27"/>
      <c r="C59" s="26">
        <v>141352</v>
      </c>
      <c r="D59" s="27" t="s">
        <v>256</v>
      </c>
      <c r="E59" s="27" t="s">
        <v>295</v>
      </c>
      <c r="F59" s="27" t="s">
        <v>296</v>
      </c>
      <c r="G59" s="22" t="s">
        <v>332</v>
      </c>
      <c r="H59" s="27" t="s">
        <v>166</v>
      </c>
      <c r="I59" s="27"/>
      <c r="J59" s="27" t="s">
        <v>167</v>
      </c>
      <c r="K59" s="28">
        <v>1</v>
      </c>
      <c r="L59" s="29">
        <v>1</v>
      </c>
      <c r="M59" s="30" t="s">
        <v>392</v>
      </c>
      <c r="N59" s="27">
        <v>110219</v>
      </c>
      <c r="O59" s="27" t="s">
        <v>291</v>
      </c>
      <c r="P59" s="27" t="s">
        <v>179</v>
      </c>
      <c r="Q59" s="27" t="s">
        <v>180</v>
      </c>
      <c r="R59" s="27">
        <v>16</v>
      </c>
      <c r="S59" s="27" t="s">
        <v>292</v>
      </c>
      <c r="T59" s="27">
        <v>2743</v>
      </c>
      <c r="U59" s="27" t="s">
        <v>293</v>
      </c>
      <c r="V59" s="27" t="s">
        <v>294</v>
      </c>
      <c r="W59" s="27">
        <v>532233012</v>
      </c>
      <c r="X59" s="27"/>
      <c r="Y59" s="31" t="s">
        <v>393</v>
      </c>
      <c r="Z59" s="31" t="s">
        <v>439</v>
      </c>
      <c r="AA59" s="31" t="s">
        <v>395</v>
      </c>
      <c r="AB59" s="31" t="s">
        <v>393</v>
      </c>
      <c r="AC59" s="31" t="s">
        <v>396</v>
      </c>
      <c r="AD59" s="30" t="s">
        <v>440</v>
      </c>
      <c r="AE59" s="32">
        <v>80</v>
      </c>
      <c r="AF59" s="33">
        <f>ROUND($L$59*$AE$59,2)</f>
        <v>80</v>
      </c>
    </row>
    <row r="60" spans="1:32" ht="13.5" customHeight="1" thickTop="1">
      <c r="A60" s="46"/>
      <c r="B60" s="46"/>
      <c r="C60" s="46"/>
      <c r="D60" s="34"/>
      <c r="E60" s="34"/>
      <c r="F60" s="34"/>
      <c r="G60" s="18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8" t="s">
        <v>391</v>
      </c>
      <c r="AF60" s="35">
        <f>SUM($AF$58:$AF$59)</f>
        <v>800</v>
      </c>
    </row>
    <row r="61" spans="1:32" ht="12.75">
      <c r="A61" s="36"/>
      <c r="B61" s="36"/>
      <c r="C61" s="36"/>
      <c r="D61" s="36"/>
      <c r="E61" s="36"/>
      <c r="F61" s="36"/>
      <c r="G61" s="19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</row>
    <row r="62" spans="1:32" ht="19.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39" t="s">
        <v>300</v>
      </c>
      <c r="AF62" s="37">
        <f>(0)+SUM($AF$7,$AF$10,$AF$13,$AF$17,$AF$20,$AF$23,$AF$28,$AF$32,$AF$35,$AF$38,$AF$44,$AF$50,$AF$53,$AF$56,$AF$60)</f>
        <v>113032</v>
      </c>
    </row>
    <row r="63" spans="1:32" ht="12.75">
      <c r="A63" s="36"/>
      <c r="B63" s="36"/>
      <c r="C63" s="36"/>
      <c r="D63" s="36"/>
      <c r="E63" s="36"/>
      <c r="F63" s="36"/>
      <c r="G63" s="19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</row>
  </sheetData>
  <sheetProtection/>
  <mergeCells count="24">
    <mergeCell ref="A53:C53"/>
    <mergeCell ref="A56:C56"/>
    <mergeCell ref="A60:C60"/>
    <mergeCell ref="A28:C28"/>
    <mergeCell ref="A32:C32"/>
    <mergeCell ref="A35:C35"/>
    <mergeCell ref="A38:C38"/>
    <mergeCell ref="A44:C44"/>
    <mergeCell ref="A50:C50"/>
    <mergeCell ref="A7:C7"/>
    <mergeCell ref="A10:C10"/>
    <mergeCell ref="A13:C13"/>
    <mergeCell ref="A17:C17"/>
    <mergeCell ref="A20:C20"/>
    <mergeCell ref="A23:C23"/>
    <mergeCell ref="A1:AF1"/>
    <mergeCell ref="A3:H3"/>
    <mergeCell ref="I3:AF3"/>
    <mergeCell ref="A4:K4"/>
    <mergeCell ref="L4:M4"/>
    <mergeCell ref="N4:S4"/>
    <mergeCell ref="T4:X4"/>
    <mergeCell ref="Y4:AC4"/>
    <mergeCell ref="AD4:AE4"/>
  </mergeCells>
  <printOptions/>
  <pageMargins left="0.3937007874015748" right="0.3937007874015748" top="0.3937007874015748" bottom="0.3937007874015748" header="0.1968503937007874" footer="0.11811023622047245"/>
  <pageSetup fitToHeight="0" fitToWidth="1" horizontalDpi="300" verticalDpi="300" orientation="landscape" paperSize="9" scale="3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49" t="s">
        <v>133</v>
      </c>
      <c r="B1" s="57"/>
      <c r="C1" s="4" t="s">
        <v>0</v>
      </c>
    </row>
    <row r="2" spans="1:3" s="14" customFormat="1" ht="15" customHeight="1">
      <c r="A2" s="7" t="s">
        <v>30</v>
      </c>
      <c r="B2" s="7" t="s">
        <v>93</v>
      </c>
      <c r="C2" s="9" t="s">
        <v>93</v>
      </c>
    </row>
    <row r="3" spans="1:3" s="14" customFormat="1" ht="15" customHeight="1">
      <c r="A3" s="7" t="s">
        <v>31</v>
      </c>
      <c r="B3" s="14" t="s">
        <v>40</v>
      </c>
      <c r="C3" s="9" t="s">
        <v>362</v>
      </c>
    </row>
    <row r="4" spans="1:3" s="14" customFormat="1" ht="15" customHeight="1">
      <c r="A4" s="7" t="s">
        <v>12</v>
      </c>
      <c r="B4" s="7" t="s">
        <v>13</v>
      </c>
      <c r="C4" s="9" t="s">
        <v>13</v>
      </c>
    </row>
    <row r="5" spans="1:3" s="14" customFormat="1" ht="15" customHeight="1">
      <c r="A5" s="7" t="s">
        <v>32</v>
      </c>
      <c r="B5" s="7" t="s">
        <v>33</v>
      </c>
      <c r="C5" s="9" t="s">
        <v>360</v>
      </c>
    </row>
    <row r="6" spans="1:3" s="14" customFormat="1" ht="15" customHeight="1">
      <c r="A6" s="7" t="s">
        <v>34</v>
      </c>
      <c r="B6" s="7" t="s">
        <v>92</v>
      </c>
      <c r="C6" s="9" t="s">
        <v>363</v>
      </c>
    </row>
    <row r="7" spans="1:3" s="14" customFormat="1" ht="15" customHeight="1">
      <c r="A7" s="7" t="s">
        <v>35</v>
      </c>
      <c r="B7" s="7" t="s">
        <v>8</v>
      </c>
      <c r="C7" s="9" t="s">
        <v>8</v>
      </c>
    </row>
    <row r="8" spans="1:3" s="14" customFormat="1" ht="15" customHeight="1">
      <c r="A8" s="7" t="s">
        <v>36</v>
      </c>
      <c r="B8" s="7" t="s">
        <v>8</v>
      </c>
      <c r="C8" s="9" t="s">
        <v>8</v>
      </c>
    </row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24.28125" style="1" customWidth="1"/>
    <col min="2" max="3" width="52.8515625" style="1" customWidth="1"/>
    <col min="4" max="16384" width="9.140625" style="1" customWidth="1"/>
  </cols>
  <sheetData>
    <row r="1" spans="1:3" ht="30" customHeight="1">
      <c r="A1" s="49" t="s">
        <v>134</v>
      </c>
      <c r="B1" s="57"/>
      <c r="C1" s="4" t="s">
        <v>0</v>
      </c>
    </row>
    <row r="2" spans="1:3" ht="25.5">
      <c r="A2" s="7" t="s">
        <v>1</v>
      </c>
      <c r="B2" s="7" t="s">
        <v>71</v>
      </c>
      <c r="C2" s="9" t="s">
        <v>351</v>
      </c>
    </row>
    <row r="3" spans="1:3" ht="12.75">
      <c r="A3" s="7" t="s">
        <v>2</v>
      </c>
      <c r="B3" s="7" t="s">
        <v>72</v>
      </c>
      <c r="C3" s="9" t="s">
        <v>352</v>
      </c>
    </row>
    <row r="4" spans="1:3" ht="12.75">
      <c r="A4" s="7" t="s">
        <v>4</v>
      </c>
      <c r="B4" s="7" t="s">
        <v>73</v>
      </c>
      <c r="C4" s="9" t="s">
        <v>353</v>
      </c>
    </row>
    <row r="5" spans="1:3" ht="12.75">
      <c r="A5" s="7" t="s">
        <v>6</v>
      </c>
      <c r="B5" s="7" t="s">
        <v>14</v>
      </c>
      <c r="C5" s="9" t="s">
        <v>14</v>
      </c>
    </row>
    <row r="6" spans="1:3" ht="25.5">
      <c r="A6" s="7" t="s">
        <v>15</v>
      </c>
      <c r="B6" s="7" t="s">
        <v>74</v>
      </c>
      <c r="C6" s="9" t="s">
        <v>354</v>
      </c>
    </row>
    <row r="7" spans="1:3" ht="12.75">
      <c r="A7" s="7" t="s">
        <v>16</v>
      </c>
      <c r="B7" s="7" t="s">
        <v>8</v>
      </c>
      <c r="C7" s="9" t="s">
        <v>8</v>
      </c>
    </row>
    <row r="8" spans="1:3" ht="25.5">
      <c r="A8" s="7" t="s">
        <v>17</v>
      </c>
      <c r="B8" s="7" t="s">
        <v>75</v>
      </c>
      <c r="C8" s="9" t="s">
        <v>355</v>
      </c>
    </row>
    <row r="9" spans="1:3" ht="12.75">
      <c r="A9" s="7" t="s">
        <v>7</v>
      </c>
      <c r="B9" s="7" t="s">
        <v>76</v>
      </c>
      <c r="C9" s="9" t="s">
        <v>76</v>
      </c>
    </row>
    <row r="10" spans="1:3" ht="25.5">
      <c r="A10" s="7" t="s">
        <v>19</v>
      </c>
      <c r="B10" s="7" t="s">
        <v>77</v>
      </c>
      <c r="C10" s="9" t="s">
        <v>348</v>
      </c>
    </row>
    <row r="11" spans="1:3" ht="12.75">
      <c r="A11" s="7" t="s">
        <v>9</v>
      </c>
      <c r="B11" s="7" t="s">
        <v>78</v>
      </c>
      <c r="C11" s="9" t="s">
        <v>78</v>
      </c>
    </row>
    <row r="12" spans="1:3" ht="38.25">
      <c r="A12" s="7" t="s">
        <v>21</v>
      </c>
      <c r="B12" s="7" t="s">
        <v>79</v>
      </c>
      <c r="C12" s="9" t="s">
        <v>356</v>
      </c>
    </row>
    <row r="13" spans="1:3" ht="114.75">
      <c r="A13" s="7" t="s">
        <v>22</v>
      </c>
      <c r="B13" s="7" t="s">
        <v>80</v>
      </c>
      <c r="C13" s="9" t="s">
        <v>80</v>
      </c>
    </row>
    <row r="14" spans="1:3" ht="25.5">
      <c r="A14" s="7" t="s">
        <v>24</v>
      </c>
      <c r="B14" s="7" t="s">
        <v>81</v>
      </c>
      <c r="C14" s="9" t="s">
        <v>81</v>
      </c>
    </row>
    <row r="15" spans="1:3" ht="12.75">
      <c r="A15" s="7" t="s">
        <v>39</v>
      </c>
      <c r="B15" s="7" t="s">
        <v>82</v>
      </c>
      <c r="C15" s="9" t="s">
        <v>82</v>
      </c>
    </row>
    <row r="16" spans="1:3" ht="12.75">
      <c r="A16" s="7" t="s">
        <v>11</v>
      </c>
      <c r="B16" s="7" t="s">
        <v>83</v>
      </c>
      <c r="C16" s="9" t="s">
        <v>83</v>
      </c>
    </row>
    <row r="17" spans="1:3" ht="12.75">
      <c r="A17" s="7" t="s">
        <v>26</v>
      </c>
      <c r="B17" s="7" t="s">
        <v>27</v>
      </c>
      <c r="C17" s="9" t="s">
        <v>27</v>
      </c>
    </row>
    <row r="18" spans="1:3" ht="89.25">
      <c r="A18" s="7" t="s">
        <v>28</v>
      </c>
      <c r="B18" s="7" t="s">
        <v>84</v>
      </c>
      <c r="C18" s="9" t="s">
        <v>84</v>
      </c>
    </row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49" t="s">
        <v>126</v>
      </c>
      <c r="B1" s="57"/>
      <c r="C1" s="4" t="s">
        <v>0</v>
      </c>
    </row>
    <row r="2" spans="1:3" ht="15" customHeight="1">
      <c r="A2" s="7" t="s">
        <v>100</v>
      </c>
      <c r="B2" s="7" t="s">
        <v>109</v>
      </c>
      <c r="C2" s="9" t="s">
        <v>324</v>
      </c>
    </row>
    <row r="3" spans="1:3" ht="15" customHeight="1">
      <c r="A3" s="7" t="s">
        <v>42</v>
      </c>
      <c r="B3" s="7" t="s">
        <v>103</v>
      </c>
      <c r="C3" s="9" t="s">
        <v>302</v>
      </c>
    </row>
    <row r="4" spans="1:3" ht="15" customHeight="1">
      <c r="A4" s="7" t="s">
        <v>28</v>
      </c>
      <c r="B4" s="7" t="s">
        <v>108</v>
      </c>
      <c r="C4" s="9" t="s">
        <v>323</v>
      </c>
    </row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47" t="s">
        <v>120</v>
      </c>
      <c r="B1" s="48"/>
      <c r="C1" s="8" t="s">
        <v>0</v>
      </c>
    </row>
    <row r="2" spans="1:3" ht="112.5" customHeight="1">
      <c r="A2" s="58" t="s">
        <v>44</v>
      </c>
      <c r="B2" s="58"/>
      <c r="C2" s="9" t="s">
        <v>44</v>
      </c>
    </row>
  </sheetData>
  <sheetProtection/>
  <mergeCells count="2">
    <mergeCell ref="A1:B1"/>
    <mergeCell ref="A2:B2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49" t="s">
        <v>121</v>
      </c>
      <c r="B1" s="50"/>
      <c r="C1" s="4" t="s">
        <v>0</v>
      </c>
    </row>
    <row r="2" spans="1:3" ht="15" customHeight="1">
      <c r="A2" s="7" t="s">
        <v>111</v>
      </c>
      <c r="B2" s="10" t="s">
        <v>112</v>
      </c>
      <c r="C2" s="9" t="s">
        <v>112</v>
      </c>
    </row>
    <row r="3" spans="1:3" ht="15" customHeight="1">
      <c r="A3" s="7" t="s">
        <v>113</v>
      </c>
      <c r="B3" s="12">
        <v>3</v>
      </c>
      <c r="C3" s="23">
        <v>3</v>
      </c>
    </row>
    <row r="4" spans="1:3" ht="15" customHeight="1">
      <c r="A4" s="7" t="s">
        <v>114</v>
      </c>
      <c r="B4" s="12">
        <v>1</v>
      </c>
      <c r="C4" s="23">
        <v>1</v>
      </c>
    </row>
    <row r="5" spans="1:3" ht="15" customHeight="1">
      <c r="A5" s="7" t="s">
        <v>115</v>
      </c>
      <c r="B5" s="11" t="s">
        <v>62</v>
      </c>
      <c r="C5" s="9" t="s">
        <v>62</v>
      </c>
    </row>
    <row r="6" spans="1:3" ht="15" customHeight="1">
      <c r="A6" s="7" t="s">
        <v>116</v>
      </c>
      <c r="B6" s="10" t="s">
        <v>63</v>
      </c>
      <c r="C6" s="9" t="s">
        <v>63</v>
      </c>
    </row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49" t="s">
        <v>130</v>
      </c>
      <c r="B1" s="57"/>
      <c r="C1" s="4" t="s">
        <v>0</v>
      </c>
    </row>
    <row r="2" spans="1:3" ht="15" customHeight="1">
      <c r="A2" s="7" t="s">
        <v>100</v>
      </c>
      <c r="B2" s="7" t="s">
        <v>5</v>
      </c>
      <c r="C2" s="9" t="s">
        <v>329</v>
      </c>
    </row>
    <row r="3" spans="1:3" ht="15" customHeight="1">
      <c r="A3" s="7" t="s">
        <v>101</v>
      </c>
      <c r="B3" s="7" t="s">
        <v>102</v>
      </c>
      <c r="C3" s="9" t="s">
        <v>306</v>
      </c>
    </row>
    <row r="4" spans="1:3" ht="15" customHeight="1">
      <c r="A4" s="7" t="s">
        <v>42</v>
      </c>
      <c r="B4" s="7" t="s">
        <v>103</v>
      </c>
      <c r="C4" s="9" t="s">
        <v>302</v>
      </c>
    </row>
    <row r="5" spans="1:3" ht="15" customHeight="1">
      <c r="A5" s="7" t="s">
        <v>10</v>
      </c>
      <c r="B5" s="7" t="s">
        <v>104</v>
      </c>
      <c r="C5" s="9" t="s">
        <v>330</v>
      </c>
    </row>
    <row r="6" ht="12" customHeight="1"/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49" t="s">
        <v>131</v>
      </c>
      <c r="B1" s="57"/>
      <c r="C1" s="4" t="s">
        <v>0</v>
      </c>
    </row>
    <row r="2" spans="1:3" ht="15" customHeight="1">
      <c r="A2" s="7" t="s">
        <v>85</v>
      </c>
      <c r="B2" s="7" t="s">
        <v>141</v>
      </c>
      <c r="C2" s="9" t="s">
        <v>321</v>
      </c>
    </row>
    <row r="3" spans="1:3" ht="15" customHeight="1">
      <c r="A3" s="7" t="s">
        <v>41</v>
      </c>
      <c r="B3" s="7" t="s">
        <v>37</v>
      </c>
      <c r="C3" s="9" t="s">
        <v>37</v>
      </c>
    </row>
    <row r="4" spans="1:3" ht="15" customHeight="1">
      <c r="A4" s="7" t="s">
        <v>94</v>
      </c>
      <c r="B4" s="7" t="s">
        <v>95</v>
      </c>
      <c r="C4" s="9" t="s">
        <v>320</v>
      </c>
    </row>
    <row r="5" spans="1:3" ht="15" customHeight="1">
      <c r="A5" s="7" t="s">
        <v>96</v>
      </c>
      <c r="B5" s="7" t="s">
        <v>97</v>
      </c>
      <c r="C5" s="9" t="s">
        <v>319</v>
      </c>
    </row>
    <row r="6" spans="1:3" ht="15" customHeight="1">
      <c r="A6" s="7" t="s">
        <v>31</v>
      </c>
      <c r="B6" s="7" t="s">
        <v>86</v>
      </c>
      <c r="C6" s="9" t="s">
        <v>318</v>
      </c>
    </row>
    <row r="7" spans="1:3" ht="15" customHeight="1">
      <c r="A7" s="7" t="s">
        <v>87</v>
      </c>
      <c r="B7" s="7" t="s">
        <v>88</v>
      </c>
      <c r="C7" s="9" t="s">
        <v>317</v>
      </c>
    </row>
    <row r="8" spans="1:3" ht="15" customHeight="1">
      <c r="A8" s="7" t="s">
        <v>89</v>
      </c>
      <c r="B8" s="7" t="s">
        <v>98</v>
      </c>
      <c r="C8" s="9" t="s">
        <v>98</v>
      </c>
    </row>
    <row r="9" spans="1:3" ht="26.25" customHeight="1">
      <c r="A9" s="7" t="s">
        <v>42</v>
      </c>
      <c r="B9" s="7" t="s">
        <v>139</v>
      </c>
      <c r="C9" s="9" t="s">
        <v>315</v>
      </c>
    </row>
    <row r="10" spans="1:3" ht="41.25" customHeight="1">
      <c r="A10" s="7" t="s">
        <v>90</v>
      </c>
      <c r="B10" s="7" t="s">
        <v>140</v>
      </c>
      <c r="C10" s="9" t="s">
        <v>140</v>
      </c>
    </row>
    <row r="11" spans="1:3" ht="15" customHeight="1">
      <c r="A11" s="7" t="s">
        <v>91</v>
      </c>
      <c r="B11" s="7" t="s">
        <v>99</v>
      </c>
      <c r="C11" s="9" t="s">
        <v>316</v>
      </c>
    </row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49" t="s">
        <v>132</v>
      </c>
      <c r="B1" s="57"/>
      <c r="C1" s="4" t="s">
        <v>0</v>
      </c>
    </row>
    <row r="2" spans="1:3" s="14" customFormat="1" ht="15" customHeight="1">
      <c r="A2" s="7" t="s">
        <v>30</v>
      </c>
      <c r="B2" s="7" t="s">
        <v>57</v>
      </c>
      <c r="C2" s="9" t="s">
        <v>57</v>
      </c>
    </row>
    <row r="3" spans="1:3" s="14" customFormat="1" ht="15" customHeight="1">
      <c r="A3" s="7" t="s">
        <v>31</v>
      </c>
      <c r="B3" s="14" t="s">
        <v>58</v>
      </c>
      <c r="C3" s="9" t="s">
        <v>367</v>
      </c>
    </row>
    <row r="4" spans="1:3" s="14" customFormat="1" ht="15" customHeight="1">
      <c r="A4" s="7" t="s">
        <v>12</v>
      </c>
      <c r="B4" s="7" t="s">
        <v>13</v>
      </c>
      <c r="C4" s="9" t="s">
        <v>13</v>
      </c>
    </row>
    <row r="5" spans="1:3" s="14" customFormat="1" ht="15" customHeight="1">
      <c r="A5" s="7" t="s">
        <v>32</v>
      </c>
      <c r="B5" s="7" t="s">
        <v>59</v>
      </c>
      <c r="C5" s="9" t="s">
        <v>365</v>
      </c>
    </row>
    <row r="6" spans="1:3" s="14" customFormat="1" ht="15" customHeight="1">
      <c r="A6" s="7" t="s">
        <v>34</v>
      </c>
      <c r="B6" s="14" t="s">
        <v>60</v>
      </c>
      <c r="C6" s="9" t="s">
        <v>366</v>
      </c>
    </row>
    <row r="7" spans="1:3" s="14" customFormat="1" ht="15" customHeight="1">
      <c r="A7" s="7" t="s">
        <v>35</v>
      </c>
      <c r="B7" s="7" t="s">
        <v>8</v>
      </c>
      <c r="C7" s="9" t="s">
        <v>8</v>
      </c>
    </row>
    <row r="8" spans="1:3" s="14" customFormat="1" ht="15" customHeight="1">
      <c r="A8" s="7" t="s">
        <v>36</v>
      </c>
      <c r="B8" s="7" t="s">
        <v>8</v>
      </c>
      <c r="C8" s="9" t="s">
        <v>8</v>
      </c>
    </row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47" t="s">
        <v>128</v>
      </c>
      <c r="B1" s="48"/>
      <c r="C1" s="4" t="s">
        <v>0</v>
      </c>
    </row>
    <row r="2" spans="1:3" ht="15" customHeight="1">
      <c r="A2" s="7" t="s">
        <v>100</v>
      </c>
      <c r="B2" s="7" t="s">
        <v>106</v>
      </c>
      <c r="C2" s="9" t="s">
        <v>327</v>
      </c>
    </row>
    <row r="3" spans="1:3" ht="15" customHeight="1">
      <c r="A3" s="7" t="s">
        <v>42</v>
      </c>
      <c r="B3" s="7" t="s">
        <v>103</v>
      </c>
      <c r="C3" s="9" t="s">
        <v>302</v>
      </c>
    </row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28.57421875" style="0" customWidth="1"/>
    <col min="2" max="3" width="50.00390625" style="0" customWidth="1"/>
  </cols>
  <sheetData>
    <row r="1" spans="1:3" ht="30" customHeight="1">
      <c r="A1" s="47" t="s">
        <v>119</v>
      </c>
      <c r="B1" s="48"/>
      <c r="C1" s="8" t="s">
        <v>0</v>
      </c>
    </row>
    <row r="2" spans="1:3" ht="112.5" customHeight="1">
      <c r="A2" s="58" t="s">
        <v>117</v>
      </c>
      <c r="B2" s="58"/>
      <c r="C2" s="9" t="s">
        <v>117</v>
      </c>
    </row>
  </sheetData>
  <sheetProtection/>
  <mergeCells count="2">
    <mergeCell ref="A1:B1"/>
    <mergeCell ref="A2:B2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zoomScalePageLayoutView="0" workbookViewId="0" topLeftCell="B1">
      <selection activeCell="B43" sqref="B43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47" t="s">
        <v>129</v>
      </c>
      <c r="B1" s="48"/>
      <c r="C1" s="4" t="s">
        <v>0</v>
      </c>
    </row>
    <row r="2" spans="1:3" ht="15" customHeight="1">
      <c r="A2" s="7" t="s">
        <v>100</v>
      </c>
      <c r="B2" s="7" t="s">
        <v>105</v>
      </c>
      <c r="C2" s="9" t="s">
        <v>301</v>
      </c>
    </row>
    <row r="3" spans="1:3" ht="15" customHeight="1">
      <c r="A3" s="7" t="s">
        <v>101</v>
      </c>
      <c r="B3" s="7" t="s">
        <v>102</v>
      </c>
      <c r="C3" s="9" t="s">
        <v>102</v>
      </c>
    </row>
    <row r="4" spans="1:3" ht="15" customHeight="1">
      <c r="A4" s="7" t="s">
        <v>42</v>
      </c>
      <c r="B4" s="7" t="s">
        <v>103</v>
      </c>
      <c r="C4" s="13" t="s">
        <v>302</v>
      </c>
    </row>
    <row r="5" spans="1:3" ht="15" customHeight="1">
      <c r="A5" s="7" t="s">
        <v>10</v>
      </c>
      <c r="B5" s="7" t="s">
        <v>104</v>
      </c>
      <c r="C5" s="9" t="s">
        <v>303</v>
      </c>
    </row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49" t="s">
        <v>122</v>
      </c>
      <c r="B1" s="50"/>
      <c r="C1" s="4" t="s">
        <v>0</v>
      </c>
    </row>
    <row r="2" spans="1:3" ht="15" customHeight="1">
      <c r="A2" s="2" t="s">
        <v>123</v>
      </c>
      <c r="B2" s="2" t="s">
        <v>61</v>
      </c>
      <c r="C2" s="5" t="s">
        <v>306</v>
      </c>
    </row>
    <row r="3" spans="1:3" ht="15" customHeight="1">
      <c r="A3" s="51" t="s">
        <v>24</v>
      </c>
      <c r="B3" s="52"/>
      <c r="C3" s="53"/>
    </row>
    <row r="4" spans="1:3" ht="15" customHeight="1">
      <c r="A4" s="2" t="s">
        <v>124</v>
      </c>
      <c r="B4" s="2">
        <v>3</v>
      </c>
      <c r="C4" s="5">
        <v>3</v>
      </c>
    </row>
    <row r="5" spans="1:3" ht="15" customHeight="1">
      <c r="A5" s="6" t="s">
        <v>114</v>
      </c>
      <c r="B5" s="2">
        <v>1</v>
      </c>
      <c r="C5" s="5">
        <v>1</v>
      </c>
    </row>
    <row r="6" spans="1:3" ht="15" customHeight="1">
      <c r="A6" s="2" t="s">
        <v>115</v>
      </c>
      <c r="B6" s="2" t="s">
        <v>62</v>
      </c>
      <c r="C6" s="5" t="s">
        <v>62</v>
      </c>
    </row>
    <row r="7" spans="1:3" ht="15" customHeight="1">
      <c r="A7" s="2" t="s">
        <v>116</v>
      </c>
      <c r="B7" s="2" t="s">
        <v>63</v>
      </c>
      <c r="C7" s="5" t="s">
        <v>307</v>
      </c>
    </row>
    <row r="8" spans="1:3" ht="15" customHeight="1">
      <c r="A8" s="54"/>
      <c r="B8" s="55"/>
      <c r="C8" s="56"/>
    </row>
    <row r="9" spans="1:3" ht="150" customHeight="1">
      <c r="A9" s="2" t="s">
        <v>64</v>
      </c>
      <c r="B9" s="2" t="s">
        <v>65</v>
      </c>
      <c r="C9" s="23" t="s">
        <v>65</v>
      </c>
    </row>
  </sheetData>
  <sheetProtection/>
  <mergeCells count="3">
    <mergeCell ref="A1:B1"/>
    <mergeCell ref="A3:C3"/>
    <mergeCell ref="A8:C8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49" t="s">
        <v>125</v>
      </c>
      <c r="B1" s="57"/>
      <c r="C1" s="4" t="s">
        <v>0</v>
      </c>
    </row>
    <row r="2" spans="1:3" ht="15" customHeight="1">
      <c r="A2" s="7" t="s">
        <v>100</v>
      </c>
      <c r="B2" s="7" t="s">
        <v>110</v>
      </c>
      <c r="C2" s="9" t="s">
        <v>308</v>
      </c>
    </row>
    <row r="3" spans="1:3" ht="15" customHeight="1">
      <c r="A3" s="7" t="s">
        <v>42</v>
      </c>
      <c r="B3" s="7" t="s">
        <v>103</v>
      </c>
      <c r="C3" s="9" t="s">
        <v>302</v>
      </c>
    </row>
    <row r="4" spans="1:3" ht="15" customHeight="1">
      <c r="A4" s="7" t="s">
        <v>28</v>
      </c>
      <c r="B4" s="7" t="s">
        <v>108</v>
      </c>
      <c r="C4" s="9" t="s">
        <v>309</v>
      </c>
    </row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49" t="s">
        <v>127</v>
      </c>
      <c r="B1" s="57"/>
      <c r="C1" s="4" t="s">
        <v>0</v>
      </c>
    </row>
    <row r="2" spans="1:3" ht="15" customHeight="1">
      <c r="A2" s="7" t="s">
        <v>100</v>
      </c>
      <c r="B2" s="7" t="s">
        <v>107</v>
      </c>
      <c r="C2" s="9" t="s">
        <v>310</v>
      </c>
    </row>
    <row r="3" spans="1:3" ht="15" customHeight="1">
      <c r="A3" s="7" t="s">
        <v>42</v>
      </c>
      <c r="B3" s="7" t="s">
        <v>103</v>
      </c>
      <c r="C3" s="9" t="s">
        <v>302</v>
      </c>
    </row>
    <row r="4" spans="1:3" ht="15" customHeight="1">
      <c r="A4" s="7" t="s">
        <v>28</v>
      </c>
      <c r="B4" s="7" t="s">
        <v>108</v>
      </c>
      <c r="C4" s="9" t="s">
        <v>309</v>
      </c>
    </row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49" t="s">
        <v>297</v>
      </c>
      <c r="B1" s="57"/>
      <c r="C1" s="4" t="s">
        <v>0</v>
      </c>
    </row>
    <row r="2" spans="1:3" ht="15" customHeight="1">
      <c r="A2" s="7" t="s">
        <v>100</v>
      </c>
      <c r="B2" s="7" t="s">
        <v>298</v>
      </c>
      <c r="C2" s="9" t="s">
        <v>312</v>
      </c>
    </row>
    <row r="3" spans="1:3" ht="15" customHeight="1">
      <c r="A3" s="7" t="s">
        <v>42</v>
      </c>
      <c r="B3" s="7" t="s">
        <v>43</v>
      </c>
      <c r="C3" s="9" t="s">
        <v>313</v>
      </c>
    </row>
    <row r="4" spans="1:3" ht="15" customHeight="1">
      <c r="A4" s="7" t="s">
        <v>28</v>
      </c>
      <c r="B4" s="7" t="s">
        <v>108</v>
      </c>
      <c r="C4" s="9" t="s">
        <v>309</v>
      </c>
    </row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24.28125" style="1" customWidth="1"/>
    <col min="2" max="3" width="52.8515625" style="1" customWidth="1"/>
    <col min="4" max="4" width="38.421875" style="1" bestFit="1" customWidth="1"/>
    <col min="5" max="16384" width="9.140625" style="1" customWidth="1"/>
  </cols>
  <sheetData>
    <row r="1" spans="1:3" ht="30" customHeight="1">
      <c r="A1" s="49" t="s">
        <v>136</v>
      </c>
      <c r="B1" s="57"/>
      <c r="C1" s="4" t="s">
        <v>0</v>
      </c>
    </row>
    <row r="2" spans="1:3" ht="15" customHeight="1">
      <c r="A2" s="7" t="s">
        <v>1</v>
      </c>
      <c r="B2" s="7" t="s">
        <v>66</v>
      </c>
      <c r="C2" s="9" t="s">
        <v>339</v>
      </c>
    </row>
    <row r="3" spans="1:3" ht="15" customHeight="1">
      <c r="A3" s="7" t="s">
        <v>2</v>
      </c>
      <c r="B3" s="7" t="s">
        <v>3</v>
      </c>
      <c r="C3" s="9" t="s">
        <v>335</v>
      </c>
    </row>
    <row r="4" spans="1:3" ht="15" customHeight="1">
      <c r="A4" s="7" t="s">
        <v>4</v>
      </c>
      <c r="B4" s="7" t="s">
        <v>5</v>
      </c>
      <c r="C4" s="9" t="s">
        <v>336</v>
      </c>
    </row>
    <row r="5" spans="1:3" ht="15" customHeight="1">
      <c r="A5" s="7" t="s">
        <v>6</v>
      </c>
      <c r="B5" s="7" t="s">
        <v>14</v>
      </c>
      <c r="C5" s="9" t="s">
        <v>14</v>
      </c>
    </row>
    <row r="6" spans="1:3" ht="25.5">
      <c r="A6" s="7" t="s">
        <v>15</v>
      </c>
      <c r="B6" s="7" t="s">
        <v>67</v>
      </c>
      <c r="C6" s="9" t="s">
        <v>338</v>
      </c>
    </row>
    <row r="7" spans="1:3" ht="15" customHeight="1">
      <c r="A7" s="7" t="s">
        <v>16</v>
      </c>
      <c r="B7" s="7" t="s">
        <v>8</v>
      </c>
      <c r="C7" s="9" t="s">
        <v>8</v>
      </c>
    </row>
    <row r="8" spans="1:3" ht="15" customHeight="1">
      <c r="A8" s="7" t="s">
        <v>17</v>
      </c>
      <c r="B8" s="7" t="s">
        <v>18</v>
      </c>
      <c r="C8" s="9" t="s">
        <v>337</v>
      </c>
    </row>
    <row r="9" spans="1:3" ht="15" customHeight="1">
      <c r="A9" s="7" t="s">
        <v>7</v>
      </c>
      <c r="B9" s="7" t="s">
        <v>68</v>
      </c>
      <c r="C9" s="9" t="s">
        <v>68</v>
      </c>
    </row>
    <row r="10" spans="1:3" ht="15" customHeight="1">
      <c r="A10" s="7" t="s">
        <v>19</v>
      </c>
      <c r="B10" s="7" t="s">
        <v>20</v>
      </c>
      <c r="C10" s="9" t="s">
        <v>340</v>
      </c>
    </row>
    <row r="11" spans="1:3" ht="15" customHeight="1">
      <c r="A11" s="7" t="s">
        <v>9</v>
      </c>
      <c r="B11" s="7" t="s">
        <v>69</v>
      </c>
      <c r="C11" s="9" t="s">
        <v>69</v>
      </c>
    </row>
    <row r="12" spans="1:3" ht="15" customHeight="1">
      <c r="A12" s="7" t="s">
        <v>21</v>
      </c>
      <c r="B12" s="7" t="s">
        <v>70</v>
      </c>
      <c r="C12" s="9" t="s">
        <v>341</v>
      </c>
    </row>
    <row r="13" spans="1:3" ht="97.5" customHeight="1">
      <c r="A13" s="7" t="s">
        <v>22</v>
      </c>
      <c r="B13" s="7" t="s">
        <v>23</v>
      </c>
      <c r="C13" s="9" t="s">
        <v>23</v>
      </c>
    </row>
    <row r="14" spans="1:3" ht="26.25" customHeight="1">
      <c r="A14" s="7" t="s">
        <v>24</v>
      </c>
      <c r="B14" s="7" t="s">
        <v>52</v>
      </c>
      <c r="C14" s="9" t="s">
        <v>52</v>
      </c>
    </row>
    <row r="15" spans="1:4" ht="15" customHeight="1">
      <c r="A15" s="7" t="s">
        <v>11</v>
      </c>
      <c r="B15" s="7" t="s">
        <v>25</v>
      </c>
      <c r="C15" s="9" t="s">
        <v>25</v>
      </c>
      <c r="D15" s="3"/>
    </row>
    <row r="16" spans="1:4" ht="15" customHeight="1">
      <c r="A16" s="7" t="s">
        <v>26</v>
      </c>
      <c r="B16" s="7" t="s">
        <v>27</v>
      </c>
      <c r="C16" s="9" t="s">
        <v>27</v>
      </c>
      <c r="D16" s="1" t="s">
        <v>118</v>
      </c>
    </row>
    <row r="17" spans="1:3" ht="52.5" customHeight="1">
      <c r="A17" s="7" t="s">
        <v>28</v>
      </c>
      <c r="B17" s="7" t="s">
        <v>29</v>
      </c>
      <c r="C17" s="9" t="s">
        <v>29</v>
      </c>
    </row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zoomScalePageLayoutView="0" workbookViewId="0" topLeftCell="A2">
      <selection activeCell="B43" sqref="B43"/>
    </sheetView>
  </sheetViews>
  <sheetFormatPr defaultColWidth="9.140625" defaultRowHeight="12.75"/>
  <cols>
    <col min="1" max="1" width="24.140625" style="1" customWidth="1"/>
    <col min="2" max="3" width="52.8515625" style="1" customWidth="1"/>
    <col min="4" max="16384" width="9.140625" style="1" customWidth="1"/>
  </cols>
  <sheetData>
    <row r="1" spans="1:3" ht="30" customHeight="1">
      <c r="A1" s="49" t="s">
        <v>135</v>
      </c>
      <c r="B1" s="57"/>
      <c r="C1" s="4" t="s">
        <v>0</v>
      </c>
    </row>
    <row r="2" spans="1:3" ht="15" customHeight="1">
      <c r="A2" s="7" t="s">
        <v>1</v>
      </c>
      <c r="B2" s="7" t="s">
        <v>45</v>
      </c>
      <c r="C2" s="9" t="s">
        <v>343</v>
      </c>
    </row>
    <row r="3" spans="1:3" ht="15" customHeight="1">
      <c r="A3" s="7" t="s">
        <v>2</v>
      </c>
      <c r="B3" s="7" t="s">
        <v>46</v>
      </c>
      <c r="C3" s="9" t="s">
        <v>344</v>
      </c>
    </row>
    <row r="4" spans="1:3" ht="15" customHeight="1">
      <c r="A4" s="7" t="s">
        <v>4</v>
      </c>
      <c r="B4" s="7" t="s">
        <v>47</v>
      </c>
      <c r="C4" s="9" t="s">
        <v>345</v>
      </c>
    </row>
    <row r="5" spans="1:3" ht="15" customHeight="1">
      <c r="A5" s="7" t="s">
        <v>6</v>
      </c>
      <c r="B5" s="7" t="s">
        <v>14</v>
      </c>
      <c r="C5" s="9" t="s">
        <v>14</v>
      </c>
    </row>
    <row r="6" spans="1:3" ht="41.25" customHeight="1">
      <c r="A6" s="7" t="s">
        <v>15</v>
      </c>
      <c r="B6" s="7" t="s">
        <v>48</v>
      </c>
      <c r="C6" s="9" t="s">
        <v>346</v>
      </c>
    </row>
    <row r="7" spans="1:3" ht="15" customHeight="1">
      <c r="A7" s="7" t="s">
        <v>16</v>
      </c>
      <c r="B7" s="7" t="s">
        <v>8</v>
      </c>
      <c r="C7" s="9" t="s">
        <v>8</v>
      </c>
    </row>
    <row r="8" spans="1:3" ht="25.5">
      <c r="A8" s="7" t="s">
        <v>17</v>
      </c>
      <c r="B8" s="7" t="s">
        <v>18</v>
      </c>
      <c r="C8" s="9" t="s">
        <v>347</v>
      </c>
    </row>
    <row r="9" spans="1:3" ht="15" customHeight="1">
      <c r="A9" s="7" t="s">
        <v>7</v>
      </c>
      <c r="B9" s="7" t="s">
        <v>49</v>
      </c>
      <c r="C9" s="9" t="s">
        <v>49</v>
      </c>
    </row>
    <row r="10" spans="1:3" ht="41.25" customHeight="1">
      <c r="A10" s="7" t="s">
        <v>19</v>
      </c>
      <c r="B10" s="7" t="s">
        <v>138</v>
      </c>
      <c r="C10" s="9" t="s">
        <v>348</v>
      </c>
    </row>
    <row r="11" spans="1:3" ht="15" customHeight="1">
      <c r="A11" s="7" t="s">
        <v>9</v>
      </c>
      <c r="B11" s="7" t="s">
        <v>50</v>
      </c>
      <c r="C11" s="9" t="s">
        <v>50</v>
      </c>
    </row>
    <row r="12" spans="1:3" ht="26.25" customHeight="1">
      <c r="A12" s="7" t="s">
        <v>21</v>
      </c>
      <c r="B12" s="7" t="s">
        <v>51</v>
      </c>
      <c r="C12" s="9" t="s">
        <v>349</v>
      </c>
    </row>
    <row r="13" spans="1:3" ht="93.75" customHeight="1">
      <c r="A13" s="7" t="s">
        <v>22</v>
      </c>
      <c r="B13" s="7" t="s">
        <v>38</v>
      </c>
      <c r="C13" s="9" t="s">
        <v>38</v>
      </c>
    </row>
    <row r="14" spans="1:3" ht="26.25" customHeight="1">
      <c r="A14" s="7" t="s">
        <v>24</v>
      </c>
      <c r="B14" s="7" t="s">
        <v>52</v>
      </c>
      <c r="C14" s="9" t="s">
        <v>52</v>
      </c>
    </row>
    <row r="15" spans="1:3" ht="15" customHeight="1">
      <c r="A15" s="7" t="s">
        <v>39</v>
      </c>
      <c r="B15" s="7" t="s">
        <v>8</v>
      </c>
      <c r="C15" s="9" t="s">
        <v>8</v>
      </c>
    </row>
    <row r="16" spans="1:3" ht="15" customHeight="1">
      <c r="A16" s="7" t="s">
        <v>11</v>
      </c>
      <c r="B16" s="7" t="s">
        <v>53</v>
      </c>
      <c r="C16" s="9" t="s">
        <v>53</v>
      </c>
    </row>
    <row r="17" spans="1:3" ht="15" customHeight="1">
      <c r="A17" s="7" t="s">
        <v>26</v>
      </c>
      <c r="B17" s="7" t="s">
        <v>27</v>
      </c>
      <c r="C17" s="9" t="s">
        <v>27</v>
      </c>
    </row>
    <row r="18" spans="1:3" ht="52.5" customHeight="1">
      <c r="A18" s="7" t="s">
        <v>28</v>
      </c>
      <c r="B18" s="7" t="s">
        <v>29</v>
      </c>
      <c r="C18" s="9" t="s">
        <v>29</v>
      </c>
    </row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49" t="s">
        <v>137</v>
      </c>
      <c r="B1" s="57"/>
      <c r="C1" s="4" t="s">
        <v>0</v>
      </c>
    </row>
    <row r="2" spans="1:3" s="14" customFormat="1" ht="15" customHeight="1">
      <c r="A2" s="7" t="s">
        <v>30</v>
      </c>
      <c r="B2" s="7" t="s">
        <v>54</v>
      </c>
      <c r="C2" s="9" t="s">
        <v>357</v>
      </c>
    </row>
    <row r="3" spans="1:3" s="14" customFormat="1" ht="15" customHeight="1">
      <c r="A3" s="7" t="s">
        <v>31</v>
      </c>
      <c r="B3" s="7" t="s">
        <v>55</v>
      </c>
      <c r="C3" s="9" t="s">
        <v>358</v>
      </c>
    </row>
    <row r="4" spans="1:3" s="14" customFormat="1" ht="15" customHeight="1">
      <c r="A4" s="7" t="s">
        <v>12</v>
      </c>
      <c r="B4" s="7" t="s">
        <v>13</v>
      </c>
      <c r="C4" s="9" t="s">
        <v>13</v>
      </c>
    </row>
    <row r="5" spans="1:3" s="14" customFormat="1" ht="15" customHeight="1">
      <c r="A5" s="7" t="s">
        <v>32</v>
      </c>
      <c r="B5" s="7" t="s">
        <v>33</v>
      </c>
      <c r="C5" s="9" t="s">
        <v>360</v>
      </c>
    </row>
    <row r="6" spans="1:3" s="14" customFormat="1" ht="15" customHeight="1">
      <c r="A6" s="7" t="s">
        <v>34</v>
      </c>
      <c r="B6" s="7" t="s">
        <v>56</v>
      </c>
      <c r="C6" s="9" t="s">
        <v>359</v>
      </c>
    </row>
    <row r="7" spans="1:3" s="14" customFormat="1" ht="15" customHeight="1">
      <c r="A7" s="7" t="s">
        <v>35</v>
      </c>
      <c r="B7" s="7" t="s">
        <v>8</v>
      </c>
      <c r="C7" s="9" t="s">
        <v>8</v>
      </c>
    </row>
    <row r="8" spans="1:3" s="14" customFormat="1" ht="15" customHeight="1">
      <c r="A8" s="7" t="s">
        <v>36</v>
      </c>
      <c r="B8" s="7" t="s">
        <v>8</v>
      </c>
      <c r="C8" s="9" t="s">
        <v>8</v>
      </c>
    </row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Slabej</dc:creator>
  <cp:keywords/>
  <dc:description/>
  <cp:lastModifiedBy>Stohanzlova</cp:lastModifiedBy>
  <cp:lastPrinted>2014-10-29T08:05:42Z</cp:lastPrinted>
  <dcterms:created xsi:type="dcterms:W3CDTF">2013-06-26T07:25:01Z</dcterms:created>
  <dcterms:modified xsi:type="dcterms:W3CDTF">2014-10-29T08:08:03Z</dcterms:modified>
  <cp:category/>
  <cp:version/>
  <cp:contentType/>
  <cp:contentStatus/>
</cp:coreProperties>
</file>