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69" activeTab="0"/>
  </bookViews>
  <sheets>
    <sheet name="Schválené položky" sheetId="1" r:id="rId1"/>
    <sheet name="List1-PC" sheetId="2" r:id="rId2"/>
    <sheet name="List2-Monitor 19&quot;" sheetId="3" r:id="rId3"/>
    <sheet name="List3-Monitor 22&quot;" sheetId="4" r:id="rId4"/>
    <sheet name="List4-Monitor 24&quot;" sheetId="5" r:id="rId5"/>
    <sheet name="List5-Monitor 27&quot;" sheetId="6" r:id="rId6"/>
    <sheet name="List6-Netbook" sheetId="7" r:id="rId7"/>
    <sheet name="List7-Notebook 11,5&quot;-12&quot;" sheetId="8" r:id="rId8"/>
    <sheet name="List8-Notebook 12&quot;(vyšší výkon)" sheetId="9" r:id="rId9"/>
    <sheet name="List9-Notebook 13&quot;" sheetId="10" r:id="rId10"/>
    <sheet name="List10-Notebook 15&quot;" sheetId="11" r:id="rId11"/>
    <sheet name="List11-Notebook 17&quot;" sheetId="12" r:id="rId12"/>
    <sheet name="List12-Flash disk" sheetId="13" r:id="rId13"/>
    <sheet name="List13-Přenosný disk 500 GB" sheetId="14" r:id="rId14"/>
    <sheet name="List14-Přenosný disk 1 TB" sheetId="15" r:id="rId15"/>
    <sheet name="List15-Laserová tiskárna" sheetId="16" r:id="rId16"/>
    <sheet name="List16-Laserová tiskárna (bar.)" sheetId="17" r:id="rId17"/>
    <sheet name="List17-Multifunkční zařízení" sheetId="18" r:id="rId18"/>
    <sheet name="List18-Multifunkční zařízen (b)" sheetId="19" r:id="rId19"/>
    <sheet name="List19-laserová multifunk (m)" sheetId="20" r:id="rId20"/>
    <sheet name="List20-Inkoustové multifunk (m)" sheetId="21" r:id="rId21"/>
    <sheet name="List21-Klávesnice" sheetId="22" r:id="rId22"/>
    <sheet name="List22-Myš" sheetId="23" r:id="rId23"/>
    <sheet name="List23-Bezdrátová myš" sheetId="24" r:id="rId24"/>
  </sheets>
  <definedNames/>
  <calcPr fullCalcOnLoad="1"/>
</workbook>
</file>

<file path=xl/sharedStrings.xml><?xml version="1.0" encoding="utf-8"?>
<sst xmlns="http://schemas.openxmlformats.org/spreadsheetml/2006/main" count="3233" uniqueCount="779">
  <si>
    <t>Kategorie: ICT 004-2011 - Počítače, sběr do: 14.04.2011, dodání od: 30.06.2011, vygenerováno: 21.04.2011 13:49</t>
  </si>
  <si>
    <t>Údaje evidované k žádance</t>
  </si>
  <si>
    <t>Údaje evidované k položce žádanky</t>
  </si>
  <si>
    <t>Místo dodání</t>
  </si>
  <si>
    <t>Zdroj financování</t>
  </si>
  <si>
    <t>ID žádanky</t>
  </si>
  <si>
    <t>Stručný popis v hlavičce žádanky</t>
  </si>
  <si>
    <t>UČO zadavatele</t>
  </si>
  <si>
    <t>Zadavatel</t>
  </si>
  <si>
    <t>Administrativní e-mail zadavatele</t>
  </si>
  <si>
    <t>Tel. číslo zadavatele</t>
  </si>
  <si>
    <t>Poznámka k žádance</t>
  </si>
  <si>
    <t>ID položky žádanky</t>
  </si>
  <si>
    <t>CVP KÓD položky</t>
  </si>
  <si>
    <t>CVP KÓD MU položky</t>
  </si>
  <si>
    <t>Název položky</t>
  </si>
  <si>
    <t>Identifikace nabízeného zboží                                   (uchazeč u kažké položky - řádku - identifikuje názvem nabízené zboží / nebo odkáže na katalogové číslo elektronického katalogu - jen v případě, je-li sobor(y) s elektronickým katalogem součástí nabídky)</t>
  </si>
  <si>
    <t>Popis předmětu veřejné zakázky</t>
  </si>
  <si>
    <t>Specifikace položky</t>
  </si>
  <si>
    <t>KS v balení</t>
  </si>
  <si>
    <t>Počet kusů/balení</t>
  </si>
  <si>
    <t>Požadované datum plnění od</t>
  </si>
  <si>
    <t>Požadované datum plnění do</t>
  </si>
  <si>
    <t>Číslo pracoviště</t>
  </si>
  <si>
    <t>Název pracoviště</t>
  </si>
  <si>
    <t>Budova</t>
  </si>
  <si>
    <t>Adresa budovy</t>
  </si>
  <si>
    <t>Podlaží</t>
  </si>
  <si>
    <t>Polohový kód místnosti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</si>
  <si>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</si>
  <si>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</si>
  <si>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</si>
  <si>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</si>
  <si>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</si>
  <si>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</si>
  <si>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Poznámka k položce žádanky</t>
  </si>
  <si>
    <t>Zakázka</t>
  </si>
  <si>
    <t>Pracoviště</t>
  </si>
  <si>
    <t>Podzakázka</t>
  </si>
  <si>
    <t>Činnost</t>
  </si>
  <si>
    <t>Fakultní účet</t>
  </si>
  <si>
    <t>Poznámka schvalovatele</t>
  </si>
  <si>
    <t>Schváleno kdy</t>
  </si>
  <si>
    <t>UČO schvalovatele</t>
  </si>
  <si>
    <t>Schvalovatel</t>
  </si>
  <si>
    <t>Administrativní e-mail schvalovatele</t>
  </si>
  <si>
    <t>Tel. číslo schvalovatele</t>
  </si>
  <si>
    <t>Jednotková cena bez DPH v Kč = cena za ks/balení (bez DPH)</t>
  </si>
  <si>
    <t>Sazba DPH v %</t>
  </si>
  <si>
    <t>DPH za kus/balení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</si>
  <si>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</si>
  <si>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</si>
  <si>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Příloha</t>
  </si>
  <si>
    <t>Počítače</t>
  </si>
  <si>
    <t>Kašpárková Eva</t>
  </si>
  <si>
    <t>20296@mail.muni.cz</t>
  </si>
  <si>
    <t>30234600-4</t>
  </si>
  <si>
    <t>30234600-4-1</t>
  </si>
  <si>
    <t>Flash disk</t>
  </si>
  <si>
    <t>Podrobná specifikace viz katalog počítačů</t>
  </si>
  <si>
    <t>II. interní klinika</t>
  </si>
  <si>
    <t>LF, FNUSA, Pekařská 53, pavilon J</t>
  </si>
  <si>
    <t>Pekařská 664/53, 65691 Brno</t>
  </si>
  <si>
    <t>BBC22N02013</t>
  </si>
  <si>
    <t>pav. J/213</t>
  </si>
  <si>
    <t>2806</t>
  </si>
  <si>
    <t>40</t>
  </si>
  <si>
    <t>Mertensová Ivana Ing.</t>
  </si>
  <si>
    <t>112238@mail.muni.cz</t>
  </si>
  <si>
    <t>30233130-1</t>
  </si>
  <si>
    <t>30233130-1-1</t>
  </si>
  <si>
    <t>Přenosný disk 500 GB</t>
  </si>
  <si>
    <t>30237410-6</t>
  </si>
  <si>
    <t>30237410-6-1</t>
  </si>
  <si>
    <t>Příslušenství - myš</t>
  </si>
  <si>
    <t>30237460-1</t>
  </si>
  <si>
    <t>30237460-1-1</t>
  </si>
  <si>
    <t>Příslušenství - klávesnice</t>
  </si>
  <si>
    <t>černá</t>
  </si>
  <si>
    <t>Vystavit fakturu za soubor položek výše: ve faktruře uvést ID žádanky</t>
  </si>
  <si>
    <t>Celkem za fakturu</t>
  </si>
  <si>
    <t>Multifunkční zařízení - ing. Smutná</t>
  </si>
  <si>
    <t>Bernhardtová Blanka</t>
  </si>
  <si>
    <t>236506@mail.muni.cz</t>
  </si>
  <si>
    <t>30230000-0</t>
  </si>
  <si>
    <t>30230000-0-1</t>
  </si>
  <si>
    <t>Standardní laserové kancelářské multifunkční zařízení</t>
  </si>
  <si>
    <t>Ekonomické oddělení</t>
  </si>
  <si>
    <t>UKB, Kamenice 5, budova A17</t>
  </si>
  <si>
    <t>Kamenice 753/5, 62500 Brno</t>
  </si>
  <si>
    <t>BHA18N03013</t>
  </si>
  <si>
    <t>bud. A17/313</t>
  </si>
  <si>
    <t>1111</t>
  </si>
  <si>
    <t>Sochorová Blanka Ing.</t>
  </si>
  <si>
    <t>63513@mail.muni.cz</t>
  </si>
  <si>
    <t>ICT - Mgr. Červený</t>
  </si>
  <si>
    <t>30231000-7</t>
  </si>
  <si>
    <t>30231000-7-1</t>
  </si>
  <si>
    <t>Standardní kancelářský monitor 22"</t>
  </si>
  <si>
    <t>4815 - klávesnice, myš,flash - H. Dvořák</t>
  </si>
  <si>
    <t>Němcová Lucie</t>
  </si>
  <si>
    <t>113323@mail.muni.cz</t>
  </si>
  <si>
    <t>kapacita: 16 GB</t>
  </si>
  <si>
    <t>Lab.molekulárních komplexů chromatinu</t>
  </si>
  <si>
    <t>UKB, Kamenice 5, budova A2</t>
  </si>
  <si>
    <t>BHA03N02025</t>
  </si>
  <si>
    <t>bud. A2/225</t>
  </si>
  <si>
    <t>Fajkus Jiří prof. RNDr. CSc.</t>
  </si>
  <si>
    <t>28574@mail.muni.cz</t>
  </si>
  <si>
    <t>4815</t>
  </si>
  <si>
    <t>Šefčíková Marcela</t>
  </si>
  <si>
    <t>46332@mail.muni.cz</t>
  </si>
  <si>
    <t>Myš - PS2 - černá - 2 tlačítka + mačkací kolečko</t>
  </si>
  <si>
    <t>kapacita: 8 GB</t>
  </si>
  <si>
    <t>Myš - USB - černá - 2 tlačítka + mačkací kolečko</t>
  </si>
  <si>
    <t>Klávesnice s připojením kabelem - USB - černá</t>
  </si>
  <si>
    <t>Klávesnice s připojením kabelem - PS2 - černá</t>
  </si>
  <si>
    <t>Luklová Ivana</t>
  </si>
  <si>
    <t>1307@mail.muni.cz</t>
  </si>
  <si>
    <t>30231000-7-2</t>
  </si>
  <si>
    <t>Monitor 24"</t>
  </si>
  <si>
    <t>Studijní oddělení</t>
  </si>
  <si>
    <t>PedF, Poříčí 7, budova B</t>
  </si>
  <si>
    <t>Poříčí 623/7, 60300 Brno</t>
  </si>
  <si>
    <t/>
  </si>
  <si>
    <t>1002</t>
  </si>
  <si>
    <t>Bartečková Naděžda</t>
  </si>
  <si>
    <t>2449@mail.muni.cz</t>
  </si>
  <si>
    <t>Nerudová Lenka</t>
  </si>
  <si>
    <t>89478@mail.muni.cz</t>
  </si>
  <si>
    <t>Počítače+monitory</t>
  </si>
  <si>
    <t>Biochemický ústav</t>
  </si>
  <si>
    <t>UKB, Kamenice 5, budova A16</t>
  </si>
  <si>
    <t>BHA17N03025</t>
  </si>
  <si>
    <t>bud. A16/325</t>
  </si>
  <si>
    <t>737 55 64 22</t>
  </si>
  <si>
    <t>2115</t>
  </si>
  <si>
    <t>Přikrylová Blanka Ing.</t>
  </si>
  <si>
    <t>71313@mail.muni.cz</t>
  </si>
  <si>
    <t>30232110-8</t>
  </si>
  <si>
    <t>30232110-8-1</t>
  </si>
  <si>
    <t>Standardní laserová kancelářská tiskárna</t>
  </si>
  <si>
    <t>30213300-8</t>
  </si>
  <si>
    <t>30213300-8-1</t>
  </si>
  <si>
    <t>Standardní kancelářské PC</t>
  </si>
  <si>
    <t>Schelleová Marcela</t>
  </si>
  <si>
    <t>439@mail.muni.cz</t>
  </si>
  <si>
    <t>Seminář dějin umění</t>
  </si>
  <si>
    <t>FF, Veveří 28, budova K</t>
  </si>
  <si>
    <t>Veveří 470/28, 60200 Brno</t>
  </si>
  <si>
    <t>BVA14N03015</t>
  </si>
  <si>
    <t>bud. K/315</t>
  </si>
  <si>
    <t>3361</t>
  </si>
  <si>
    <t>Jurtík Ivo Ing.</t>
  </si>
  <si>
    <t>213180@mail.muni.cz</t>
  </si>
  <si>
    <t>Žaludová Kristýna</t>
  </si>
  <si>
    <t>107388@mail.muni.cz</t>
  </si>
  <si>
    <t>532232265,532232380</t>
  </si>
  <si>
    <t>Klinika infekčních chorob</t>
  </si>
  <si>
    <t>LF, FN Brno, Jihlavská 20, pavilon C</t>
  </si>
  <si>
    <t>Jihlavská 340/20, 62500 Brno</t>
  </si>
  <si>
    <t>Prosím o doručení zboží v době od 7 - 14:45 hod. Děkuji.</t>
  </si>
  <si>
    <t>Dvorská Daniela RNDr. Mgr.</t>
  </si>
  <si>
    <t>114015@mail.muni.cz</t>
  </si>
  <si>
    <t>30213100-6</t>
  </si>
  <si>
    <t>30213100-6-1</t>
  </si>
  <si>
    <t>Notebook 12" (vyšší výkon)</t>
  </si>
  <si>
    <t>Děkanát</t>
  </si>
  <si>
    <t>PřF, Kotlářská 2, pavilon 01</t>
  </si>
  <si>
    <t>Kotlářská 267/2, 61137 Brno</t>
  </si>
  <si>
    <t>1234</t>
  </si>
  <si>
    <t>Kolářová Alena</t>
  </si>
  <si>
    <t>135289@mail.muni.cz</t>
  </si>
  <si>
    <t>30213100-6-7</t>
  </si>
  <si>
    <t>Notebook 11,5"-12"</t>
  </si>
  <si>
    <t>Interní kardiologická klinika</t>
  </si>
  <si>
    <t>LF, FN Brno, Jihlavská 20, pavilon L</t>
  </si>
  <si>
    <t>BHB09N13182</t>
  </si>
  <si>
    <t>pav. L/13182</t>
  </si>
  <si>
    <t>Kasalová Jitka</t>
  </si>
  <si>
    <t>111451@mail.muni.cz</t>
  </si>
  <si>
    <t>30237410-6-2</t>
  </si>
  <si>
    <t>Příslušenství - bezdrátová myš</t>
  </si>
  <si>
    <t>Národní centrum pro výzk.biomolekul</t>
  </si>
  <si>
    <t>UKB, Kamenice 5, budova A4</t>
  </si>
  <si>
    <t>BHA05N01016</t>
  </si>
  <si>
    <t>bud. A4/116</t>
  </si>
  <si>
    <t>Häringová Iveta</t>
  </si>
  <si>
    <t>114520@mail.muni.cz</t>
  </si>
  <si>
    <t>0684</t>
  </si>
  <si>
    <t>Notebook</t>
  </si>
  <si>
    <t>Hlobilová Jarmila</t>
  </si>
  <si>
    <t>114478@mail.muni.cz</t>
  </si>
  <si>
    <t>30213100-6-8</t>
  </si>
  <si>
    <t>Notebook 15" v3</t>
  </si>
  <si>
    <t>Ústav jazykovědy a baltistiky</t>
  </si>
  <si>
    <t>FF, Arna Nováka 1, budova D</t>
  </si>
  <si>
    <t>Arna Nováka 1/1, 60200 Brno</t>
  </si>
  <si>
    <t>BVA04N02002</t>
  </si>
  <si>
    <t>bud. D/02002</t>
  </si>
  <si>
    <t>Šefčík Ondřej PhDr. Ph.D.</t>
  </si>
  <si>
    <t>7653@mail.muni.cz</t>
  </si>
  <si>
    <t>2811</t>
  </si>
  <si>
    <t>Flash disk 7 ks</t>
  </si>
  <si>
    <t>Havlíčková Jitka Bc. Mgr.</t>
  </si>
  <si>
    <t>110082@mail.muni.cz</t>
  </si>
  <si>
    <t>Minimálně 8 GB.</t>
  </si>
  <si>
    <t>Odd.CJV na FF a FSS</t>
  </si>
  <si>
    <t>BVA14N01004</t>
  </si>
  <si>
    <t>bud. K/104</t>
  </si>
  <si>
    <t>Prosím o sdělení doby dodání flash disků na mail 110082@mail.muni.cz, nebo na telefon: 54949 1917 nebo 54949 3419.</t>
  </si>
  <si>
    <t>9396</t>
  </si>
  <si>
    <t>Fajmon Petr Mgr.</t>
  </si>
  <si>
    <t>3913@mail.muni.cz</t>
  </si>
  <si>
    <t>30213100-6-4</t>
  </si>
  <si>
    <t>Notebook 17"</t>
  </si>
  <si>
    <t>Kat.psychologie</t>
  </si>
  <si>
    <t>FSS, Joštova 10</t>
  </si>
  <si>
    <t>Joštova 218/10, 60200 Brno</t>
  </si>
  <si>
    <t>BMB02N02029</t>
  </si>
  <si>
    <t>0332</t>
  </si>
  <si>
    <t>Foretová Kateřina Ing.</t>
  </si>
  <si>
    <t>135058@mail.muni.cz</t>
  </si>
  <si>
    <t>2117</t>
  </si>
  <si>
    <t>Fryml Svatopluk Ing.</t>
  </si>
  <si>
    <t>106732@mail.muni.cz</t>
  </si>
  <si>
    <t>Spáčilová Alice Mgr.</t>
  </si>
  <si>
    <t>144180@mail.muni.cz</t>
  </si>
  <si>
    <t>Administrativa a správa</t>
  </si>
  <si>
    <t>RMU, Žerotínovo nám. 9</t>
  </si>
  <si>
    <t>Žerotínovo nám. 617/9, 60177 Brno</t>
  </si>
  <si>
    <t>BMA01N03039</t>
  </si>
  <si>
    <t>1860</t>
  </si>
  <si>
    <t>Huňková Dagmar Ing.</t>
  </si>
  <si>
    <t>22546@mail.muni.cz</t>
  </si>
  <si>
    <t>s brašnou</t>
  </si>
  <si>
    <t>4101</t>
  </si>
  <si>
    <t>30232110-8-2</t>
  </si>
  <si>
    <t>Standardní laserová kancelářská tiskárna (barevná)</t>
  </si>
  <si>
    <t>30230000-0-3</t>
  </si>
  <si>
    <t>Standardní laserové kancelářské multifunkční zařízení (barevné)</t>
  </si>
  <si>
    <t>4111</t>
  </si>
  <si>
    <t>ekonomické odd.</t>
  </si>
  <si>
    <t>Stohlová Soňa</t>
  </si>
  <si>
    <t>186014@mail.muni.cz</t>
  </si>
  <si>
    <t>Fakulta sportovních studií</t>
  </si>
  <si>
    <t>UKB, Kamenice 5, budova A33</t>
  </si>
  <si>
    <t>BHA34N02015</t>
  </si>
  <si>
    <t>bud. A33/215</t>
  </si>
  <si>
    <t>0047</t>
  </si>
  <si>
    <t>Sellner Michal Ing.</t>
  </si>
  <si>
    <t>112169@mail.muni.cz</t>
  </si>
  <si>
    <t>30230000-0-5</t>
  </si>
  <si>
    <t>Malé kancelářské multifunkční zařízení</t>
  </si>
  <si>
    <t>Radová Vlasta</t>
  </si>
  <si>
    <t>2507@mail.muni.cz</t>
  </si>
  <si>
    <t>FRVŠ - Ing. Majerová
 CIKT - R. Horňák</t>
  </si>
  <si>
    <t>Kat.podnikového hospodářství</t>
  </si>
  <si>
    <t>ESF, Lipová 41a</t>
  </si>
  <si>
    <t>Lipová 507/41a, 60200 Brno</t>
  </si>
  <si>
    <t>BPA11N06030</t>
  </si>
  <si>
    <t>Majerová Jana Ing.</t>
  </si>
  <si>
    <t>136779@mail.muni.cz</t>
  </si>
  <si>
    <t>Převzetí R. Horňák - CIKT ESF</t>
  </si>
  <si>
    <t>1166</t>
  </si>
  <si>
    <t>Póč David Mgr.</t>
  </si>
  <si>
    <t>49730@mail.muni.cz</t>
  </si>
  <si>
    <t>Kat.mezinárodních vztahů</t>
  </si>
  <si>
    <t>0550</t>
  </si>
  <si>
    <t>Kat.sociologie</t>
  </si>
  <si>
    <t>0329</t>
  </si>
  <si>
    <t>Nákup 8 ks PC + LCD</t>
  </si>
  <si>
    <t>Boráková Petra</t>
  </si>
  <si>
    <t>2539@mail.muni.cz</t>
  </si>
  <si>
    <t>3 ks - tajemník, 5 ks - CIT</t>
  </si>
  <si>
    <t>Centrum informačních technologií</t>
  </si>
  <si>
    <t>BVA04N04013</t>
  </si>
  <si>
    <t>bud. D/04011</t>
  </si>
  <si>
    <t>v případě nepřítomnosti Tomáš Najbert</t>
  </si>
  <si>
    <t>Nekovářová Darja Ing.</t>
  </si>
  <si>
    <t>1929@mail.muni.cz</t>
  </si>
  <si>
    <t>Ledahudcová Debora</t>
  </si>
  <si>
    <t>204115@mail.muni.cz</t>
  </si>
  <si>
    <t>Biologický ústav</t>
  </si>
  <si>
    <t>UKB, Kamenice 5, budova A6</t>
  </si>
  <si>
    <t>BHA07N02008</t>
  </si>
  <si>
    <t>bud. A6/208</t>
  </si>
  <si>
    <t>2235</t>
  </si>
  <si>
    <t>centrální nákup</t>
  </si>
  <si>
    <t>Čánská Miluše</t>
  </si>
  <si>
    <t>2088@mail.muni.cz</t>
  </si>
  <si>
    <t>PedF, Poříčí 31, budova D</t>
  </si>
  <si>
    <t>Poříčí 538/31, 60300 Brno</t>
  </si>
  <si>
    <t>BBA03N01028b</t>
  </si>
  <si>
    <t>bud. D/01028b</t>
  </si>
  <si>
    <t>Kryzan Otto PaedDr.</t>
  </si>
  <si>
    <t>584@mail.muni.cz</t>
  </si>
  <si>
    <t>1034</t>
  </si>
  <si>
    <t>Peschlová Alexandra Bc.</t>
  </si>
  <si>
    <t>73697@mail.muni.cz</t>
  </si>
  <si>
    <t>Popelková Jana</t>
  </si>
  <si>
    <t>35967@mail.muni.cz</t>
  </si>
  <si>
    <t>Kat.anglického jazyka a literatury</t>
  </si>
  <si>
    <t>PedF, Poříčí 9, budova A</t>
  </si>
  <si>
    <t>Poříčí 945/9, 60300 Brno</t>
  </si>
  <si>
    <t>BBA05N06008</t>
  </si>
  <si>
    <t>bud. A/06008</t>
  </si>
  <si>
    <t>Rytířová Helena</t>
  </si>
  <si>
    <t>71018@mail.muni.cz</t>
  </si>
  <si>
    <t>3001</t>
  </si>
  <si>
    <t>Sochor Vlastimil Mgr. et Mgr.</t>
  </si>
  <si>
    <t>82416@mail.muni.cz</t>
  </si>
  <si>
    <t>Makovská Zuzana Mgr.</t>
  </si>
  <si>
    <t>109084@mail.muni.cz</t>
  </si>
  <si>
    <t>Ústav pedagogických věd</t>
  </si>
  <si>
    <t>FF, Veveří 26, budova L</t>
  </si>
  <si>
    <t>Veveří 468/26, 60200 Brno</t>
  </si>
  <si>
    <t>BVA13N02013</t>
  </si>
  <si>
    <t>bud. L/213</t>
  </si>
  <si>
    <t>2142</t>
  </si>
  <si>
    <t>BVA13N02012</t>
  </si>
  <si>
    <t>bud. L/212</t>
  </si>
  <si>
    <t>30233130-1-2</t>
  </si>
  <si>
    <t>Přenosný disk 1 TB</t>
  </si>
  <si>
    <t>Pantůčková Dana</t>
  </si>
  <si>
    <t>134084@mail.muni.cz</t>
  </si>
  <si>
    <t>Kat.environmentálních studií</t>
  </si>
  <si>
    <t>BMB02N03014</t>
  </si>
  <si>
    <t>1165</t>
  </si>
  <si>
    <t>Kapler Pavel Ing. Ph.D.</t>
  </si>
  <si>
    <t>68273@mail.muni.cz</t>
  </si>
  <si>
    <t>PřF, Kotlářská 2, pavilon 05</t>
  </si>
  <si>
    <t>BVB05N02020</t>
  </si>
  <si>
    <t>pav. 05/02020</t>
  </si>
  <si>
    <t>Prošek Pavel prof. RNDr. CSc.</t>
  </si>
  <si>
    <t>18@mail.muni.cz</t>
  </si>
  <si>
    <t>2510</t>
  </si>
  <si>
    <t>Haluza Roman</t>
  </si>
  <si>
    <t>33303@mail.muni.cz</t>
  </si>
  <si>
    <t>Úsek ICT</t>
  </si>
  <si>
    <t>BMA01N02015</t>
  </si>
  <si>
    <t>1116</t>
  </si>
  <si>
    <t>Foukalová Jana Ing.</t>
  </si>
  <si>
    <t>1521@mail.muni.cz</t>
  </si>
  <si>
    <t>Centrum infor.a komunik.technologií</t>
  </si>
  <si>
    <t>Moštěk Vojtěch Ing.</t>
  </si>
  <si>
    <t>34677@mail.muni.cz</t>
  </si>
  <si>
    <t>ESF - KPH - multifunkce</t>
  </si>
  <si>
    <t>Horňák Roman</t>
  </si>
  <si>
    <t>168497@mail.muni.cz</t>
  </si>
  <si>
    <t>Ekonomicko-správní fakulta</t>
  </si>
  <si>
    <t>BPA11N03009</t>
  </si>
  <si>
    <t>Blažek Ladislav prof. Ing. CSc.</t>
  </si>
  <si>
    <t>921@mail.muni.cz</t>
  </si>
  <si>
    <t>Kontaktní osoba pro dodání:
 Roman Horňák
 mobil: 603157020</t>
  </si>
  <si>
    <t>2000</t>
  </si>
  <si>
    <t>Kuchovský Ondřej Ing.</t>
  </si>
  <si>
    <t>13444@mail.muni.cz</t>
  </si>
  <si>
    <t>ESF - OJA - flashdisky</t>
  </si>
  <si>
    <t>kapacita 8GB</t>
  </si>
  <si>
    <t>BPA11N03010</t>
  </si>
  <si>
    <t>Hušková Helena PhDr.</t>
  </si>
  <si>
    <t>26698@mail.muni.cz</t>
  </si>
  <si>
    <t>BHA07N02009</t>
  </si>
  <si>
    <t>bud. A6/209</t>
  </si>
  <si>
    <t>30213100-6-2</t>
  </si>
  <si>
    <t>Notebook 13"</t>
  </si>
  <si>
    <t>ESF - prodekan pro strategii - notebook</t>
  </si>
  <si>
    <t>dodávka včetně odpovídající brašny
 OS Windows 7 Professional CZ</t>
  </si>
  <si>
    <t>Vystoupil Jiří doc. RNDr. CSc.</t>
  </si>
  <si>
    <t>390@mail.muni.cz</t>
  </si>
  <si>
    <t>1010</t>
  </si>
  <si>
    <t>Slezák Jan Ing.</t>
  </si>
  <si>
    <t>12168@mail.muni.cz</t>
  </si>
  <si>
    <t>barevná tiskárna</t>
  </si>
  <si>
    <t>Zelinková Klára Mgr. DiS.</t>
  </si>
  <si>
    <t>84416@mail.muni.cz</t>
  </si>
  <si>
    <t>30230000-0-4</t>
  </si>
  <si>
    <t>Malé inkoustové multifunkční zařízení</t>
  </si>
  <si>
    <t>Kat.speciální pedagogiky</t>
  </si>
  <si>
    <t>BBA05N02028</t>
  </si>
  <si>
    <t>bud. A/02028</t>
  </si>
  <si>
    <t>Prosím, aby mne dodavatel kontaktoval před dodáním zboží (sjednání termínu) na tel.: 776 719 757. K. Zelinková</t>
  </si>
  <si>
    <t>2215</t>
  </si>
  <si>
    <t>Erbes David Bc.</t>
  </si>
  <si>
    <t>1317@mail.muni.cz</t>
  </si>
  <si>
    <t>PC+tiskárna pro novou zaměstnankyni</t>
  </si>
  <si>
    <t>Horníčková Štěpánka</t>
  </si>
  <si>
    <t>242@mail.muni.cz</t>
  </si>
  <si>
    <t>Personální oddělení</t>
  </si>
  <si>
    <t>BHA18N02024</t>
  </si>
  <si>
    <t>bud. A17/224</t>
  </si>
  <si>
    <t>Nedbálková</t>
  </si>
  <si>
    <t>KAPACITA min. 32 GB</t>
  </si>
  <si>
    <t>Odd.genderových studií</t>
  </si>
  <si>
    <t>Lišková</t>
  </si>
  <si>
    <t>Pospíšilová</t>
  </si>
  <si>
    <t>Kat.politologie</t>
  </si>
  <si>
    <t>0209</t>
  </si>
  <si>
    <t>30231000-7-5</t>
  </si>
  <si>
    <t>Monitor 19"</t>
  </si>
  <si>
    <t>Počítače - sekretariát</t>
  </si>
  <si>
    <t>černé barvy</t>
  </si>
  <si>
    <t>Lojdová Kateřina Mgr.</t>
  </si>
  <si>
    <t>100154@mail.muni.cz</t>
  </si>
  <si>
    <t>16 GB maximálně za 500Kč včetně DPH</t>
  </si>
  <si>
    <t>Centrum inovace andragogických studií</t>
  </si>
  <si>
    <t>0010</t>
  </si>
  <si>
    <t>Hůrková Barbora</t>
  </si>
  <si>
    <t>208674@mail.muni.cz</t>
  </si>
  <si>
    <t>Kat.francouzského jazyka a literatury</t>
  </si>
  <si>
    <t>BBA05N03007</t>
  </si>
  <si>
    <t>bud. A/03007</t>
  </si>
  <si>
    <t>2205</t>
  </si>
  <si>
    <t>Pazderová Jana</t>
  </si>
  <si>
    <t>97466@mail.muni.cz</t>
  </si>
  <si>
    <t>532232053,532233706</t>
  </si>
  <si>
    <t>VJ Neurovědy-4</t>
  </si>
  <si>
    <t>LF, FN Brno, Jihlavská 20, pavilon G</t>
  </si>
  <si>
    <t>BHB05N02241</t>
  </si>
  <si>
    <t>pav. G/241</t>
  </si>
  <si>
    <t>Kontaktní tel.: 532 232 053
 KOntaktní e-mail: jpazder@med.muni.cz</t>
  </si>
  <si>
    <t>2805</t>
  </si>
  <si>
    <t>50</t>
  </si>
  <si>
    <t>Halešová Jitka Mgr.</t>
  </si>
  <si>
    <t>1554@mail.muni.cz</t>
  </si>
  <si>
    <t>Institut výzkumu inkluzivního vzdělávání</t>
  </si>
  <si>
    <t>Břicháčková Vlasta</t>
  </si>
  <si>
    <t>237021@mail.muni.cz</t>
  </si>
  <si>
    <t>Dodání-kromě úterý, od 7.30-12.30 hod.</t>
  </si>
  <si>
    <t>Flasch disk - 32 GB</t>
  </si>
  <si>
    <t>Ústav psychologie a psychosomatiky</t>
  </si>
  <si>
    <t>LF, FN Brno, Černopolní 22a, pavilon R</t>
  </si>
  <si>
    <t>Černopolní 212/9, 66263 Brno</t>
  </si>
  <si>
    <t>BCA07N03001</t>
  </si>
  <si>
    <t>pav. R/1</t>
  </si>
  <si>
    <t>Flasch -32 GB, dodání každý den kromě úterka, domluva tel. 549491371</t>
  </si>
  <si>
    <t>Dunklerová Leona Mgr.</t>
  </si>
  <si>
    <t>29923@mail.muni.cz</t>
  </si>
  <si>
    <t>dodávka zboží jen 7:00 h - 11:00 h</t>
  </si>
  <si>
    <t>Klinika tělovýchov.lékařství a rehab.</t>
  </si>
  <si>
    <t>LF, FNUSA, Pekařská 53, pavilon E</t>
  </si>
  <si>
    <t>Juranová Marie Ing.</t>
  </si>
  <si>
    <t>98452@mail.muni.cz</t>
  </si>
  <si>
    <t>Institut biostatistiky a analýz</t>
  </si>
  <si>
    <t>UKB, Kamenice 3, budova 1</t>
  </si>
  <si>
    <t>Kamenice 126/3, 62500 Brno</t>
  </si>
  <si>
    <t>Šmíd Roman RNDr. Ph.D.</t>
  </si>
  <si>
    <t>3993@mail.muni.cz</t>
  </si>
  <si>
    <t>6001</t>
  </si>
  <si>
    <t>Karolyiová Alžběta Bc.</t>
  </si>
  <si>
    <t>217202@mail.muni.cz</t>
  </si>
  <si>
    <t>Centrum NAKLIV</t>
  </si>
  <si>
    <t>FF, Grohova 7, budova C</t>
  </si>
  <si>
    <t>BVA03N01033</t>
  </si>
  <si>
    <t>bud. C/01033</t>
  </si>
  <si>
    <t>0006</t>
  </si>
  <si>
    <t>černá barva</t>
  </si>
  <si>
    <t>3163</t>
  </si>
  <si>
    <t>Herrmannová Marie</t>
  </si>
  <si>
    <t>102529@mail.muni.cz</t>
  </si>
  <si>
    <t>Kafoňková Dagmar</t>
  </si>
  <si>
    <t>100565@mail.muni.cz</t>
  </si>
  <si>
    <t>Kat.výtvarné výchovy</t>
  </si>
  <si>
    <t>PedF, Poříčí 7, budova Y (Ypsilantiho)</t>
  </si>
  <si>
    <t>BBA02N04013</t>
  </si>
  <si>
    <t>bud. Y/04013</t>
  </si>
  <si>
    <t>Notebook 17" pro 1111 - 2011/04</t>
  </si>
  <si>
    <t>Kotula Aleš Ing.</t>
  </si>
  <si>
    <t>37823@mail.muni.cz</t>
  </si>
  <si>
    <t>Právnická fakulta</t>
  </si>
  <si>
    <t>PrávF, Veveří 70</t>
  </si>
  <si>
    <t>Veveří 158/70, 61180 Brno</t>
  </si>
  <si>
    <t>BVC01N01029</t>
  </si>
  <si>
    <t>Prosíme o upozornění na telefonním čísle 549 491 207 alespoň jeden den před dovozem zboží.</t>
  </si>
  <si>
    <t>Šrubařová Dana JUDr.</t>
  </si>
  <si>
    <t>25484@mail.muni.cz</t>
  </si>
  <si>
    <t>Multifunkční zařízení pro 0086 - 2011/04</t>
  </si>
  <si>
    <t>0086</t>
  </si>
  <si>
    <t>PC příslušenství pro 0804 - 2011/04</t>
  </si>
  <si>
    <t>černá barva, pro USB port</t>
  </si>
  <si>
    <t>0804</t>
  </si>
  <si>
    <t>Křípalová Iva</t>
  </si>
  <si>
    <t>108462@mail.muni.cz</t>
  </si>
  <si>
    <t>30213100-6-5</t>
  </si>
  <si>
    <t>Standardní kancelářský netbook</t>
  </si>
  <si>
    <t>Kat.laboratorních metod</t>
  </si>
  <si>
    <t>LF, FN Brno, Jihlavská 20, pavilon CH</t>
  </si>
  <si>
    <t>BHB06N05079</t>
  </si>
  <si>
    <t>pav. CH/5079</t>
  </si>
  <si>
    <t>Hrbková Běla</t>
  </si>
  <si>
    <t>1438@mail.muni.cz</t>
  </si>
  <si>
    <t>Ústav geologických věd</t>
  </si>
  <si>
    <t>PřF, Kotlářská 2, pavilon 11</t>
  </si>
  <si>
    <t>Leichmann Jaromír doc. RNDr. Dr.</t>
  </si>
  <si>
    <t>1923@mail.muni.cz</t>
  </si>
  <si>
    <t>1818</t>
  </si>
  <si>
    <t>Zeman Josef doc. RNDr. CSc.</t>
  </si>
  <si>
    <t>925@mail.muni.cz</t>
  </si>
  <si>
    <t>Smutná</t>
  </si>
  <si>
    <t>Smutná Jitka Ing.</t>
  </si>
  <si>
    <t>135370@mail.muni.cz</t>
  </si>
  <si>
    <t>Notebook 15" pro 1111 - 2011/04</t>
  </si>
  <si>
    <t>Hanousková Mirka</t>
  </si>
  <si>
    <t>165682@mail.muni.cz</t>
  </si>
  <si>
    <t>Fyziologický ústav</t>
  </si>
  <si>
    <t>UKB, Kamenice 5, budova A20</t>
  </si>
  <si>
    <t>BHA21N02024</t>
  </si>
  <si>
    <t>bud. A20/224</t>
  </si>
  <si>
    <t>20</t>
  </si>
  <si>
    <t>Dodání dopoledne 9.00 - 11.00, odpoledne 13.00 - 15.00.</t>
  </si>
  <si>
    <t>30231000-7-4</t>
  </si>
  <si>
    <t>Monitor 27"</t>
  </si>
  <si>
    <t>3164</t>
  </si>
  <si>
    <t>rozlišení 1920x1200</t>
  </si>
  <si>
    <t>OPERAČNÍ SYSTÉM Windows 7 Professional CZ OEM, příprava pro dokovací stanici,Požadavky na servis a) Záruční servisní zásah bude zahájen v místě instalace následující pracovní den po nahlášení problému. Servisní zásah bude ukončen do 7 dnů od nahlášení problému,ZÁRUČNÍ DOBA 3 roky, dodání s brašnou.</t>
  </si>
  <si>
    <t>J. Kopřivová</t>
  </si>
  <si>
    <t>kapacita 16GB</t>
  </si>
  <si>
    <t>3205</t>
  </si>
  <si>
    <t>ICT pro projekt COOPELIA</t>
  </si>
  <si>
    <t>Sieberová Monika Ing.</t>
  </si>
  <si>
    <t>137219@mail.muni.cz</t>
  </si>
  <si>
    <t>Projekt OP VK</t>
  </si>
  <si>
    <t>Další vybavení: s brašnou</t>
  </si>
  <si>
    <t>Centrální řídící struktura CEITEC</t>
  </si>
  <si>
    <t>BMA01N01021</t>
  </si>
  <si>
    <t>Badík Roman Mgr.</t>
  </si>
  <si>
    <t>110692@mail.muni.cz</t>
  </si>
  <si>
    <t>6101</t>
  </si>
  <si>
    <t>Zichová Emilie Ing.</t>
  </si>
  <si>
    <t>114492@mail.muni.cz</t>
  </si>
  <si>
    <t>Celkem</t>
  </si>
  <si>
    <t>včetně brašny</t>
  </si>
  <si>
    <t>8 GB, se zasouvacím konektorem</t>
  </si>
  <si>
    <t>Konkrétní nabídnuté parametry</t>
  </si>
  <si>
    <t>Procesor</t>
  </si>
  <si>
    <t>x86-64 kompatibilní</t>
  </si>
  <si>
    <t>Paměť RAM</t>
  </si>
  <si>
    <t>4GB</t>
  </si>
  <si>
    <t>Pevný disk</t>
  </si>
  <si>
    <t>min. 320 GB</t>
  </si>
  <si>
    <t>Mechaniky pro média</t>
  </si>
  <si>
    <t>DVD+-RW/RAM/DL</t>
  </si>
  <si>
    <t>Grafická karta</t>
  </si>
  <si>
    <t>Může být integrovaná, musí podporovat rozlišení min. 1920x1080, min. 1 x DVI-I výstup (připadně DVI-D + D-sub).</t>
  </si>
  <si>
    <t>Zvuková karta</t>
  </si>
  <si>
    <t>ano</t>
  </si>
  <si>
    <t>Účinnost zdroje</t>
  </si>
  <si>
    <t>min. 80%</t>
  </si>
  <si>
    <t>Síťová karta</t>
  </si>
  <si>
    <t>100/1000 Mb Ethernet, RJ 45, s podporou PXE</t>
  </si>
  <si>
    <t>Skříň počítače</t>
  </si>
  <si>
    <t>miditower, max. rozměry  (v/š/h) 43 cm x 20 cm x  49 cm</t>
  </si>
  <si>
    <t>Vstupní a výstupní porty</t>
  </si>
  <si>
    <t>min. 6 x USB 2.0 porty celkem, min 2 porty na předním panelu, vstup a výstup pro slucháka a mikrofon na předním panelu</t>
  </si>
  <si>
    <t xml:space="preserve">Klávesnice </t>
  </si>
  <si>
    <t>Myš</t>
  </si>
  <si>
    <t>USB, snímání pohybu optické, připojená kabelem, 3 tlačítka a kolečko</t>
  </si>
  <si>
    <t>Výkon</t>
  </si>
  <si>
    <t>PassMark Rating min. 800, PassMark CPU Mark min. 1900</t>
  </si>
  <si>
    <t>Operační systém</t>
  </si>
  <si>
    <t>Microsoft Windows 7 Professional 64b OEM</t>
  </si>
  <si>
    <t>Požadavky na kompatibilitu</t>
  </si>
  <si>
    <t>kompatibilita s OS Windows 7, Windows XP</t>
  </si>
  <si>
    <t>Požadavky na rozšiřitelnost</t>
  </si>
  <si>
    <t>volná 1 pozice pro 5,25" mechaniku nebo disk</t>
  </si>
  <si>
    <t>Požadavky na servis</t>
  </si>
  <si>
    <t>Zahájení a ukončení servisního zásahu v místě instalace</t>
  </si>
  <si>
    <t>Záruční doba</t>
  </si>
  <si>
    <t>Další požadavky</t>
  </si>
  <si>
    <t>Oprávněným zaměstnancům zadavatele musí být i v záruční době umožněno otevření skříně počítače a instalace vlastních pamětí,karet a případně dalších komponent PC.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</si>
  <si>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</si>
  <si>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Kapacita</t>
  </si>
  <si>
    <t>min. 8 GB</t>
  </si>
  <si>
    <t>Rozhraní</t>
  </si>
  <si>
    <t>min. USB 2.0</t>
  </si>
  <si>
    <t>Podpora OS</t>
  </si>
  <si>
    <t xml:space="preserve">Záruční servisní zásah bude zahájen a ukončen v místě instalace. </t>
  </si>
  <si>
    <t>2 roky</t>
  </si>
  <si>
    <t>min. 500 GB</t>
  </si>
  <si>
    <t>Napájení</t>
  </si>
  <si>
    <t>přes sběrnici USB, bez externího napájení</t>
  </si>
  <si>
    <t>Hmotnost</t>
  </si>
  <si>
    <t>max. 200 g</t>
  </si>
  <si>
    <t>Microsoft Windows 7, Windows XP, Windows Vista</t>
  </si>
  <si>
    <t>Technologie tisku</t>
  </si>
  <si>
    <t>černobílý laserový tisk</t>
  </si>
  <si>
    <t xml:space="preserve">Formát </t>
  </si>
  <si>
    <t>A4</t>
  </si>
  <si>
    <t>Rychlost černobílého tisku</t>
  </si>
  <si>
    <t>min. 20 str./min</t>
  </si>
  <si>
    <t>Pamět</t>
  </si>
  <si>
    <t>min. 64 MB</t>
  </si>
  <si>
    <t>Rozlišení</t>
  </si>
  <si>
    <t>min. 600x600 dpi</t>
  </si>
  <si>
    <t>Vstupní zásobník</t>
  </si>
  <si>
    <t>min. 250 listů</t>
  </si>
  <si>
    <t>Duplexní tisk</t>
  </si>
  <si>
    <t>ano, automatický (manuální duplex nevyhovuje)</t>
  </si>
  <si>
    <t>Rozhranní</t>
  </si>
  <si>
    <t>USB 2.0, Ethernet  100 Mb, RJ45</t>
  </si>
  <si>
    <t>Skener</t>
  </si>
  <si>
    <t>plochý barevný</t>
  </si>
  <si>
    <t>Rozlišení skeneru</t>
  </si>
  <si>
    <t xml:space="preserve">optické min. 600x600 </t>
  </si>
  <si>
    <t>Automatický podavač (ADF)</t>
  </si>
  <si>
    <t xml:space="preserve">Funkce kopírování </t>
  </si>
  <si>
    <t>Kompatibilita</t>
  </si>
  <si>
    <t>Microsoft Windows XP, Microsoft Windows Vista, Microsoft Windows 7, WIA a TWAIN rozhranní</t>
  </si>
  <si>
    <t>Emulace</t>
  </si>
  <si>
    <t>min. PCL 5 nebo PCL 6 nebo PS</t>
  </si>
  <si>
    <t>Servis</t>
  </si>
  <si>
    <t>zahájení a ukončení servisního zásahu v místě instalace</t>
  </si>
  <si>
    <t>Úhlopříčka</t>
  </si>
  <si>
    <t>22"</t>
  </si>
  <si>
    <t>min 1680 x min 1050</t>
  </si>
  <si>
    <t>Poměr stran</t>
  </si>
  <si>
    <t>Úprava povrchu obrazovky</t>
  </si>
  <si>
    <t>matná</t>
  </si>
  <si>
    <t>Doba odezvy</t>
  </si>
  <si>
    <t>max. 6 ms</t>
  </si>
  <si>
    <t>Kontrast</t>
  </si>
  <si>
    <t>min. 1000:1</t>
  </si>
  <si>
    <t>Svítivost</t>
  </si>
  <si>
    <t>min. 250 cd/m2</t>
  </si>
  <si>
    <t>Pozorovací úhly</t>
  </si>
  <si>
    <t>min. 160°/160°</t>
  </si>
  <si>
    <t>Vstupy</t>
  </si>
  <si>
    <t>min. 1xDVI-D</t>
  </si>
  <si>
    <t>Výškově nastavitelný podstavec</t>
  </si>
  <si>
    <t>Naklápění monitoru</t>
  </si>
  <si>
    <t>Další vybavení</t>
  </si>
  <si>
    <t>Tolerance vadných pixelů</t>
  </si>
  <si>
    <t>3 vadné pixely jsou důvodem k reklamaci.</t>
  </si>
  <si>
    <t>Zahájení a ukončení servisního zásahu v místě instalace.</t>
  </si>
  <si>
    <t>Záruka</t>
  </si>
  <si>
    <t>3 roky</t>
  </si>
  <si>
    <t>24"</t>
  </si>
  <si>
    <t>min. 1920 x min. 1080</t>
  </si>
  <si>
    <t xml:space="preserve">min. 1xDVI-D a VGA </t>
  </si>
  <si>
    <t>černobílá laserová tiskárna</t>
  </si>
  <si>
    <t>Formát</t>
  </si>
  <si>
    <t>Rychlost tisku</t>
  </si>
  <si>
    <t>min. 28 str./min</t>
  </si>
  <si>
    <t>USB 2.0</t>
  </si>
  <si>
    <t>Microsoft Windows XP, Microsoft Windows Vista, Microsoft Windows 7</t>
  </si>
  <si>
    <t>Měsíční zátěž tiskárny</t>
  </si>
  <si>
    <t>min. 3000 stránek/měsíc</t>
  </si>
  <si>
    <t>zahájení a ukončení servisního zásahu v místě instalace tiskárny.</t>
  </si>
  <si>
    <t>Velikost obrazovky</t>
  </si>
  <si>
    <t>min. 12", max. 12,9"</t>
  </si>
  <si>
    <t>Rozlišení obrazovky</t>
  </si>
  <si>
    <t>min. 1280 x min. 800</t>
  </si>
  <si>
    <t>min. 2GB (rozšiřitelná na min. 4GB)</t>
  </si>
  <si>
    <t>min. 250 GB, 7200 ot.</t>
  </si>
  <si>
    <t>Ethernet 100/1000 Mb, RJ 45</t>
  </si>
  <si>
    <t>Wifi</t>
  </si>
  <si>
    <t>802.11b/g, případně 802.11n</t>
  </si>
  <si>
    <t>BlueTooth</t>
  </si>
  <si>
    <t>min. 3 x USB 2.0, vstup a výstup pro mikrofon a sluchátka, analogový výstup pro externí monitor, dock port, čtečka paměťových karet</t>
  </si>
  <si>
    <t>Interní reproduktory</t>
  </si>
  <si>
    <t>Interní mikrofon</t>
  </si>
  <si>
    <t>Čtečka pamětových karet</t>
  </si>
  <si>
    <t>ExpressCard slot</t>
  </si>
  <si>
    <t>Webová kamera</t>
  </si>
  <si>
    <t>PassMark CPU Mark min. 2000.</t>
  </si>
  <si>
    <t>do 1,7 kg</t>
  </si>
  <si>
    <t>Kapacita baterií/Doba běhu na baterie</t>
  </si>
  <si>
    <t>min. 4,5 h</t>
  </si>
  <si>
    <t>Windows 7 Professional CZ OEM nebo Windows 7 Home Premium CZ OEM</t>
  </si>
  <si>
    <t>min. 11,5", max. 12,9"</t>
  </si>
  <si>
    <t>min. 1280 x min. 700</t>
  </si>
  <si>
    <t>min. 250 GB</t>
  </si>
  <si>
    <t>Ethernet 100 Mb, RJ 45</t>
  </si>
  <si>
    <t xml:space="preserve">min. 3 x USB 2.0, vstup a výstup pro mikrofon a sluchátka, výstup pro externí monitor </t>
  </si>
  <si>
    <t>PassMark CPU Mark min. 700.</t>
  </si>
  <si>
    <t>Konektor</t>
  </si>
  <si>
    <t>USB</t>
  </si>
  <si>
    <t xml:space="preserve">Tlačítka </t>
  </si>
  <si>
    <t>Scrollovací kolečko</t>
  </si>
  <si>
    <t>Snímání pohybu</t>
  </si>
  <si>
    <t>optické</t>
  </si>
  <si>
    <t>Typ bezdrátové komunikace</t>
  </si>
  <si>
    <t>RF technologie</t>
  </si>
  <si>
    <t>Windows XP/Vista/7</t>
  </si>
  <si>
    <t>15'' až 15,6"</t>
  </si>
  <si>
    <t xml:space="preserve">min. 1366 x 768 </t>
  </si>
  <si>
    <t>2GB (rozšiřitelná na 4GB)</t>
  </si>
  <si>
    <t>DVD+-RW</t>
  </si>
  <si>
    <t xml:space="preserve"> Ethernet 100/1000 Mb, RJ 45</t>
  </si>
  <si>
    <t>ano, 802.11b/g, případně 802.11n</t>
  </si>
  <si>
    <t>webová kamera</t>
  </si>
  <si>
    <t>PassMark CPU Mark min. 1200.</t>
  </si>
  <si>
    <t>Max 3 kg</t>
  </si>
  <si>
    <t xml:space="preserve">Windows 7 Professional CZ OEM nebo Windows 7 Home Premium CZ OEM </t>
  </si>
  <si>
    <t xml:space="preserve">Zahájení a ukončení servisního zásahu v místě instalace. </t>
  </si>
  <si>
    <t>17" až 17,5"</t>
  </si>
  <si>
    <t>min. 1600 x min. 900</t>
  </si>
  <si>
    <t>min. 3GB (rozšiřitelná na min. 4GB)</t>
  </si>
  <si>
    <t>min.  4x USB 2.0, vstup a výstup pro mikrofon a sluchátka, analogový výstup pro externí monitor, HDMI nebo DisplayPort</t>
  </si>
  <si>
    <t>Polohovací zařízení</t>
  </si>
  <si>
    <t>touchpad</t>
  </si>
  <si>
    <t>PassMark CPU Mark min. 1600.</t>
  </si>
  <si>
    <t>max. 3,5 kg</t>
  </si>
  <si>
    <t xml:space="preserve">barevná laserová tiskárna </t>
  </si>
  <si>
    <t>min. 128 MB</t>
  </si>
  <si>
    <t xml:space="preserve">USB 2.0, Ethernet 100 Mb, RJ45 </t>
  </si>
  <si>
    <t>barevný laserový tisk</t>
  </si>
  <si>
    <t>barevný inkoustový tisk</t>
  </si>
  <si>
    <t>Maximální rychlost černobílého tisku</t>
  </si>
  <si>
    <t>min. 15 str./min</t>
  </si>
  <si>
    <t>Rozlišení barev.  tisku</t>
  </si>
  <si>
    <t>min. 1200x1200 dpi</t>
  </si>
  <si>
    <t>min. 50 listů</t>
  </si>
  <si>
    <t>optické min. 1200x1200</t>
  </si>
  <si>
    <t>Ostaní</t>
  </si>
  <si>
    <t>samostaná inkoustová kazeta pro černou barvu</t>
  </si>
  <si>
    <t>zahájení a ukončení servisního zásahu v místě instalace tiskárny</t>
  </si>
  <si>
    <t>optické min. 600x600</t>
  </si>
  <si>
    <t>Microsoft Windows XP, Microsoft Windows Vista, Microsoft Windows 7, WIA rozhraní</t>
  </si>
  <si>
    <t>min. 100 listů</t>
  </si>
  <si>
    <t>min. 1 TB</t>
  </si>
  <si>
    <t>min. USB 3.0</t>
  </si>
  <si>
    <t>13'' až 13,5"</t>
  </si>
  <si>
    <t>min. 1280 x min. 768</t>
  </si>
  <si>
    <t>min. 3 x USB 2.0, vstup a výstup pro mikrofon a sluchátka, analogový výstup pro externí monitor, HDMI nebo DisplayPort</t>
  </si>
  <si>
    <t>max. 2,3 kg</t>
  </si>
  <si>
    <t>19"</t>
  </si>
  <si>
    <t>1280 x 1024</t>
  </si>
  <si>
    <t>10" až 10,1"</t>
  </si>
  <si>
    <t>min. 1024 x min. 600</t>
  </si>
  <si>
    <t>x86 kompatibilní, s podporou 64b instrukční sady</t>
  </si>
  <si>
    <t>min. 1 GB</t>
  </si>
  <si>
    <t>min. 160 GB</t>
  </si>
  <si>
    <t xml:space="preserve"> Ethernet 100 Mb, RJ 45</t>
  </si>
  <si>
    <t>min. 3 x USB 2.0, vstup a výstup pro mikrofon a sluchátka, výstup pro externí monitor</t>
  </si>
  <si>
    <t xml:space="preserve">Web kamera </t>
  </si>
  <si>
    <t>Touchpad</t>
  </si>
  <si>
    <t>PassMark CPU Mark min. 300</t>
  </si>
  <si>
    <t>max. 1,4 kg</t>
  </si>
  <si>
    <t>Microsoft Windows 7 (libovolná edice)</t>
  </si>
  <si>
    <t>27"</t>
  </si>
  <si>
    <t>max. 5 ms</t>
  </si>
  <si>
    <t>min. 300 cd/m2</t>
  </si>
  <si>
    <t>min. 170°/160°</t>
  </si>
  <si>
    <t>min. 1xDVI-D, 1xVGA(D-Sub), 1xHDMI</t>
  </si>
  <si>
    <t>Standardní kancelářské PC (CPV KÓD MU 30213300-8-1)</t>
  </si>
  <si>
    <t>Monitor 19"  (CPV KÓD MU 30231000-7-5)</t>
  </si>
  <si>
    <t>Standardní kancelářský monitor 22" (CPV KÓD MU 30231000-7-1)</t>
  </si>
  <si>
    <t>Monitor 24" (CPV KÓD MU 30231000-7-2)</t>
  </si>
  <si>
    <t>Monitor 27" (CPV KÓD MU 30231000-7-4)</t>
  </si>
  <si>
    <t>Standardní kancelářský netbook (CPV KÓD MU 30213100-6-5)</t>
  </si>
  <si>
    <t>Notebook 11,5"-12" (CPV KÓD MU 30213100-6-7)</t>
  </si>
  <si>
    <t>Notebook 12" (vyšší výkon) (CPV KÓD MU 30213100-6-1)</t>
  </si>
  <si>
    <t>Notebook  13'' (CPV KÓD MU 30213100-6-2)</t>
  </si>
  <si>
    <t>Notebook 15'' (CPV KÓD MU 30213100-6-8)</t>
  </si>
  <si>
    <t>Notebook 17'' (CPV KÓD MU 30213100-6-4)</t>
  </si>
  <si>
    <t>Flash disk (CPV KÓD MU 30234600-4-1)</t>
  </si>
  <si>
    <t xml:space="preserve">Microsoft Windows 7, Windows XP, Windows Vista, MacOS, Linux </t>
  </si>
  <si>
    <t xml:space="preserve">Redukovaný minikonektor nevyhovuje. </t>
  </si>
  <si>
    <t>Přenosný disk 500 GB (CPV KÓD MU 30233130-1-1)</t>
  </si>
  <si>
    <t>Přenosný disk 1 TB (CPV KÓD MU 30233130-1-2)</t>
  </si>
  <si>
    <t>Standardní laserová kancelářská tiskárna (CPV KÓD MU 30232110-8-1)</t>
  </si>
  <si>
    <t>Standardní laserová kancelářská tiskárna (barevná) (CPV KÓD MU 30232110-8-2)</t>
  </si>
  <si>
    <t>Standardní laserové kancelářské multifunkční zařízení (CPV KÓD MU 30230000-0-1)</t>
  </si>
  <si>
    <t>Standardní laserové kancelářské multifunkční zařízení (barevné) (CPV KÓD MU 30230000-0-3)</t>
  </si>
  <si>
    <t>Malé kancelářské multifunkční zařízení (CPV KÓD MU 30230000-0-5)</t>
  </si>
  <si>
    <t>Malé inkoustové multifunkční zařízení (CPV KÓD MU 30230000-0-4)</t>
  </si>
  <si>
    <t>klávesnice (CPV KÓD MU 30237460-1-1)</t>
  </si>
  <si>
    <t xml:space="preserve">Klávesnice pro PC,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</si>
  <si>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t>Myš (CPV KÓD MU 30237410-6-1)</t>
  </si>
  <si>
    <t>USB, snímání pohybu optické, připojená kabelem, 3 tlačíka a kolečko</t>
  </si>
  <si>
    <t>Specifikace</t>
  </si>
  <si>
    <t>Min. délka myši</t>
  </si>
  <si>
    <t>10,5 cm</t>
  </si>
  <si>
    <t>Bezdrátová myš (CPV KÓD MU 30237410-6-2)</t>
  </si>
  <si>
    <t>8GB</t>
  </si>
  <si>
    <t>16GB</t>
  </si>
  <si>
    <t>32GB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</si>
</sst>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"/>
    <numFmt numFmtId="177" formatCode="mmm\ dd\,\ yyyy\ hh:mm:ss\ AM/PM"/>
    <numFmt numFmtId="178" formatCode="[$-405]d\.\ mmmm\ yyyy;@"/>
    <numFmt numFmtId="179" formatCode="[$-405]d\.\ mmmm\ yyyy"/>
    <numFmt numFmtId="180" formatCode="#,##0.00\ &quot;Kč&quot;"/>
    <numFmt numFmtId="181" formatCode="[$-F800]dddd\,\ mmmm\ dd\,\ yyyy"/>
    <numFmt numFmtId="182" formatCode="0.0"/>
    <numFmt numFmtId="183" formatCode="#,##0\ &quot;Kč&quot;"/>
  </numFmts>
  <fonts count="2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17" borderId="12" xfId="0" applyFont="1" applyBorder="1" applyAlignment="1" applyProtection="1">
      <alignment horizontal="left" vertical="top" wrapText="1"/>
      <protection locked="0"/>
    </xf>
    <xf numFmtId="3" fontId="0" fillId="0" borderId="0" xfId="0" applyFont="1" applyAlignment="1">
      <alignment horizontal="right" vertical="top"/>
    </xf>
    <xf numFmtId="172" fontId="0" fillId="0" borderId="0" xfId="0" applyFont="1" applyAlignment="1">
      <alignment horizontal="center" vertical="top"/>
    </xf>
    <xf numFmtId="49" fontId="0" fillId="0" borderId="0" xfId="0" applyFont="1" applyAlignment="1">
      <alignment horizontal="left" vertical="top" wrapText="1"/>
    </xf>
    <xf numFmtId="4" fontId="0" fillId="17" borderId="13" xfId="0" applyFont="1" applyBorder="1" applyAlignment="1" applyProtection="1">
      <alignment horizontal="right" vertical="top"/>
      <protection locked="0"/>
    </xf>
    <xf numFmtId="3" fontId="0" fillId="17" borderId="13" xfId="0" applyFont="1" applyBorder="1" applyAlignment="1" applyProtection="1">
      <alignment horizontal="right" vertical="top"/>
      <protection locked="0"/>
    </xf>
    <xf numFmtId="4" fontId="0" fillId="0" borderId="0" xfId="0" applyFont="1" applyAlignment="1">
      <alignment horizontal="right" vertical="top"/>
    </xf>
    <xf numFmtId="0" fontId="1" fillId="8" borderId="14" xfId="0" applyFont="1" applyBorder="1" applyAlignment="1">
      <alignment horizontal="left" vertical="top"/>
    </xf>
    <xf numFmtId="4" fontId="1" fillId="8" borderId="14" xfId="0" applyFont="1" applyBorder="1" applyAlignment="1">
      <alignment horizontal="right" vertical="top"/>
    </xf>
    <xf numFmtId="0" fontId="1" fillId="0" borderId="15" xfId="0" applyFont="1" applyBorder="1" applyAlignment="1">
      <alignment horizontal="left" vertical="top"/>
    </xf>
    <xf numFmtId="0" fontId="1" fillId="21" borderId="0" xfId="0" applyFont="1" applyAlignment="1">
      <alignment horizontal="left" vertical="top"/>
    </xf>
    <xf numFmtId="4" fontId="1" fillId="21" borderId="0" xfId="0" applyFont="1" applyAlignment="1">
      <alignment horizontal="right" vertical="top"/>
    </xf>
    <xf numFmtId="0" fontId="0" fillId="21" borderId="0" xfId="0" applyFont="1" applyFill="1" applyAlignment="1">
      <alignment horizontal="left" vertical="top" wrapText="1"/>
    </xf>
    <xf numFmtId="172" fontId="0" fillId="15" borderId="0" xfId="0" applyFont="1" applyFill="1" applyAlignment="1">
      <alignment horizontal="center" vertical="top"/>
    </xf>
    <xf numFmtId="0" fontId="0" fillId="0" borderId="0" xfId="0" applyAlignment="1">
      <alignment/>
    </xf>
    <xf numFmtId="0" fontId="22" fillId="2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25" borderId="17" xfId="0" applyFont="1" applyFill="1" applyBorder="1" applyAlignment="1">
      <alignment/>
    </xf>
    <xf numFmtId="0" fontId="0" fillId="0" borderId="17" xfId="0" applyFont="1" applyBorder="1" applyAlignment="1">
      <alignment wrapText="1"/>
    </xf>
    <xf numFmtId="9" fontId="0" fillId="0" borderId="17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justify" vertical="center" wrapText="1"/>
    </xf>
    <xf numFmtId="0" fontId="0" fillId="0" borderId="17" xfId="0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7" xfId="0" applyFill="1" applyBorder="1" applyAlignment="1">
      <alignment horizontal="center"/>
    </xf>
    <xf numFmtId="0" fontId="0" fillId="25" borderId="17" xfId="0" applyFill="1" applyBorder="1" applyAlignment="1">
      <alignment/>
    </xf>
    <xf numFmtId="0" fontId="0" fillId="25" borderId="19" xfId="0" applyFill="1" applyBorder="1" applyAlignment="1">
      <alignment/>
    </xf>
    <xf numFmtId="0" fontId="22" fillId="25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0" fontId="0" fillId="0" borderId="17" xfId="0" applyNumberFormat="1" applyBorder="1" applyAlignment="1">
      <alignment horizontal="left"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0" fontId="0" fillId="0" borderId="17" xfId="0" applyBorder="1" applyAlignment="1">
      <alignment horizontal="left" vertical="center"/>
    </xf>
    <xf numFmtId="20" fontId="0" fillId="0" borderId="20" xfId="0" applyNumberFormat="1" applyBorder="1" applyAlignment="1">
      <alignment horizontal="left"/>
    </xf>
    <xf numFmtId="0" fontId="0" fillId="0" borderId="17" xfId="0" applyBorder="1" applyAlignment="1">
      <alignment vertical="center"/>
    </xf>
    <xf numFmtId="44" fontId="0" fillId="0" borderId="17" xfId="0" applyNumberFormat="1" applyBorder="1" applyAlignment="1">
      <alignment wrapText="1"/>
    </xf>
    <xf numFmtId="44" fontId="0" fillId="0" borderId="20" xfId="0" applyNumberFormat="1" applyBorder="1" applyAlignment="1">
      <alignment vertical="center" wrapText="1"/>
    </xf>
    <xf numFmtId="0" fontId="0" fillId="0" borderId="0" xfId="0" applyAlignment="1">
      <alignment wrapText="1"/>
    </xf>
    <xf numFmtId="0" fontId="0" fillId="25" borderId="17" xfId="0" applyFill="1" applyBorder="1" applyAlignment="1">
      <alignment wrapText="1"/>
    </xf>
    <xf numFmtId="0" fontId="0" fillId="25" borderId="16" xfId="0" applyFill="1" applyBorder="1" applyAlignment="1">
      <alignment wrapText="1"/>
    </xf>
    <xf numFmtId="0" fontId="0" fillId="25" borderId="18" xfId="0" applyFill="1" applyBorder="1" applyAlignment="1">
      <alignment/>
    </xf>
    <xf numFmtId="0" fontId="0" fillId="0" borderId="17" xfId="0" applyBorder="1" applyAlignment="1">
      <alignment vertical="top"/>
    </xf>
    <xf numFmtId="0" fontId="7" fillId="24" borderId="20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1" fillId="21" borderId="0" xfId="0" applyFont="1" applyAlignment="1">
      <alignment horizontal="left" vertical="top"/>
    </xf>
    <xf numFmtId="0" fontId="1" fillId="8" borderId="14" xfId="0" applyFont="1" applyBorder="1" applyAlignment="1">
      <alignment horizontal="left" vertical="top"/>
    </xf>
    <xf numFmtId="0" fontId="1" fillId="18" borderId="10" xfId="0" applyFont="1" applyBorder="1" applyAlignment="1">
      <alignment horizontal="left" vertical="top"/>
    </xf>
    <xf numFmtId="0" fontId="1" fillId="26" borderId="10" xfId="0" applyFont="1" applyBorder="1" applyAlignment="1">
      <alignment horizontal="center" vertical="center" wrapText="1"/>
    </xf>
    <xf numFmtId="0" fontId="1" fillId="27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10" xfId="0" applyFont="1" applyBorder="1" applyAlignment="1">
      <alignment horizontal="center" vertical="center" wrapText="1"/>
    </xf>
    <xf numFmtId="0" fontId="7" fillId="24" borderId="22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6" xfId="0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0" fillId="25" borderId="16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18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7"/>
  <sheetViews>
    <sheetView tabSelected="1" workbookViewId="0" topLeftCell="M1">
      <pane ySplit="5" topLeftCell="BM234" activePane="bottomLeft" state="frozen"/>
      <selection pane="topLeft" activeCell="A1" sqref="A1"/>
      <selection pane="bottomLeft" activeCell="M239" sqref="M239"/>
    </sheetView>
  </sheetViews>
  <sheetFormatPr defaultColWidth="9.140625" defaultRowHeight="12.75"/>
  <cols>
    <col min="1" max="1" width="12.8515625" style="0" customWidth="1"/>
    <col min="2" max="2" width="37.421875" style="0" customWidth="1"/>
    <col min="3" max="3" width="18.7109375" style="0" customWidth="1"/>
    <col min="4" max="4" width="29.28125" style="0" customWidth="1"/>
    <col min="5" max="5" width="36.28125" style="0" customWidth="1"/>
    <col min="6" max="6" width="25.7109375" style="0" customWidth="1"/>
    <col min="7" max="7" width="76.140625" style="0" hidden="1" customWidth="1"/>
    <col min="8" max="8" width="24.57421875" style="0" customWidth="1"/>
    <col min="9" max="9" width="21.140625" style="0" customWidth="1"/>
    <col min="10" max="10" width="24.57421875" style="0" customWidth="1"/>
    <col min="11" max="11" width="50.421875" style="0" customWidth="1"/>
    <col min="12" max="12" width="52.7109375" style="0" customWidth="1"/>
    <col min="13" max="13" width="65.57421875" style="0" customWidth="1"/>
    <col min="14" max="14" width="46.8515625" style="0" customWidth="1"/>
    <col min="15" max="15" width="12.8515625" style="0" hidden="1" customWidth="1"/>
    <col min="16" max="16" width="21.140625" style="0" customWidth="1"/>
    <col min="17" max="17" width="37.421875" style="0" customWidth="1"/>
    <col min="18" max="18" width="32.8515625" style="0" customWidth="1"/>
    <col min="19" max="19" width="21.140625" style="0" customWidth="1"/>
    <col min="20" max="20" width="37.421875" style="0" customWidth="1"/>
    <col min="21" max="21" width="36.28125" style="0" customWidth="1"/>
    <col min="22" max="22" width="38.7109375" style="0" customWidth="1"/>
    <col min="23" max="23" width="9.421875" style="0" customWidth="1"/>
    <col min="24" max="24" width="32.8515625" style="0" customWidth="1"/>
    <col min="25" max="25" width="19.8515625" style="0" customWidth="1"/>
    <col min="26" max="26" width="27.00390625" style="0" hidden="1" customWidth="1"/>
    <col min="27" max="27" width="37.421875" style="0" customWidth="1"/>
    <col min="28" max="28" width="49.28125" style="0" customWidth="1"/>
    <col min="29" max="29" width="37.421875" style="0" customWidth="1"/>
    <col min="30" max="30" width="69.140625" style="0" customWidth="1"/>
    <col min="31" max="31" width="56.28125" style="0" customWidth="1"/>
    <col min="32" max="32" width="12.8515625" style="0" hidden="1" customWidth="1"/>
    <col min="33" max="33" width="14.00390625" style="0" hidden="1" customWidth="1"/>
    <col min="34" max="34" width="16.421875" style="0" hidden="1" customWidth="1"/>
    <col min="35" max="35" width="9.421875" style="0" hidden="1" customWidth="1"/>
    <col min="36" max="36" width="16.421875" style="0" hidden="1" customWidth="1"/>
    <col min="37" max="37" width="28.140625" style="0" hidden="1" customWidth="1"/>
    <col min="38" max="38" width="18.7109375" style="0" hidden="1" customWidth="1"/>
    <col min="39" max="39" width="23.421875" style="0" hidden="1" customWidth="1"/>
    <col min="40" max="40" width="34.00390625" style="0" hidden="1" customWidth="1"/>
    <col min="41" max="41" width="41.00390625" style="0" hidden="1" customWidth="1"/>
    <col min="42" max="42" width="30.421875" style="0" hidden="1" customWidth="1"/>
    <col min="43" max="43" width="21.140625" style="0" customWidth="1"/>
    <col min="44" max="44" width="11.7109375" style="0" customWidth="1"/>
    <col min="45" max="45" width="15.28125" style="0" customWidth="1"/>
    <col min="46" max="47" width="27.00390625" style="0" customWidth="1"/>
    <col min="48" max="48" width="15.28125" style="0" hidden="1" customWidth="1"/>
    <col min="49" max="49" width="23.421875" style="0" customWidth="1"/>
  </cols>
  <sheetData>
    <row r="1" spans="1:48" ht="16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</row>
    <row r="2" spans="1:4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6.5" customHeight="1">
      <c r="A3" s="60" t="s">
        <v>1</v>
      </c>
      <c r="B3" s="60"/>
      <c r="C3" s="60"/>
      <c r="D3" s="60"/>
      <c r="E3" s="60"/>
      <c r="F3" s="60"/>
      <c r="G3" s="60"/>
      <c r="H3" s="61" t="s">
        <v>2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</row>
    <row r="4" spans="1:48" ht="16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3" t="s">
        <v>3</v>
      </c>
      <c r="T4" s="63"/>
      <c r="U4" s="63"/>
      <c r="V4" s="63"/>
      <c r="W4" s="63"/>
      <c r="X4" s="63"/>
      <c r="Y4" s="63"/>
      <c r="Z4" s="62"/>
      <c r="AA4" s="62"/>
      <c r="AB4" s="62"/>
      <c r="AC4" s="62"/>
      <c r="AD4" s="62"/>
      <c r="AE4" s="62"/>
      <c r="AF4" s="63" t="s">
        <v>4</v>
      </c>
      <c r="AG4" s="63"/>
      <c r="AH4" s="63"/>
      <c r="AI4" s="63"/>
      <c r="AJ4" s="63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</row>
    <row r="5" spans="1:48" ht="69.75" customHeight="1">
      <c r="A5" s="2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2" t="s">
        <v>17</v>
      </c>
      <c r="N5" s="2" t="s">
        <v>18</v>
      </c>
      <c r="O5" s="2" t="s">
        <v>19</v>
      </c>
      <c r="P5" s="2" t="s">
        <v>20</v>
      </c>
      <c r="Q5" s="2" t="s">
        <v>21</v>
      </c>
      <c r="R5" s="2" t="s">
        <v>22</v>
      </c>
      <c r="S5" s="2" t="s">
        <v>23</v>
      </c>
      <c r="T5" s="2" t="s">
        <v>24</v>
      </c>
      <c r="U5" s="2" t="s">
        <v>25</v>
      </c>
      <c r="V5" s="2" t="s">
        <v>26</v>
      </c>
      <c r="W5" s="2" t="s">
        <v>27</v>
      </c>
      <c r="X5" s="2" t="s">
        <v>28</v>
      </c>
      <c r="Y5" s="2" t="s">
        <v>29</v>
      </c>
      <c r="Z5" s="2" t="s">
        <v>30</v>
      </c>
      <c r="AA5" s="2" t="s">
        <v>31</v>
      </c>
      <c r="AB5" s="2" t="s">
        <v>32</v>
      </c>
      <c r="AC5" s="2" t="s">
        <v>33</v>
      </c>
      <c r="AD5" s="2" t="s">
        <v>34</v>
      </c>
      <c r="AE5" s="2" t="s">
        <v>35</v>
      </c>
      <c r="AF5" s="2" t="s">
        <v>36</v>
      </c>
      <c r="AG5" s="2" t="s">
        <v>37</v>
      </c>
      <c r="AH5" s="2" t="s">
        <v>38</v>
      </c>
      <c r="AI5" s="2" t="s">
        <v>39</v>
      </c>
      <c r="AJ5" s="2" t="s">
        <v>40</v>
      </c>
      <c r="AK5" s="2" t="s">
        <v>41</v>
      </c>
      <c r="AL5" s="2" t="s">
        <v>42</v>
      </c>
      <c r="AM5" s="2" t="s">
        <v>43</v>
      </c>
      <c r="AN5" s="2" t="s">
        <v>44</v>
      </c>
      <c r="AO5" s="2" t="s">
        <v>45</v>
      </c>
      <c r="AP5" s="2" t="s">
        <v>46</v>
      </c>
      <c r="AQ5" s="2" t="s">
        <v>47</v>
      </c>
      <c r="AR5" s="2" t="s">
        <v>48</v>
      </c>
      <c r="AS5" s="2" t="s">
        <v>49</v>
      </c>
      <c r="AT5" s="2" t="s">
        <v>50</v>
      </c>
      <c r="AU5" s="2" t="s">
        <v>51</v>
      </c>
      <c r="AV5" s="2" t="s">
        <v>52</v>
      </c>
    </row>
    <row r="6" spans="1:47" ht="12.75">
      <c r="A6" s="3">
        <v>8102</v>
      </c>
      <c r="B6" s="4" t="s">
        <v>53</v>
      </c>
      <c r="C6" s="3">
        <v>20296</v>
      </c>
      <c r="D6" s="4" t="s">
        <v>54</v>
      </c>
      <c r="E6" s="4" t="s">
        <v>55</v>
      </c>
      <c r="F6" s="4">
        <v>543182253</v>
      </c>
      <c r="G6" s="4"/>
      <c r="H6" s="3">
        <v>19177</v>
      </c>
      <c r="I6" s="4" t="s">
        <v>56</v>
      </c>
      <c r="J6" s="4" t="s">
        <v>57</v>
      </c>
      <c r="K6" s="4" t="s">
        <v>58</v>
      </c>
      <c r="L6" s="5"/>
      <c r="M6" s="4" t="s">
        <v>59</v>
      </c>
      <c r="N6" s="4"/>
      <c r="O6" s="6"/>
      <c r="P6" s="6">
        <v>2</v>
      </c>
      <c r="Q6" s="7">
        <v>40725</v>
      </c>
      <c r="R6" s="7">
        <v>40732</v>
      </c>
      <c r="S6" s="4">
        <v>110116</v>
      </c>
      <c r="T6" s="4" t="s">
        <v>60</v>
      </c>
      <c r="U6" s="4" t="s">
        <v>61</v>
      </c>
      <c r="V6" s="4" t="s">
        <v>62</v>
      </c>
      <c r="W6" s="4">
        <v>2</v>
      </c>
      <c r="X6" s="4" t="s">
        <v>63</v>
      </c>
      <c r="Y6" s="4" t="s">
        <v>64</v>
      </c>
      <c r="Z6" s="3">
        <v>20296</v>
      </c>
      <c r="AA6" s="4" t="s">
        <v>54</v>
      </c>
      <c r="AB6" s="4" t="s">
        <v>55</v>
      </c>
      <c r="AC6" s="4">
        <v>543182253</v>
      </c>
      <c r="AD6" s="4"/>
      <c r="AE6" s="4"/>
      <c r="AF6" s="8" t="s">
        <v>65</v>
      </c>
      <c r="AG6" s="4">
        <v>110116</v>
      </c>
      <c r="AH6" s="8" t="s">
        <v>66</v>
      </c>
      <c r="AI6" s="4">
        <v>2121</v>
      </c>
      <c r="AJ6" s="4">
        <v>119202</v>
      </c>
      <c r="AK6" s="4"/>
      <c r="AL6" s="7">
        <v>40647</v>
      </c>
      <c r="AM6" s="3">
        <v>112238</v>
      </c>
      <c r="AN6" s="4" t="s">
        <v>67</v>
      </c>
      <c r="AO6" s="4" t="s">
        <v>68</v>
      </c>
      <c r="AP6" s="4">
        <v>549495121</v>
      </c>
      <c r="AQ6" s="9"/>
      <c r="AR6" s="10"/>
      <c r="AS6" s="11">
        <f>((P6*AQ6)*(AR6/100))/P6</f>
        <v>0</v>
      </c>
      <c r="AT6" s="11">
        <f>ROUND(P6*ROUND(AQ6,2),2)</f>
        <v>0</v>
      </c>
      <c r="AU6" s="11">
        <f>ROUND(AT6*((100+AR6)/100),2)</f>
        <v>0</v>
      </c>
    </row>
    <row r="7" spans="1:47" ht="12.75">
      <c r="A7" s="3">
        <v>8102</v>
      </c>
      <c r="B7" s="4" t="s">
        <v>53</v>
      </c>
      <c r="C7" s="3">
        <v>20296</v>
      </c>
      <c r="D7" s="4" t="s">
        <v>54</v>
      </c>
      <c r="E7" s="4" t="s">
        <v>55</v>
      </c>
      <c r="F7" s="4">
        <v>543182253</v>
      </c>
      <c r="G7" s="4"/>
      <c r="H7" s="3">
        <v>19244</v>
      </c>
      <c r="I7" s="4" t="s">
        <v>69</v>
      </c>
      <c r="J7" s="4" t="s">
        <v>70</v>
      </c>
      <c r="K7" s="4" t="s">
        <v>71</v>
      </c>
      <c r="L7" s="5"/>
      <c r="M7" s="4" t="s">
        <v>59</v>
      </c>
      <c r="N7" s="4"/>
      <c r="O7" s="6"/>
      <c r="P7" s="6">
        <v>1</v>
      </c>
      <c r="Q7" s="7">
        <v>40725</v>
      </c>
      <c r="R7" s="7">
        <v>40732</v>
      </c>
      <c r="S7" s="4">
        <v>110116</v>
      </c>
      <c r="T7" s="4" t="s">
        <v>60</v>
      </c>
      <c r="U7" s="4" t="s">
        <v>61</v>
      </c>
      <c r="V7" s="4" t="s">
        <v>62</v>
      </c>
      <c r="W7" s="4">
        <v>2</v>
      </c>
      <c r="X7" s="4" t="s">
        <v>63</v>
      </c>
      <c r="Y7" s="4" t="s">
        <v>64</v>
      </c>
      <c r="Z7" s="3">
        <v>20296</v>
      </c>
      <c r="AA7" s="4" t="s">
        <v>54</v>
      </c>
      <c r="AB7" s="4" t="s">
        <v>55</v>
      </c>
      <c r="AC7" s="4">
        <v>543182253</v>
      </c>
      <c r="AD7" s="4"/>
      <c r="AE7" s="4"/>
      <c r="AF7" s="8" t="s">
        <v>65</v>
      </c>
      <c r="AG7" s="4">
        <v>110116</v>
      </c>
      <c r="AH7" s="8" t="s">
        <v>66</v>
      </c>
      <c r="AI7" s="4">
        <v>2121</v>
      </c>
      <c r="AJ7" s="4">
        <v>119202</v>
      </c>
      <c r="AK7" s="4"/>
      <c r="AL7" s="7">
        <v>40647</v>
      </c>
      <c r="AM7" s="3">
        <v>112238</v>
      </c>
      <c r="AN7" s="4" t="s">
        <v>67</v>
      </c>
      <c r="AO7" s="4" t="s">
        <v>68</v>
      </c>
      <c r="AP7" s="4">
        <v>549495121</v>
      </c>
      <c r="AQ7" s="9"/>
      <c r="AR7" s="10"/>
      <c r="AS7" s="11">
        <f>((P7*AQ7)*(AR7/100))/P7</f>
        <v>0</v>
      </c>
      <c r="AT7" s="11">
        <f>ROUND(P7*ROUND(AQ7,2),2)</f>
        <v>0</v>
      </c>
      <c r="AU7" s="11">
        <f>ROUND(AT7*((100+AR7)/100),2)</f>
        <v>0</v>
      </c>
    </row>
    <row r="8" spans="1:47" ht="12.75">
      <c r="A8" s="3">
        <v>8102</v>
      </c>
      <c r="B8" s="4" t="s">
        <v>53</v>
      </c>
      <c r="C8" s="3">
        <v>20296</v>
      </c>
      <c r="D8" s="4" t="s">
        <v>54</v>
      </c>
      <c r="E8" s="4" t="s">
        <v>55</v>
      </c>
      <c r="F8" s="4">
        <v>543182253</v>
      </c>
      <c r="G8" s="4"/>
      <c r="H8" s="3">
        <v>21052</v>
      </c>
      <c r="I8" s="4" t="s">
        <v>72</v>
      </c>
      <c r="J8" s="4" t="s">
        <v>73</v>
      </c>
      <c r="K8" s="4" t="s">
        <v>74</v>
      </c>
      <c r="L8" s="5"/>
      <c r="M8" s="4" t="s">
        <v>59</v>
      </c>
      <c r="N8" s="4"/>
      <c r="O8" s="6"/>
      <c r="P8" s="6">
        <v>1</v>
      </c>
      <c r="Q8" s="7">
        <v>40725</v>
      </c>
      <c r="R8" s="7">
        <v>40732</v>
      </c>
      <c r="S8" s="4">
        <v>110116</v>
      </c>
      <c r="T8" s="4" t="s">
        <v>60</v>
      </c>
      <c r="U8" s="4" t="s">
        <v>61</v>
      </c>
      <c r="V8" s="4" t="s">
        <v>62</v>
      </c>
      <c r="W8" s="4">
        <v>2</v>
      </c>
      <c r="X8" s="4" t="s">
        <v>63</v>
      </c>
      <c r="Y8" s="4" t="s">
        <v>64</v>
      </c>
      <c r="Z8" s="3">
        <v>20296</v>
      </c>
      <c r="AA8" s="4" t="s">
        <v>54</v>
      </c>
      <c r="AB8" s="4" t="s">
        <v>55</v>
      </c>
      <c r="AC8" s="4">
        <v>543182253</v>
      </c>
      <c r="AD8" s="4"/>
      <c r="AE8" s="4"/>
      <c r="AF8" s="8" t="s">
        <v>65</v>
      </c>
      <c r="AG8" s="4">
        <v>110116</v>
      </c>
      <c r="AH8" s="8" t="s">
        <v>66</v>
      </c>
      <c r="AI8" s="4">
        <v>2121</v>
      </c>
      <c r="AJ8" s="4">
        <v>119202</v>
      </c>
      <c r="AK8" s="4"/>
      <c r="AL8" s="7">
        <v>40647</v>
      </c>
      <c r="AM8" s="3">
        <v>112238</v>
      </c>
      <c r="AN8" s="4" t="s">
        <v>67</v>
      </c>
      <c r="AO8" s="4" t="s">
        <v>68</v>
      </c>
      <c r="AP8" s="4">
        <v>549495121</v>
      </c>
      <c r="AQ8" s="9"/>
      <c r="AR8" s="10"/>
      <c r="AS8" s="11">
        <f>((P8*AQ8)*(AR8/100))/P8</f>
        <v>0</v>
      </c>
      <c r="AT8" s="11">
        <f>ROUND(P8*ROUND(AQ8,2),2)</f>
        <v>0</v>
      </c>
      <c r="AU8" s="11">
        <f>ROUND(AT8*((100+AR8)/100),2)</f>
        <v>0</v>
      </c>
    </row>
    <row r="9" spans="1:47" ht="13.5" thickBot="1">
      <c r="A9" s="3">
        <v>8102</v>
      </c>
      <c r="B9" s="4" t="s">
        <v>53</v>
      </c>
      <c r="C9" s="3">
        <v>20296</v>
      </c>
      <c r="D9" s="4" t="s">
        <v>54</v>
      </c>
      <c r="E9" s="4" t="s">
        <v>55</v>
      </c>
      <c r="F9" s="4">
        <v>543182253</v>
      </c>
      <c r="G9" s="4"/>
      <c r="H9" s="3">
        <v>21053</v>
      </c>
      <c r="I9" s="4" t="s">
        <v>75</v>
      </c>
      <c r="J9" s="4" t="s">
        <v>76</v>
      </c>
      <c r="K9" s="4" t="s">
        <v>77</v>
      </c>
      <c r="L9" s="5"/>
      <c r="M9" s="4" t="s">
        <v>59</v>
      </c>
      <c r="N9" s="17" t="s">
        <v>78</v>
      </c>
      <c r="O9" s="6"/>
      <c r="P9" s="6">
        <v>1</v>
      </c>
      <c r="Q9" s="7">
        <v>40725</v>
      </c>
      <c r="R9" s="7">
        <v>40732</v>
      </c>
      <c r="S9" s="4">
        <v>110116</v>
      </c>
      <c r="T9" s="4" t="s">
        <v>60</v>
      </c>
      <c r="U9" s="4" t="s">
        <v>61</v>
      </c>
      <c r="V9" s="4" t="s">
        <v>62</v>
      </c>
      <c r="W9" s="4">
        <v>2</v>
      </c>
      <c r="X9" s="4" t="s">
        <v>63</v>
      </c>
      <c r="Y9" s="4" t="s">
        <v>64</v>
      </c>
      <c r="Z9" s="3">
        <v>20296</v>
      </c>
      <c r="AA9" s="4" t="s">
        <v>54</v>
      </c>
      <c r="AB9" s="4" t="s">
        <v>55</v>
      </c>
      <c r="AC9" s="4">
        <v>543182253</v>
      </c>
      <c r="AD9" s="4"/>
      <c r="AE9" s="4"/>
      <c r="AF9" s="8" t="s">
        <v>65</v>
      </c>
      <c r="AG9" s="4">
        <v>110116</v>
      </c>
      <c r="AH9" s="8" t="s">
        <v>66</v>
      </c>
      <c r="AI9" s="4">
        <v>2121</v>
      </c>
      <c r="AJ9" s="4">
        <v>119202</v>
      </c>
      <c r="AK9" s="4"/>
      <c r="AL9" s="7">
        <v>40647</v>
      </c>
      <c r="AM9" s="3">
        <v>112238</v>
      </c>
      <c r="AN9" s="4" t="s">
        <v>67</v>
      </c>
      <c r="AO9" s="4" t="s">
        <v>68</v>
      </c>
      <c r="AP9" s="4">
        <v>549495121</v>
      </c>
      <c r="AQ9" s="9"/>
      <c r="AR9" s="10"/>
      <c r="AS9" s="11">
        <f>((P9*AQ9)*(AR9/100))/P9</f>
        <v>0</v>
      </c>
      <c r="AT9" s="11">
        <f>ROUND(P9*ROUND(AQ9,2),2)</f>
        <v>0</v>
      </c>
      <c r="AU9" s="11">
        <f>ROUND(AT9*((100+AR9)/100),2)</f>
        <v>0</v>
      </c>
    </row>
    <row r="10" spans="1:48" ht="13.5" customHeight="1" thickTop="1">
      <c r="A10" s="58" t="s">
        <v>79</v>
      </c>
      <c r="B10" s="58"/>
      <c r="C10" s="58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58" t="s">
        <v>80</v>
      </c>
      <c r="AS10" s="58"/>
      <c r="AT10" s="13">
        <f>SUM(AT6:AT9)</f>
        <v>0</v>
      </c>
      <c r="AU10" s="13">
        <f>SUM(AU6:AU9)</f>
        <v>0</v>
      </c>
      <c r="AV10" s="12"/>
    </row>
    <row r="11" spans="1:48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7" ht="13.5" thickBot="1">
      <c r="A12" s="3">
        <v>8705</v>
      </c>
      <c r="B12" s="4" t="s">
        <v>81</v>
      </c>
      <c r="C12" s="3">
        <v>236506</v>
      </c>
      <c r="D12" s="4" t="s">
        <v>82</v>
      </c>
      <c r="E12" s="4" t="s">
        <v>83</v>
      </c>
      <c r="F12" s="4">
        <v>549493014</v>
      </c>
      <c r="G12" s="4"/>
      <c r="H12" s="3">
        <v>20052</v>
      </c>
      <c r="I12" s="4" t="s">
        <v>84</v>
      </c>
      <c r="J12" s="4" t="s">
        <v>85</v>
      </c>
      <c r="K12" s="4" t="s">
        <v>86</v>
      </c>
      <c r="L12" s="5"/>
      <c r="M12" s="4" t="s">
        <v>59</v>
      </c>
      <c r="N12" s="4"/>
      <c r="O12" s="6"/>
      <c r="P12" s="6">
        <v>1</v>
      </c>
      <c r="Q12" s="7">
        <v>40724</v>
      </c>
      <c r="R12" s="7">
        <v>40724</v>
      </c>
      <c r="S12" s="4">
        <v>119914</v>
      </c>
      <c r="T12" s="4" t="s">
        <v>87</v>
      </c>
      <c r="U12" s="4" t="s">
        <v>88</v>
      </c>
      <c r="V12" s="4" t="s">
        <v>89</v>
      </c>
      <c r="W12" s="4">
        <v>3</v>
      </c>
      <c r="X12" s="4" t="s">
        <v>90</v>
      </c>
      <c r="Y12" s="4" t="s">
        <v>91</v>
      </c>
      <c r="Z12" s="3">
        <v>236506</v>
      </c>
      <c r="AA12" s="4" t="s">
        <v>82</v>
      </c>
      <c r="AB12" s="4" t="s">
        <v>83</v>
      </c>
      <c r="AC12" s="4">
        <v>549493014</v>
      </c>
      <c r="AD12" s="4"/>
      <c r="AE12" s="4"/>
      <c r="AF12" s="8" t="s">
        <v>92</v>
      </c>
      <c r="AG12" s="4">
        <v>119910</v>
      </c>
      <c r="AH12" s="8"/>
      <c r="AI12" s="4">
        <v>1111</v>
      </c>
      <c r="AJ12" s="4">
        <v>116001</v>
      </c>
      <c r="AK12" s="4"/>
      <c r="AL12" s="7">
        <v>40617</v>
      </c>
      <c r="AM12" s="3">
        <v>63513</v>
      </c>
      <c r="AN12" s="4" t="s">
        <v>93</v>
      </c>
      <c r="AO12" s="4" t="s">
        <v>94</v>
      </c>
      <c r="AP12" s="4">
        <v>549491302</v>
      </c>
      <c r="AQ12" s="9"/>
      <c r="AR12" s="10"/>
      <c r="AS12" s="11">
        <f>((P12*AQ12)*(AR12/100))/P12</f>
        <v>0</v>
      </c>
      <c r="AT12" s="11">
        <f>ROUND(P12*ROUND(AQ12,2),2)</f>
        <v>0</v>
      </c>
      <c r="AU12" s="11">
        <f>ROUND(AT12*((100+AR12)/100),2)</f>
        <v>0</v>
      </c>
    </row>
    <row r="13" spans="1:48" ht="13.5" customHeight="1" thickTop="1">
      <c r="A13" s="58" t="s">
        <v>79</v>
      </c>
      <c r="B13" s="58"/>
      <c r="C13" s="5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58" t="s">
        <v>80</v>
      </c>
      <c r="AS13" s="58"/>
      <c r="AT13" s="13">
        <f>SUM(AT12:AT12)</f>
        <v>0</v>
      </c>
      <c r="AU13" s="13">
        <f>SUM(AU12:AU12)</f>
        <v>0</v>
      </c>
      <c r="AV13" s="12"/>
    </row>
    <row r="14" spans="1:48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7" ht="13.5" thickBot="1">
      <c r="A15" s="3">
        <v>8785</v>
      </c>
      <c r="B15" s="4" t="s">
        <v>95</v>
      </c>
      <c r="C15" s="3">
        <v>236506</v>
      </c>
      <c r="D15" s="4" t="s">
        <v>82</v>
      </c>
      <c r="E15" s="4" t="s">
        <v>83</v>
      </c>
      <c r="F15" s="4">
        <v>549493014</v>
      </c>
      <c r="G15" s="4"/>
      <c r="H15" s="3">
        <v>20368</v>
      </c>
      <c r="I15" s="4" t="s">
        <v>96</v>
      </c>
      <c r="J15" s="4" t="s">
        <v>97</v>
      </c>
      <c r="K15" s="4" t="s">
        <v>98</v>
      </c>
      <c r="L15" s="5"/>
      <c r="M15" s="4" t="s">
        <v>59</v>
      </c>
      <c r="N15" s="4"/>
      <c r="O15" s="6"/>
      <c r="P15" s="6">
        <v>1</v>
      </c>
      <c r="Q15" s="7">
        <v>40724</v>
      </c>
      <c r="R15" s="7">
        <v>40724</v>
      </c>
      <c r="S15" s="4">
        <v>119914</v>
      </c>
      <c r="T15" s="4" t="s">
        <v>87</v>
      </c>
      <c r="U15" s="4" t="s">
        <v>88</v>
      </c>
      <c r="V15" s="4" t="s">
        <v>89</v>
      </c>
      <c r="W15" s="4">
        <v>3</v>
      </c>
      <c r="X15" s="4" t="s">
        <v>90</v>
      </c>
      <c r="Y15" s="4" t="s">
        <v>91</v>
      </c>
      <c r="Z15" s="3">
        <v>236506</v>
      </c>
      <c r="AA15" s="4" t="s">
        <v>82</v>
      </c>
      <c r="AB15" s="4" t="s">
        <v>83</v>
      </c>
      <c r="AC15" s="4">
        <v>549493014</v>
      </c>
      <c r="AD15" s="4"/>
      <c r="AE15" s="4"/>
      <c r="AF15" s="8" t="s">
        <v>92</v>
      </c>
      <c r="AG15" s="4">
        <v>119910</v>
      </c>
      <c r="AH15" s="8"/>
      <c r="AI15" s="4">
        <v>1111</v>
      </c>
      <c r="AJ15" s="4">
        <v>116001</v>
      </c>
      <c r="AK15" s="4"/>
      <c r="AL15" s="7">
        <v>40624</v>
      </c>
      <c r="AM15" s="3">
        <v>63513</v>
      </c>
      <c r="AN15" s="4" t="s">
        <v>93</v>
      </c>
      <c r="AO15" s="4" t="s">
        <v>94</v>
      </c>
      <c r="AP15" s="4">
        <v>549491302</v>
      </c>
      <c r="AQ15" s="9"/>
      <c r="AR15" s="10"/>
      <c r="AS15" s="11">
        <f>((P15*AQ15)*(AR15/100))/P15</f>
        <v>0</v>
      </c>
      <c r="AT15" s="11">
        <f>ROUND(P15*ROUND(AQ15,2),2)</f>
        <v>0</v>
      </c>
      <c r="AU15" s="11">
        <f>ROUND(AT15*((100+AR15)/100),2)</f>
        <v>0</v>
      </c>
    </row>
    <row r="16" spans="1:48" ht="13.5" customHeight="1" thickTop="1">
      <c r="A16" s="58" t="s">
        <v>79</v>
      </c>
      <c r="B16" s="58"/>
      <c r="C16" s="5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58" t="s">
        <v>80</v>
      </c>
      <c r="AS16" s="58"/>
      <c r="AT16" s="13">
        <f>SUM(AT15:AT15)</f>
        <v>0</v>
      </c>
      <c r="AU16" s="13">
        <f>SUM(AU15:AU15)</f>
        <v>0</v>
      </c>
      <c r="AV16" s="12"/>
    </row>
    <row r="17" spans="1:48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</row>
    <row r="18" spans="1:47" ht="12.75">
      <c r="A18" s="3">
        <v>8859</v>
      </c>
      <c r="B18" s="4" t="s">
        <v>99</v>
      </c>
      <c r="C18" s="3">
        <v>113323</v>
      </c>
      <c r="D18" s="4" t="s">
        <v>100</v>
      </c>
      <c r="E18" s="4" t="s">
        <v>101</v>
      </c>
      <c r="F18" s="4">
        <v>549494482</v>
      </c>
      <c r="G18" s="4"/>
      <c r="H18" s="3">
        <v>20396</v>
      </c>
      <c r="I18" s="4" t="s">
        <v>56</v>
      </c>
      <c r="J18" s="4" t="s">
        <v>57</v>
      </c>
      <c r="K18" s="4" t="s">
        <v>58</v>
      </c>
      <c r="L18" s="5"/>
      <c r="M18" s="4" t="s">
        <v>59</v>
      </c>
      <c r="N18" s="17" t="s">
        <v>102</v>
      </c>
      <c r="O18" s="6"/>
      <c r="P18" s="6">
        <v>4</v>
      </c>
      <c r="Q18" s="7">
        <v>40735</v>
      </c>
      <c r="R18" s="7">
        <v>40739</v>
      </c>
      <c r="S18" s="4">
        <v>712008</v>
      </c>
      <c r="T18" s="4" t="s">
        <v>103</v>
      </c>
      <c r="U18" s="4" t="s">
        <v>104</v>
      </c>
      <c r="V18" s="4" t="s">
        <v>89</v>
      </c>
      <c r="W18" s="4">
        <v>2</v>
      </c>
      <c r="X18" s="4" t="s">
        <v>105</v>
      </c>
      <c r="Y18" s="4" t="s">
        <v>106</v>
      </c>
      <c r="Z18" s="3">
        <v>28574</v>
      </c>
      <c r="AA18" s="4" t="s">
        <v>107</v>
      </c>
      <c r="AB18" s="4" t="s">
        <v>108</v>
      </c>
      <c r="AC18" s="4">
        <v>549494003</v>
      </c>
      <c r="AD18" s="4"/>
      <c r="AE18" s="4"/>
      <c r="AF18" s="8" t="s">
        <v>109</v>
      </c>
      <c r="AG18" s="4">
        <v>712008</v>
      </c>
      <c r="AH18" s="8"/>
      <c r="AI18" s="4">
        <v>2121</v>
      </c>
      <c r="AJ18" s="4">
        <v>710000</v>
      </c>
      <c r="AK18" s="4"/>
      <c r="AL18" s="7">
        <v>40648</v>
      </c>
      <c r="AM18" s="3">
        <v>46332</v>
      </c>
      <c r="AN18" s="4" t="s">
        <v>110</v>
      </c>
      <c r="AO18" s="4" t="s">
        <v>111</v>
      </c>
      <c r="AP18" s="4">
        <v>549496351</v>
      </c>
      <c r="AQ18" s="9"/>
      <c r="AR18" s="10"/>
      <c r="AS18" s="11">
        <f aca="true" t="shared" si="0" ref="AS18:AS23">((P18*AQ18)*(AR18/100))/P18</f>
        <v>0</v>
      </c>
      <c r="AT18" s="11">
        <f aca="true" t="shared" si="1" ref="AT18:AT23">ROUND(P18*ROUND(AQ18,2),2)</f>
        <v>0</v>
      </c>
      <c r="AU18" s="11">
        <f aca="true" t="shared" si="2" ref="AU18:AU23">ROUND(AT18*((100+AR18)/100),2)</f>
        <v>0</v>
      </c>
    </row>
    <row r="19" spans="1:47" ht="12.75">
      <c r="A19" s="3">
        <v>8859</v>
      </c>
      <c r="B19" s="4" t="s">
        <v>99</v>
      </c>
      <c r="C19" s="3">
        <v>113323</v>
      </c>
      <c r="D19" s="4" t="s">
        <v>100</v>
      </c>
      <c r="E19" s="4" t="s">
        <v>101</v>
      </c>
      <c r="F19" s="4">
        <v>549494482</v>
      </c>
      <c r="G19" s="4"/>
      <c r="H19" s="3">
        <v>20397</v>
      </c>
      <c r="I19" s="4" t="s">
        <v>72</v>
      </c>
      <c r="J19" s="4" t="s">
        <v>73</v>
      </c>
      <c r="K19" s="4" t="s">
        <v>74</v>
      </c>
      <c r="L19" s="5"/>
      <c r="M19" s="4" t="s">
        <v>59</v>
      </c>
      <c r="N19" s="17" t="s">
        <v>112</v>
      </c>
      <c r="O19" s="6"/>
      <c r="P19" s="6">
        <v>3</v>
      </c>
      <c r="Q19" s="7">
        <v>40735</v>
      </c>
      <c r="R19" s="7">
        <v>40739</v>
      </c>
      <c r="S19" s="4">
        <v>712008</v>
      </c>
      <c r="T19" s="4" t="s">
        <v>103</v>
      </c>
      <c r="U19" s="4" t="s">
        <v>104</v>
      </c>
      <c r="V19" s="4" t="s">
        <v>89</v>
      </c>
      <c r="W19" s="4">
        <v>2</v>
      </c>
      <c r="X19" s="4" t="s">
        <v>105</v>
      </c>
      <c r="Y19" s="4" t="s">
        <v>106</v>
      </c>
      <c r="Z19" s="3">
        <v>28574</v>
      </c>
      <c r="AA19" s="4" t="s">
        <v>107</v>
      </c>
      <c r="AB19" s="4" t="s">
        <v>108</v>
      </c>
      <c r="AC19" s="4">
        <v>549494003</v>
      </c>
      <c r="AD19" s="4"/>
      <c r="AE19" s="4"/>
      <c r="AF19" s="8" t="s">
        <v>109</v>
      </c>
      <c r="AG19" s="4">
        <v>712008</v>
      </c>
      <c r="AH19" s="8"/>
      <c r="AI19" s="4">
        <v>2121</v>
      </c>
      <c r="AJ19" s="4">
        <v>710000</v>
      </c>
      <c r="AK19" s="4"/>
      <c r="AL19" s="7">
        <v>40648</v>
      </c>
      <c r="AM19" s="3">
        <v>46332</v>
      </c>
      <c r="AN19" s="4" t="s">
        <v>110</v>
      </c>
      <c r="AO19" s="4" t="s">
        <v>111</v>
      </c>
      <c r="AP19" s="4">
        <v>549496351</v>
      </c>
      <c r="AQ19" s="9"/>
      <c r="AR19" s="10"/>
      <c r="AS19" s="11">
        <f t="shared" si="0"/>
        <v>0</v>
      </c>
      <c r="AT19" s="11">
        <f t="shared" si="1"/>
        <v>0</v>
      </c>
      <c r="AU19" s="11">
        <f t="shared" si="2"/>
        <v>0</v>
      </c>
    </row>
    <row r="20" spans="1:47" ht="12.75">
      <c r="A20" s="3">
        <v>8859</v>
      </c>
      <c r="B20" s="4" t="s">
        <v>99</v>
      </c>
      <c r="C20" s="3">
        <v>113323</v>
      </c>
      <c r="D20" s="4" t="s">
        <v>100</v>
      </c>
      <c r="E20" s="4" t="s">
        <v>101</v>
      </c>
      <c r="F20" s="4">
        <v>549494482</v>
      </c>
      <c r="G20" s="4"/>
      <c r="H20" s="3">
        <v>20417</v>
      </c>
      <c r="I20" s="4" t="s">
        <v>56</v>
      </c>
      <c r="J20" s="4" t="s">
        <v>57</v>
      </c>
      <c r="K20" s="4" t="s">
        <v>58</v>
      </c>
      <c r="L20" s="5"/>
      <c r="M20" s="4" t="s">
        <v>59</v>
      </c>
      <c r="N20" s="17" t="s">
        <v>113</v>
      </c>
      <c r="O20" s="6"/>
      <c r="P20" s="6">
        <v>4</v>
      </c>
      <c r="Q20" s="7">
        <v>40735</v>
      </c>
      <c r="R20" s="7">
        <v>40739</v>
      </c>
      <c r="S20" s="4">
        <v>712008</v>
      </c>
      <c r="T20" s="4" t="s">
        <v>103</v>
      </c>
      <c r="U20" s="4" t="s">
        <v>104</v>
      </c>
      <c r="V20" s="4" t="s">
        <v>89</v>
      </c>
      <c r="W20" s="4">
        <v>2</v>
      </c>
      <c r="X20" s="4" t="s">
        <v>105</v>
      </c>
      <c r="Y20" s="4" t="s">
        <v>106</v>
      </c>
      <c r="Z20" s="3">
        <v>28574</v>
      </c>
      <c r="AA20" s="4" t="s">
        <v>107</v>
      </c>
      <c r="AB20" s="4" t="s">
        <v>108</v>
      </c>
      <c r="AC20" s="4">
        <v>549494003</v>
      </c>
      <c r="AD20" s="4"/>
      <c r="AE20" s="4"/>
      <c r="AF20" s="8" t="s">
        <v>109</v>
      </c>
      <c r="AG20" s="4">
        <v>712008</v>
      </c>
      <c r="AH20" s="8"/>
      <c r="AI20" s="4">
        <v>2121</v>
      </c>
      <c r="AJ20" s="4">
        <v>710000</v>
      </c>
      <c r="AK20" s="4"/>
      <c r="AL20" s="7">
        <v>40648</v>
      </c>
      <c r="AM20" s="3">
        <v>46332</v>
      </c>
      <c r="AN20" s="4" t="s">
        <v>110</v>
      </c>
      <c r="AO20" s="4" t="s">
        <v>111</v>
      </c>
      <c r="AP20" s="4">
        <v>549496351</v>
      </c>
      <c r="AQ20" s="9"/>
      <c r="AR20" s="10"/>
      <c r="AS20" s="11">
        <f t="shared" si="0"/>
        <v>0</v>
      </c>
      <c r="AT20" s="11">
        <f t="shared" si="1"/>
        <v>0</v>
      </c>
      <c r="AU20" s="11">
        <f t="shared" si="2"/>
        <v>0</v>
      </c>
    </row>
    <row r="21" spans="1:47" ht="12.75">
      <c r="A21" s="3">
        <v>8859</v>
      </c>
      <c r="B21" s="4" t="s">
        <v>99</v>
      </c>
      <c r="C21" s="3">
        <v>113323</v>
      </c>
      <c r="D21" s="4" t="s">
        <v>100</v>
      </c>
      <c r="E21" s="4" t="s">
        <v>101</v>
      </c>
      <c r="F21" s="4">
        <v>549494482</v>
      </c>
      <c r="G21" s="4"/>
      <c r="H21" s="3">
        <v>20418</v>
      </c>
      <c r="I21" s="4" t="s">
        <v>72</v>
      </c>
      <c r="J21" s="4" t="s">
        <v>73</v>
      </c>
      <c r="K21" s="4" t="s">
        <v>74</v>
      </c>
      <c r="L21" s="5"/>
      <c r="M21" s="4" t="s">
        <v>59</v>
      </c>
      <c r="N21" s="17" t="s">
        <v>114</v>
      </c>
      <c r="O21" s="6"/>
      <c r="P21" s="6">
        <v>3</v>
      </c>
      <c r="Q21" s="7">
        <v>40735</v>
      </c>
      <c r="R21" s="7">
        <v>40739</v>
      </c>
      <c r="S21" s="4">
        <v>712008</v>
      </c>
      <c r="T21" s="4" t="s">
        <v>103</v>
      </c>
      <c r="U21" s="4" t="s">
        <v>104</v>
      </c>
      <c r="V21" s="4" t="s">
        <v>89</v>
      </c>
      <c r="W21" s="4">
        <v>2</v>
      </c>
      <c r="X21" s="4" t="s">
        <v>105</v>
      </c>
      <c r="Y21" s="4" t="s">
        <v>106</v>
      </c>
      <c r="Z21" s="3">
        <v>28574</v>
      </c>
      <c r="AA21" s="4" t="s">
        <v>107</v>
      </c>
      <c r="AB21" s="4" t="s">
        <v>108</v>
      </c>
      <c r="AC21" s="4">
        <v>549494003</v>
      </c>
      <c r="AD21" s="4"/>
      <c r="AE21" s="4"/>
      <c r="AF21" s="8" t="s">
        <v>109</v>
      </c>
      <c r="AG21" s="4">
        <v>712008</v>
      </c>
      <c r="AH21" s="8"/>
      <c r="AI21" s="4">
        <v>2121</v>
      </c>
      <c r="AJ21" s="4">
        <v>710000</v>
      </c>
      <c r="AK21" s="4"/>
      <c r="AL21" s="7">
        <v>40648</v>
      </c>
      <c r="AM21" s="3">
        <v>46332</v>
      </c>
      <c r="AN21" s="4" t="s">
        <v>110</v>
      </c>
      <c r="AO21" s="4" t="s">
        <v>111</v>
      </c>
      <c r="AP21" s="4">
        <v>549496351</v>
      </c>
      <c r="AQ21" s="9"/>
      <c r="AR21" s="10"/>
      <c r="AS21" s="11">
        <f t="shared" si="0"/>
        <v>0</v>
      </c>
      <c r="AT21" s="11">
        <f t="shared" si="1"/>
        <v>0</v>
      </c>
      <c r="AU21" s="11">
        <f t="shared" si="2"/>
        <v>0</v>
      </c>
    </row>
    <row r="22" spans="1:47" ht="12.75">
      <c r="A22" s="3">
        <v>8859</v>
      </c>
      <c r="B22" s="4" t="s">
        <v>99</v>
      </c>
      <c r="C22" s="3">
        <v>113323</v>
      </c>
      <c r="D22" s="4" t="s">
        <v>100</v>
      </c>
      <c r="E22" s="4" t="s">
        <v>101</v>
      </c>
      <c r="F22" s="4">
        <v>549494482</v>
      </c>
      <c r="G22" s="4"/>
      <c r="H22" s="3">
        <v>20419</v>
      </c>
      <c r="I22" s="4" t="s">
        <v>75</v>
      </c>
      <c r="J22" s="4" t="s">
        <v>76</v>
      </c>
      <c r="K22" s="4" t="s">
        <v>77</v>
      </c>
      <c r="L22" s="5"/>
      <c r="M22" s="4" t="s">
        <v>59</v>
      </c>
      <c r="N22" s="17" t="s">
        <v>115</v>
      </c>
      <c r="O22" s="6"/>
      <c r="P22" s="6">
        <v>5</v>
      </c>
      <c r="Q22" s="7">
        <v>40735</v>
      </c>
      <c r="R22" s="7">
        <v>40739</v>
      </c>
      <c r="S22" s="4">
        <v>712008</v>
      </c>
      <c r="T22" s="4" t="s">
        <v>103</v>
      </c>
      <c r="U22" s="4" t="s">
        <v>104</v>
      </c>
      <c r="V22" s="4" t="s">
        <v>89</v>
      </c>
      <c r="W22" s="4">
        <v>2</v>
      </c>
      <c r="X22" s="4" t="s">
        <v>105</v>
      </c>
      <c r="Y22" s="4" t="s">
        <v>106</v>
      </c>
      <c r="Z22" s="3">
        <v>28574</v>
      </c>
      <c r="AA22" s="4" t="s">
        <v>107</v>
      </c>
      <c r="AB22" s="4" t="s">
        <v>108</v>
      </c>
      <c r="AC22" s="4">
        <v>549494003</v>
      </c>
      <c r="AD22" s="4"/>
      <c r="AE22" s="4"/>
      <c r="AF22" s="8" t="s">
        <v>109</v>
      </c>
      <c r="AG22" s="4">
        <v>712008</v>
      </c>
      <c r="AH22" s="8"/>
      <c r="AI22" s="4">
        <v>2121</v>
      </c>
      <c r="AJ22" s="4">
        <v>710000</v>
      </c>
      <c r="AK22" s="4"/>
      <c r="AL22" s="7">
        <v>40648</v>
      </c>
      <c r="AM22" s="3">
        <v>46332</v>
      </c>
      <c r="AN22" s="4" t="s">
        <v>110</v>
      </c>
      <c r="AO22" s="4" t="s">
        <v>111</v>
      </c>
      <c r="AP22" s="4">
        <v>549496351</v>
      </c>
      <c r="AQ22" s="9"/>
      <c r="AR22" s="10"/>
      <c r="AS22" s="11">
        <f t="shared" si="0"/>
        <v>0</v>
      </c>
      <c r="AT22" s="11">
        <f t="shared" si="1"/>
        <v>0</v>
      </c>
      <c r="AU22" s="11">
        <f t="shared" si="2"/>
        <v>0</v>
      </c>
    </row>
    <row r="23" spans="1:47" ht="13.5" thickBot="1">
      <c r="A23" s="3">
        <v>8859</v>
      </c>
      <c r="B23" s="4" t="s">
        <v>99</v>
      </c>
      <c r="C23" s="3">
        <v>113323</v>
      </c>
      <c r="D23" s="4" t="s">
        <v>100</v>
      </c>
      <c r="E23" s="4" t="s">
        <v>101</v>
      </c>
      <c r="F23" s="4">
        <v>549494482</v>
      </c>
      <c r="G23" s="4"/>
      <c r="H23" s="3">
        <v>20420</v>
      </c>
      <c r="I23" s="4" t="s">
        <v>75</v>
      </c>
      <c r="J23" s="4" t="s">
        <v>76</v>
      </c>
      <c r="K23" s="4" t="s">
        <v>77</v>
      </c>
      <c r="L23" s="5"/>
      <c r="M23" s="4" t="s">
        <v>59</v>
      </c>
      <c r="N23" s="17" t="s">
        <v>116</v>
      </c>
      <c r="O23" s="6"/>
      <c r="P23" s="6">
        <v>3</v>
      </c>
      <c r="Q23" s="7">
        <v>40735</v>
      </c>
      <c r="R23" s="7">
        <v>40739</v>
      </c>
      <c r="S23" s="4">
        <v>712008</v>
      </c>
      <c r="T23" s="4" t="s">
        <v>103</v>
      </c>
      <c r="U23" s="4" t="s">
        <v>104</v>
      </c>
      <c r="V23" s="4" t="s">
        <v>89</v>
      </c>
      <c r="W23" s="4">
        <v>2</v>
      </c>
      <c r="X23" s="4" t="s">
        <v>105</v>
      </c>
      <c r="Y23" s="4" t="s">
        <v>106</v>
      </c>
      <c r="Z23" s="3">
        <v>28574</v>
      </c>
      <c r="AA23" s="4" t="s">
        <v>107</v>
      </c>
      <c r="AB23" s="4" t="s">
        <v>108</v>
      </c>
      <c r="AC23" s="4">
        <v>549494003</v>
      </c>
      <c r="AD23" s="4"/>
      <c r="AE23" s="4"/>
      <c r="AF23" s="8" t="s">
        <v>109</v>
      </c>
      <c r="AG23" s="4">
        <v>712008</v>
      </c>
      <c r="AH23" s="8"/>
      <c r="AI23" s="4">
        <v>2121</v>
      </c>
      <c r="AJ23" s="4">
        <v>710000</v>
      </c>
      <c r="AK23" s="4"/>
      <c r="AL23" s="7">
        <v>40648</v>
      </c>
      <c r="AM23" s="3">
        <v>46332</v>
      </c>
      <c r="AN23" s="4" t="s">
        <v>110</v>
      </c>
      <c r="AO23" s="4" t="s">
        <v>111</v>
      </c>
      <c r="AP23" s="4">
        <v>549496351</v>
      </c>
      <c r="AQ23" s="9"/>
      <c r="AR23" s="10"/>
      <c r="AS23" s="11">
        <f t="shared" si="0"/>
        <v>0</v>
      </c>
      <c r="AT23" s="11">
        <f t="shared" si="1"/>
        <v>0</v>
      </c>
      <c r="AU23" s="11">
        <f t="shared" si="2"/>
        <v>0</v>
      </c>
    </row>
    <row r="24" spans="1:48" ht="13.5" customHeight="1" thickTop="1">
      <c r="A24" s="58" t="s">
        <v>79</v>
      </c>
      <c r="B24" s="58"/>
      <c r="C24" s="58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58" t="s">
        <v>80</v>
      </c>
      <c r="AS24" s="58"/>
      <c r="AT24" s="13">
        <f>SUM(AT18:AT23)</f>
        <v>0</v>
      </c>
      <c r="AU24" s="13">
        <f>SUM(AU18:AU23)</f>
        <v>0</v>
      </c>
      <c r="AV24" s="12"/>
    </row>
    <row r="25" spans="1:48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</row>
    <row r="26" spans="1:47" ht="13.5" thickBot="1">
      <c r="A26" s="3">
        <v>8841</v>
      </c>
      <c r="B26" s="4"/>
      <c r="C26" s="3">
        <v>1307</v>
      </c>
      <c r="D26" s="4" t="s">
        <v>117</v>
      </c>
      <c r="E26" s="4" t="s">
        <v>118</v>
      </c>
      <c r="F26" s="4">
        <v>549495413</v>
      </c>
      <c r="G26" s="4"/>
      <c r="H26" s="3">
        <v>20427</v>
      </c>
      <c r="I26" s="4" t="s">
        <v>96</v>
      </c>
      <c r="J26" s="4" t="s">
        <v>119</v>
      </c>
      <c r="K26" s="4" t="s">
        <v>120</v>
      </c>
      <c r="L26" s="5"/>
      <c r="M26" s="4" t="s">
        <v>59</v>
      </c>
      <c r="N26" s="4"/>
      <c r="O26" s="6"/>
      <c r="P26" s="6">
        <v>1</v>
      </c>
      <c r="Q26" s="7">
        <v>40724</v>
      </c>
      <c r="R26" s="7">
        <v>40739</v>
      </c>
      <c r="S26" s="4">
        <v>419913</v>
      </c>
      <c r="T26" s="4" t="s">
        <v>121</v>
      </c>
      <c r="U26" s="4" t="s">
        <v>122</v>
      </c>
      <c r="V26" s="4" t="s">
        <v>123</v>
      </c>
      <c r="W26" s="4">
        <v>0</v>
      </c>
      <c r="X26" s="4" t="s">
        <v>124</v>
      </c>
      <c r="Y26" s="4" t="s">
        <v>124</v>
      </c>
      <c r="Z26" s="3">
        <v>1307</v>
      </c>
      <c r="AA26" s="4" t="s">
        <v>117</v>
      </c>
      <c r="AB26" s="4" t="s">
        <v>118</v>
      </c>
      <c r="AC26" s="4">
        <v>549495413</v>
      </c>
      <c r="AD26" s="4"/>
      <c r="AE26" s="4"/>
      <c r="AF26" s="8" t="s">
        <v>125</v>
      </c>
      <c r="AG26" s="4">
        <v>419913</v>
      </c>
      <c r="AH26" s="8"/>
      <c r="AI26" s="4">
        <v>1521</v>
      </c>
      <c r="AJ26" s="4"/>
      <c r="AK26" s="4"/>
      <c r="AL26" s="7">
        <v>40632</v>
      </c>
      <c r="AM26" s="3">
        <v>2449</v>
      </c>
      <c r="AN26" s="4" t="s">
        <v>126</v>
      </c>
      <c r="AO26" s="4" t="s">
        <v>127</v>
      </c>
      <c r="AP26" s="4">
        <v>549493169</v>
      </c>
      <c r="AQ26" s="9"/>
      <c r="AR26" s="10"/>
      <c r="AS26" s="11">
        <f>((P26*AQ26)*(AR26/100))/P26</f>
        <v>0</v>
      </c>
      <c r="AT26" s="11">
        <f>ROUND(P26*ROUND(AQ26,2),2)</f>
        <v>0</v>
      </c>
      <c r="AU26" s="11">
        <f>ROUND(AT26*((100+AR26)/100),2)</f>
        <v>0</v>
      </c>
    </row>
    <row r="27" spans="1:48" ht="13.5" customHeight="1" thickTop="1">
      <c r="A27" s="58" t="s">
        <v>79</v>
      </c>
      <c r="B27" s="58"/>
      <c r="C27" s="58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58" t="s">
        <v>80</v>
      </c>
      <c r="AS27" s="58"/>
      <c r="AT27" s="13">
        <f>SUM(AT26:AT26)</f>
        <v>0</v>
      </c>
      <c r="AU27" s="13">
        <f>SUM(AU26:AU26)</f>
        <v>0</v>
      </c>
      <c r="AV27" s="12"/>
    </row>
    <row r="28" spans="1:48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</row>
    <row r="29" spans="1:47" ht="12.75">
      <c r="A29" s="3">
        <v>8842</v>
      </c>
      <c r="B29" s="4"/>
      <c r="C29" s="3">
        <v>89478</v>
      </c>
      <c r="D29" s="4" t="s">
        <v>128</v>
      </c>
      <c r="E29" s="4" t="s">
        <v>129</v>
      </c>
      <c r="F29" s="4">
        <v>549495818</v>
      </c>
      <c r="G29" s="4" t="s">
        <v>130</v>
      </c>
      <c r="H29" s="3">
        <v>20428</v>
      </c>
      <c r="I29" s="4" t="s">
        <v>96</v>
      </c>
      <c r="J29" s="4" t="s">
        <v>119</v>
      </c>
      <c r="K29" s="4" t="s">
        <v>120</v>
      </c>
      <c r="L29" s="5"/>
      <c r="M29" s="4" t="s">
        <v>59</v>
      </c>
      <c r="N29" s="4"/>
      <c r="O29" s="6"/>
      <c r="P29" s="6">
        <v>2</v>
      </c>
      <c r="Q29" s="7">
        <v>40724</v>
      </c>
      <c r="R29" s="7">
        <v>40724</v>
      </c>
      <c r="S29" s="4">
        <v>110512</v>
      </c>
      <c r="T29" s="4" t="s">
        <v>131</v>
      </c>
      <c r="U29" s="4" t="s">
        <v>132</v>
      </c>
      <c r="V29" s="4" t="s">
        <v>89</v>
      </c>
      <c r="W29" s="4">
        <v>3</v>
      </c>
      <c r="X29" s="4" t="s">
        <v>133</v>
      </c>
      <c r="Y29" s="4" t="s">
        <v>134</v>
      </c>
      <c r="Z29" s="3">
        <v>89478</v>
      </c>
      <c r="AA29" s="4" t="s">
        <v>128</v>
      </c>
      <c r="AB29" s="4" t="s">
        <v>129</v>
      </c>
      <c r="AC29" s="4">
        <v>549495818</v>
      </c>
      <c r="AD29" s="4" t="s">
        <v>135</v>
      </c>
      <c r="AE29" s="4"/>
      <c r="AF29" s="8" t="s">
        <v>136</v>
      </c>
      <c r="AG29" s="4">
        <v>110512</v>
      </c>
      <c r="AH29" s="8"/>
      <c r="AI29" s="4">
        <v>1165</v>
      </c>
      <c r="AJ29" s="4">
        <v>110001</v>
      </c>
      <c r="AK29" s="4"/>
      <c r="AL29" s="7">
        <v>40624</v>
      </c>
      <c r="AM29" s="3">
        <v>71313</v>
      </c>
      <c r="AN29" s="4" t="s">
        <v>137</v>
      </c>
      <c r="AO29" s="4" t="s">
        <v>138</v>
      </c>
      <c r="AP29" s="4">
        <v>549495095</v>
      </c>
      <c r="AQ29" s="9"/>
      <c r="AR29" s="10"/>
      <c r="AS29" s="11">
        <f>((P29*AQ29)*(AR29/100))/P29</f>
        <v>0</v>
      </c>
      <c r="AT29" s="11">
        <f>ROUND(P29*ROUND(AQ29,2),2)</f>
        <v>0</v>
      </c>
      <c r="AU29" s="11">
        <f>ROUND(AT29*((100+AR29)/100),2)</f>
        <v>0</v>
      </c>
    </row>
    <row r="30" spans="1:47" ht="12.75">
      <c r="A30" s="3">
        <v>8842</v>
      </c>
      <c r="B30" s="4"/>
      <c r="C30" s="3">
        <v>89478</v>
      </c>
      <c r="D30" s="4" t="s">
        <v>128</v>
      </c>
      <c r="E30" s="4" t="s">
        <v>129</v>
      </c>
      <c r="F30" s="4">
        <v>549495818</v>
      </c>
      <c r="G30" s="4" t="s">
        <v>130</v>
      </c>
      <c r="H30" s="3">
        <v>20429</v>
      </c>
      <c r="I30" s="4" t="s">
        <v>139</v>
      </c>
      <c r="J30" s="4" t="s">
        <v>140</v>
      </c>
      <c r="K30" s="4" t="s">
        <v>141</v>
      </c>
      <c r="L30" s="5"/>
      <c r="M30" s="4" t="s">
        <v>59</v>
      </c>
      <c r="N30" s="4"/>
      <c r="O30" s="6"/>
      <c r="P30" s="6">
        <v>1</v>
      </c>
      <c r="Q30" s="7">
        <v>40724</v>
      </c>
      <c r="R30" s="7">
        <v>40724</v>
      </c>
      <c r="S30" s="4">
        <v>110512</v>
      </c>
      <c r="T30" s="4" t="s">
        <v>131</v>
      </c>
      <c r="U30" s="4" t="s">
        <v>132</v>
      </c>
      <c r="V30" s="4" t="s">
        <v>89</v>
      </c>
      <c r="W30" s="4">
        <v>3</v>
      </c>
      <c r="X30" s="4" t="s">
        <v>133</v>
      </c>
      <c r="Y30" s="4" t="s">
        <v>134</v>
      </c>
      <c r="Z30" s="3">
        <v>89478</v>
      </c>
      <c r="AA30" s="4" t="s">
        <v>128</v>
      </c>
      <c r="AB30" s="4" t="s">
        <v>129</v>
      </c>
      <c r="AC30" s="4">
        <v>549495818</v>
      </c>
      <c r="AD30" s="4" t="s">
        <v>135</v>
      </c>
      <c r="AE30" s="4"/>
      <c r="AF30" s="8" t="s">
        <v>136</v>
      </c>
      <c r="AG30" s="4">
        <v>110512</v>
      </c>
      <c r="AH30" s="8"/>
      <c r="AI30" s="4">
        <v>1165</v>
      </c>
      <c r="AJ30" s="4">
        <v>110001</v>
      </c>
      <c r="AK30" s="4"/>
      <c r="AL30" s="7">
        <v>40624</v>
      </c>
      <c r="AM30" s="3">
        <v>71313</v>
      </c>
      <c r="AN30" s="4" t="s">
        <v>137</v>
      </c>
      <c r="AO30" s="4" t="s">
        <v>138</v>
      </c>
      <c r="AP30" s="4">
        <v>549495095</v>
      </c>
      <c r="AQ30" s="9"/>
      <c r="AR30" s="10"/>
      <c r="AS30" s="11">
        <f>((P30*AQ30)*(AR30/100))/P30</f>
        <v>0</v>
      </c>
      <c r="AT30" s="11">
        <f>ROUND(P30*ROUND(AQ30,2),2)</f>
        <v>0</v>
      </c>
      <c r="AU30" s="11">
        <f>ROUND(AT30*((100+AR30)/100),2)</f>
        <v>0</v>
      </c>
    </row>
    <row r="31" spans="1:47" ht="13.5" thickBot="1">
      <c r="A31" s="3">
        <v>8842</v>
      </c>
      <c r="B31" s="4"/>
      <c r="C31" s="3">
        <v>89478</v>
      </c>
      <c r="D31" s="4" t="s">
        <v>128</v>
      </c>
      <c r="E31" s="4" t="s">
        <v>129</v>
      </c>
      <c r="F31" s="4">
        <v>549495818</v>
      </c>
      <c r="G31" s="4" t="s">
        <v>130</v>
      </c>
      <c r="H31" s="3">
        <v>20430</v>
      </c>
      <c r="I31" s="4" t="s">
        <v>142</v>
      </c>
      <c r="J31" s="4" t="s">
        <v>143</v>
      </c>
      <c r="K31" s="4" t="s">
        <v>144</v>
      </c>
      <c r="L31" s="5"/>
      <c r="M31" s="4" t="s">
        <v>59</v>
      </c>
      <c r="N31" s="4"/>
      <c r="O31" s="6"/>
      <c r="P31" s="6">
        <v>2</v>
      </c>
      <c r="Q31" s="7">
        <v>40724</v>
      </c>
      <c r="R31" s="7">
        <v>40724</v>
      </c>
      <c r="S31" s="4">
        <v>110512</v>
      </c>
      <c r="T31" s="4" t="s">
        <v>131</v>
      </c>
      <c r="U31" s="4" t="s">
        <v>132</v>
      </c>
      <c r="V31" s="4" t="s">
        <v>89</v>
      </c>
      <c r="W31" s="4">
        <v>3</v>
      </c>
      <c r="X31" s="4" t="s">
        <v>133</v>
      </c>
      <c r="Y31" s="4" t="s">
        <v>134</v>
      </c>
      <c r="Z31" s="3">
        <v>89478</v>
      </c>
      <c r="AA31" s="4" t="s">
        <v>128</v>
      </c>
      <c r="AB31" s="4" t="s">
        <v>129</v>
      </c>
      <c r="AC31" s="4">
        <v>549495818</v>
      </c>
      <c r="AD31" s="4" t="s">
        <v>135</v>
      </c>
      <c r="AE31" s="4"/>
      <c r="AF31" s="8" t="s">
        <v>136</v>
      </c>
      <c r="AG31" s="4">
        <v>110512</v>
      </c>
      <c r="AH31" s="8"/>
      <c r="AI31" s="4">
        <v>1165</v>
      </c>
      <c r="AJ31" s="4">
        <v>110001</v>
      </c>
      <c r="AK31" s="4"/>
      <c r="AL31" s="7">
        <v>40624</v>
      </c>
      <c r="AM31" s="3">
        <v>71313</v>
      </c>
      <c r="AN31" s="4" t="s">
        <v>137</v>
      </c>
      <c r="AO31" s="4" t="s">
        <v>138</v>
      </c>
      <c r="AP31" s="4">
        <v>549495095</v>
      </c>
      <c r="AQ31" s="9"/>
      <c r="AR31" s="10"/>
      <c r="AS31" s="11">
        <f>((P31*AQ31)*(AR31/100))/P31</f>
        <v>0</v>
      </c>
      <c r="AT31" s="11">
        <f>ROUND(P31*ROUND(AQ31,2),2)</f>
        <v>0</v>
      </c>
      <c r="AU31" s="11">
        <f>ROUND(AT31*((100+AR31)/100),2)</f>
        <v>0</v>
      </c>
    </row>
    <row r="32" spans="1:48" ht="13.5" customHeight="1" thickTop="1">
      <c r="A32" s="58" t="s">
        <v>79</v>
      </c>
      <c r="B32" s="58"/>
      <c r="C32" s="58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58" t="s">
        <v>80</v>
      </c>
      <c r="AS32" s="58"/>
      <c r="AT32" s="13">
        <f>SUM(AT29:AT31)</f>
        <v>0</v>
      </c>
      <c r="AU32" s="13">
        <f>SUM(AU29:AU31)</f>
        <v>0</v>
      </c>
      <c r="AV32" s="12"/>
    </row>
    <row r="33" spans="1:48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</row>
    <row r="34" spans="1:47" ht="12.75">
      <c r="A34" s="3">
        <v>8847</v>
      </c>
      <c r="B34" s="4"/>
      <c r="C34" s="3">
        <v>439</v>
      </c>
      <c r="D34" s="4" t="s">
        <v>145</v>
      </c>
      <c r="E34" s="4" t="s">
        <v>146</v>
      </c>
      <c r="F34" s="4">
        <v>549496500</v>
      </c>
      <c r="G34" s="4"/>
      <c r="H34" s="3">
        <v>20452</v>
      </c>
      <c r="I34" s="4" t="s">
        <v>56</v>
      </c>
      <c r="J34" s="4" t="s">
        <v>57</v>
      </c>
      <c r="K34" s="4" t="s">
        <v>58</v>
      </c>
      <c r="L34" s="5"/>
      <c r="M34" s="4" t="s">
        <v>59</v>
      </c>
      <c r="N34" s="4"/>
      <c r="O34" s="6"/>
      <c r="P34" s="6">
        <v>1</v>
      </c>
      <c r="Q34" s="7">
        <v>40724</v>
      </c>
      <c r="R34" s="7">
        <v>40739</v>
      </c>
      <c r="S34" s="4">
        <v>213600</v>
      </c>
      <c r="T34" s="4" t="s">
        <v>147</v>
      </c>
      <c r="U34" s="4" t="s">
        <v>148</v>
      </c>
      <c r="V34" s="4" t="s">
        <v>149</v>
      </c>
      <c r="W34" s="4">
        <v>3</v>
      </c>
      <c r="X34" s="4" t="s">
        <v>150</v>
      </c>
      <c r="Y34" s="4" t="s">
        <v>151</v>
      </c>
      <c r="Z34" s="3">
        <v>439</v>
      </c>
      <c r="AA34" s="4" t="s">
        <v>145</v>
      </c>
      <c r="AB34" s="4" t="s">
        <v>146</v>
      </c>
      <c r="AC34" s="4">
        <v>549496500</v>
      </c>
      <c r="AD34" s="4"/>
      <c r="AE34" s="4"/>
      <c r="AF34" s="8" t="s">
        <v>152</v>
      </c>
      <c r="AG34" s="4">
        <v>213600</v>
      </c>
      <c r="AH34" s="8"/>
      <c r="AI34" s="4">
        <v>1166</v>
      </c>
      <c r="AJ34" s="4"/>
      <c r="AK34" s="4"/>
      <c r="AL34" s="7">
        <v>40632</v>
      </c>
      <c r="AM34" s="3">
        <v>213180</v>
      </c>
      <c r="AN34" s="4" t="s">
        <v>153</v>
      </c>
      <c r="AO34" s="4" t="s">
        <v>154</v>
      </c>
      <c r="AP34" s="4">
        <v>549491502</v>
      </c>
      <c r="AQ34" s="9"/>
      <c r="AR34" s="10"/>
      <c r="AS34" s="11">
        <f>((P34*AQ34)*(AR34/100))/P34</f>
        <v>0</v>
      </c>
      <c r="AT34" s="11">
        <f>ROUND(P34*ROUND(AQ34,2),2)</f>
        <v>0</v>
      </c>
      <c r="AU34" s="11">
        <f>ROUND(AT34*((100+AR34)/100),2)</f>
        <v>0</v>
      </c>
    </row>
    <row r="35" spans="1:47" ht="13.5" thickBot="1">
      <c r="A35" s="3">
        <v>8847</v>
      </c>
      <c r="B35" s="4"/>
      <c r="C35" s="3">
        <v>439</v>
      </c>
      <c r="D35" s="4" t="s">
        <v>145</v>
      </c>
      <c r="E35" s="4" t="s">
        <v>146</v>
      </c>
      <c r="F35" s="4">
        <v>549496500</v>
      </c>
      <c r="G35" s="4"/>
      <c r="H35" s="3">
        <v>20866</v>
      </c>
      <c r="I35" s="4" t="s">
        <v>69</v>
      </c>
      <c r="J35" s="4" t="s">
        <v>70</v>
      </c>
      <c r="K35" s="4" t="s">
        <v>71</v>
      </c>
      <c r="L35" s="5"/>
      <c r="M35" s="4" t="s">
        <v>59</v>
      </c>
      <c r="N35" s="4"/>
      <c r="O35" s="6"/>
      <c r="P35" s="6">
        <v>1</v>
      </c>
      <c r="Q35" s="7">
        <v>40724</v>
      </c>
      <c r="R35" s="7">
        <v>40739</v>
      </c>
      <c r="S35" s="4">
        <v>213600</v>
      </c>
      <c r="T35" s="4" t="s">
        <v>147</v>
      </c>
      <c r="U35" s="4" t="s">
        <v>148</v>
      </c>
      <c r="V35" s="4" t="s">
        <v>149</v>
      </c>
      <c r="W35" s="4">
        <v>3</v>
      </c>
      <c r="X35" s="4" t="s">
        <v>150</v>
      </c>
      <c r="Y35" s="4" t="s">
        <v>151</v>
      </c>
      <c r="Z35" s="3">
        <v>439</v>
      </c>
      <c r="AA35" s="4" t="s">
        <v>145</v>
      </c>
      <c r="AB35" s="4" t="s">
        <v>146</v>
      </c>
      <c r="AC35" s="4">
        <v>549496500</v>
      </c>
      <c r="AD35" s="4"/>
      <c r="AE35" s="4"/>
      <c r="AF35" s="8" t="s">
        <v>152</v>
      </c>
      <c r="AG35" s="4">
        <v>213600</v>
      </c>
      <c r="AH35" s="8"/>
      <c r="AI35" s="4">
        <v>1166</v>
      </c>
      <c r="AJ35" s="4"/>
      <c r="AK35" s="4"/>
      <c r="AL35" s="7">
        <v>40632</v>
      </c>
      <c r="AM35" s="3">
        <v>213180</v>
      </c>
      <c r="AN35" s="4" t="s">
        <v>153</v>
      </c>
      <c r="AO35" s="4" t="s">
        <v>154</v>
      </c>
      <c r="AP35" s="4">
        <v>549491502</v>
      </c>
      <c r="AQ35" s="9"/>
      <c r="AR35" s="10"/>
      <c r="AS35" s="11">
        <f>((P35*AQ35)*(AR35/100))/P35</f>
        <v>0</v>
      </c>
      <c r="AT35" s="11">
        <f>ROUND(P35*ROUND(AQ35,2),2)</f>
        <v>0</v>
      </c>
      <c r="AU35" s="11">
        <f>ROUND(AT35*((100+AR35)/100),2)</f>
        <v>0</v>
      </c>
    </row>
    <row r="36" spans="1:48" ht="13.5" customHeight="1" thickTop="1">
      <c r="A36" s="58" t="s">
        <v>79</v>
      </c>
      <c r="B36" s="58"/>
      <c r="C36" s="58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58" t="s">
        <v>80</v>
      </c>
      <c r="AS36" s="58"/>
      <c r="AT36" s="13">
        <f>SUM(AT34:AT35)</f>
        <v>0</v>
      </c>
      <c r="AU36" s="13">
        <f>SUM(AU34:AU35)</f>
        <v>0</v>
      </c>
      <c r="AV36" s="12"/>
    </row>
    <row r="37" spans="1:48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47" ht="12.75">
      <c r="A38" s="3">
        <v>8864</v>
      </c>
      <c r="B38" s="4"/>
      <c r="C38" s="3">
        <v>107388</v>
      </c>
      <c r="D38" s="4" t="s">
        <v>155</v>
      </c>
      <c r="E38" s="4" t="s">
        <v>156</v>
      </c>
      <c r="F38" s="4" t="s">
        <v>157</v>
      </c>
      <c r="G38" s="4"/>
      <c r="H38" s="3">
        <v>20462</v>
      </c>
      <c r="I38" s="4" t="s">
        <v>75</v>
      </c>
      <c r="J38" s="4" t="s">
        <v>76</v>
      </c>
      <c r="K38" s="4" t="s">
        <v>77</v>
      </c>
      <c r="L38" s="5"/>
      <c r="M38" s="4" t="s">
        <v>59</v>
      </c>
      <c r="N38" s="4"/>
      <c r="O38" s="6"/>
      <c r="P38" s="6">
        <v>1</v>
      </c>
      <c r="Q38" s="7">
        <v>40724</v>
      </c>
      <c r="R38" s="7">
        <v>40724</v>
      </c>
      <c r="S38" s="4">
        <v>110214</v>
      </c>
      <c r="T38" s="4" t="s">
        <v>158</v>
      </c>
      <c r="U38" s="4" t="s">
        <v>159</v>
      </c>
      <c r="V38" s="4" t="s">
        <v>160</v>
      </c>
      <c r="W38" s="4"/>
      <c r="X38" s="4" t="s">
        <v>124</v>
      </c>
      <c r="Y38" s="4" t="s">
        <v>124</v>
      </c>
      <c r="Z38" s="3">
        <v>107388</v>
      </c>
      <c r="AA38" s="4" t="s">
        <v>155</v>
      </c>
      <c r="AB38" s="4" t="s">
        <v>156</v>
      </c>
      <c r="AC38" s="4" t="s">
        <v>157</v>
      </c>
      <c r="AD38" s="4" t="s">
        <v>161</v>
      </c>
      <c r="AE38" s="4"/>
      <c r="AF38" s="8" t="s">
        <v>92</v>
      </c>
      <c r="AG38" s="4">
        <v>110214</v>
      </c>
      <c r="AH38" s="8"/>
      <c r="AI38" s="4">
        <v>1111</v>
      </c>
      <c r="AJ38" s="4"/>
      <c r="AK38" s="4"/>
      <c r="AL38" s="7">
        <v>40625</v>
      </c>
      <c r="AM38" s="3">
        <v>63513</v>
      </c>
      <c r="AN38" s="4" t="s">
        <v>93</v>
      </c>
      <c r="AO38" s="4" t="s">
        <v>94</v>
      </c>
      <c r="AP38" s="4">
        <v>549491302</v>
      </c>
      <c r="AQ38" s="9"/>
      <c r="AR38" s="10"/>
      <c r="AS38" s="11">
        <f>((P38*AQ38)*(AR38/100))/P38</f>
        <v>0</v>
      </c>
      <c r="AT38" s="11">
        <f>ROUND(P38*ROUND(AQ38,2),2)</f>
        <v>0</v>
      </c>
      <c r="AU38" s="11">
        <f>ROUND(AT38*((100+AR38)/100),2)</f>
        <v>0</v>
      </c>
    </row>
    <row r="39" spans="1:47" ht="13.5" thickBot="1">
      <c r="A39" s="3">
        <v>8864</v>
      </c>
      <c r="B39" s="4"/>
      <c r="C39" s="3">
        <v>107388</v>
      </c>
      <c r="D39" s="4" t="s">
        <v>155</v>
      </c>
      <c r="E39" s="4" t="s">
        <v>156</v>
      </c>
      <c r="F39" s="4" t="s">
        <v>157</v>
      </c>
      <c r="G39" s="4"/>
      <c r="H39" s="3">
        <v>20464</v>
      </c>
      <c r="I39" s="4" t="s">
        <v>72</v>
      </c>
      <c r="J39" s="4" t="s">
        <v>73</v>
      </c>
      <c r="K39" s="4" t="s">
        <v>74</v>
      </c>
      <c r="L39" s="5"/>
      <c r="M39" s="4" t="s">
        <v>59</v>
      </c>
      <c r="N39" s="4"/>
      <c r="O39" s="6"/>
      <c r="P39" s="6">
        <v>1</v>
      </c>
      <c r="Q39" s="7">
        <v>40724</v>
      </c>
      <c r="R39" s="7">
        <v>40724</v>
      </c>
      <c r="S39" s="4">
        <v>110214</v>
      </c>
      <c r="T39" s="4" t="s">
        <v>158</v>
      </c>
      <c r="U39" s="4" t="s">
        <v>159</v>
      </c>
      <c r="V39" s="4" t="s">
        <v>160</v>
      </c>
      <c r="W39" s="4"/>
      <c r="X39" s="4" t="s">
        <v>124</v>
      </c>
      <c r="Y39" s="4" t="s">
        <v>124</v>
      </c>
      <c r="Z39" s="3">
        <v>107388</v>
      </c>
      <c r="AA39" s="4" t="s">
        <v>155</v>
      </c>
      <c r="AB39" s="4" t="s">
        <v>156</v>
      </c>
      <c r="AC39" s="4" t="s">
        <v>157</v>
      </c>
      <c r="AD39" s="4"/>
      <c r="AE39" s="4"/>
      <c r="AF39" s="8" t="s">
        <v>92</v>
      </c>
      <c r="AG39" s="4">
        <v>110214</v>
      </c>
      <c r="AH39" s="8"/>
      <c r="AI39" s="4">
        <v>1111</v>
      </c>
      <c r="AJ39" s="4"/>
      <c r="AK39" s="4"/>
      <c r="AL39" s="7">
        <v>40625</v>
      </c>
      <c r="AM39" s="3">
        <v>63513</v>
      </c>
      <c r="AN39" s="4" t="s">
        <v>93</v>
      </c>
      <c r="AO39" s="4" t="s">
        <v>94</v>
      </c>
      <c r="AP39" s="4">
        <v>549491302</v>
      </c>
      <c r="AQ39" s="9"/>
      <c r="AR39" s="10"/>
      <c r="AS39" s="11">
        <f>((P39*AQ39)*(AR39/100))/P39</f>
        <v>0</v>
      </c>
      <c r="AT39" s="11">
        <f>ROUND(P39*ROUND(AQ39,2),2)</f>
        <v>0</v>
      </c>
      <c r="AU39" s="11">
        <f>ROUND(AT39*((100+AR39)/100),2)</f>
        <v>0</v>
      </c>
    </row>
    <row r="40" spans="1:48" ht="13.5" customHeight="1" thickTop="1">
      <c r="A40" s="58" t="s">
        <v>79</v>
      </c>
      <c r="B40" s="58"/>
      <c r="C40" s="58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58" t="s">
        <v>80</v>
      </c>
      <c r="AS40" s="58"/>
      <c r="AT40" s="13">
        <f>SUM(AT38:AT39)</f>
        <v>0</v>
      </c>
      <c r="AU40" s="13">
        <f>SUM(AU38:AU39)</f>
        <v>0</v>
      </c>
      <c r="AV40" s="12"/>
    </row>
    <row r="41" spans="1:48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</row>
    <row r="42" spans="1:47" ht="13.5" thickBot="1">
      <c r="A42" s="3">
        <v>8965</v>
      </c>
      <c r="B42" s="4"/>
      <c r="C42" s="3">
        <v>114015</v>
      </c>
      <c r="D42" s="4" t="s">
        <v>162</v>
      </c>
      <c r="E42" s="4" t="s">
        <v>163</v>
      </c>
      <c r="F42" s="4">
        <v>549493172</v>
      </c>
      <c r="G42" s="4"/>
      <c r="H42" s="3">
        <v>20823</v>
      </c>
      <c r="I42" s="4" t="s">
        <v>164</v>
      </c>
      <c r="J42" s="4" t="s">
        <v>165</v>
      </c>
      <c r="K42" s="4" t="s">
        <v>166</v>
      </c>
      <c r="L42" s="5"/>
      <c r="M42" s="4" t="s">
        <v>59</v>
      </c>
      <c r="N42" s="4"/>
      <c r="O42" s="6"/>
      <c r="P42" s="6">
        <v>1</v>
      </c>
      <c r="Q42" s="7">
        <v>40724</v>
      </c>
      <c r="R42" s="7">
        <v>40739</v>
      </c>
      <c r="S42" s="4">
        <v>319900</v>
      </c>
      <c r="T42" s="4" t="s">
        <v>167</v>
      </c>
      <c r="U42" s="4" t="s">
        <v>168</v>
      </c>
      <c r="V42" s="4" t="s">
        <v>169</v>
      </c>
      <c r="W42" s="4"/>
      <c r="X42" s="4" t="s">
        <v>124</v>
      </c>
      <c r="Y42" s="4" t="s">
        <v>124</v>
      </c>
      <c r="Z42" s="3">
        <v>114015</v>
      </c>
      <c r="AA42" s="4" t="s">
        <v>162</v>
      </c>
      <c r="AB42" s="4" t="s">
        <v>163</v>
      </c>
      <c r="AC42" s="4">
        <v>549493172</v>
      </c>
      <c r="AD42" s="4"/>
      <c r="AE42" s="4"/>
      <c r="AF42" s="8" t="s">
        <v>170</v>
      </c>
      <c r="AG42" s="4">
        <v>319900</v>
      </c>
      <c r="AH42" s="8"/>
      <c r="AI42" s="4">
        <v>1590</v>
      </c>
      <c r="AJ42" s="4"/>
      <c r="AK42" s="4"/>
      <c r="AL42" s="7">
        <v>40626</v>
      </c>
      <c r="AM42" s="3">
        <v>114015</v>
      </c>
      <c r="AN42" s="4" t="s">
        <v>162</v>
      </c>
      <c r="AO42" s="4" t="s">
        <v>163</v>
      </c>
      <c r="AP42" s="4">
        <v>549493172</v>
      </c>
      <c r="AQ42" s="9"/>
      <c r="AR42" s="10"/>
      <c r="AS42" s="11">
        <f>((P42*AQ42)*(AR42/100))/P42</f>
        <v>0</v>
      </c>
      <c r="AT42" s="11">
        <f>ROUND(P42*ROUND(AQ42,2),2)</f>
        <v>0</v>
      </c>
      <c r="AU42" s="11">
        <f>ROUND(AT42*((100+AR42)/100),2)</f>
        <v>0</v>
      </c>
    </row>
    <row r="43" spans="1:48" ht="13.5" customHeight="1" thickTop="1">
      <c r="A43" s="58" t="s">
        <v>79</v>
      </c>
      <c r="B43" s="58"/>
      <c r="C43" s="5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58" t="s">
        <v>80</v>
      </c>
      <c r="AS43" s="58"/>
      <c r="AT43" s="13">
        <f>SUM(AT42:AT42)</f>
        <v>0</v>
      </c>
      <c r="AU43" s="13">
        <f>SUM(AU42:AU42)</f>
        <v>0</v>
      </c>
      <c r="AV43" s="12"/>
    </row>
    <row r="44" spans="1:48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</row>
    <row r="45" spans="1:47" ht="13.5" thickBot="1">
      <c r="A45" s="3">
        <v>8999</v>
      </c>
      <c r="B45" s="4"/>
      <c r="C45" s="3">
        <v>135289</v>
      </c>
      <c r="D45" s="4" t="s">
        <v>171</v>
      </c>
      <c r="E45" s="4" t="s">
        <v>172</v>
      </c>
      <c r="F45" s="4">
        <v>532232375</v>
      </c>
      <c r="G45" s="4"/>
      <c r="H45" s="3">
        <v>20929</v>
      </c>
      <c r="I45" s="4" t="s">
        <v>164</v>
      </c>
      <c r="J45" s="4" t="s">
        <v>173</v>
      </c>
      <c r="K45" s="4" t="s">
        <v>174</v>
      </c>
      <c r="L45" s="5"/>
      <c r="M45" s="4" t="s">
        <v>59</v>
      </c>
      <c r="N45" s="4"/>
      <c r="O45" s="6"/>
      <c r="P45" s="6">
        <v>1</v>
      </c>
      <c r="Q45" s="7">
        <v>40724</v>
      </c>
      <c r="R45" s="7">
        <v>40739</v>
      </c>
      <c r="S45" s="4">
        <v>110211</v>
      </c>
      <c r="T45" s="4" t="s">
        <v>175</v>
      </c>
      <c r="U45" s="4" t="s">
        <v>176</v>
      </c>
      <c r="V45" s="4" t="s">
        <v>160</v>
      </c>
      <c r="W45" s="4">
        <v>13</v>
      </c>
      <c r="X45" s="4" t="s">
        <v>177</v>
      </c>
      <c r="Y45" s="4" t="s">
        <v>178</v>
      </c>
      <c r="Z45" s="3">
        <v>135289</v>
      </c>
      <c r="AA45" s="4" t="s">
        <v>171</v>
      </c>
      <c r="AB45" s="4" t="s">
        <v>172</v>
      </c>
      <c r="AC45" s="4">
        <v>532232375</v>
      </c>
      <c r="AD45" s="4"/>
      <c r="AE45" s="4"/>
      <c r="AF45" s="8" t="s">
        <v>92</v>
      </c>
      <c r="AG45" s="4">
        <v>110211</v>
      </c>
      <c r="AH45" s="8"/>
      <c r="AI45" s="4">
        <v>1111</v>
      </c>
      <c r="AJ45" s="4">
        <v>110001</v>
      </c>
      <c r="AK45" s="4"/>
      <c r="AL45" s="7">
        <v>40630</v>
      </c>
      <c r="AM45" s="3">
        <v>63513</v>
      </c>
      <c r="AN45" s="4" t="s">
        <v>93</v>
      </c>
      <c r="AO45" s="4" t="s">
        <v>94</v>
      </c>
      <c r="AP45" s="4">
        <v>549491302</v>
      </c>
      <c r="AQ45" s="9"/>
      <c r="AR45" s="10"/>
      <c r="AS45" s="11">
        <f>((P45*AQ45)*(AR45/100))/P45</f>
        <v>0</v>
      </c>
      <c r="AT45" s="11">
        <f>ROUND(P45*ROUND(AQ45,2),2)</f>
        <v>0</v>
      </c>
      <c r="AU45" s="11">
        <f>ROUND(AT45*((100+AR45)/100),2)</f>
        <v>0</v>
      </c>
    </row>
    <row r="46" spans="1:48" ht="13.5" customHeight="1" thickTop="1">
      <c r="A46" s="58" t="s">
        <v>79</v>
      </c>
      <c r="B46" s="58"/>
      <c r="C46" s="58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58" t="s">
        <v>80</v>
      </c>
      <c r="AS46" s="58"/>
      <c r="AT46" s="13">
        <f>SUM(AT45:AT45)</f>
        <v>0</v>
      </c>
      <c r="AU46" s="13">
        <f>SUM(AU45:AU45)</f>
        <v>0</v>
      </c>
      <c r="AV46" s="12"/>
    </row>
    <row r="47" spans="1:48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</row>
    <row r="48" spans="1:47" ht="13.5" thickBot="1">
      <c r="A48" s="3">
        <v>9022</v>
      </c>
      <c r="B48" s="4"/>
      <c r="C48" s="3">
        <v>111451</v>
      </c>
      <c r="D48" s="4" t="s">
        <v>179</v>
      </c>
      <c r="E48" s="4" t="s">
        <v>180</v>
      </c>
      <c r="F48" s="4">
        <v>549495046</v>
      </c>
      <c r="G48" s="4"/>
      <c r="H48" s="3">
        <v>20964</v>
      </c>
      <c r="I48" s="4" t="s">
        <v>72</v>
      </c>
      <c r="J48" s="4" t="s">
        <v>181</v>
      </c>
      <c r="K48" s="4" t="s">
        <v>182</v>
      </c>
      <c r="L48" s="5"/>
      <c r="M48" s="4" t="s">
        <v>59</v>
      </c>
      <c r="N48" s="4"/>
      <c r="O48" s="6"/>
      <c r="P48" s="6">
        <v>1</v>
      </c>
      <c r="Q48" s="7">
        <v>40724</v>
      </c>
      <c r="R48" s="7">
        <v>40739</v>
      </c>
      <c r="S48" s="4">
        <v>316000</v>
      </c>
      <c r="T48" s="4" t="s">
        <v>183</v>
      </c>
      <c r="U48" s="4" t="s">
        <v>184</v>
      </c>
      <c r="V48" s="4" t="s">
        <v>89</v>
      </c>
      <c r="W48" s="4">
        <v>1</v>
      </c>
      <c r="X48" s="4" t="s">
        <v>185</v>
      </c>
      <c r="Y48" s="4" t="s">
        <v>186</v>
      </c>
      <c r="Z48" s="3">
        <v>114520</v>
      </c>
      <c r="AA48" s="4" t="s">
        <v>187</v>
      </c>
      <c r="AB48" s="4" t="s">
        <v>188</v>
      </c>
      <c r="AC48" s="4">
        <v>549493506</v>
      </c>
      <c r="AD48" s="4"/>
      <c r="AE48" s="4"/>
      <c r="AF48" s="8" t="s">
        <v>189</v>
      </c>
      <c r="AG48" s="4">
        <v>316000</v>
      </c>
      <c r="AH48" s="8"/>
      <c r="AI48" s="4">
        <v>2511</v>
      </c>
      <c r="AJ48" s="4">
        <v>310000</v>
      </c>
      <c r="AK48" s="4"/>
      <c r="AL48" s="7">
        <v>40631</v>
      </c>
      <c r="AM48" s="3">
        <v>114520</v>
      </c>
      <c r="AN48" s="4" t="s">
        <v>187</v>
      </c>
      <c r="AO48" s="4" t="s">
        <v>188</v>
      </c>
      <c r="AP48" s="4">
        <v>549493506</v>
      </c>
      <c r="AQ48" s="9"/>
      <c r="AR48" s="10"/>
      <c r="AS48" s="11">
        <f>((P48*AQ48)*(AR48/100))/P48</f>
        <v>0</v>
      </c>
      <c r="AT48" s="11">
        <f>ROUND(P48*ROUND(AQ48,2),2)</f>
        <v>0</v>
      </c>
      <c r="AU48" s="11">
        <f>ROUND(AT48*((100+AR48)/100),2)</f>
        <v>0</v>
      </c>
    </row>
    <row r="49" spans="1:48" ht="13.5" customHeight="1" thickTop="1">
      <c r="A49" s="58" t="s">
        <v>79</v>
      </c>
      <c r="B49" s="58"/>
      <c r="C49" s="58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58" t="s">
        <v>80</v>
      </c>
      <c r="AS49" s="58"/>
      <c r="AT49" s="13">
        <f>SUM(AT48:AT48)</f>
        <v>0</v>
      </c>
      <c r="AU49" s="13">
        <f>SUM(AU48:AU48)</f>
        <v>0</v>
      </c>
      <c r="AV49" s="12"/>
    </row>
    <row r="50" spans="1:48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</row>
    <row r="51" spans="1:47" ht="13.5" thickBot="1">
      <c r="A51" s="3">
        <v>9004</v>
      </c>
      <c r="B51" s="4" t="s">
        <v>190</v>
      </c>
      <c r="C51" s="3">
        <v>114478</v>
      </c>
      <c r="D51" s="4" t="s">
        <v>191</v>
      </c>
      <c r="E51" s="4" t="s">
        <v>192</v>
      </c>
      <c r="F51" s="4">
        <v>549493945</v>
      </c>
      <c r="G51" s="4"/>
      <c r="H51" s="3">
        <v>20923</v>
      </c>
      <c r="I51" s="4" t="s">
        <v>164</v>
      </c>
      <c r="J51" s="4" t="s">
        <v>193</v>
      </c>
      <c r="K51" s="4" t="s">
        <v>194</v>
      </c>
      <c r="L51" s="5"/>
      <c r="M51" s="4" t="s">
        <v>59</v>
      </c>
      <c r="N51" s="4"/>
      <c r="O51" s="6"/>
      <c r="P51" s="6">
        <v>1</v>
      </c>
      <c r="Q51" s="7">
        <v>40724</v>
      </c>
      <c r="R51" s="7">
        <v>40724</v>
      </c>
      <c r="S51" s="4">
        <v>211500</v>
      </c>
      <c r="T51" s="4" t="s">
        <v>195</v>
      </c>
      <c r="U51" s="4" t="s">
        <v>196</v>
      </c>
      <c r="V51" s="4" t="s">
        <v>197</v>
      </c>
      <c r="W51" s="4">
        <v>2</v>
      </c>
      <c r="X51" s="4" t="s">
        <v>198</v>
      </c>
      <c r="Y51" s="4" t="s">
        <v>199</v>
      </c>
      <c r="Z51" s="3">
        <v>7653</v>
      </c>
      <c r="AA51" s="4" t="s">
        <v>200</v>
      </c>
      <c r="AB51" s="4" t="s">
        <v>201</v>
      </c>
      <c r="AC51" s="4">
        <v>549497101</v>
      </c>
      <c r="AD51" s="4"/>
      <c r="AE51" s="4"/>
      <c r="AF51" s="8" t="s">
        <v>202</v>
      </c>
      <c r="AG51" s="4">
        <v>211500</v>
      </c>
      <c r="AH51" s="8"/>
      <c r="AI51" s="4">
        <v>2126</v>
      </c>
      <c r="AJ51" s="4"/>
      <c r="AK51" s="4"/>
      <c r="AL51" s="7">
        <v>40628</v>
      </c>
      <c r="AM51" s="3">
        <v>213180</v>
      </c>
      <c r="AN51" s="4" t="s">
        <v>153</v>
      </c>
      <c r="AO51" s="4" t="s">
        <v>154</v>
      </c>
      <c r="AP51" s="4">
        <v>549491502</v>
      </c>
      <c r="AQ51" s="9"/>
      <c r="AR51" s="10"/>
      <c r="AS51" s="11">
        <f>((P51*AQ51)*(AR51/100))/P51</f>
        <v>0</v>
      </c>
      <c r="AT51" s="11">
        <f>ROUND(P51*ROUND(AQ51,2),2)</f>
        <v>0</v>
      </c>
      <c r="AU51" s="11">
        <f>ROUND(AT51*((100+AR51)/100),2)</f>
        <v>0</v>
      </c>
    </row>
    <row r="52" spans="1:48" ht="13.5" customHeight="1" thickTop="1">
      <c r="A52" s="58" t="s">
        <v>79</v>
      </c>
      <c r="B52" s="58"/>
      <c r="C52" s="58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58" t="s">
        <v>80</v>
      </c>
      <c r="AS52" s="58"/>
      <c r="AT52" s="13">
        <f>SUM(AT51:AT51)</f>
        <v>0</v>
      </c>
      <c r="AU52" s="13">
        <f>SUM(AU51:AU51)</f>
        <v>0</v>
      </c>
      <c r="AV52" s="12"/>
    </row>
    <row r="53" spans="1:48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</row>
    <row r="54" spans="1:47" ht="26.25" thickBot="1">
      <c r="A54" s="3">
        <v>9059</v>
      </c>
      <c r="B54" s="4" t="s">
        <v>203</v>
      </c>
      <c r="C54" s="3">
        <v>110082</v>
      </c>
      <c r="D54" s="4" t="s">
        <v>204</v>
      </c>
      <c r="E54" s="4" t="s">
        <v>205</v>
      </c>
      <c r="F54" s="4">
        <v>549493419</v>
      </c>
      <c r="G54" s="4"/>
      <c r="H54" s="3">
        <v>21134</v>
      </c>
      <c r="I54" s="4" t="s">
        <v>56</v>
      </c>
      <c r="J54" s="4" t="s">
        <v>57</v>
      </c>
      <c r="K54" s="4" t="s">
        <v>58</v>
      </c>
      <c r="L54" s="5"/>
      <c r="M54" s="4" t="s">
        <v>59</v>
      </c>
      <c r="N54" s="17" t="s">
        <v>206</v>
      </c>
      <c r="O54" s="6"/>
      <c r="P54" s="6">
        <v>7</v>
      </c>
      <c r="Q54" s="7">
        <v>40739</v>
      </c>
      <c r="R54" s="7">
        <v>40739</v>
      </c>
      <c r="S54" s="4">
        <v>219396</v>
      </c>
      <c r="T54" s="4" t="s">
        <v>207</v>
      </c>
      <c r="U54" s="4" t="s">
        <v>148</v>
      </c>
      <c r="V54" s="4" t="s">
        <v>149</v>
      </c>
      <c r="W54" s="4">
        <v>1</v>
      </c>
      <c r="X54" s="4" t="s">
        <v>208</v>
      </c>
      <c r="Y54" s="4" t="s">
        <v>209</v>
      </c>
      <c r="Z54" s="3">
        <v>110082</v>
      </c>
      <c r="AA54" s="4" t="s">
        <v>204</v>
      </c>
      <c r="AB54" s="4" t="s">
        <v>205</v>
      </c>
      <c r="AC54" s="4">
        <v>549493419</v>
      </c>
      <c r="AD54" s="4" t="s">
        <v>210</v>
      </c>
      <c r="AE54" s="4"/>
      <c r="AF54" s="8" t="s">
        <v>211</v>
      </c>
      <c r="AG54" s="4">
        <v>219396</v>
      </c>
      <c r="AH54" s="8"/>
      <c r="AI54" s="4">
        <v>1111</v>
      </c>
      <c r="AJ54" s="4"/>
      <c r="AK54" s="4"/>
      <c r="AL54" s="7">
        <v>40630</v>
      </c>
      <c r="AM54" s="3">
        <v>213180</v>
      </c>
      <c r="AN54" s="4" t="s">
        <v>153</v>
      </c>
      <c r="AO54" s="4" t="s">
        <v>154</v>
      </c>
      <c r="AP54" s="4">
        <v>549491502</v>
      </c>
      <c r="AQ54" s="9"/>
      <c r="AR54" s="10"/>
      <c r="AS54" s="11">
        <f>((P54*AQ54)*(AR54/100))/P54</f>
        <v>0</v>
      </c>
      <c r="AT54" s="11">
        <f>ROUND(P54*ROUND(AQ54,2),2)</f>
        <v>0</v>
      </c>
      <c r="AU54" s="11">
        <f>ROUND(AT54*((100+AR54)/100),2)</f>
        <v>0</v>
      </c>
    </row>
    <row r="55" spans="1:48" ht="13.5" customHeight="1" thickTop="1">
      <c r="A55" s="58" t="s">
        <v>79</v>
      </c>
      <c r="B55" s="58"/>
      <c r="C55" s="58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58" t="s">
        <v>80</v>
      </c>
      <c r="AS55" s="58"/>
      <c r="AT55" s="13">
        <f>SUM(AT54:AT54)</f>
        <v>0</v>
      </c>
      <c r="AU55" s="13">
        <f>SUM(AU54:AU54)</f>
        <v>0</v>
      </c>
      <c r="AV55" s="12"/>
    </row>
    <row r="56" spans="1:48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</row>
    <row r="57" spans="1:47" ht="12.75">
      <c r="A57" s="3">
        <v>9062</v>
      </c>
      <c r="B57" s="4"/>
      <c r="C57" s="3">
        <v>3913</v>
      </c>
      <c r="D57" s="4" t="s">
        <v>212</v>
      </c>
      <c r="E57" s="4" t="s">
        <v>213</v>
      </c>
      <c r="F57" s="4">
        <v>549493609</v>
      </c>
      <c r="G57" s="4"/>
      <c r="H57" s="3">
        <v>21145</v>
      </c>
      <c r="I57" s="4" t="s">
        <v>164</v>
      </c>
      <c r="J57" s="4" t="s">
        <v>214</v>
      </c>
      <c r="K57" s="4" t="s">
        <v>215</v>
      </c>
      <c r="L57" s="5"/>
      <c r="M57" s="4" t="s">
        <v>59</v>
      </c>
      <c r="N57" s="17" t="s">
        <v>532</v>
      </c>
      <c r="O57" s="6"/>
      <c r="P57" s="6">
        <v>1</v>
      </c>
      <c r="Q57" s="7">
        <v>40725</v>
      </c>
      <c r="R57" s="7">
        <v>40739</v>
      </c>
      <c r="S57" s="4">
        <v>231200</v>
      </c>
      <c r="T57" s="4" t="s">
        <v>216</v>
      </c>
      <c r="U57" s="4" t="s">
        <v>217</v>
      </c>
      <c r="V57" s="4" t="s">
        <v>218</v>
      </c>
      <c r="W57" s="4">
        <v>2</v>
      </c>
      <c r="X57" s="4" t="s">
        <v>219</v>
      </c>
      <c r="Y57" s="4">
        <v>2.29</v>
      </c>
      <c r="Z57" s="3">
        <v>3913</v>
      </c>
      <c r="AA57" s="4" t="s">
        <v>212</v>
      </c>
      <c r="AB57" s="4" t="s">
        <v>213</v>
      </c>
      <c r="AC57" s="4">
        <v>549493609</v>
      </c>
      <c r="AD57" s="4"/>
      <c r="AE57" s="4"/>
      <c r="AF57" s="8" t="s">
        <v>220</v>
      </c>
      <c r="AG57" s="4">
        <v>231200</v>
      </c>
      <c r="AH57" s="8"/>
      <c r="AI57" s="4">
        <v>2211</v>
      </c>
      <c r="AJ57" s="4"/>
      <c r="AK57" s="4"/>
      <c r="AL57" s="7">
        <v>40632</v>
      </c>
      <c r="AM57" s="3">
        <v>135058</v>
      </c>
      <c r="AN57" s="4" t="s">
        <v>221</v>
      </c>
      <c r="AO57" s="4" t="s">
        <v>222</v>
      </c>
      <c r="AP57" s="4">
        <v>549493977</v>
      </c>
      <c r="AQ57" s="9"/>
      <c r="AR57" s="10"/>
      <c r="AS57" s="11">
        <f>((P57*AQ57)*(AR57/100))/P57</f>
        <v>0</v>
      </c>
      <c r="AT57" s="11">
        <f>ROUND(P57*ROUND(AQ57,2),2)</f>
        <v>0</v>
      </c>
      <c r="AU57" s="11">
        <f>ROUND(AT57*((100+AR57)/100),2)</f>
        <v>0</v>
      </c>
    </row>
    <row r="58" spans="1:47" ht="12.75">
      <c r="A58" s="3">
        <v>9062</v>
      </c>
      <c r="B58" s="4"/>
      <c r="C58" s="3">
        <v>3913</v>
      </c>
      <c r="D58" s="4" t="s">
        <v>212</v>
      </c>
      <c r="E58" s="4" t="s">
        <v>213</v>
      </c>
      <c r="F58" s="4">
        <v>549493609</v>
      </c>
      <c r="G58" s="4"/>
      <c r="H58" s="3">
        <v>21146</v>
      </c>
      <c r="I58" s="4" t="s">
        <v>72</v>
      </c>
      <c r="J58" s="4" t="s">
        <v>73</v>
      </c>
      <c r="K58" s="4" t="s">
        <v>74</v>
      </c>
      <c r="L58" s="5"/>
      <c r="M58" s="4" t="s">
        <v>59</v>
      </c>
      <c r="N58" s="4"/>
      <c r="O58" s="6"/>
      <c r="P58" s="6">
        <v>1</v>
      </c>
      <c r="Q58" s="7">
        <v>40725</v>
      </c>
      <c r="R58" s="7">
        <v>40739</v>
      </c>
      <c r="S58" s="4">
        <v>231200</v>
      </c>
      <c r="T58" s="4" t="s">
        <v>216</v>
      </c>
      <c r="U58" s="4" t="s">
        <v>217</v>
      </c>
      <c r="V58" s="4" t="s">
        <v>218</v>
      </c>
      <c r="W58" s="4">
        <v>2</v>
      </c>
      <c r="X58" s="4" t="s">
        <v>219</v>
      </c>
      <c r="Y58" s="4">
        <v>2.29</v>
      </c>
      <c r="Z58" s="3">
        <v>3913</v>
      </c>
      <c r="AA58" s="4" t="s">
        <v>212</v>
      </c>
      <c r="AB58" s="4" t="s">
        <v>213</v>
      </c>
      <c r="AC58" s="4">
        <v>549493609</v>
      </c>
      <c r="AD58" s="4"/>
      <c r="AE58" s="4"/>
      <c r="AF58" s="8" t="s">
        <v>220</v>
      </c>
      <c r="AG58" s="4">
        <v>231200</v>
      </c>
      <c r="AH58" s="8"/>
      <c r="AI58" s="4">
        <v>2211</v>
      </c>
      <c r="AJ58" s="4"/>
      <c r="AK58" s="4"/>
      <c r="AL58" s="7">
        <v>40632</v>
      </c>
      <c r="AM58" s="3">
        <v>135058</v>
      </c>
      <c r="AN58" s="4" t="s">
        <v>221</v>
      </c>
      <c r="AO58" s="4" t="s">
        <v>222</v>
      </c>
      <c r="AP58" s="4">
        <v>549493977</v>
      </c>
      <c r="AQ58" s="9"/>
      <c r="AR58" s="10"/>
      <c r="AS58" s="11">
        <f>((P58*AQ58)*(AR58/100))/P58</f>
        <v>0</v>
      </c>
      <c r="AT58" s="11">
        <f>ROUND(P58*ROUND(AQ58,2),2)</f>
        <v>0</v>
      </c>
      <c r="AU58" s="11">
        <f>ROUND(AT58*((100+AR58)/100),2)</f>
        <v>0</v>
      </c>
    </row>
    <row r="59" spans="1:47" ht="12.75">
      <c r="A59" s="3">
        <v>9062</v>
      </c>
      <c r="B59" s="4"/>
      <c r="C59" s="3">
        <v>3913</v>
      </c>
      <c r="D59" s="4" t="s">
        <v>212</v>
      </c>
      <c r="E59" s="4" t="s">
        <v>213</v>
      </c>
      <c r="F59" s="4">
        <v>549493609</v>
      </c>
      <c r="G59" s="4"/>
      <c r="H59" s="3">
        <v>21147</v>
      </c>
      <c r="I59" s="4" t="s">
        <v>164</v>
      </c>
      <c r="J59" s="4" t="s">
        <v>193</v>
      </c>
      <c r="K59" s="4" t="s">
        <v>194</v>
      </c>
      <c r="L59" s="5"/>
      <c r="M59" s="4" t="s">
        <v>59</v>
      </c>
      <c r="N59" s="17" t="s">
        <v>532</v>
      </c>
      <c r="O59" s="6"/>
      <c r="P59" s="6">
        <v>1</v>
      </c>
      <c r="Q59" s="7">
        <v>40725</v>
      </c>
      <c r="R59" s="7">
        <v>40739</v>
      </c>
      <c r="S59" s="4">
        <v>231200</v>
      </c>
      <c r="T59" s="4" t="s">
        <v>216</v>
      </c>
      <c r="U59" s="4" t="s">
        <v>217</v>
      </c>
      <c r="V59" s="4" t="s">
        <v>218</v>
      </c>
      <c r="W59" s="4">
        <v>2</v>
      </c>
      <c r="X59" s="4" t="s">
        <v>219</v>
      </c>
      <c r="Y59" s="4">
        <v>2.29</v>
      </c>
      <c r="Z59" s="3">
        <v>3913</v>
      </c>
      <c r="AA59" s="4" t="s">
        <v>212</v>
      </c>
      <c r="AB59" s="4" t="s">
        <v>213</v>
      </c>
      <c r="AC59" s="4">
        <v>549493609</v>
      </c>
      <c r="AD59" s="4"/>
      <c r="AE59" s="4"/>
      <c r="AF59" s="8" t="s">
        <v>223</v>
      </c>
      <c r="AG59" s="4">
        <v>231200</v>
      </c>
      <c r="AH59" s="8"/>
      <c r="AI59" s="4">
        <v>2126</v>
      </c>
      <c r="AJ59" s="4"/>
      <c r="AK59" s="4"/>
      <c r="AL59" s="7">
        <v>40632</v>
      </c>
      <c r="AM59" s="3">
        <v>106732</v>
      </c>
      <c r="AN59" s="4" t="s">
        <v>224</v>
      </c>
      <c r="AO59" s="4" t="s">
        <v>225</v>
      </c>
      <c r="AP59" s="4">
        <v>549494486</v>
      </c>
      <c r="AQ59" s="9"/>
      <c r="AR59" s="10"/>
      <c r="AS59" s="11">
        <f>((P59*AQ59)*(AR59/100))/P59</f>
        <v>0</v>
      </c>
      <c r="AT59" s="11">
        <f>ROUND(P59*ROUND(AQ59,2),2)</f>
        <v>0</v>
      </c>
      <c r="AU59" s="11">
        <f>ROUND(AT59*((100+AR59)/100),2)</f>
        <v>0</v>
      </c>
    </row>
    <row r="60" spans="1:47" ht="12.75">
      <c r="A60" s="3">
        <v>9062</v>
      </c>
      <c r="B60" s="4"/>
      <c r="C60" s="3">
        <v>3913</v>
      </c>
      <c r="D60" s="4" t="s">
        <v>212</v>
      </c>
      <c r="E60" s="4" t="s">
        <v>213</v>
      </c>
      <c r="F60" s="4">
        <v>549493609</v>
      </c>
      <c r="G60" s="4"/>
      <c r="H60" s="3">
        <v>21168</v>
      </c>
      <c r="I60" s="4" t="s">
        <v>72</v>
      </c>
      <c r="J60" s="4" t="s">
        <v>73</v>
      </c>
      <c r="K60" s="4" t="s">
        <v>74</v>
      </c>
      <c r="L60" s="5"/>
      <c r="M60" s="4" t="s">
        <v>59</v>
      </c>
      <c r="N60" s="4"/>
      <c r="O60" s="6"/>
      <c r="P60" s="6">
        <v>1</v>
      </c>
      <c r="Q60" s="7">
        <v>40725</v>
      </c>
      <c r="R60" s="7">
        <v>40739</v>
      </c>
      <c r="S60" s="4">
        <v>231200</v>
      </c>
      <c r="T60" s="4" t="s">
        <v>216</v>
      </c>
      <c r="U60" s="4" t="s">
        <v>217</v>
      </c>
      <c r="V60" s="4" t="s">
        <v>218</v>
      </c>
      <c r="W60" s="4">
        <v>2</v>
      </c>
      <c r="X60" s="4" t="s">
        <v>219</v>
      </c>
      <c r="Y60" s="4">
        <v>2.29</v>
      </c>
      <c r="Z60" s="3">
        <v>3913</v>
      </c>
      <c r="AA60" s="4" t="s">
        <v>212</v>
      </c>
      <c r="AB60" s="4" t="s">
        <v>213</v>
      </c>
      <c r="AC60" s="4">
        <v>549493609</v>
      </c>
      <c r="AD60" s="4"/>
      <c r="AE60" s="4"/>
      <c r="AF60" s="8" t="s">
        <v>223</v>
      </c>
      <c r="AG60" s="4">
        <v>231200</v>
      </c>
      <c r="AH60" s="8"/>
      <c r="AI60" s="4">
        <v>2126</v>
      </c>
      <c r="AJ60" s="4"/>
      <c r="AK60" s="4"/>
      <c r="AL60" s="7">
        <v>40632</v>
      </c>
      <c r="AM60" s="3">
        <v>106732</v>
      </c>
      <c r="AN60" s="4" t="s">
        <v>224</v>
      </c>
      <c r="AO60" s="4" t="s">
        <v>225</v>
      </c>
      <c r="AP60" s="4">
        <v>549494486</v>
      </c>
      <c r="AQ60" s="9"/>
      <c r="AR60" s="10"/>
      <c r="AS60" s="11">
        <f>((P60*AQ60)*(AR60/100))/P60</f>
        <v>0</v>
      </c>
      <c r="AT60" s="11">
        <f>ROUND(P60*ROUND(AQ60,2),2)</f>
        <v>0</v>
      </c>
      <c r="AU60" s="11">
        <f>ROUND(AT60*((100+AR60)/100),2)</f>
        <v>0</v>
      </c>
    </row>
    <row r="61" spans="1:47" ht="13.5" thickBot="1">
      <c r="A61" s="3">
        <v>9062</v>
      </c>
      <c r="B61" s="4"/>
      <c r="C61" s="3">
        <v>3913</v>
      </c>
      <c r="D61" s="4" t="s">
        <v>212</v>
      </c>
      <c r="E61" s="4" t="s">
        <v>213</v>
      </c>
      <c r="F61" s="4">
        <v>549493609</v>
      </c>
      <c r="G61" s="4"/>
      <c r="H61" s="3">
        <v>21169</v>
      </c>
      <c r="I61" s="4" t="s">
        <v>84</v>
      </c>
      <c r="J61" s="4" t="s">
        <v>85</v>
      </c>
      <c r="K61" s="4" t="s">
        <v>86</v>
      </c>
      <c r="L61" s="5"/>
      <c r="M61" s="4" t="s">
        <v>59</v>
      </c>
      <c r="N61" s="55"/>
      <c r="O61" s="6"/>
      <c r="P61" s="6">
        <v>1</v>
      </c>
      <c r="Q61" s="7">
        <v>40725</v>
      </c>
      <c r="R61" s="7">
        <v>40739</v>
      </c>
      <c r="S61" s="4">
        <v>231200</v>
      </c>
      <c r="T61" s="4" t="s">
        <v>216</v>
      </c>
      <c r="U61" s="4" t="s">
        <v>217</v>
      </c>
      <c r="V61" s="4" t="s">
        <v>218</v>
      </c>
      <c r="W61" s="4">
        <v>2</v>
      </c>
      <c r="X61" s="4" t="s">
        <v>219</v>
      </c>
      <c r="Y61" s="4">
        <v>2.29</v>
      </c>
      <c r="Z61" s="3">
        <v>3913</v>
      </c>
      <c r="AA61" s="4" t="s">
        <v>212</v>
      </c>
      <c r="AB61" s="4" t="s">
        <v>213</v>
      </c>
      <c r="AC61" s="4">
        <v>549493609</v>
      </c>
      <c r="AD61" s="4"/>
      <c r="AE61" s="4"/>
      <c r="AF61" s="8" t="s">
        <v>223</v>
      </c>
      <c r="AG61" s="4">
        <v>231200</v>
      </c>
      <c r="AH61" s="8"/>
      <c r="AI61" s="4">
        <v>2126</v>
      </c>
      <c r="AJ61" s="4"/>
      <c r="AK61" s="4"/>
      <c r="AL61" s="7">
        <v>40632</v>
      </c>
      <c r="AM61" s="3">
        <v>106732</v>
      </c>
      <c r="AN61" s="4" t="s">
        <v>224</v>
      </c>
      <c r="AO61" s="4" t="s">
        <v>225</v>
      </c>
      <c r="AP61" s="4">
        <v>549494486</v>
      </c>
      <c r="AQ61" s="9"/>
      <c r="AR61" s="10"/>
      <c r="AS61" s="11">
        <f>((P61*AQ61)*(AR61/100))/P61</f>
        <v>0</v>
      </c>
      <c r="AT61" s="11">
        <f>ROUND(P61*ROUND(AQ61,2),2)</f>
        <v>0</v>
      </c>
      <c r="AU61" s="11">
        <f>ROUND(AT61*((100+AR61)/100),2)</f>
        <v>0</v>
      </c>
    </row>
    <row r="62" spans="1:48" ht="13.5" customHeight="1" thickTop="1">
      <c r="A62" s="58" t="s">
        <v>79</v>
      </c>
      <c r="B62" s="58"/>
      <c r="C62" s="58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58" t="s">
        <v>80</v>
      </c>
      <c r="AS62" s="58"/>
      <c r="AT62" s="13">
        <f>SUM(AT57:AT61)</f>
        <v>0</v>
      </c>
      <c r="AU62" s="13">
        <f>SUM(AU57:AU61)</f>
        <v>0</v>
      </c>
      <c r="AV62" s="12"/>
    </row>
    <row r="63" spans="1:48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</row>
    <row r="64" spans="1:47" ht="12.75">
      <c r="A64" s="3">
        <v>9067</v>
      </c>
      <c r="B64" s="4"/>
      <c r="C64" s="3">
        <v>144180</v>
      </c>
      <c r="D64" s="4" t="s">
        <v>226</v>
      </c>
      <c r="E64" s="4" t="s">
        <v>227</v>
      </c>
      <c r="F64" s="4">
        <v>549494252</v>
      </c>
      <c r="G64" s="4"/>
      <c r="H64" s="3">
        <v>21464</v>
      </c>
      <c r="I64" s="4" t="s">
        <v>56</v>
      </c>
      <c r="J64" s="4" t="s">
        <v>57</v>
      </c>
      <c r="K64" s="4" t="s">
        <v>58</v>
      </c>
      <c r="L64" s="5"/>
      <c r="M64" s="4" t="s">
        <v>59</v>
      </c>
      <c r="N64" s="4"/>
      <c r="O64" s="6"/>
      <c r="P64" s="6">
        <v>5</v>
      </c>
      <c r="Q64" s="7">
        <v>40724</v>
      </c>
      <c r="R64" s="7">
        <v>40724</v>
      </c>
      <c r="S64" s="4">
        <v>719000</v>
      </c>
      <c r="T64" s="4" t="s">
        <v>228</v>
      </c>
      <c r="U64" s="4" t="s">
        <v>229</v>
      </c>
      <c r="V64" s="4" t="s">
        <v>230</v>
      </c>
      <c r="W64" s="4">
        <v>3</v>
      </c>
      <c r="X64" s="4" t="s">
        <v>231</v>
      </c>
      <c r="Y64" s="4">
        <v>339</v>
      </c>
      <c r="Z64" s="3">
        <v>144180</v>
      </c>
      <c r="AA64" s="4" t="s">
        <v>226</v>
      </c>
      <c r="AB64" s="4" t="s">
        <v>227</v>
      </c>
      <c r="AC64" s="4">
        <v>549494252</v>
      </c>
      <c r="AD64" s="4"/>
      <c r="AE64" s="4"/>
      <c r="AF64" s="8" t="s">
        <v>232</v>
      </c>
      <c r="AG64" s="4">
        <v>719000</v>
      </c>
      <c r="AH64" s="8"/>
      <c r="AI64" s="4">
        <v>1181</v>
      </c>
      <c r="AJ64" s="4">
        <v>710000</v>
      </c>
      <c r="AK64" s="4"/>
      <c r="AL64" s="7">
        <v>40633</v>
      </c>
      <c r="AM64" s="3">
        <v>22546</v>
      </c>
      <c r="AN64" s="4" t="s">
        <v>233</v>
      </c>
      <c r="AO64" s="4" t="s">
        <v>234</v>
      </c>
      <c r="AP64" s="4">
        <v>549495426</v>
      </c>
      <c r="AQ64" s="9"/>
      <c r="AR64" s="10"/>
      <c r="AS64" s="11">
        <f aca="true" t="shared" si="3" ref="AS64:AS74">((P64*AQ64)*(AR64/100))/P64</f>
        <v>0</v>
      </c>
      <c r="AT64" s="11">
        <f aca="true" t="shared" si="4" ref="AT64:AT74">ROUND(P64*ROUND(AQ64,2),2)</f>
        <v>0</v>
      </c>
      <c r="AU64" s="11">
        <f aca="true" t="shared" si="5" ref="AU64:AU74">ROUND(AT64*((100+AR64)/100),2)</f>
        <v>0</v>
      </c>
    </row>
    <row r="65" spans="1:47" ht="12.75">
      <c r="A65" s="3">
        <v>9067</v>
      </c>
      <c r="B65" s="4"/>
      <c r="C65" s="3">
        <v>144180</v>
      </c>
      <c r="D65" s="4" t="s">
        <v>226</v>
      </c>
      <c r="E65" s="4" t="s">
        <v>227</v>
      </c>
      <c r="F65" s="4">
        <v>549494252</v>
      </c>
      <c r="G65" s="4"/>
      <c r="H65" s="3">
        <v>21465</v>
      </c>
      <c r="I65" s="4" t="s">
        <v>142</v>
      </c>
      <c r="J65" s="4" t="s">
        <v>143</v>
      </c>
      <c r="K65" s="4" t="s">
        <v>144</v>
      </c>
      <c r="L65" s="5"/>
      <c r="M65" s="4" t="s">
        <v>59</v>
      </c>
      <c r="N65" s="4"/>
      <c r="O65" s="6"/>
      <c r="P65" s="6">
        <v>4</v>
      </c>
      <c r="Q65" s="7">
        <v>40724</v>
      </c>
      <c r="R65" s="7">
        <v>40724</v>
      </c>
      <c r="S65" s="4">
        <v>719000</v>
      </c>
      <c r="T65" s="4" t="s">
        <v>228</v>
      </c>
      <c r="U65" s="4" t="s">
        <v>229</v>
      </c>
      <c r="V65" s="4" t="s">
        <v>230</v>
      </c>
      <c r="W65" s="4">
        <v>3</v>
      </c>
      <c r="X65" s="4" t="s">
        <v>231</v>
      </c>
      <c r="Y65" s="4">
        <v>339</v>
      </c>
      <c r="Z65" s="3">
        <v>144180</v>
      </c>
      <c r="AA65" s="4" t="s">
        <v>226</v>
      </c>
      <c r="AB65" s="4" t="s">
        <v>227</v>
      </c>
      <c r="AC65" s="4">
        <v>549494252</v>
      </c>
      <c r="AD65" s="4"/>
      <c r="AE65" s="4"/>
      <c r="AF65" s="8" t="s">
        <v>232</v>
      </c>
      <c r="AG65" s="4">
        <v>719000</v>
      </c>
      <c r="AH65" s="8"/>
      <c r="AI65" s="4">
        <v>1181</v>
      </c>
      <c r="AJ65" s="4">
        <v>710000</v>
      </c>
      <c r="AK65" s="4"/>
      <c r="AL65" s="7">
        <v>40633</v>
      </c>
      <c r="AM65" s="3">
        <v>22546</v>
      </c>
      <c r="AN65" s="4" t="s">
        <v>233</v>
      </c>
      <c r="AO65" s="4" t="s">
        <v>234</v>
      </c>
      <c r="AP65" s="4">
        <v>549495426</v>
      </c>
      <c r="AQ65" s="9"/>
      <c r="AR65" s="10"/>
      <c r="AS65" s="11">
        <f t="shared" si="3"/>
        <v>0</v>
      </c>
      <c r="AT65" s="11">
        <f t="shared" si="4"/>
        <v>0</v>
      </c>
      <c r="AU65" s="11">
        <f t="shared" si="5"/>
        <v>0</v>
      </c>
    </row>
    <row r="66" spans="1:47" ht="12.75">
      <c r="A66" s="3">
        <v>9067</v>
      </c>
      <c r="B66" s="4"/>
      <c r="C66" s="3">
        <v>144180</v>
      </c>
      <c r="D66" s="4" t="s">
        <v>226</v>
      </c>
      <c r="E66" s="4" t="s">
        <v>227</v>
      </c>
      <c r="F66" s="4">
        <v>549494252</v>
      </c>
      <c r="G66" s="4"/>
      <c r="H66" s="3">
        <v>21466</v>
      </c>
      <c r="I66" s="4" t="s">
        <v>164</v>
      </c>
      <c r="J66" s="4" t="s">
        <v>193</v>
      </c>
      <c r="K66" s="4" t="s">
        <v>194</v>
      </c>
      <c r="L66" s="5"/>
      <c r="M66" s="4" t="s">
        <v>59</v>
      </c>
      <c r="N66" s="17" t="s">
        <v>235</v>
      </c>
      <c r="O66" s="6"/>
      <c r="P66" s="6">
        <v>1</v>
      </c>
      <c r="Q66" s="7">
        <v>40724</v>
      </c>
      <c r="R66" s="7">
        <v>40724</v>
      </c>
      <c r="S66" s="4">
        <v>719000</v>
      </c>
      <c r="T66" s="4" t="s">
        <v>228</v>
      </c>
      <c r="U66" s="4" t="s">
        <v>229</v>
      </c>
      <c r="V66" s="4" t="s">
        <v>230</v>
      </c>
      <c r="W66" s="4">
        <v>3</v>
      </c>
      <c r="X66" s="4" t="s">
        <v>231</v>
      </c>
      <c r="Y66" s="4">
        <v>339</v>
      </c>
      <c r="Z66" s="3">
        <v>144180</v>
      </c>
      <c r="AA66" s="4" t="s">
        <v>226</v>
      </c>
      <c r="AB66" s="4" t="s">
        <v>227</v>
      </c>
      <c r="AC66" s="4">
        <v>549494252</v>
      </c>
      <c r="AD66" s="4"/>
      <c r="AE66" s="4"/>
      <c r="AF66" s="8" t="s">
        <v>236</v>
      </c>
      <c r="AG66" s="4">
        <v>719000</v>
      </c>
      <c r="AH66" s="8"/>
      <c r="AI66" s="4">
        <v>2511</v>
      </c>
      <c r="AJ66" s="4">
        <v>710000</v>
      </c>
      <c r="AK66" s="4"/>
      <c r="AL66" s="7">
        <v>40633</v>
      </c>
      <c r="AM66" s="3">
        <v>22546</v>
      </c>
      <c r="AN66" s="4" t="s">
        <v>233</v>
      </c>
      <c r="AO66" s="4" t="s">
        <v>234</v>
      </c>
      <c r="AP66" s="4">
        <v>549495426</v>
      </c>
      <c r="AQ66" s="9"/>
      <c r="AR66" s="10"/>
      <c r="AS66" s="11">
        <f t="shared" si="3"/>
        <v>0</v>
      </c>
      <c r="AT66" s="11">
        <f t="shared" si="4"/>
        <v>0</v>
      </c>
      <c r="AU66" s="11">
        <f t="shared" si="5"/>
        <v>0</v>
      </c>
    </row>
    <row r="67" spans="1:47" ht="12.75">
      <c r="A67" s="3">
        <v>9067</v>
      </c>
      <c r="B67" s="4"/>
      <c r="C67" s="3">
        <v>144180</v>
      </c>
      <c r="D67" s="4" t="s">
        <v>226</v>
      </c>
      <c r="E67" s="4" t="s">
        <v>227</v>
      </c>
      <c r="F67" s="4">
        <v>549494252</v>
      </c>
      <c r="G67" s="4"/>
      <c r="H67" s="3">
        <v>21488</v>
      </c>
      <c r="I67" s="4" t="s">
        <v>75</v>
      </c>
      <c r="J67" s="4" t="s">
        <v>76</v>
      </c>
      <c r="K67" s="4" t="s">
        <v>77</v>
      </c>
      <c r="L67" s="5"/>
      <c r="M67" s="4" t="s">
        <v>59</v>
      </c>
      <c r="N67" s="4"/>
      <c r="O67" s="6"/>
      <c r="P67" s="6">
        <v>10</v>
      </c>
      <c r="Q67" s="7">
        <v>40724</v>
      </c>
      <c r="R67" s="7">
        <v>40724</v>
      </c>
      <c r="S67" s="4">
        <v>719000</v>
      </c>
      <c r="T67" s="4" t="s">
        <v>228</v>
      </c>
      <c r="U67" s="4" t="s">
        <v>229</v>
      </c>
      <c r="V67" s="4" t="s">
        <v>230</v>
      </c>
      <c r="W67" s="4">
        <v>3</v>
      </c>
      <c r="X67" s="4" t="s">
        <v>231</v>
      </c>
      <c r="Y67" s="4">
        <v>339</v>
      </c>
      <c r="Z67" s="3">
        <v>144180</v>
      </c>
      <c r="AA67" s="4" t="s">
        <v>226</v>
      </c>
      <c r="AB67" s="4" t="s">
        <v>227</v>
      </c>
      <c r="AC67" s="4">
        <v>549494252</v>
      </c>
      <c r="AD67" s="4"/>
      <c r="AE67" s="4"/>
      <c r="AF67" s="8" t="s">
        <v>232</v>
      </c>
      <c r="AG67" s="4">
        <v>719000</v>
      </c>
      <c r="AH67" s="8"/>
      <c r="AI67" s="4">
        <v>1181</v>
      </c>
      <c r="AJ67" s="4">
        <v>710000</v>
      </c>
      <c r="AK67" s="4"/>
      <c r="AL67" s="7">
        <v>40633</v>
      </c>
      <c r="AM67" s="3">
        <v>22546</v>
      </c>
      <c r="AN67" s="4" t="s">
        <v>233</v>
      </c>
      <c r="AO67" s="4" t="s">
        <v>234</v>
      </c>
      <c r="AP67" s="4">
        <v>549495426</v>
      </c>
      <c r="AQ67" s="9"/>
      <c r="AR67" s="10"/>
      <c r="AS67" s="11">
        <f t="shared" si="3"/>
        <v>0</v>
      </c>
      <c r="AT67" s="11">
        <f t="shared" si="4"/>
        <v>0</v>
      </c>
      <c r="AU67" s="11">
        <f t="shared" si="5"/>
        <v>0</v>
      </c>
    </row>
    <row r="68" spans="1:47" ht="12.75">
      <c r="A68" s="3">
        <v>9067</v>
      </c>
      <c r="B68" s="4"/>
      <c r="C68" s="3">
        <v>144180</v>
      </c>
      <c r="D68" s="4" t="s">
        <v>226</v>
      </c>
      <c r="E68" s="4" t="s">
        <v>227</v>
      </c>
      <c r="F68" s="4">
        <v>549494252</v>
      </c>
      <c r="G68" s="4"/>
      <c r="H68" s="3">
        <v>21490</v>
      </c>
      <c r="I68" s="4" t="s">
        <v>72</v>
      </c>
      <c r="J68" s="4" t="s">
        <v>181</v>
      </c>
      <c r="K68" s="4" t="s">
        <v>182</v>
      </c>
      <c r="L68" s="5"/>
      <c r="M68" s="4" t="s">
        <v>59</v>
      </c>
      <c r="N68" s="4"/>
      <c r="O68" s="6"/>
      <c r="P68" s="6">
        <v>10</v>
      </c>
      <c r="Q68" s="7">
        <v>40724</v>
      </c>
      <c r="R68" s="7">
        <v>40724</v>
      </c>
      <c r="S68" s="4">
        <v>719000</v>
      </c>
      <c r="T68" s="4" t="s">
        <v>228</v>
      </c>
      <c r="U68" s="4" t="s">
        <v>229</v>
      </c>
      <c r="V68" s="4" t="s">
        <v>230</v>
      </c>
      <c r="W68" s="4">
        <v>3</v>
      </c>
      <c r="X68" s="4" t="s">
        <v>231</v>
      </c>
      <c r="Y68" s="4">
        <v>339</v>
      </c>
      <c r="Z68" s="3">
        <v>144180</v>
      </c>
      <c r="AA68" s="4" t="s">
        <v>226</v>
      </c>
      <c r="AB68" s="4" t="s">
        <v>227</v>
      </c>
      <c r="AC68" s="4">
        <v>549494252</v>
      </c>
      <c r="AD68" s="4"/>
      <c r="AE68" s="4"/>
      <c r="AF68" s="8" t="s">
        <v>232</v>
      </c>
      <c r="AG68" s="4">
        <v>719000</v>
      </c>
      <c r="AH68" s="8"/>
      <c r="AI68" s="4">
        <v>1181</v>
      </c>
      <c r="AJ68" s="4">
        <v>710000</v>
      </c>
      <c r="AK68" s="4"/>
      <c r="AL68" s="7">
        <v>40633</v>
      </c>
      <c r="AM68" s="3">
        <v>22546</v>
      </c>
      <c r="AN68" s="4" t="s">
        <v>233</v>
      </c>
      <c r="AO68" s="4" t="s">
        <v>234</v>
      </c>
      <c r="AP68" s="4">
        <v>549495426</v>
      </c>
      <c r="AQ68" s="9"/>
      <c r="AR68" s="10"/>
      <c r="AS68" s="11">
        <f t="shared" si="3"/>
        <v>0</v>
      </c>
      <c r="AT68" s="11">
        <f t="shared" si="4"/>
        <v>0</v>
      </c>
      <c r="AU68" s="11">
        <f t="shared" si="5"/>
        <v>0</v>
      </c>
    </row>
    <row r="69" spans="1:47" ht="12.75">
      <c r="A69" s="3">
        <v>9067</v>
      </c>
      <c r="B69" s="4"/>
      <c r="C69" s="3">
        <v>144180</v>
      </c>
      <c r="D69" s="4" t="s">
        <v>226</v>
      </c>
      <c r="E69" s="4" t="s">
        <v>227</v>
      </c>
      <c r="F69" s="4">
        <v>549494252</v>
      </c>
      <c r="G69" s="4"/>
      <c r="H69" s="3">
        <v>21493</v>
      </c>
      <c r="I69" s="4" t="s">
        <v>96</v>
      </c>
      <c r="J69" s="4" t="s">
        <v>97</v>
      </c>
      <c r="K69" s="4" t="s">
        <v>98</v>
      </c>
      <c r="L69" s="5"/>
      <c r="M69" s="4" t="s">
        <v>59</v>
      </c>
      <c r="N69" s="4"/>
      <c r="O69" s="6"/>
      <c r="P69" s="6">
        <v>7</v>
      </c>
      <c r="Q69" s="7">
        <v>40724</v>
      </c>
      <c r="R69" s="7">
        <v>40724</v>
      </c>
      <c r="S69" s="4">
        <v>719000</v>
      </c>
      <c r="T69" s="4" t="s">
        <v>228</v>
      </c>
      <c r="U69" s="4" t="s">
        <v>229</v>
      </c>
      <c r="V69" s="4" t="s">
        <v>230</v>
      </c>
      <c r="W69" s="4">
        <v>3</v>
      </c>
      <c r="X69" s="4" t="s">
        <v>231</v>
      </c>
      <c r="Y69" s="4">
        <v>339</v>
      </c>
      <c r="Z69" s="3">
        <v>144180</v>
      </c>
      <c r="AA69" s="4" t="s">
        <v>226</v>
      </c>
      <c r="AB69" s="4" t="s">
        <v>227</v>
      </c>
      <c r="AC69" s="4">
        <v>549494252</v>
      </c>
      <c r="AD69" s="4"/>
      <c r="AE69" s="4"/>
      <c r="AF69" s="8" t="s">
        <v>232</v>
      </c>
      <c r="AG69" s="4">
        <v>719000</v>
      </c>
      <c r="AH69" s="8"/>
      <c r="AI69" s="4">
        <v>1181</v>
      </c>
      <c r="AJ69" s="4">
        <v>710000</v>
      </c>
      <c r="AK69" s="4"/>
      <c r="AL69" s="7">
        <v>40633</v>
      </c>
      <c r="AM69" s="3">
        <v>22546</v>
      </c>
      <c r="AN69" s="4" t="s">
        <v>233</v>
      </c>
      <c r="AO69" s="4" t="s">
        <v>234</v>
      </c>
      <c r="AP69" s="4">
        <v>549495426</v>
      </c>
      <c r="AQ69" s="9"/>
      <c r="AR69" s="10"/>
      <c r="AS69" s="11">
        <f t="shared" si="3"/>
        <v>0</v>
      </c>
      <c r="AT69" s="11">
        <f t="shared" si="4"/>
        <v>0</v>
      </c>
      <c r="AU69" s="11">
        <f t="shared" si="5"/>
        <v>0</v>
      </c>
    </row>
    <row r="70" spans="1:47" ht="12.75">
      <c r="A70" s="3">
        <v>9067</v>
      </c>
      <c r="B70" s="4"/>
      <c r="C70" s="3">
        <v>144180</v>
      </c>
      <c r="D70" s="4" t="s">
        <v>226</v>
      </c>
      <c r="E70" s="4" t="s">
        <v>227</v>
      </c>
      <c r="F70" s="4">
        <v>549494252</v>
      </c>
      <c r="G70" s="4"/>
      <c r="H70" s="3">
        <v>21495</v>
      </c>
      <c r="I70" s="4" t="s">
        <v>164</v>
      </c>
      <c r="J70" s="4" t="s">
        <v>165</v>
      </c>
      <c r="K70" s="4" t="s">
        <v>166</v>
      </c>
      <c r="L70" s="5"/>
      <c r="M70" s="4" t="s">
        <v>59</v>
      </c>
      <c r="N70" s="17" t="s">
        <v>235</v>
      </c>
      <c r="O70" s="6"/>
      <c r="P70" s="6">
        <v>7</v>
      </c>
      <c r="Q70" s="7">
        <v>40724</v>
      </c>
      <c r="R70" s="7">
        <v>40724</v>
      </c>
      <c r="S70" s="4">
        <v>719000</v>
      </c>
      <c r="T70" s="4" t="s">
        <v>228</v>
      </c>
      <c r="U70" s="4" t="s">
        <v>229</v>
      </c>
      <c r="V70" s="4" t="s">
        <v>230</v>
      </c>
      <c r="W70" s="4">
        <v>3</v>
      </c>
      <c r="X70" s="4" t="s">
        <v>231</v>
      </c>
      <c r="Y70" s="4">
        <v>339</v>
      </c>
      <c r="Z70" s="3">
        <v>144180</v>
      </c>
      <c r="AA70" s="4" t="s">
        <v>226</v>
      </c>
      <c r="AB70" s="4" t="s">
        <v>227</v>
      </c>
      <c r="AC70" s="4">
        <v>549494252</v>
      </c>
      <c r="AD70" s="4"/>
      <c r="AE70" s="4"/>
      <c r="AF70" s="8" t="s">
        <v>232</v>
      </c>
      <c r="AG70" s="4">
        <v>719000</v>
      </c>
      <c r="AH70" s="8"/>
      <c r="AI70" s="4">
        <v>1181</v>
      </c>
      <c r="AJ70" s="4">
        <v>710000</v>
      </c>
      <c r="AK70" s="4"/>
      <c r="AL70" s="7">
        <v>40633</v>
      </c>
      <c r="AM70" s="3">
        <v>22546</v>
      </c>
      <c r="AN70" s="4" t="s">
        <v>233</v>
      </c>
      <c r="AO70" s="4" t="s">
        <v>234</v>
      </c>
      <c r="AP70" s="4">
        <v>549495426</v>
      </c>
      <c r="AQ70" s="9"/>
      <c r="AR70" s="10"/>
      <c r="AS70" s="11">
        <f t="shared" si="3"/>
        <v>0</v>
      </c>
      <c r="AT70" s="11">
        <f t="shared" si="4"/>
        <v>0</v>
      </c>
      <c r="AU70" s="11">
        <f t="shared" si="5"/>
        <v>0</v>
      </c>
    </row>
    <row r="71" spans="1:47" ht="12.75">
      <c r="A71" s="3">
        <v>9067</v>
      </c>
      <c r="B71" s="4"/>
      <c r="C71" s="3">
        <v>144180</v>
      </c>
      <c r="D71" s="4" t="s">
        <v>226</v>
      </c>
      <c r="E71" s="4" t="s">
        <v>227</v>
      </c>
      <c r="F71" s="4">
        <v>549494252</v>
      </c>
      <c r="G71" s="4"/>
      <c r="H71" s="3">
        <v>21500</v>
      </c>
      <c r="I71" s="4" t="s">
        <v>139</v>
      </c>
      <c r="J71" s="4" t="s">
        <v>237</v>
      </c>
      <c r="K71" s="4" t="s">
        <v>238</v>
      </c>
      <c r="L71" s="5"/>
      <c r="M71" s="4" t="s">
        <v>59</v>
      </c>
      <c r="N71" s="4"/>
      <c r="O71" s="6"/>
      <c r="P71" s="6">
        <v>1</v>
      </c>
      <c r="Q71" s="7">
        <v>40724</v>
      </c>
      <c r="R71" s="7">
        <v>40724</v>
      </c>
      <c r="S71" s="4">
        <v>719000</v>
      </c>
      <c r="T71" s="4" t="s">
        <v>228</v>
      </c>
      <c r="U71" s="4" t="s">
        <v>229</v>
      </c>
      <c r="V71" s="4" t="s">
        <v>230</v>
      </c>
      <c r="W71" s="4">
        <v>3</v>
      </c>
      <c r="X71" s="4" t="s">
        <v>231</v>
      </c>
      <c r="Y71" s="4">
        <v>339</v>
      </c>
      <c r="Z71" s="3">
        <v>144180</v>
      </c>
      <c r="AA71" s="4" t="s">
        <v>226</v>
      </c>
      <c r="AB71" s="4" t="s">
        <v>227</v>
      </c>
      <c r="AC71" s="4">
        <v>549494252</v>
      </c>
      <c r="AD71" s="4"/>
      <c r="AE71" s="4"/>
      <c r="AF71" s="8" t="s">
        <v>232</v>
      </c>
      <c r="AG71" s="4">
        <v>719000</v>
      </c>
      <c r="AH71" s="8"/>
      <c r="AI71" s="4">
        <v>1181</v>
      </c>
      <c r="AJ71" s="4">
        <v>710000</v>
      </c>
      <c r="AK71" s="4"/>
      <c r="AL71" s="7">
        <v>40633</v>
      </c>
      <c r="AM71" s="3">
        <v>22546</v>
      </c>
      <c r="AN71" s="4" t="s">
        <v>233</v>
      </c>
      <c r="AO71" s="4" t="s">
        <v>234</v>
      </c>
      <c r="AP71" s="4">
        <v>549495426</v>
      </c>
      <c r="AQ71" s="9"/>
      <c r="AR71" s="10"/>
      <c r="AS71" s="11">
        <f t="shared" si="3"/>
        <v>0</v>
      </c>
      <c r="AT71" s="11">
        <f t="shared" si="4"/>
        <v>0</v>
      </c>
      <c r="AU71" s="11">
        <f t="shared" si="5"/>
        <v>0</v>
      </c>
    </row>
    <row r="72" spans="1:47" ht="25.5">
      <c r="A72" s="3">
        <v>9067</v>
      </c>
      <c r="B72" s="4"/>
      <c r="C72" s="3">
        <v>144180</v>
      </c>
      <c r="D72" s="4" t="s">
        <v>226</v>
      </c>
      <c r="E72" s="4" t="s">
        <v>227</v>
      </c>
      <c r="F72" s="4">
        <v>549494252</v>
      </c>
      <c r="G72" s="4"/>
      <c r="H72" s="3">
        <v>21501</v>
      </c>
      <c r="I72" s="4" t="s">
        <v>84</v>
      </c>
      <c r="J72" s="4" t="s">
        <v>239</v>
      </c>
      <c r="K72" s="4" t="s">
        <v>240</v>
      </c>
      <c r="L72" s="5"/>
      <c r="M72" s="4" t="s">
        <v>59</v>
      </c>
      <c r="N72" s="4"/>
      <c r="O72" s="6"/>
      <c r="P72" s="6">
        <v>3</v>
      </c>
      <c r="Q72" s="7">
        <v>40724</v>
      </c>
      <c r="R72" s="7">
        <v>40724</v>
      </c>
      <c r="S72" s="4">
        <v>719000</v>
      </c>
      <c r="T72" s="4" t="s">
        <v>228</v>
      </c>
      <c r="U72" s="4" t="s">
        <v>229</v>
      </c>
      <c r="V72" s="4" t="s">
        <v>230</v>
      </c>
      <c r="W72" s="4">
        <v>3</v>
      </c>
      <c r="X72" s="4" t="s">
        <v>231</v>
      </c>
      <c r="Y72" s="4">
        <v>339</v>
      </c>
      <c r="Z72" s="3">
        <v>144180</v>
      </c>
      <c r="AA72" s="4" t="s">
        <v>226</v>
      </c>
      <c r="AB72" s="4" t="s">
        <v>227</v>
      </c>
      <c r="AC72" s="4">
        <v>549494252</v>
      </c>
      <c r="AD72" s="4"/>
      <c r="AE72" s="4"/>
      <c r="AF72" s="8" t="s">
        <v>232</v>
      </c>
      <c r="AG72" s="4">
        <v>719000</v>
      </c>
      <c r="AH72" s="8"/>
      <c r="AI72" s="4">
        <v>1181</v>
      </c>
      <c r="AJ72" s="4">
        <v>710000</v>
      </c>
      <c r="AK72" s="4"/>
      <c r="AL72" s="7">
        <v>40633</v>
      </c>
      <c r="AM72" s="3">
        <v>22546</v>
      </c>
      <c r="AN72" s="4" t="s">
        <v>233</v>
      </c>
      <c r="AO72" s="4" t="s">
        <v>234</v>
      </c>
      <c r="AP72" s="4">
        <v>549495426</v>
      </c>
      <c r="AQ72" s="9"/>
      <c r="AR72" s="10"/>
      <c r="AS72" s="11">
        <f t="shared" si="3"/>
        <v>0</v>
      </c>
      <c r="AT72" s="11">
        <f t="shared" si="4"/>
        <v>0</v>
      </c>
      <c r="AU72" s="11">
        <f t="shared" si="5"/>
        <v>0</v>
      </c>
    </row>
    <row r="73" spans="1:47" ht="25.5">
      <c r="A73" s="3">
        <v>9067</v>
      </c>
      <c r="B73" s="4"/>
      <c r="C73" s="3">
        <v>144180</v>
      </c>
      <c r="D73" s="4" t="s">
        <v>226</v>
      </c>
      <c r="E73" s="4" t="s">
        <v>227</v>
      </c>
      <c r="F73" s="4">
        <v>549494252</v>
      </c>
      <c r="G73" s="4"/>
      <c r="H73" s="3">
        <v>21502</v>
      </c>
      <c r="I73" s="4" t="s">
        <v>84</v>
      </c>
      <c r="J73" s="4" t="s">
        <v>239</v>
      </c>
      <c r="K73" s="4" t="s">
        <v>240</v>
      </c>
      <c r="L73" s="5"/>
      <c r="M73" s="4" t="s">
        <v>59</v>
      </c>
      <c r="N73" s="4"/>
      <c r="O73" s="6"/>
      <c r="P73" s="6">
        <v>1</v>
      </c>
      <c r="Q73" s="7">
        <v>40724</v>
      </c>
      <c r="R73" s="7">
        <v>40724</v>
      </c>
      <c r="S73" s="4">
        <v>719000</v>
      </c>
      <c r="T73" s="4" t="s">
        <v>228</v>
      </c>
      <c r="U73" s="4" t="s">
        <v>229</v>
      </c>
      <c r="V73" s="4" t="s">
        <v>230</v>
      </c>
      <c r="W73" s="4">
        <v>3</v>
      </c>
      <c r="X73" s="4" t="s">
        <v>231</v>
      </c>
      <c r="Y73" s="4">
        <v>339</v>
      </c>
      <c r="Z73" s="3">
        <v>144180</v>
      </c>
      <c r="AA73" s="4" t="s">
        <v>226</v>
      </c>
      <c r="AB73" s="4" t="s">
        <v>227</v>
      </c>
      <c r="AC73" s="4">
        <v>549494252</v>
      </c>
      <c r="AD73" s="4"/>
      <c r="AE73" s="4"/>
      <c r="AF73" s="8" t="s">
        <v>236</v>
      </c>
      <c r="AG73" s="4">
        <v>719000</v>
      </c>
      <c r="AH73" s="8"/>
      <c r="AI73" s="4">
        <v>2511</v>
      </c>
      <c r="AJ73" s="4">
        <v>710000</v>
      </c>
      <c r="AK73" s="4"/>
      <c r="AL73" s="7">
        <v>40633</v>
      </c>
      <c r="AM73" s="3">
        <v>22546</v>
      </c>
      <c r="AN73" s="4" t="s">
        <v>233</v>
      </c>
      <c r="AO73" s="4" t="s">
        <v>234</v>
      </c>
      <c r="AP73" s="4">
        <v>549495426</v>
      </c>
      <c r="AQ73" s="9"/>
      <c r="AR73" s="10"/>
      <c r="AS73" s="11">
        <f t="shared" si="3"/>
        <v>0</v>
      </c>
      <c r="AT73" s="11">
        <f t="shared" si="4"/>
        <v>0</v>
      </c>
      <c r="AU73" s="11">
        <f t="shared" si="5"/>
        <v>0</v>
      </c>
    </row>
    <row r="74" spans="1:47" ht="13.5" thickBot="1">
      <c r="A74" s="3">
        <v>9067</v>
      </c>
      <c r="B74" s="4"/>
      <c r="C74" s="3">
        <v>144180</v>
      </c>
      <c r="D74" s="4" t="s">
        <v>226</v>
      </c>
      <c r="E74" s="4" t="s">
        <v>227</v>
      </c>
      <c r="F74" s="4">
        <v>549494252</v>
      </c>
      <c r="G74" s="4"/>
      <c r="H74" s="3">
        <v>21503</v>
      </c>
      <c r="I74" s="4" t="s">
        <v>164</v>
      </c>
      <c r="J74" s="4" t="s">
        <v>165</v>
      </c>
      <c r="K74" s="4" t="s">
        <v>166</v>
      </c>
      <c r="L74" s="5"/>
      <c r="M74" s="4" t="s">
        <v>59</v>
      </c>
      <c r="N74" s="17" t="s">
        <v>235</v>
      </c>
      <c r="O74" s="6"/>
      <c r="P74" s="6">
        <v>4</v>
      </c>
      <c r="Q74" s="7">
        <v>40724</v>
      </c>
      <c r="R74" s="7">
        <v>40724</v>
      </c>
      <c r="S74" s="4">
        <v>719000</v>
      </c>
      <c r="T74" s="4" t="s">
        <v>228</v>
      </c>
      <c r="U74" s="4" t="s">
        <v>229</v>
      </c>
      <c r="V74" s="4" t="s">
        <v>230</v>
      </c>
      <c r="W74" s="4">
        <v>3</v>
      </c>
      <c r="X74" s="4" t="s">
        <v>231</v>
      </c>
      <c r="Y74" s="4">
        <v>339</v>
      </c>
      <c r="Z74" s="3">
        <v>144180</v>
      </c>
      <c r="AA74" s="4" t="s">
        <v>226</v>
      </c>
      <c r="AB74" s="4" t="s">
        <v>227</v>
      </c>
      <c r="AC74" s="4">
        <v>549494252</v>
      </c>
      <c r="AD74" s="4"/>
      <c r="AE74" s="4"/>
      <c r="AF74" s="8" t="s">
        <v>241</v>
      </c>
      <c r="AG74" s="4">
        <v>719000</v>
      </c>
      <c r="AH74" s="8"/>
      <c r="AI74" s="4">
        <v>1195</v>
      </c>
      <c r="AJ74" s="4">
        <v>710000</v>
      </c>
      <c r="AK74" s="4"/>
      <c r="AL74" s="7">
        <v>40633</v>
      </c>
      <c r="AM74" s="3">
        <v>22546</v>
      </c>
      <c r="AN74" s="4" t="s">
        <v>233</v>
      </c>
      <c r="AO74" s="4" t="s">
        <v>234</v>
      </c>
      <c r="AP74" s="4">
        <v>549495426</v>
      </c>
      <c r="AQ74" s="9"/>
      <c r="AR74" s="10"/>
      <c r="AS74" s="11">
        <f t="shared" si="3"/>
        <v>0</v>
      </c>
      <c r="AT74" s="11">
        <f t="shared" si="4"/>
        <v>0</v>
      </c>
      <c r="AU74" s="11">
        <f t="shared" si="5"/>
        <v>0</v>
      </c>
    </row>
    <row r="75" spans="1:48" ht="13.5" customHeight="1" thickTop="1">
      <c r="A75" s="58" t="s">
        <v>79</v>
      </c>
      <c r="B75" s="58"/>
      <c r="C75" s="58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58" t="s">
        <v>80</v>
      </c>
      <c r="AS75" s="58"/>
      <c r="AT75" s="13">
        <f>SUM(AT64:AT74)</f>
        <v>0</v>
      </c>
      <c r="AU75" s="13">
        <f>SUM(AU64:AU74)</f>
        <v>0</v>
      </c>
      <c r="AV75" s="12"/>
    </row>
    <row r="76" spans="1:48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</row>
    <row r="77" spans="1:47" ht="12.75">
      <c r="A77" s="3">
        <v>9078</v>
      </c>
      <c r="B77" s="4" t="s">
        <v>242</v>
      </c>
      <c r="C77" s="3">
        <v>186014</v>
      </c>
      <c r="D77" s="4" t="s">
        <v>243</v>
      </c>
      <c r="E77" s="4" t="s">
        <v>244</v>
      </c>
      <c r="F77" s="4">
        <v>549496321</v>
      </c>
      <c r="G77" s="4"/>
      <c r="H77" s="3">
        <v>21238</v>
      </c>
      <c r="I77" s="4" t="s">
        <v>96</v>
      </c>
      <c r="J77" s="4" t="s">
        <v>119</v>
      </c>
      <c r="K77" s="4" t="s">
        <v>120</v>
      </c>
      <c r="L77" s="5"/>
      <c r="M77" s="4" t="s">
        <v>59</v>
      </c>
      <c r="N77" s="4"/>
      <c r="O77" s="6"/>
      <c r="P77" s="6">
        <v>1</v>
      </c>
      <c r="Q77" s="7">
        <v>40724</v>
      </c>
      <c r="R77" s="7">
        <v>40739</v>
      </c>
      <c r="S77" s="4">
        <v>510000</v>
      </c>
      <c r="T77" s="4" t="s">
        <v>245</v>
      </c>
      <c r="U77" s="4" t="s">
        <v>246</v>
      </c>
      <c r="V77" s="4" t="s">
        <v>89</v>
      </c>
      <c r="W77" s="4">
        <v>2</v>
      </c>
      <c r="X77" s="4" t="s">
        <v>247</v>
      </c>
      <c r="Y77" s="4" t="s">
        <v>248</v>
      </c>
      <c r="Z77" s="3">
        <v>186014</v>
      </c>
      <c r="AA77" s="4" t="s">
        <v>243</v>
      </c>
      <c r="AB77" s="4" t="s">
        <v>244</v>
      </c>
      <c r="AC77" s="4">
        <v>549496321</v>
      </c>
      <c r="AD77" s="4"/>
      <c r="AE77" s="4"/>
      <c r="AF77" s="8" t="s">
        <v>249</v>
      </c>
      <c r="AG77" s="4">
        <v>510000</v>
      </c>
      <c r="AH77" s="8"/>
      <c r="AI77" s="4">
        <v>1111</v>
      </c>
      <c r="AJ77" s="4"/>
      <c r="AK77" s="4"/>
      <c r="AL77" s="7">
        <v>40648</v>
      </c>
      <c r="AM77" s="3">
        <v>112169</v>
      </c>
      <c r="AN77" s="4" t="s">
        <v>250</v>
      </c>
      <c r="AO77" s="4" t="s">
        <v>251</v>
      </c>
      <c r="AP77" s="4">
        <v>549492002</v>
      </c>
      <c r="AQ77" s="9"/>
      <c r="AR77" s="10"/>
      <c r="AS77" s="11">
        <f>((P77*AQ77)*(AR77/100))/P77</f>
        <v>0</v>
      </c>
      <c r="AT77" s="11">
        <f>ROUND(P77*ROUND(AQ77,2),2)</f>
        <v>0</v>
      </c>
      <c r="AU77" s="11">
        <f>ROUND(AT77*((100+AR77)/100),2)</f>
        <v>0</v>
      </c>
    </row>
    <row r="78" spans="1:47" ht="12.75">
      <c r="A78" s="3">
        <v>9078</v>
      </c>
      <c r="B78" s="4" t="s">
        <v>242</v>
      </c>
      <c r="C78" s="3">
        <v>186014</v>
      </c>
      <c r="D78" s="4" t="s">
        <v>243</v>
      </c>
      <c r="E78" s="4" t="s">
        <v>244</v>
      </c>
      <c r="F78" s="4">
        <v>549496321</v>
      </c>
      <c r="G78" s="4"/>
      <c r="H78" s="3">
        <v>21239</v>
      </c>
      <c r="I78" s="4" t="s">
        <v>142</v>
      </c>
      <c r="J78" s="4" t="s">
        <v>143</v>
      </c>
      <c r="K78" s="4" t="s">
        <v>144</v>
      </c>
      <c r="L78" s="5"/>
      <c r="M78" s="4" t="s">
        <v>59</v>
      </c>
      <c r="N78" s="4"/>
      <c r="O78" s="6"/>
      <c r="P78" s="6">
        <v>1</v>
      </c>
      <c r="Q78" s="7">
        <v>40724</v>
      </c>
      <c r="R78" s="7">
        <v>40739</v>
      </c>
      <c r="S78" s="4">
        <v>510000</v>
      </c>
      <c r="T78" s="4" t="s">
        <v>245</v>
      </c>
      <c r="U78" s="4" t="s">
        <v>246</v>
      </c>
      <c r="V78" s="4" t="s">
        <v>89</v>
      </c>
      <c r="W78" s="4">
        <v>2</v>
      </c>
      <c r="X78" s="4" t="s">
        <v>247</v>
      </c>
      <c r="Y78" s="4" t="s">
        <v>248</v>
      </c>
      <c r="Z78" s="3">
        <v>186014</v>
      </c>
      <c r="AA78" s="4" t="s">
        <v>243</v>
      </c>
      <c r="AB78" s="4" t="s">
        <v>244</v>
      </c>
      <c r="AC78" s="4">
        <v>549496321</v>
      </c>
      <c r="AD78" s="4"/>
      <c r="AE78" s="4"/>
      <c r="AF78" s="8" t="s">
        <v>249</v>
      </c>
      <c r="AG78" s="4">
        <v>510000</v>
      </c>
      <c r="AH78" s="8"/>
      <c r="AI78" s="4">
        <v>1111</v>
      </c>
      <c r="AJ78" s="4"/>
      <c r="AK78" s="4"/>
      <c r="AL78" s="7">
        <v>40648</v>
      </c>
      <c r="AM78" s="3">
        <v>112169</v>
      </c>
      <c r="AN78" s="4" t="s">
        <v>250</v>
      </c>
      <c r="AO78" s="4" t="s">
        <v>251</v>
      </c>
      <c r="AP78" s="4">
        <v>549492002</v>
      </c>
      <c r="AQ78" s="9"/>
      <c r="AR78" s="10"/>
      <c r="AS78" s="11">
        <f>((P78*AQ78)*(AR78/100))/P78</f>
        <v>0</v>
      </c>
      <c r="AT78" s="11">
        <f>ROUND(P78*ROUND(AQ78,2),2)</f>
        <v>0</v>
      </c>
      <c r="AU78" s="11">
        <f>ROUND(AT78*((100+AR78)/100),2)</f>
        <v>0</v>
      </c>
    </row>
    <row r="79" spans="1:47" ht="13.5" thickBot="1">
      <c r="A79" s="3">
        <v>9078</v>
      </c>
      <c r="B79" s="4" t="s">
        <v>242</v>
      </c>
      <c r="C79" s="3">
        <v>186014</v>
      </c>
      <c r="D79" s="4" t="s">
        <v>243</v>
      </c>
      <c r="E79" s="4" t="s">
        <v>244</v>
      </c>
      <c r="F79" s="4">
        <v>549496321</v>
      </c>
      <c r="G79" s="4"/>
      <c r="H79" s="3">
        <v>22253</v>
      </c>
      <c r="I79" s="4" t="s">
        <v>84</v>
      </c>
      <c r="J79" s="4" t="s">
        <v>252</v>
      </c>
      <c r="K79" s="4" t="s">
        <v>253</v>
      </c>
      <c r="L79" s="5"/>
      <c r="M79" s="4" t="s">
        <v>59</v>
      </c>
      <c r="N79" s="4"/>
      <c r="O79" s="6"/>
      <c r="P79" s="6">
        <v>1</v>
      </c>
      <c r="Q79" s="7">
        <v>40724</v>
      </c>
      <c r="R79" s="7">
        <v>40739</v>
      </c>
      <c r="S79" s="4">
        <v>510000</v>
      </c>
      <c r="T79" s="4" t="s">
        <v>245</v>
      </c>
      <c r="U79" s="4" t="s">
        <v>246</v>
      </c>
      <c r="V79" s="4" t="s">
        <v>89</v>
      </c>
      <c r="W79" s="4">
        <v>2</v>
      </c>
      <c r="X79" s="4" t="s">
        <v>247</v>
      </c>
      <c r="Y79" s="4" t="s">
        <v>248</v>
      </c>
      <c r="Z79" s="3">
        <v>186014</v>
      </c>
      <c r="AA79" s="4" t="s">
        <v>243</v>
      </c>
      <c r="AB79" s="4" t="s">
        <v>244</v>
      </c>
      <c r="AC79" s="4">
        <v>549496321</v>
      </c>
      <c r="AD79" s="4"/>
      <c r="AE79" s="4"/>
      <c r="AF79" s="8" t="s">
        <v>249</v>
      </c>
      <c r="AG79" s="4">
        <v>510000</v>
      </c>
      <c r="AH79" s="8"/>
      <c r="AI79" s="4">
        <v>1111</v>
      </c>
      <c r="AJ79" s="4"/>
      <c r="AK79" s="4"/>
      <c r="AL79" s="7">
        <v>40648</v>
      </c>
      <c r="AM79" s="3">
        <v>112169</v>
      </c>
      <c r="AN79" s="4" t="s">
        <v>250</v>
      </c>
      <c r="AO79" s="4" t="s">
        <v>251</v>
      </c>
      <c r="AP79" s="4">
        <v>549492002</v>
      </c>
      <c r="AQ79" s="9"/>
      <c r="AR79" s="10"/>
      <c r="AS79" s="11">
        <f>((P79*AQ79)*(AR79/100))/P79</f>
        <v>0</v>
      </c>
      <c r="AT79" s="11">
        <f>ROUND(P79*ROUND(AQ79,2),2)</f>
        <v>0</v>
      </c>
      <c r="AU79" s="11">
        <f>ROUND(AT79*((100+AR79)/100),2)</f>
        <v>0</v>
      </c>
    </row>
    <row r="80" spans="1:48" ht="13.5" customHeight="1" thickTop="1">
      <c r="A80" s="58" t="s">
        <v>79</v>
      </c>
      <c r="B80" s="58"/>
      <c r="C80" s="58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58" t="s">
        <v>80</v>
      </c>
      <c r="AS80" s="58"/>
      <c r="AT80" s="13">
        <f>SUM(AT77:AT79)</f>
        <v>0</v>
      </c>
      <c r="AU80" s="13">
        <f>SUM(AU77:AU79)</f>
        <v>0</v>
      </c>
      <c r="AV80" s="12"/>
    </row>
    <row r="81" spans="1:48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</row>
    <row r="82" spans="1:47" ht="12.75">
      <c r="A82" s="3">
        <v>9068</v>
      </c>
      <c r="B82" s="4"/>
      <c r="C82" s="3">
        <v>2507</v>
      </c>
      <c r="D82" s="4" t="s">
        <v>254</v>
      </c>
      <c r="E82" s="4" t="s">
        <v>255</v>
      </c>
      <c r="F82" s="4">
        <v>549496927</v>
      </c>
      <c r="G82" s="4" t="s">
        <v>256</v>
      </c>
      <c r="H82" s="3">
        <v>21257</v>
      </c>
      <c r="I82" s="4" t="s">
        <v>69</v>
      </c>
      <c r="J82" s="4" t="s">
        <v>70</v>
      </c>
      <c r="K82" s="4" t="s">
        <v>71</v>
      </c>
      <c r="L82" s="5"/>
      <c r="M82" s="4" t="s">
        <v>59</v>
      </c>
      <c r="N82" s="4"/>
      <c r="O82" s="6"/>
      <c r="P82" s="6">
        <v>1</v>
      </c>
      <c r="Q82" s="7">
        <v>40724</v>
      </c>
      <c r="R82" s="7">
        <v>40739</v>
      </c>
      <c r="S82" s="4">
        <v>562000</v>
      </c>
      <c r="T82" s="4" t="s">
        <v>257</v>
      </c>
      <c r="U82" s="4" t="s">
        <v>258</v>
      </c>
      <c r="V82" s="4" t="s">
        <v>259</v>
      </c>
      <c r="W82" s="4">
        <v>6</v>
      </c>
      <c r="X82" s="4" t="s">
        <v>260</v>
      </c>
      <c r="Y82" s="4">
        <v>650</v>
      </c>
      <c r="Z82" s="3">
        <v>136779</v>
      </c>
      <c r="AA82" s="4" t="s">
        <v>261</v>
      </c>
      <c r="AB82" s="4" t="s">
        <v>262</v>
      </c>
      <c r="AC82" s="4"/>
      <c r="AD82" s="4" t="s">
        <v>263</v>
      </c>
      <c r="AE82" s="4"/>
      <c r="AF82" s="8" t="s">
        <v>264</v>
      </c>
      <c r="AG82" s="4">
        <v>562000</v>
      </c>
      <c r="AH82" s="8"/>
      <c r="AI82" s="4">
        <v>1166</v>
      </c>
      <c r="AJ82" s="4">
        <v>560000</v>
      </c>
      <c r="AK82" s="4"/>
      <c r="AL82" s="7">
        <v>40638</v>
      </c>
      <c r="AM82" s="3">
        <v>49730</v>
      </c>
      <c r="AN82" s="4" t="s">
        <v>265</v>
      </c>
      <c r="AO82" s="4" t="s">
        <v>266</v>
      </c>
      <c r="AP82" s="4">
        <v>549494492</v>
      </c>
      <c r="AQ82" s="9"/>
      <c r="AR82" s="10"/>
      <c r="AS82" s="11">
        <f>((P82*AQ82)*(AR82/100))/P82</f>
        <v>0</v>
      </c>
      <c r="AT82" s="11">
        <f>ROUND(P82*ROUND(AQ82,2),2)</f>
        <v>0</v>
      </c>
      <c r="AU82" s="11">
        <f>ROUND(AT82*((100+AR82)/100),2)</f>
        <v>0</v>
      </c>
    </row>
    <row r="83" spans="1:47" ht="13.5" thickBot="1">
      <c r="A83" s="3">
        <v>9068</v>
      </c>
      <c r="B83" s="4"/>
      <c r="C83" s="3">
        <v>2507</v>
      </c>
      <c r="D83" s="4" t="s">
        <v>254</v>
      </c>
      <c r="E83" s="4" t="s">
        <v>255</v>
      </c>
      <c r="F83" s="4">
        <v>549496927</v>
      </c>
      <c r="G83" s="4" t="s">
        <v>256</v>
      </c>
      <c r="H83" s="3">
        <v>21258</v>
      </c>
      <c r="I83" s="4" t="s">
        <v>75</v>
      </c>
      <c r="J83" s="4" t="s">
        <v>76</v>
      </c>
      <c r="K83" s="4" t="s">
        <v>77</v>
      </c>
      <c r="L83" s="5"/>
      <c r="M83" s="4" t="s">
        <v>59</v>
      </c>
      <c r="N83" s="4"/>
      <c r="O83" s="6"/>
      <c r="P83" s="6">
        <v>1</v>
      </c>
      <c r="Q83" s="7">
        <v>40724</v>
      </c>
      <c r="R83" s="7">
        <v>40739</v>
      </c>
      <c r="S83" s="4">
        <v>562000</v>
      </c>
      <c r="T83" s="4" t="s">
        <v>257</v>
      </c>
      <c r="U83" s="4" t="s">
        <v>258</v>
      </c>
      <c r="V83" s="4" t="s">
        <v>259</v>
      </c>
      <c r="W83" s="4">
        <v>6</v>
      </c>
      <c r="X83" s="4" t="s">
        <v>260</v>
      </c>
      <c r="Y83" s="4">
        <v>650</v>
      </c>
      <c r="Z83" s="3">
        <v>136779</v>
      </c>
      <c r="AA83" s="4" t="s">
        <v>261</v>
      </c>
      <c r="AB83" s="4" t="s">
        <v>262</v>
      </c>
      <c r="AC83" s="4"/>
      <c r="AD83" s="4" t="s">
        <v>263</v>
      </c>
      <c r="AE83" s="4"/>
      <c r="AF83" s="8" t="s">
        <v>264</v>
      </c>
      <c r="AG83" s="4">
        <v>562000</v>
      </c>
      <c r="AH83" s="8"/>
      <c r="AI83" s="4">
        <v>1166</v>
      </c>
      <c r="AJ83" s="4">
        <v>560000</v>
      </c>
      <c r="AK83" s="4"/>
      <c r="AL83" s="7">
        <v>40638</v>
      </c>
      <c r="AM83" s="3">
        <v>49730</v>
      </c>
      <c r="AN83" s="4" t="s">
        <v>265</v>
      </c>
      <c r="AO83" s="4" t="s">
        <v>266</v>
      </c>
      <c r="AP83" s="4">
        <v>549494492</v>
      </c>
      <c r="AQ83" s="9"/>
      <c r="AR83" s="10"/>
      <c r="AS83" s="11">
        <f>((P83*AQ83)*(AR83/100))/P83</f>
        <v>0</v>
      </c>
      <c r="AT83" s="11">
        <f>ROUND(P83*ROUND(AQ83,2),2)</f>
        <v>0</v>
      </c>
      <c r="AU83" s="11">
        <f>ROUND(AT83*((100+AR83)/100),2)</f>
        <v>0</v>
      </c>
    </row>
    <row r="84" spans="1:48" ht="13.5" customHeight="1" thickTop="1">
      <c r="A84" s="58" t="s">
        <v>79</v>
      </c>
      <c r="B84" s="58"/>
      <c r="C84" s="58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58" t="s">
        <v>80</v>
      </c>
      <c r="AS84" s="58"/>
      <c r="AT84" s="13">
        <f>SUM(AT82:AT83)</f>
        <v>0</v>
      </c>
      <c r="AU84" s="13">
        <f>SUM(AU82:AU83)</f>
        <v>0</v>
      </c>
      <c r="AV84" s="12"/>
    </row>
    <row r="85" spans="1:48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</row>
    <row r="86" spans="1:47" ht="13.5" thickBot="1">
      <c r="A86" s="3">
        <v>9070</v>
      </c>
      <c r="B86" s="4"/>
      <c r="C86" s="3">
        <v>3913</v>
      </c>
      <c r="D86" s="4" t="s">
        <v>212</v>
      </c>
      <c r="E86" s="4" t="s">
        <v>213</v>
      </c>
      <c r="F86" s="4">
        <v>549493609</v>
      </c>
      <c r="G86" s="4"/>
      <c r="H86" s="3">
        <v>21285</v>
      </c>
      <c r="I86" s="4" t="s">
        <v>142</v>
      </c>
      <c r="J86" s="4" t="s">
        <v>143</v>
      </c>
      <c r="K86" s="4" t="s">
        <v>144</v>
      </c>
      <c r="L86" s="5"/>
      <c r="M86" s="4" t="s">
        <v>59</v>
      </c>
      <c r="N86" s="4"/>
      <c r="O86" s="6"/>
      <c r="P86" s="6">
        <v>1</v>
      </c>
      <c r="Q86" s="18">
        <v>40695</v>
      </c>
      <c r="R86" s="18">
        <v>40716</v>
      </c>
      <c r="S86" s="4">
        <v>231700</v>
      </c>
      <c r="T86" s="4" t="s">
        <v>267</v>
      </c>
      <c r="U86" s="4" t="s">
        <v>217</v>
      </c>
      <c r="V86" s="4" t="s">
        <v>218</v>
      </c>
      <c r="W86" s="4">
        <v>2</v>
      </c>
      <c r="X86" s="4" t="s">
        <v>219</v>
      </c>
      <c r="Y86" s="4">
        <v>2.29</v>
      </c>
      <c r="Z86" s="3">
        <v>3913</v>
      </c>
      <c r="AA86" s="4" t="s">
        <v>212</v>
      </c>
      <c r="AB86" s="4" t="s">
        <v>213</v>
      </c>
      <c r="AC86" s="4">
        <v>549493609</v>
      </c>
      <c r="AD86" s="4"/>
      <c r="AE86" s="4"/>
      <c r="AF86" s="8" t="s">
        <v>268</v>
      </c>
      <c r="AG86" s="4">
        <v>231700</v>
      </c>
      <c r="AH86" s="8"/>
      <c r="AI86" s="4">
        <v>1690</v>
      </c>
      <c r="AJ86" s="4">
        <v>230000</v>
      </c>
      <c r="AK86" s="4"/>
      <c r="AL86" s="7">
        <v>40632</v>
      </c>
      <c r="AM86" s="3">
        <v>106732</v>
      </c>
      <c r="AN86" s="4" t="s">
        <v>224</v>
      </c>
      <c r="AO86" s="4" t="s">
        <v>225</v>
      </c>
      <c r="AP86" s="4">
        <v>549494486</v>
      </c>
      <c r="AQ86" s="9"/>
      <c r="AR86" s="10"/>
      <c r="AS86" s="11">
        <f>((P86*AQ86)*(AR86/100))/P86</f>
        <v>0</v>
      </c>
      <c r="AT86" s="11">
        <f>ROUND(P86*ROUND(AQ86,2),2)</f>
        <v>0</v>
      </c>
      <c r="AU86" s="11">
        <f>ROUND(AT86*((100+AR86)/100),2)</f>
        <v>0</v>
      </c>
    </row>
    <row r="87" spans="1:48" ht="13.5" customHeight="1" thickTop="1">
      <c r="A87" s="58" t="s">
        <v>79</v>
      </c>
      <c r="B87" s="58"/>
      <c r="C87" s="58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58" t="s">
        <v>80</v>
      </c>
      <c r="AS87" s="58"/>
      <c r="AT87" s="13">
        <f>SUM(AT86:AT86)</f>
        <v>0</v>
      </c>
      <c r="AU87" s="13">
        <f>SUM(AU86:AU86)</f>
        <v>0</v>
      </c>
      <c r="AV87" s="12"/>
    </row>
    <row r="88" spans="1:48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</row>
    <row r="89" spans="1:47" ht="12.75">
      <c r="A89" s="3">
        <v>9084</v>
      </c>
      <c r="B89" s="4"/>
      <c r="C89" s="3">
        <v>3913</v>
      </c>
      <c r="D89" s="4" t="s">
        <v>212</v>
      </c>
      <c r="E89" s="4" t="s">
        <v>213</v>
      </c>
      <c r="F89" s="4">
        <v>549493609</v>
      </c>
      <c r="G89" s="4"/>
      <c r="H89" s="3">
        <v>21328</v>
      </c>
      <c r="I89" s="4" t="s">
        <v>69</v>
      </c>
      <c r="J89" s="4" t="s">
        <v>70</v>
      </c>
      <c r="K89" s="4" t="s">
        <v>71</v>
      </c>
      <c r="L89" s="5"/>
      <c r="M89" s="4" t="s">
        <v>59</v>
      </c>
      <c r="N89" s="4"/>
      <c r="O89" s="6"/>
      <c r="P89" s="6">
        <v>2</v>
      </c>
      <c r="Q89" s="7">
        <v>40725</v>
      </c>
      <c r="R89" s="7">
        <v>40739</v>
      </c>
      <c r="S89" s="4">
        <v>231100</v>
      </c>
      <c r="T89" s="4" t="s">
        <v>269</v>
      </c>
      <c r="U89" s="4" t="s">
        <v>217</v>
      </c>
      <c r="V89" s="4" t="s">
        <v>218</v>
      </c>
      <c r="W89" s="4">
        <v>2</v>
      </c>
      <c r="X89" s="4" t="s">
        <v>219</v>
      </c>
      <c r="Y89" s="4">
        <v>2.29</v>
      </c>
      <c r="Z89" s="3">
        <v>3913</v>
      </c>
      <c r="AA89" s="4" t="s">
        <v>212</v>
      </c>
      <c r="AB89" s="4" t="s">
        <v>213</v>
      </c>
      <c r="AC89" s="4">
        <v>549493609</v>
      </c>
      <c r="AD89" s="4"/>
      <c r="AE89" s="4"/>
      <c r="AF89" s="8" t="s">
        <v>270</v>
      </c>
      <c r="AG89" s="4">
        <v>235300</v>
      </c>
      <c r="AH89" s="8"/>
      <c r="AI89" s="4">
        <v>2211</v>
      </c>
      <c r="AJ89" s="4"/>
      <c r="AK89" s="4"/>
      <c r="AL89" s="7">
        <v>40632</v>
      </c>
      <c r="AM89" s="3">
        <v>135058</v>
      </c>
      <c r="AN89" s="4" t="s">
        <v>221</v>
      </c>
      <c r="AO89" s="4" t="s">
        <v>222</v>
      </c>
      <c r="AP89" s="4">
        <v>549493977</v>
      </c>
      <c r="AQ89" s="9"/>
      <c r="AR89" s="10"/>
      <c r="AS89" s="11">
        <f>((P89*AQ89)*(AR89/100))/P89</f>
        <v>0</v>
      </c>
      <c r="AT89" s="11">
        <f>ROUND(P89*ROUND(AQ89,2),2)</f>
        <v>0</v>
      </c>
      <c r="AU89" s="11">
        <f>ROUND(AT89*((100+AR89)/100),2)</f>
        <v>0</v>
      </c>
    </row>
    <row r="90" spans="1:47" ht="12.75">
      <c r="A90" s="3">
        <v>9084</v>
      </c>
      <c r="B90" s="4"/>
      <c r="C90" s="3">
        <v>3913</v>
      </c>
      <c r="D90" s="4" t="s">
        <v>212</v>
      </c>
      <c r="E90" s="4" t="s">
        <v>213</v>
      </c>
      <c r="F90" s="4">
        <v>549493609</v>
      </c>
      <c r="G90" s="4"/>
      <c r="H90" s="3">
        <v>21329</v>
      </c>
      <c r="I90" s="4" t="s">
        <v>56</v>
      </c>
      <c r="J90" s="4" t="s">
        <v>57</v>
      </c>
      <c r="K90" s="4" t="s">
        <v>58</v>
      </c>
      <c r="L90" s="5"/>
      <c r="M90" s="4" t="s">
        <v>59</v>
      </c>
      <c r="N90" s="4"/>
      <c r="O90" s="6"/>
      <c r="P90" s="6">
        <v>3</v>
      </c>
      <c r="Q90" s="7">
        <v>40725</v>
      </c>
      <c r="R90" s="7">
        <v>40739</v>
      </c>
      <c r="S90" s="4">
        <v>231100</v>
      </c>
      <c r="T90" s="4" t="s">
        <v>269</v>
      </c>
      <c r="U90" s="4" t="s">
        <v>217</v>
      </c>
      <c r="V90" s="4" t="s">
        <v>218</v>
      </c>
      <c r="W90" s="4">
        <v>2</v>
      </c>
      <c r="X90" s="4" t="s">
        <v>219</v>
      </c>
      <c r="Y90" s="4">
        <v>2.29</v>
      </c>
      <c r="Z90" s="3">
        <v>3913</v>
      </c>
      <c r="AA90" s="4" t="s">
        <v>212</v>
      </c>
      <c r="AB90" s="4" t="s">
        <v>213</v>
      </c>
      <c r="AC90" s="4">
        <v>549493609</v>
      </c>
      <c r="AD90" s="4"/>
      <c r="AE90" s="4"/>
      <c r="AF90" s="8" t="s">
        <v>270</v>
      </c>
      <c r="AG90" s="4">
        <v>235300</v>
      </c>
      <c r="AH90" s="8"/>
      <c r="AI90" s="4">
        <v>2211</v>
      </c>
      <c r="AJ90" s="4"/>
      <c r="AK90" s="4"/>
      <c r="AL90" s="7">
        <v>40632</v>
      </c>
      <c r="AM90" s="3">
        <v>135058</v>
      </c>
      <c r="AN90" s="4" t="s">
        <v>221</v>
      </c>
      <c r="AO90" s="4" t="s">
        <v>222</v>
      </c>
      <c r="AP90" s="4">
        <v>549493977</v>
      </c>
      <c r="AQ90" s="9"/>
      <c r="AR90" s="10"/>
      <c r="AS90" s="11">
        <f>((P90*AQ90)*(AR90/100))/P90</f>
        <v>0</v>
      </c>
      <c r="AT90" s="11">
        <f>ROUND(P90*ROUND(AQ90,2),2)</f>
        <v>0</v>
      </c>
      <c r="AU90" s="11">
        <f>ROUND(AT90*((100+AR90)/100),2)</f>
        <v>0</v>
      </c>
    </row>
    <row r="91" spans="1:47" ht="13.5" thickBot="1">
      <c r="A91" s="3">
        <v>9084</v>
      </c>
      <c r="B91" s="4"/>
      <c r="C91" s="3">
        <v>3913</v>
      </c>
      <c r="D91" s="4" t="s">
        <v>212</v>
      </c>
      <c r="E91" s="4" t="s">
        <v>213</v>
      </c>
      <c r="F91" s="4">
        <v>549493609</v>
      </c>
      <c r="G91" s="4"/>
      <c r="H91" s="3">
        <v>21330</v>
      </c>
      <c r="I91" s="4" t="s">
        <v>96</v>
      </c>
      <c r="J91" s="4" t="s">
        <v>119</v>
      </c>
      <c r="K91" s="4" t="s">
        <v>120</v>
      </c>
      <c r="L91" s="5"/>
      <c r="M91" s="4" t="s">
        <v>59</v>
      </c>
      <c r="N91" s="4"/>
      <c r="O91" s="6"/>
      <c r="P91" s="6">
        <v>2</v>
      </c>
      <c r="Q91" s="7">
        <v>40725</v>
      </c>
      <c r="R91" s="7">
        <v>40739</v>
      </c>
      <c r="S91" s="4">
        <v>231100</v>
      </c>
      <c r="T91" s="4" t="s">
        <v>269</v>
      </c>
      <c r="U91" s="4" t="s">
        <v>217</v>
      </c>
      <c r="V91" s="4" t="s">
        <v>218</v>
      </c>
      <c r="W91" s="4">
        <v>2</v>
      </c>
      <c r="X91" s="4" t="s">
        <v>219</v>
      </c>
      <c r="Y91" s="4">
        <v>2.29</v>
      </c>
      <c r="Z91" s="3">
        <v>3913</v>
      </c>
      <c r="AA91" s="4" t="s">
        <v>212</v>
      </c>
      <c r="AB91" s="4" t="s">
        <v>213</v>
      </c>
      <c r="AC91" s="4">
        <v>549493609</v>
      </c>
      <c r="AD91" s="4"/>
      <c r="AE91" s="4"/>
      <c r="AF91" s="8" t="s">
        <v>270</v>
      </c>
      <c r="AG91" s="4">
        <v>235300</v>
      </c>
      <c r="AH91" s="8"/>
      <c r="AI91" s="4">
        <v>2211</v>
      </c>
      <c r="AJ91" s="4"/>
      <c r="AK91" s="4"/>
      <c r="AL91" s="7">
        <v>40632</v>
      </c>
      <c r="AM91" s="3">
        <v>135058</v>
      </c>
      <c r="AN91" s="4" t="s">
        <v>221</v>
      </c>
      <c r="AO91" s="4" t="s">
        <v>222</v>
      </c>
      <c r="AP91" s="4">
        <v>549493977</v>
      </c>
      <c r="AQ91" s="9"/>
      <c r="AR91" s="10"/>
      <c r="AS91" s="11">
        <f>((P91*AQ91)*(AR91/100))/P91</f>
        <v>0</v>
      </c>
      <c r="AT91" s="11">
        <f>ROUND(P91*ROUND(AQ91,2),2)</f>
        <v>0</v>
      </c>
      <c r="AU91" s="11">
        <f>ROUND(AT91*((100+AR91)/100),2)</f>
        <v>0</v>
      </c>
    </row>
    <row r="92" spans="1:48" ht="13.5" customHeight="1" thickTop="1">
      <c r="A92" s="58" t="s">
        <v>79</v>
      </c>
      <c r="B92" s="58"/>
      <c r="C92" s="58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58" t="s">
        <v>80</v>
      </c>
      <c r="AS92" s="58"/>
      <c r="AT92" s="13">
        <f>SUM(AT89:AT91)</f>
        <v>0</v>
      </c>
      <c r="AU92" s="13">
        <f>SUM(AU89:AU91)</f>
        <v>0</v>
      </c>
      <c r="AV92" s="12"/>
    </row>
    <row r="93" spans="1:48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</row>
    <row r="94" spans="1:47" ht="12.75">
      <c r="A94" s="3">
        <v>9074</v>
      </c>
      <c r="B94" s="4" t="s">
        <v>271</v>
      </c>
      <c r="C94" s="3">
        <v>2539</v>
      </c>
      <c r="D94" s="4" t="s">
        <v>272</v>
      </c>
      <c r="E94" s="4" t="s">
        <v>273</v>
      </c>
      <c r="F94" s="4">
        <v>549497185</v>
      </c>
      <c r="G94" s="4" t="s">
        <v>274</v>
      </c>
      <c r="H94" s="3">
        <v>21362</v>
      </c>
      <c r="I94" s="4" t="s">
        <v>96</v>
      </c>
      <c r="J94" s="4" t="s">
        <v>97</v>
      </c>
      <c r="K94" s="4" t="s">
        <v>98</v>
      </c>
      <c r="L94" s="5"/>
      <c r="M94" s="4" t="s">
        <v>59</v>
      </c>
      <c r="N94" s="4"/>
      <c r="O94" s="6"/>
      <c r="P94" s="6">
        <v>3</v>
      </c>
      <c r="Q94" s="7">
        <v>40725</v>
      </c>
      <c r="R94" s="7">
        <v>40746</v>
      </c>
      <c r="S94" s="4">
        <v>219830</v>
      </c>
      <c r="T94" s="4" t="s">
        <v>275</v>
      </c>
      <c r="U94" s="4" t="s">
        <v>196</v>
      </c>
      <c r="V94" s="4" t="s">
        <v>197</v>
      </c>
      <c r="W94" s="4">
        <v>4</v>
      </c>
      <c r="X94" s="4" t="s">
        <v>276</v>
      </c>
      <c r="Y94" s="4" t="s">
        <v>277</v>
      </c>
      <c r="Z94" s="3">
        <v>2539</v>
      </c>
      <c r="AA94" s="4" t="s">
        <v>272</v>
      </c>
      <c r="AB94" s="4" t="s">
        <v>273</v>
      </c>
      <c r="AC94" s="4">
        <v>549497185</v>
      </c>
      <c r="AD94" s="4" t="s">
        <v>278</v>
      </c>
      <c r="AE94" s="4"/>
      <c r="AF94" s="8" t="s">
        <v>92</v>
      </c>
      <c r="AG94" s="4">
        <v>219830</v>
      </c>
      <c r="AH94" s="8"/>
      <c r="AI94" s="4">
        <v>1111</v>
      </c>
      <c r="AJ94" s="4"/>
      <c r="AK94" s="4"/>
      <c r="AL94" s="7">
        <v>40633</v>
      </c>
      <c r="AM94" s="3">
        <v>1929</v>
      </c>
      <c r="AN94" s="4" t="s">
        <v>279</v>
      </c>
      <c r="AO94" s="4" t="s">
        <v>280</v>
      </c>
      <c r="AP94" s="4">
        <v>549491504</v>
      </c>
      <c r="AQ94" s="9"/>
      <c r="AR94" s="10"/>
      <c r="AS94" s="11">
        <f>((P94*AQ94)*(AR94/100))/P94</f>
        <v>0</v>
      </c>
      <c r="AT94" s="11">
        <f>ROUND(P94*ROUND(AQ94,2),2)</f>
        <v>0</v>
      </c>
      <c r="AU94" s="11">
        <f>ROUND(AT94*((100+AR94)/100),2)</f>
        <v>0</v>
      </c>
    </row>
    <row r="95" spans="1:47" ht="12.75">
      <c r="A95" s="3">
        <v>9074</v>
      </c>
      <c r="B95" s="4" t="s">
        <v>271</v>
      </c>
      <c r="C95" s="3">
        <v>2539</v>
      </c>
      <c r="D95" s="4" t="s">
        <v>272</v>
      </c>
      <c r="E95" s="4" t="s">
        <v>273</v>
      </c>
      <c r="F95" s="4">
        <v>549497185</v>
      </c>
      <c r="G95" s="4" t="s">
        <v>274</v>
      </c>
      <c r="H95" s="3">
        <v>21385</v>
      </c>
      <c r="I95" s="4" t="s">
        <v>142</v>
      </c>
      <c r="J95" s="4" t="s">
        <v>143</v>
      </c>
      <c r="K95" s="4" t="s">
        <v>144</v>
      </c>
      <c r="L95" s="5"/>
      <c r="M95" s="4" t="s">
        <v>59</v>
      </c>
      <c r="N95" s="4"/>
      <c r="O95" s="6"/>
      <c r="P95" s="6">
        <v>3</v>
      </c>
      <c r="Q95" s="7">
        <v>40725</v>
      </c>
      <c r="R95" s="7">
        <v>40746</v>
      </c>
      <c r="S95" s="4">
        <v>219830</v>
      </c>
      <c r="T95" s="4" t="s">
        <v>275</v>
      </c>
      <c r="U95" s="4" t="s">
        <v>196</v>
      </c>
      <c r="V95" s="4" t="s">
        <v>197</v>
      </c>
      <c r="W95" s="4">
        <v>4</v>
      </c>
      <c r="X95" s="4" t="s">
        <v>276</v>
      </c>
      <c r="Y95" s="4" t="s">
        <v>277</v>
      </c>
      <c r="Z95" s="3">
        <v>2539</v>
      </c>
      <c r="AA95" s="4" t="s">
        <v>272</v>
      </c>
      <c r="AB95" s="4" t="s">
        <v>273</v>
      </c>
      <c r="AC95" s="4">
        <v>549497185</v>
      </c>
      <c r="AD95" s="4" t="s">
        <v>278</v>
      </c>
      <c r="AE95" s="4"/>
      <c r="AF95" s="8" t="s">
        <v>92</v>
      </c>
      <c r="AG95" s="4">
        <v>219830</v>
      </c>
      <c r="AH95" s="8"/>
      <c r="AI95" s="4">
        <v>1111</v>
      </c>
      <c r="AJ95" s="4"/>
      <c r="AK95" s="4"/>
      <c r="AL95" s="7">
        <v>40633</v>
      </c>
      <c r="AM95" s="3">
        <v>1929</v>
      </c>
      <c r="AN95" s="4" t="s">
        <v>279</v>
      </c>
      <c r="AO95" s="4" t="s">
        <v>280</v>
      </c>
      <c r="AP95" s="4">
        <v>549491504</v>
      </c>
      <c r="AQ95" s="9"/>
      <c r="AR95" s="10"/>
      <c r="AS95" s="11">
        <f>((P95*AQ95)*(AR95/100))/P95</f>
        <v>0</v>
      </c>
      <c r="AT95" s="11">
        <f>ROUND(P95*ROUND(AQ95,2),2)</f>
        <v>0</v>
      </c>
      <c r="AU95" s="11">
        <f>ROUND(AT95*((100+AR95)/100),2)</f>
        <v>0</v>
      </c>
    </row>
    <row r="96" spans="1:47" ht="13.5" thickBot="1">
      <c r="A96" s="3">
        <v>9074</v>
      </c>
      <c r="B96" s="4" t="s">
        <v>271</v>
      </c>
      <c r="C96" s="3">
        <v>2539</v>
      </c>
      <c r="D96" s="4" t="s">
        <v>272</v>
      </c>
      <c r="E96" s="4" t="s">
        <v>273</v>
      </c>
      <c r="F96" s="4">
        <v>549497185</v>
      </c>
      <c r="G96" s="4" t="s">
        <v>274</v>
      </c>
      <c r="H96" s="3">
        <v>21388</v>
      </c>
      <c r="I96" s="4" t="s">
        <v>96</v>
      </c>
      <c r="J96" s="4" t="s">
        <v>97</v>
      </c>
      <c r="K96" s="4" t="s">
        <v>98</v>
      </c>
      <c r="L96" s="5"/>
      <c r="M96" s="4" t="s">
        <v>59</v>
      </c>
      <c r="N96" s="4"/>
      <c r="O96" s="6"/>
      <c r="P96" s="6">
        <v>5</v>
      </c>
      <c r="Q96" s="7">
        <v>40725</v>
      </c>
      <c r="R96" s="7">
        <v>40746</v>
      </c>
      <c r="S96" s="4">
        <v>219830</v>
      </c>
      <c r="T96" s="4" t="s">
        <v>275</v>
      </c>
      <c r="U96" s="4" t="s">
        <v>196</v>
      </c>
      <c r="V96" s="4" t="s">
        <v>197</v>
      </c>
      <c r="W96" s="4">
        <v>4</v>
      </c>
      <c r="X96" s="4" t="s">
        <v>276</v>
      </c>
      <c r="Y96" s="4" t="s">
        <v>277</v>
      </c>
      <c r="Z96" s="3">
        <v>2539</v>
      </c>
      <c r="AA96" s="4" t="s">
        <v>272</v>
      </c>
      <c r="AB96" s="4" t="s">
        <v>273</v>
      </c>
      <c r="AC96" s="4">
        <v>549497185</v>
      </c>
      <c r="AD96" s="4" t="s">
        <v>278</v>
      </c>
      <c r="AE96" s="4"/>
      <c r="AF96" s="8" t="s">
        <v>92</v>
      </c>
      <c r="AG96" s="4">
        <v>219830</v>
      </c>
      <c r="AH96" s="8"/>
      <c r="AI96" s="4">
        <v>1111</v>
      </c>
      <c r="AJ96" s="4"/>
      <c r="AK96" s="4"/>
      <c r="AL96" s="7">
        <v>40633</v>
      </c>
      <c r="AM96" s="3">
        <v>1929</v>
      </c>
      <c r="AN96" s="4" t="s">
        <v>279</v>
      </c>
      <c r="AO96" s="4" t="s">
        <v>280</v>
      </c>
      <c r="AP96" s="4">
        <v>549491504</v>
      </c>
      <c r="AQ96" s="9"/>
      <c r="AR96" s="10"/>
      <c r="AS96" s="11">
        <f>((P96*AQ96)*(AR96/100))/P96</f>
        <v>0</v>
      </c>
      <c r="AT96" s="11">
        <f>ROUND(P96*ROUND(AQ96,2),2)</f>
        <v>0</v>
      </c>
      <c r="AU96" s="11">
        <f>ROUND(AT96*((100+AR96)/100),2)</f>
        <v>0</v>
      </c>
    </row>
    <row r="97" spans="1:48" ht="13.5" customHeight="1" thickTop="1">
      <c r="A97" s="58" t="s">
        <v>79</v>
      </c>
      <c r="B97" s="58"/>
      <c r="C97" s="58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58" t="s">
        <v>80</v>
      </c>
      <c r="AS97" s="58"/>
      <c r="AT97" s="13">
        <f>SUM(AT94:AT96)</f>
        <v>0</v>
      </c>
      <c r="AU97" s="13">
        <f>SUM(AU94:AU96)</f>
        <v>0</v>
      </c>
      <c r="AV97" s="12"/>
    </row>
    <row r="98" spans="1:48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</row>
    <row r="99" spans="1:47" ht="12.75">
      <c r="A99" s="3">
        <v>9101</v>
      </c>
      <c r="B99" s="4"/>
      <c r="C99" s="3">
        <v>204115</v>
      </c>
      <c r="D99" s="4" t="s">
        <v>281</v>
      </c>
      <c r="E99" s="4" t="s">
        <v>282</v>
      </c>
      <c r="F99" s="4">
        <v>549491330</v>
      </c>
      <c r="G99" s="4"/>
      <c r="H99" s="3">
        <v>21444</v>
      </c>
      <c r="I99" s="4" t="s">
        <v>142</v>
      </c>
      <c r="J99" s="4" t="s">
        <v>143</v>
      </c>
      <c r="K99" s="4" t="s">
        <v>144</v>
      </c>
      <c r="L99" s="5"/>
      <c r="M99" s="4" t="s">
        <v>59</v>
      </c>
      <c r="N99" s="4"/>
      <c r="O99" s="6"/>
      <c r="P99" s="6">
        <v>1</v>
      </c>
      <c r="Q99" s="7">
        <v>40724</v>
      </c>
      <c r="R99" s="7">
        <v>40724</v>
      </c>
      <c r="S99" s="4">
        <v>110513</v>
      </c>
      <c r="T99" s="4" t="s">
        <v>283</v>
      </c>
      <c r="U99" s="4" t="s">
        <v>284</v>
      </c>
      <c r="V99" s="4" t="s">
        <v>89</v>
      </c>
      <c r="W99" s="4">
        <v>2</v>
      </c>
      <c r="X99" s="4" t="s">
        <v>285</v>
      </c>
      <c r="Y99" s="4" t="s">
        <v>286</v>
      </c>
      <c r="Z99" s="3">
        <v>204115</v>
      </c>
      <c r="AA99" s="4" t="s">
        <v>281</v>
      </c>
      <c r="AB99" s="4" t="s">
        <v>282</v>
      </c>
      <c r="AC99" s="4">
        <v>549491330</v>
      </c>
      <c r="AD99" s="4"/>
      <c r="AE99" s="4"/>
      <c r="AF99" s="8" t="s">
        <v>287</v>
      </c>
      <c r="AG99" s="4">
        <v>110513</v>
      </c>
      <c r="AH99" s="8"/>
      <c r="AI99" s="4">
        <v>2126</v>
      </c>
      <c r="AJ99" s="4">
        <v>110001</v>
      </c>
      <c r="AK99" s="4"/>
      <c r="AL99" s="7">
        <v>40638</v>
      </c>
      <c r="AM99" s="3">
        <v>71313</v>
      </c>
      <c r="AN99" s="4" t="s">
        <v>137</v>
      </c>
      <c r="AO99" s="4" t="s">
        <v>138</v>
      </c>
      <c r="AP99" s="4">
        <v>549495095</v>
      </c>
      <c r="AQ99" s="9"/>
      <c r="AR99" s="10"/>
      <c r="AS99" s="11">
        <f>((P99*AQ99)*(AR99/100))/P99</f>
        <v>0</v>
      </c>
      <c r="AT99" s="11">
        <f>ROUND(P99*ROUND(AQ99,2),2)</f>
        <v>0</v>
      </c>
      <c r="AU99" s="11">
        <f>ROUND(AT99*((100+AR99)/100),2)</f>
        <v>0</v>
      </c>
    </row>
    <row r="100" spans="1:47" ht="13.5" thickBot="1">
      <c r="A100" s="3">
        <v>9101</v>
      </c>
      <c r="B100" s="4"/>
      <c r="C100" s="3">
        <v>204115</v>
      </c>
      <c r="D100" s="4" t="s">
        <v>281</v>
      </c>
      <c r="E100" s="4" t="s">
        <v>282</v>
      </c>
      <c r="F100" s="4">
        <v>549491330</v>
      </c>
      <c r="G100" s="4"/>
      <c r="H100" s="3">
        <v>21445</v>
      </c>
      <c r="I100" s="4" t="s">
        <v>96</v>
      </c>
      <c r="J100" s="4" t="s">
        <v>97</v>
      </c>
      <c r="K100" s="4" t="s">
        <v>98</v>
      </c>
      <c r="L100" s="5"/>
      <c r="M100" s="4" t="s">
        <v>59</v>
      </c>
      <c r="N100" s="4"/>
      <c r="O100" s="6"/>
      <c r="P100" s="6">
        <v>1</v>
      </c>
      <c r="Q100" s="7">
        <v>40724</v>
      </c>
      <c r="R100" s="7">
        <v>40724</v>
      </c>
      <c r="S100" s="4">
        <v>110513</v>
      </c>
      <c r="T100" s="4" t="s">
        <v>283</v>
      </c>
      <c r="U100" s="4" t="s">
        <v>284</v>
      </c>
      <c r="V100" s="4" t="s">
        <v>89</v>
      </c>
      <c r="W100" s="4">
        <v>2</v>
      </c>
      <c r="X100" s="4" t="s">
        <v>285</v>
      </c>
      <c r="Y100" s="4" t="s">
        <v>286</v>
      </c>
      <c r="Z100" s="3">
        <v>204115</v>
      </c>
      <c r="AA100" s="4" t="s">
        <v>281</v>
      </c>
      <c r="AB100" s="4" t="s">
        <v>282</v>
      </c>
      <c r="AC100" s="4">
        <v>549491330</v>
      </c>
      <c r="AD100" s="4"/>
      <c r="AE100" s="4"/>
      <c r="AF100" s="8" t="s">
        <v>287</v>
      </c>
      <c r="AG100" s="4">
        <v>110513</v>
      </c>
      <c r="AH100" s="8"/>
      <c r="AI100" s="4">
        <v>2126</v>
      </c>
      <c r="AJ100" s="4">
        <v>110001</v>
      </c>
      <c r="AK100" s="4"/>
      <c r="AL100" s="7">
        <v>40638</v>
      </c>
      <c r="AM100" s="3">
        <v>71313</v>
      </c>
      <c r="AN100" s="4" t="s">
        <v>137</v>
      </c>
      <c r="AO100" s="4" t="s">
        <v>138</v>
      </c>
      <c r="AP100" s="4">
        <v>549495095</v>
      </c>
      <c r="AQ100" s="9"/>
      <c r="AR100" s="10"/>
      <c r="AS100" s="11">
        <f>((P100*AQ100)*(AR100/100))/P100</f>
        <v>0</v>
      </c>
      <c r="AT100" s="11">
        <f>ROUND(P100*ROUND(AQ100,2),2)</f>
        <v>0</v>
      </c>
      <c r="AU100" s="11">
        <f>ROUND(AT100*((100+AR100)/100),2)</f>
        <v>0</v>
      </c>
    </row>
    <row r="101" spans="1:48" ht="13.5" customHeight="1" thickTop="1">
      <c r="A101" s="58" t="s">
        <v>79</v>
      </c>
      <c r="B101" s="58"/>
      <c r="C101" s="58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58" t="s">
        <v>80</v>
      </c>
      <c r="AS101" s="58"/>
      <c r="AT101" s="13">
        <f>SUM(AT99:AT100)</f>
        <v>0</v>
      </c>
      <c r="AU101" s="13">
        <f>SUM(AU99:AU100)</f>
        <v>0</v>
      </c>
      <c r="AV101" s="12"/>
    </row>
    <row r="102" spans="1:48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</row>
    <row r="103" spans="1:47" ht="13.5" thickBot="1">
      <c r="A103" s="3">
        <v>9118</v>
      </c>
      <c r="B103" s="4" t="s">
        <v>288</v>
      </c>
      <c r="C103" s="3">
        <v>2088</v>
      </c>
      <c r="D103" s="4" t="s">
        <v>289</v>
      </c>
      <c r="E103" s="4" t="s">
        <v>290</v>
      </c>
      <c r="F103" s="4">
        <v>549493595</v>
      </c>
      <c r="G103" s="4"/>
      <c r="H103" s="3">
        <v>21471</v>
      </c>
      <c r="I103" s="4" t="s">
        <v>164</v>
      </c>
      <c r="J103" s="4" t="s">
        <v>193</v>
      </c>
      <c r="K103" s="4" t="s">
        <v>194</v>
      </c>
      <c r="L103" s="5"/>
      <c r="M103" s="4" t="s">
        <v>59</v>
      </c>
      <c r="N103" s="4"/>
      <c r="O103" s="6"/>
      <c r="P103" s="6">
        <v>1</v>
      </c>
      <c r="Q103" s="7">
        <v>40724</v>
      </c>
      <c r="R103" s="7">
        <v>40739</v>
      </c>
      <c r="S103" s="4">
        <v>419830</v>
      </c>
      <c r="T103" s="4" t="s">
        <v>275</v>
      </c>
      <c r="U103" s="4" t="s">
        <v>291</v>
      </c>
      <c r="V103" s="4" t="s">
        <v>292</v>
      </c>
      <c r="W103" s="4">
        <v>1</v>
      </c>
      <c r="X103" s="4" t="s">
        <v>293</v>
      </c>
      <c r="Y103" s="4" t="s">
        <v>294</v>
      </c>
      <c r="Z103" s="3">
        <v>584</v>
      </c>
      <c r="AA103" s="4" t="s">
        <v>295</v>
      </c>
      <c r="AB103" s="4" t="s">
        <v>296</v>
      </c>
      <c r="AC103" s="4">
        <v>549495311</v>
      </c>
      <c r="AD103" s="4"/>
      <c r="AE103" s="4"/>
      <c r="AF103" s="8" t="s">
        <v>297</v>
      </c>
      <c r="AG103" s="4">
        <v>419900</v>
      </c>
      <c r="AH103" s="8"/>
      <c r="AI103" s="4">
        <v>1111</v>
      </c>
      <c r="AJ103" s="4">
        <v>410000</v>
      </c>
      <c r="AK103" s="4"/>
      <c r="AL103" s="7">
        <v>40644</v>
      </c>
      <c r="AM103" s="3">
        <v>73697</v>
      </c>
      <c r="AN103" s="4" t="s">
        <v>298</v>
      </c>
      <c r="AO103" s="4" t="s">
        <v>299</v>
      </c>
      <c r="AP103" s="4">
        <v>549491604</v>
      </c>
      <c r="AQ103" s="9"/>
      <c r="AR103" s="10"/>
      <c r="AS103" s="11">
        <f>((P103*AQ103)*(AR103/100))/P103</f>
        <v>0</v>
      </c>
      <c r="AT103" s="11">
        <f>ROUND(P103*ROUND(AQ103,2),2)</f>
        <v>0</v>
      </c>
      <c r="AU103" s="11">
        <f>ROUND(AT103*((100+AR103)/100),2)</f>
        <v>0</v>
      </c>
    </row>
    <row r="104" spans="1:48" ht="13.5" customHeight="1" thickTop="1">
      <c r="A104" s="58" t="s">
        <v>79</v>
      </c>
      <c r="B104" s="58"/>
      <c r="C104" s="58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58" t="s">
        <v>80</v>
      </c>
      <c r="AS104" s="58"/>
      <c r="AT104" s="13">
        <f>SUM(AT103:AT103)</f>
        <v>0</v>
      </c>
      <c r="AU104" s="13">
        <f>SUM(AU103:AU103)</f>
        <v>0</v>
      </c>
      <c r="AV104" s="12"/>
    </row>
    <row r="105" spans="1:48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</row>
    <row r="106" spans="1:47" ht="13.5" thickBot="1">
      <c r="A106" s="3">
        <v>9122</v>
      </c>
      <c r="B106" s="4"/>
      <c r="C106" s="3">
        <v>35967</v>
      </c>
      <c r="D106" s="4" t="s">
        <v>300</v>
      </c>
      <c r="E106" s="4" t="s">
        <v>301</v>
      </c>
      <c r="F106" s="4">
        <v>549495029</v>
      </c>
      <c r="G106" s="4"/>
      <c r="H106" s="3">
        <v>21499</v>
      </c>
      <c r="I106" s="4" t="s">
        <v>56</v>
      </c>
      <c r="J106" s="4" t="s">
        <v>57</v>
      </c>
      <c r="K106" s="4" t="s">
        <v>58</v>
      </c>
      <c r="L106" s="5"/>
      <c r="M106" s="4" t="s">
        <v>59</v>
      </c>
      <c r="N106" s="4"/>
      <c r="O106" s="6"/>
      <c r="P106" s="6">
        <v>1</v>
      </c>
      <c r="Q106" s="7">
        <v>40724</v>
      </c>
      <c r="R106" s="7">
        <v>40739</v>
      </c>
      <c r="S106" s="4">
        <v>412700</v>
      </c>
      <c r="T106" s="4" t="s">
        <v>302</v>
      </c>
      <c r="U106" s="4" t="s">
        <v>303</v>
      </c>
      <c r="V106" s="4" t="s">
        <v>304</v>
      </c>
      <c r="W106" s="4">
        <v>6</v>
      </c>
      <c r="X106" s="4" t="s">
        <v>305</v>
      </c>
      <c r="Y106" s="4" t="s">
        <v>306</v>
      </c>
      <c r="Z106" s="3">
        <v>71018</v>
      </c>
      <c r="AA106" s="4" t="s">
        <v>307</v>
      </c>
      <c r="AB106" s="4" t="s">
        <v>308</v>
      </c>
      <c r="AC106" s="4">
        <v>549496620</v>
      </c>
      <c r="AD106" s="4"/>
      <c r="AE106" s="4"/>
      <c r="AF106" s="8" t="s">
        <v>309</v>
      </c>
      <c r="AG106" s="4">
        <v>412700</v>
      </c>
      <c r="AH106" s="8"/>
      <c r="AI106" s="4">
        <v>2126</v>
      </c>
      <c r="AJ106" s="4">
        <v>410000</v>
      </c>
      <c r="AK106" s="4"/>
      <c r="AL106" s="7">
        <v>40637</v>
      </c>
      <c r="AM106" s="3">
        <v>82416</v>
      </c>
      <c r="AN106" s="4" t="s">
        <v>310</v>
      </c>
      <c r="AO106" s="4" t="s">
        <v>311</v>
      </c>
      <c r="AP106" s="4">
        <v>549491606</v>
      </c>
      <c r="AQ106" s="9"/>
      <c r="AR106" s="10"/>
      <c r="AS106" s="11">
        <f>((P106*AQ106)*(AR106/100))/P106</f>
        <v>0</v>
      </c>
      <c r="AT106" s="11">
        <f>ROUND(P106*ROUND(AQ106,2),2)</f>
        <v>0</v>
      </c>
      <c r="AU106" s="11">
        <f>ROUND(AT106*((100+AR106)/100),2)</f>
        <v>0</v>
      </c>
    </row>
    <row r="107" spans="1:48" ht="13.5" customHeight="1" thickTop="1">
      <c r="A107" s="58" t="s">
        <v>79</v>
      </c>
      <c r="B107" s="58"/>
      <c r="C107" s="58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58" t="s">
        <v>80</v>
      </c>
      <c r="AS107" s="58"/>
      <c r="AT107" s="13">
        <f>SUM(AT106:AT106)</f>
        <v>0</v>
      </c>
      <c r="AU107" s="13">
        <f>SUM(AU106:AU106)</f>
        <v>0</v>
      </c>
      <c r="AV107" s="12"/>
    </row>
    <row r="108" spans="1:48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</row>
    <row r="109" spans="1:47" ht="12.75">
      <c r="A109" s="3">
        <v>9125</v>
      </c>
      <c r="B109" s="4"/>
      <c r="C109" s="3">
        <v>109084</v>
      </c>
      <c r="D109" s="4" t="s">
        <v>312</v>
      </c>
      <c r="E109" s="4" t="s">
        <v>313</v>
      </c>
      <c r="F109" s="4">
        <v>549493338</v>
      </c>
      <c r="G109" s="4"/>
      <c r="H109" s="3">
        <v>21538</v>
      </c>
      <c r="I109" s="4" t="s">
        <v>96</v>
      </c>
      <c r="J109" s="4" t="s">
        <v>119</v>
      </c>
      <c r="K109" s="4" t="s">
        <v>120</v>
      </c>
      <c r="L109" s="5"/>
      <c r="M109" s="4" t="s">
        <v>59</v>
      </c>
      <c r="N109" s="4"/>
      <c r="O109" s="6"/>
      <c r="P109" s="6">
        <v>4</v>
      </c>
      <c r="Q109" s="7">
        <v>40724</v>
      </c>
      <c r="R109" s="7">
        <v>40739</v>
      </c>
      <c r="S109" s="4">
        <v>211400</v>
      </c>
      <c r="T109" s="4" t="s">
        <v>314</v>
      </c>
      <c r="U109" s="4" t="s">
        <v>315</v>
      </c>
      <c r="V109" s="4" t="s">
        <v>316</v>
      </c>
      <c r="W109" s="4">
        <v>2</v>
      </c>
      <c r="X109" s="4" t="s">
        <v>317</v>
      </c>
      <c r="Y109" s="4" t="s">
        <v>318</v>
      </c>
      <c r="Z109" s="3">
        <v>109084</v>
      </c>
      <c r="AA109" s="4" t="s">
        <v>312</v>
      </c>
      <c r="AB109" s="4" t="s">
        <v>313</v>
      </c>
      <c r="AC109" s="4">
        <v>549493338</v>
      </c>
      <c r="AD109" s="4"/>
      <c r="AE109" s="4"/>
      <c r="AF109" s="8" t="s">
        <v>319</v>
      </c>
      <c r="AG109" s="4">
        <v>211400</v>
      </c>
      <c r="AH109" s="8"/>
      <c r="AI109" s="4">
        <v>2211</v>
      </c>
      <c r="AJ109" s="4"/>
      <c r="AK109" s="4"/>
      <c r="AL109" s="7">
        <v>40632</v>
      </c>
      <c r="AM109" s="3">
        <v>213180</v>
      </c>
      <c r="AN109" s="4" t="s">
        <v>153</v>
      </c>
      <c r="AO109" s="4" t="s">
        <v>154</v>
      </c>
      <c r="AP109" s="4">
        <v>549491502</v>
      </c>
      <c r="AQ109" s="9"/>
      <c r="AR109" s="10"/>
      <c r="AS109" s="11">
        <f>((P109*AQ109)*(AR109/100))/P109</f>
        <v>0</v>
      </c>
      <c r="AT109" s="11">
        <f>ROUND(P109*ROUND(AQ109,2),2)</f>
        <v>0</v>
      </c>
      <c r="AU109" s="11">
        <f>ROUND(AT109*((100+AR109)/100),2)</f>
        <v>0</v>
      </c>
    </row>
    <row r="110" spans="1:47" ht="12.75">
      <c r="A110" s="3">
        <v>9125</v>
      </c>
      <c r="B110" s="4"/>
      <c r="C110" s="3">
        <v>109084</v>
      </c>
      <c r="D110" s="4" t="s">
        <v>312</v>
      </c>
      <c r="E110" s="4" t="s">
        <v>313</v>
      </c>
      <c r="F110" s="4">
        <v>549493338</v>
      </c>
      <c r="G110" s="4"/>
      <c r="H110" s="3">
        <v>21539</v>
      </c>
      <c r="I110" s="4" t="s">
        <v>69</v>
      </c>
      <c r="J110" s="4" t="s">
        <v>70</v>
      </c>
      <c r="K110" s="4" t="s">
        <v>71</v>
      </c>
      <c r="L110" s="5"/>
      <c r="M110" s="4" t="s">
        <v>59</v>
      </c>
      <c r="N110" s="4"/>
      <c r="O110" s="6"/>
      <c r="P110" s="6">
        <v>2</v>
      </c>
      <c r="Q110" s="7">
        <v>40724</v>
      </c>
      <c r="R110" s="7">
        <v>40739</v>
      </c>
      <c r="S110" s="4">
        <v>211400</v>
      </c>
      <c r="T110" s="4" t="s">
        <v>314</v>
      </c>
      <c r="U110" s="4" t="s">
        <v>315</v>
      </c>
      <c r="V110" s="4" t="s">
        <v>316</v>
      </c>
      <c r="W110" s="4">
        <v>2</v>
      </c>
      <c r="X110" s="4" t="s">
        <v>320</v>
      </c>
      <c r="Y110" s="4" t="s">
        <v>321</v>
      </c>
      <c r="Z110" s="3">
        <v>109084</v>
      </c>
      <c r="AA110" s="4" t="s">
        <v>312</v>
      </c>
      <c r="AB110" s="4" t="s">
        <v>313</v>
      </c>
      <c r="AC110" s="4">
        <v>549493338</v>
      </c>
      <c r="AD110" s="4"/>
      <c r="AE110" s="4"/>
      <c r="AF110" s="8" t="s">
        <v>319</v>
      </c>
      <c r="AG110" s="4">
        <v>211400</v>
      </c>
      <c r="AH110" s="8"/>
      <c r="AI110" s="4">
        <v>2211</v>
      </c>
      <c r="AJ110" s="4"/>
      <c r="AK110" s="4"/>
      <c r="AL110" s="7">
        <v>40632</v>
      </c>
      <c r="AM110" s="3">
        <v>213180</v>
      </c>
      <c r="AN110" s="4" t="s">
        <v>153</v>
      </c>
      <c r="AO110" s="4" t="s">
        <v>154</v>
      </c>
      <c r="AP110" s="4">
        <v>549491502</v>
      </c>
      <c r="AQ110" s="9"/>
      <c r="AR110" s="10"/>
      <c r="AS110" s="11">
        <f>((P110*AQ110)*(AR110/100))/P110</f>
        <v>0</v>
      </c>
      <c r="AT110" s="11">
        <f>ROUND(P110*ROUND(AQ110,2),2)</f>
        <v>0</v>
      </c>
      <c r="AU110" s="11">
        <f>ROUND(AT110*((100+AR110)/100),2)</f>
        <v>0</v>
      </c>
    </row>
    <row r="111" spans="1:47" ht="12.75">
      <c r="A111" s="3">
        <v>9125</v>
      </c>
      <c r="B111" s="4"/>
      <c r="C111" s="3">
        <v>109084</v>
      </c>
      <c r="D111" s="4" t="s">
        <v>312</v>
      </c>
      <c r="E111" s="4" t="s">
        <v>313</v>
      </c>
      <c r="F111" s="4">
        <v>549493338</v>
      </c>
      <c r="G111" s="4"/>
      <c r="H111" s="3">
        <v>21540</v>
      </c>
      <c r="I111" s="4" t="s">
        <v>69</v>
      </c>
      <c r="J111" s="4" t="s">
        <v>322</v>
      </c>
      <c r="K111" s="4" t="s">
        <v>323</v>
      </c>
      <c r="L111" s="5"/>
      <c r="M111" s="4" t="s">
        <v>59</v>
      </c>
      <c r="N111" s="4"/>
      <c r="O111" s="6"/>
      <c r="P111" s="6">
        <v>1</v>
      </c>
      <c r="Q111" s="7">
        <v>40724</v>
      </c>
      <c r="R111" s="7">
        <v>40739</v>
      </c>
      <c r="S111" s="4">
        <v>211400</v>
      </c>
      <c r="T111" s="4" t="s">
        <v>314</v>
      </c>
      <c r="U111" s="4" t="s">
        <v>315</v>
      </c>
      <c r="V111" s="4" t="s">
        <v>316</v>
      </c>
      <c r="W111" s="4">
        <v>2</v>
      </c>
      <c r="X111" s="4" t="s">
        <v>317</v>
      </c>
      <c r="Y111" s="4" t="s">
        <v>318</v>
      </c>
      <c r="Z111" s="3">
        <v>109084</v>
      </c>
      <c r="AA111" s="4" t="s">
        <v>312</v>
      </c>
      <c r="AB111" s="4" t="s">
        <v>313</v>
      </c>
      <c r="AC111" s="4">
        <v>549493338</v>
      </c>
      <c r="AD111" s="4"/>
      <c r="AE111" s="4"/>
      <c r="AF111" s="8" t="s">
        <v>319</v>
      </c>
      <c r="AG111" s="4">
        <v>211400</v>
      </c>
      <c r="AH111" s="8"/>
      <c r="AI111" s="4">
        <v>2211</v>
      </c>
      <c r="AJ111" s="4"/>
      <c r="AK111" s="4"/>
      <c r="AL111" s="7">
        <v>40632</v>
      </c>
      <c r="AM111" s="3">
        <v>213180</v>
      </c>
      <c r="AN111" s="4" t="s">
        <v>153</v>
      </c>
      <c r="AO111" s="4" t="s">
        <v>154</v>
      </c>
      <c r="AP111" s="4">
        <v>549491502</v>
      </c>
      <c r="AQ111" s="9"/>
      <c r="AR111" s="10"/>
      <c r="AS111" s="11">
        <f>((P111*AQ111)*(AR111/100))/P111</f>
        <v>0</v>
      </c>
      <c r="AT111" s="11">
        <f>ROUND(P111*ROUND(AQ111,2),2)</f>
        <v>0</v>
      </c>
      <c r="AU111" s="11">
        <f>ROUND(AT111*((100+AR111)/100),2)</f>
        <v>0</v>
      </c>
    </row>
    <row r="112" spans="1:47" ht="13.5" thickBot="1">
      <c r="A112" s="3">
        <v>9125</v>
      </c>
      <c r="B112" s="4"/>
      <c r="C112" s="3">
        <v>109084</v>
      </c>
      <c r="D112" s="4" t="s">
        <v>312</v>
      </c>
      <c r="E112" s="4" t="s">
        <v>313</v>
      </c>
      <c r="F112" s="4">
        <v>549493338</v>
      </c>
      <c r="G112" s="4"/>
      <c r="H112" s="3">
        <v>21541</v>
      </c>
      <c r="I112" s="4" t="s">
        <v>139</v>
      </c>
      <c r="J112" s="4" t="s">
        <v>140</v>
      </c>
      <c r="K112" s="4" t="s">
        <v>141</v>
      </c>
      <c r="L112" s="5"/>
      <c r="M112" s="4" t="s">
        <v>59</v>
      </c>
      <c r="N112" s="4"/>
      <c r="O112" s="6"/>
      <c r="P112" s="6">
        <v>1</v>
      </c>
      <c r="Q112" s="7">
        <v>40724</v>
      </c>
      <c r="R112" s="7">
        <v>40739</v>
      </c>
      <c r="S112" s="4">
        <v>211400</v>
      </c>
      <c r="T112" s="4" t="s">
        <v>314</v>
      </c>
      <c r="U112" s="4" t="s">
        <v>315</v>
      </c>
      <c r="V112" s="4" t="s">
        <v>316</v>
      </c>
      <c r="W112" s="4">
        <v>2</v>
      </c>
      <c r="X112" s="4" t="s">
        <v>317</v>
      </c>
      <c r="Y112" s="4" t="s">
        <v>318</v>
      </c>
      <c r="Z112" s="3">
        <v>109084</v>
      </c>
      <c r="AA112" s="4" t="s">
        <v>312</v>
      </c>
      <c r="AB112" s="4" t="s">
        <v>313</v>
      </c>
      <c r="AC112" s="4">
        <v>549493338</v>
      </c>
      <c r="AD112" s="4"/>
      <c r="AE112" s="4"/>
      <c r="AF112" s="8" t="s">
        <v>319</v>
      </c>
      <c r="AG112" s="4">
        <v>211400</v>
      </c>
      <c r="AH112" s="8"/>
      <c r="AI112" s="4">
        <v>2211</v>
      </c>
      <c r="AJ112" s="4"/>
      <c r="AK112" s="4"/>
      <c r="AL112" s="7">
        <v>40632</v>
      </c>
      <c r="AM112" s="3">
        <v>213180</v>
      </c>
      <c r="AN112" s="4" t="s">
        <v>153</v>
      </c>
      <c r="AO112" s="4" t="s">
        <v>154</v>
      </c>
      <c r="AP112" s="4">
        <v>549491502</v>
      </c>
      <c r="AQ112" s="9"/>
      <c r="AR112" s="10"/>
      <c r="AS112" s="11">
        <f>((P112*AQ112)*(AR112/100))/P112</f>
        <v>0</v>
      </c>
      <c r="AT112" s="11">
        <f>ROUND(P112*ROUND(AQ112,2),2)</f>
        <v>0</v>
      </c>
      <c r="AU112" s="11">
        <f>ROUND(AT112*((100+AR112)/100),2)</f>
        <v>0</v>
      </c>
    </row>
    <row r="113" spans="1:48" ht="13.5" customHeight="1" thickTop="1">
      <c r="A113" s="58" t="s">
        <v>79</v>
      </c>
      <c r="B113" s="58"/>
      <c r="C113" s="58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58" t="s">
        <v>80</v>
      </c>
      <c r="AS113" s="58"/>
      <c r="AT113" s="13">
        <f>SUM(AT109:AT112)</f>
        <v>0</v>
      </c>
      <c r="AU113" s="13">
        <f>SUM(AU109:AU112)</f>
        <v>0</v>
      </c>
      <c r="AV113" s="12"/>
    </row>
    <row r="114" spans="1:48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</row>
    <row r="115" spans="1:47" ht="12.75">
      <c r="A115" s="3">
        <v>9129</v>
      </c>
      <c r="B115" s="4"/>
      <c r="C115" s="3">
        <v>134084</v>
      </c>
      <c r="D115" s="4" t="s">
        <v>324</v>
      </c>
      <c r="E115" s="4" t="s">
        <v>325</v>
      </c>
      <c r="F115" s="4"/>
      <c r="G115" s="4"/>
      <c r="H115" s="3">
        <v>21550</v>
      </c>
      <c r="I115" s="4" t="s">
        <v>56</v>
      </c>
      <c r="J115" s="4" t="s">
        <v>57</v>
      </c>
      <c r="K115" s="4" t="s">
        <v>58</v>
      </c>
      <c r="L115" s="5"/>
      <c r="M115" s="4" t="s">
        <v>59</v>
      </c>
      <c r="N115" s="4"/>
      <c r="O115" s="6"/>
      <c r="P115" s="6">
        <v>1</v>
      </c>
      <c r="Q115" s="7">
        <v>40724</v>
      </c>
      <c r="R115" s="7">
        <v>40739</v>
      </c>
      <c r="S115" s="4">
        <v>231600</v>
      </c>
      <c r="T115" s="4" t="s">
        <v>326</v>
      </c>
      <c r="U115" s="4" t="s">
        <v>217</v>
      </c>
      <c r="V115" s="4" t="s">
        <v>218</v>
      </c>
      <c r="W115" s="4">
        <v>3</v>
      </c>
      <c r="X115" s="4" t="s">
        <v>327</v>
      </c>
      <c r="Y115" s="4">
        <v>3.14</v>
      </c>
      <c r="Z115" s="3">
        <v>134084</v>
      </c>
      <c r="AA115" s="4" t="s">
        <v>324</v>
      </c>
      <c r="AB115" s="4" t="s">
        <v>325</v>
      </c>
      <c r="AC115" s="4"/>
      <c r="AD115" s="4"/>
      <c r="AE115" s="4"/>
      <c r="AF115" s="8" t="s">
        <v>328</v>
      </c>
      <c r="AG115" s="4">
        <v>231600</v>
      </c>
      <c r="AH115" s="8"/>
      <c r="AI115" s="4">
        <v>1166</v>
      </c>
      <c r="AJ115" s="4">
        <v>230000</v>
      </c>
      <c r="AK115" s="4"/>
      <c r="AL115" s="7">
        <v>40634</v>
      </c>
      <c r="AM115" s="3">
        <v>106732</v>
      </c>
      <c r="AN115" s="4" t="s">
        <v>224</v>
      </c>
      <c r="AO115" s="4" t="s">
        <v>225</v>
      </c>
      <c r="AP115" s="4">
        <v>549494486</v>
      </c>
      <c r="AQ115" s="9"/>
      <c r="AR115" s="10"/>
      <c r="AS115" s="11">
        <f>((P115*AQ115)*(AR115/100))/P115</f>
        <v>0</v>
      </c>
      <c r="AT115" s="11">
        <f>ROUND(P115*ROUND(AQ115,2),2)</f>
        <v>0</v>
      </c>
      <c r="AU115" s="11">
        <f>ROUND(AT115*((100+AR115)/100),2)</f>
        <v>0</v>
      </c>
    </row>
    <row r="116" spans="1:47" ht="12.75">
      <c r="A116" s="3">
        <v>9129</v>
      </c>
      <c r="B116" s="4"/>
      <c r="C116" s="3">
        <v>134084</v>
      </c>
      <c r="D116" s="4" t="s">
        <v>324</v>
      </c>
      <c r="E116" s="4" t="s">
        <v>325</v>
      </c>
      <c r="F116" s="4"/>
      <c r="G116" s="4"/>
      <c r="H116" s="3">
        <v>21551</v>
      </c>
      <c r="I116" s="4" t="s">
        <v>72</v>
      </c>
      <c r="J116" s="4" t="s">
        <v>73</v>
      </c>
      <c r="K116" s="4" t="s">
        <v>74</v>
      </c>
      <c r="L116" s="5"/>
      <c r="M116" s="4" t="s">
        <v>59</v>
      </c>
      <c r="N116" s="4"/>
      <c r="O116" s="6"/>
      <c r="P116" s="6">
        <v>2</v>
      </c>
      <c r="Q116" s="7">
        <v>40724</v>
      </c>
      <c r="R116" s="7">
        <v>40739</v>
      </c>
      <c r="S116" s="4">
        <v>231600</v>
      </c>
      <c r="T116" s="4" t="s">
        <v>326</v>
      </c>
      <c r="U116" s="4" t="s">
        <v>217</v>
      </c>
      <c r="V116" s="4" t="s">
        <v>218</v>
      </c>
      <c r="W116" s="4">
        <v>3</v>
      </c>
      <c r="X116" s="4" t="s">
        <v>327</v>
      </c>
      <c r="Y116" s="4">
        <v>3.14</v>
      </c>
      <c r="Z116" s="3">
        <v>134084</v>
      </c>
      <c r="AA116" s="4" t="s">
        <v>324</v>
      </c>
      <c r="AB116" s="4" t="s">
        <v>325</v>
      </c>
      <c r="AC116" s="4"/>
      <c r="AD116" s="4"/>
      <c r="AE116" s="4"/>
      <c r="AF116" s="8" t="s">
        <v>328</v>
      </c>
      <c r="AG116" s="4">
        <v>231600</v>
      </c>
      <c r="AH116" s="8"/>
      <c r="AI116" s="4">
        <v>1166</v>
      </c>
      <c r="AJ116" s="4">
        <v>230000</v>
      </c>
      <c r="AK116" s="4"/>
      <c r="AL116" s="7">
        <v>40634</v>
      </c>
      <c r="AM116" s="3">
        <v>106732</v>
      </c>
      <c r="AN116" s="4" t="s">
        <v>224</v>
      </c>
      <c r="AO116" s="4" t="s">
        <v>225</v>
      </c>
      <c r="AP116" s="4">
        <v>549494486</v>
      </c>
      <c r="AQ116" s="9"/>
      <c r="AR116" s="10"/>
      <c r="AS116" s="11">
        <f>((P116*AQ116)*(AR116/100))/P116</f>
        <v>0</v>
      </c>
      <c r="AT116" s="11">
        <f>ROUND(P116*ROUND(AQ116,2),2)</f>
        <v>0</v>
      </c>
      <c r="AU116" s="11">
        <f>ROUND(AT116*((100+AR116)/100),2)</f>
        <v>0</v>
      </c>
    </row>
    <row r="117" spans="1:47" ht="12.75">
      <c r="A117" s="3">
        <v>9129</v>
      </c>
      <c r="B117" s="4"/>
      <c r="C117" s="3">
        <v>134084</v>
      </c>
      <c r="D117" s="4" t="s">
        <v>324</v>
      </c>
      <c r="E117" s="4" t="s">
        <v>325</v>
      </c>
      <c r="F117" s="4"/>
      <c r="G117" s="4"/>
      <c r="H117" s="3">
        <v>21552</v>
      </c>
      <c r="I117" s="4" t="s">
        <v>75</v>
      </c>
      <c r="J117" s="4" t="s">
        <v>76</v>
      </c>
      <c r="K117" s="4" t="s">
        <v>77</v>
      </c>
      <c r="L117" s="5"/>
      <c r="M117" s="4" t="s">
        <v>59</v>
      </c>
      <c r="N117" s="4"/>
      <c r="O117" s="6"/>
      <c r="P117" s="6">
        <v>1</v>
      </c>
      <c r="Q117" s="7">
        <v>40724</v>
      </c>
      <c r="R117" s="7">
        <v>40739</v>
      </c>
      <c r="S117" s="4">
        <v>231600</v>
      </c>
      <c r="T117" s="4" t="s">
        <v>326</v>
      </c>
      <c r="U117" s="4" t="s">
        <v>217</v>
      </c>
      <c r="V117" s="4" t="s">
        <v>218</v>
      </c>
      <c r="W117" s="4">
        <v>3</v>
      </c>
      <c r="X117" s="4" t="s">
        <v>327</v>
      </c>
      <c r="Y117" s="4">
        <v>3.14</v>
      </c>
      <c r="Z117" s="3">
        <v>134084</v>
      </c>
      <c r="AA117" s="4" t="s">
        <v>324</v>
      </c>
      <c r="AB117" s="4" t="s">
        <v>325</v>
      </c>
      <c r="AC117" s="4"/>
      <c r="AD117" s="4"/>
      <c r="AE117" s="4"/>
      <c r="AF117" s="8" t="s">
        <v>328</v>
      </c>
      <c r="AG117" s="4">
        <v>231600</v>
      </c>
      <c r="AH117" s="8"/>
      <c r="AI117" s="4">
        <v>1166</v>
      </c>
      <c r="AJ117" s="4">
        <v>230000</v>
      </c>
      <c r="AK117" s="4"/>
      <c r="AL117" s="7">
        <v>40634</v>
      </c>
      <c r="AM117" s="3">
        <v>106732</v>
      </c>
      <c r="AN117" s="4" t="s">
        <v>224</v>
      </c>
      <c r="AO117" s="4" t="s">
        <v>225</v>
      </c>
      <c r="AP117" s="4">
        <v>549494486</v>
      </c>
      <c r="AQ117" s="9"/>
      <c r="AR117" s="10"/>
      <c r="AS117" s="11">
        <f>((P117*AQ117)*(AR117/100))/P117</f>
        <v>0</v>
      </c>
      <c r="AT117" s="11">
        <f>ROUND(P117*ROUND(AQ117,2),2)</f>
        <v>0</v>
      </c>
      <c r="AU117" s="11">
        <f>ROUND(AT117*((100+AR117)/100),2)</f>
        <v>0</v>
      </c>
    </row>
    <row r="118" spans="1:47" ht="13.5" thickBot="1">
      <c r="A118" s="3">
        <v>9129</v>
      </c>
      <c r="B118" s="4"/>
      <c r="C118" s="3">
        <v>134084</v>
      </c>
      <c r="D118" s="4" t="s">
        <v>324</v>
      </c>
      <c r="E118" s="4" t="s">
        <v>325</v>
      </c>
      <c r="F118" s="4"/>
      <c r="G118" s="4"/>
      <c r="H118" s="3">
        <v>21569</v>
      </c>
      <c r="I118" s="4" t="s">
        <v>69</v>
      </c>
      <c r="J118" s="4" t="s">
        <v>70</v>
      </c>
      <c r="K118" s="4" t="s">
        <v>71</v>
      </c>
      <c r="L118" s="5"/>
      <c r="M118" s="4" t="s">
        <v>59</v>
      </c>
      <c r="N118" s="4"/>
      <c r="O118" s="6"/>
      <c r="P118" s="6">
        <v>1</v>
      </c>
      <c r="Q118" s="7">
        <v>40724</v>
      </c>
      <c r="R118" s="7">
        <v>40739</v>
      </c>
      <c r="S118" s="4">
        <v>231600</v>
      </c>
      <c r="T118" s="4" t="s">
        <v>326</v>
      </c>
      <c r="U118" s="4" t="s">
        <v>217</v>
      </c>
      <c r="V118" s="4" t="s">
        <v>218</v>
      </c>
      <c r="W118" s="4">
        <v>3</v>
      </c>
      <c r="X118" s="4" t="s">
        <v>327</v>
      </c>
      <c r="Y118" s="4">
        <v>3.14</v>
      </c>
      <c r="Z118" s="3">
        <v>134084</v>
      </c>
      <c r="AA118" s="4" t="s">
        <v>324</v>
      </c>
      <c r="AB118" s="4" t="s">
        <v>325</v>
      </c>
      <c r="AC118" s="4"/>
      <c r="AD118" s="4"/>
      <c r="AE118" s="4"/>
      <c r="AF118" s="8" t="s">
        <v>264</v>
      </c>
      <c r="AG118" s="4">
        <v>231600</v>
      </c>
      <c r="AH118" s="8"/>
      <c r="AI118" s="4">
        <v>1166</v>
      </c>
      <c r="AJ118" s="4">
        <v>230000</v>
      </c>
      <c r="AK118" s="4"/>
      <c r="AL118" s="7">
        <v>40634</v>
      </c>
      <c r="AM118" s="3">
        <v>106732</v>
      </c>
      <c r="AN118" s="4" t="s">
        <v>224</v>
      </c>
      <c r="AO118" s="4" t="s">
        <v>225</v>
      </c>
      <c r="AP118" s="4">
        <v>549494486</v>
      </c>
      <c r="AQ118" s="9"/>
      <c r="AR118" s="10"/>
      <c r="AS118" s="11">
        <f>((P118*AQ118)*(AR118/100))/P118</f>
        <v>0</v>
      </c>
      <c r="AT118" s="11">
        <f>ROUND(P118*ROUND(AQ118,2),2)</f>
        <v>0</v>
      </c>
      <c r="AU118" s="11">
        <f>ROUND(AT118*((100+AR118)/100),2)</f>
        <v>0</v>
      </c>
    </row>
    <row r="119" spans="1:48" ht="13.5" customHeight="1" thickTop="1">
      <c r="A119" s="58" t="s">
        <v>79</v>
      </c>
      <c r="B119" s="58"/>
      <c r="C119" s="58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58" t="s">
        <v>80</v>
      </c>
      <c r="AS119" s="58"/>
      <c r="AT119" s="13">
        <f>SUM(AT115:AT118)</f>
        <v>0</v>
      </c>
      <c r="AU119" s="13">
        <f>SUM(AU115:AU118)</f>
        <v>0</v>
      </c>
      <c r="AV119" s="12"/>
    </row>
    <row r="120" spans="1:48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</row>
    <row r="121" spans="1:47" ht="13.5" thickBot="1">
      <c r="A121" s="3">
        <v>9131</v>
      </c>
      <c r="B121" s="4"/>
      <c r="C121" s="3">
        <v>68273</v>
      </c>
      <c r="D121" s="4" t="s">
        <v>329</v>
      </c>
      <c r="E121" s="4" t="s">
        <v>330</v>
      </c>
      <c r="F121" s="4">
        <v>549496829</v>
      </c>
      <c r="G121" s="4"/>
      <c r="H121" s="3">
        <v>21560</v>
      </c>
      <c r="I121" s="4" t="s">
        <v>139</v>
      </c>
      <c r="J121" s="4" t="s">
        <v>237</v>
      </c>
      <c r="K121" s="4" t="s">
        <v>238</v>
      </c>
      <c r="L121" s="5"/>
      <c r="M121" s="4" t="s">
        <v>59</v>
      </c>
      <c r="N121" s="4"/>
      <c r="O121" s="6"/>
      <c r="P121" s="6">
        <v>1</v>
      </c>
      <c r="Q121" s="7">
        <v>40724</v>
      </c>
      <c r="R121" s="7">
        <v>40739</v>
      </c>
      <c r="S121" s="4">
        <v>319900</v>
      </c>
      <c r="T121" s="4" t="s">
        <v>167</v>
      </c>
      <c r="U121" s="4" t="s">
        <v>331</v>
      </c>
      <c r="V121" s="4" t="s">
        <v>169</v>
      </c>
      <c r="W121" s="4">
        <v>2</v>
      </c>
      <c r="X121" s="4" t="s">
        <v>332</v>
      </c>
      <c r="Y121" s="4" t="s">
        <v>333</v>
      </c>
      <c r="Z121" s="3">
        <v>18</v>
      </c>
      <c r="AA121" s="4" t="s">
        <v>334</v>
      </c>
      <c r="AB121" s="4" t="s">
        <v>335</v>
      </c>
      <c r="AC121" s="4">
        <v>549496734</v>
      </c>
      <c r="AD121" s="4"/>
      <c r="AE121" s="4"/>
      <c r="AF121" s="8" t="s">
        <v>336</v>
      </c>
      <c r="AG121" s="4">
        <v>315030</v>
      </c>
      <c r="AH121" s="8"/>
      <c r="AI121" s="4">
        <v>2151</v>
      </c>
      <c r="AJ121" s="4"/>
      <c r="AK121" s="4"/>
      <c r="AL121" s="7">
        <v>40638</v>
      </c>
      <c r="AM121" s="3">
        <v>114015</v>
      </c>
      <c r="AN121" s="4" t="s">
        <v>162</v>
      </c>
      <c r="AO121" s="4" t="s">
        <v>163</v>
      </c>
      <c r="AP121" s="4">
        <v>549493172</v>
      </c>
      <c r="AQ121" s="9"/>
      <c r="AR121" s="10"/>
      <c r="AS121" s="11">
        <f>((P121*AQ121)*(AR121/100))/P121</f>
        <v>0</v>
      </c>
      <c r="AT121" s="11">
        <f>ROUND(P121*ROUND(AQ121,2),2)</f>
        <v>0</v>
      </c>
      <c r="AU121" s="11">
        <f>ROUND(AT121*((100+AR121)/100),2)</f>
        <v>0</v>
      </c>
    </row>
    <row r="122" spans="1:48" ht="13.5" customHeight="1" thickTop="1">
      <c r="A122" s="58" t="s">
        <v>79</v>
      </c>
      <c r="B122" s="58"/>
      <c r="C122" s="58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58" t="s">
        <v>80</v>
      </c>
      <c r="AS122" s="58"/>
      <c r="AT122" s="13">
        <f>SUM(AT121:AT121)</f>
        <v>0</v>
      </c>
      <c r="AU122" s="13">
        <f>SUM(AU121:AU121)</f>
        <v>0</v>
      </c>
      <c r="AV122" s="12"/>
    </row>
    <row r="123" spans="1:48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</row>
    <row r="124" spans="1:47" ht="13.5" thickBot="1">
      <c r="A124" s="3">
        <v>9183</v>
      </c>
      <c r="B124" s="4"/>
      <c r="C124" s="3">
        <v>33303</v>
      </c>
      <c r="D124" s="4" t="s">
        <v>337</v>
      </c>
      <c r="E124" s="4" t="s">
        <v>338</v>
      </c>
      <c r="F124" s="4">
        <v>549494028</v>
      </c>
      <c r="G124" s="4"/>
      <c r="H124" s="3">
        <v>21683</v>
      </c>
      <c r="I124" s="4" t="s">
        <v>84</v>
      </c>
      <c r="J124" s="4" t="s">
        <v>85</v>
      </c>
      <c r="K124" s="4" t="s">
        <v>86</v>
      </c>
      <c r="L124" s="5"/>
      <c r="M124" s="4" t="s">
        <v>59</v>
      </c>
      <c r="N124" s="4"/>
      <c r="O124" s="6"/>
      <c r="P124" s="6">
        <v>1</v>
      </c>
      <c r="Q124" s="7">
        <v>40724</v>
      </c>
      <c r="R124" s="7">
        <v>40739</v>
      </c>
      <c r="S124" s="4">
        <v>991030</v>
      </c>
      <c r="T124" s="4" t="s">
        <v>339</v>
      </c>
      <c r="U124" s="4" t="s">
        <v>229</v>
      </c>
      <c r="V124" s="4" t="s">
        <v>230</v>
      </c>
      <c r="W124" s="4">
        <v>2</v>
      </c>
      <c r="X124" s="4" t="s">
        <v>340</v>
      </c>
      <c r="Y124" s="4">
        <v>215</v>
      </c>
      <c r="Z124" s="3">
        <v>33303</v>
      </c>
      <c r="AA124" s="4" t="s">
        <v>337</v>
      </c>
      <c r="AB124" s="4" t="s">
        <v>338</v>
      </c>
      <c r="AC124" s="4">
        <v>549494028</v>
      </c>
      <c r="AD124" s="4"/>
      <c r="AE124" s="4"/>
      <c r="AF124" s="8" t="s">
        <v>341</v>
      </c>
      <c r="AG124" s="4">
        <v>991030</v>
      </c>
      <c r="AH124" s="8"/>
      <c r="AI124" s="4">
        <v>1111</v>
      </c>
      <c r="AJ124" s="4">
        <v>990003</v>
      </c>
      <c r="AK124" s="4"/>
      <c r="AL124" s="7">
        <v>40634</v>
      </c>
      <c r="AM124" s="3">
        <v>1521</v>
      </c>
      <c r="AN124" s="4" t="s">
        <v>342</v>
      </c>
      <c r="AO124" s="4" t="s">
        <v>343</v>
      </c>
      <c r="AP124" s="4">
        <v>549491044</v>
      </c>
      <c r="AQ124" s="9"/>
      <c r="AR124" s="10"/>
      <c r="AS124" s="11">
        <f>((P124*AQ124)*(AR124/100))/P124</f>
        <v>0</v>
      </c>
      <c r="AT124" s="11">
        <f>ROUND(P124*ROUND(AQ124,2),2)</f>
        <v>0</v>
      </c>
      <c r="AU124" s="11">
        <f>ROUND(AT124*((100+AR124)/100),2)</f>
        <v>0</v>
      </c>
    </row>
    <row r="125" spans="1:48" ht="13.5" customHeight="1" thickTop="1">
      <c r="A125" s="58" t="s">
        <v>79</v>
      </c>
      <c r="B125" s="58"/>
      <c r="C125" s="58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58" t="s">
        <v>80</v>
      </c>
      <c r="AS125" s="58"/>
      <c r="AT125" s="13">
        <f>SUM(AT124:AT124)</f>
        <v>0</v>
      </c>
      <c r="AU125" s="13">
        <f>SUM(AU124:AU124)</f>
        <v>0</v>
      </c>
      <c r="AV125" s="12"/>
    </row>
    <row r="126" spans="1:48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1:47" ht="12.75">
      <c r="A127" s="3">
        <v>9185</v>
      </c>
      <c r="B127" s="4"/>
      <c r="C127" s="3">
        <v>3913</v>
      </c>
      <c r="D127" s="4" t="s">
        <v>212</v>
      </c>
      <c r="E127" s="4" t="s">
        <v>213</v>
      </c>
      <c r="F127" s="4">
        <v>549493609</v>
      </c>
      <c r="G127" s="4"/>
      <c r="H127" s="3">
        <v>21726</v>
      </c>
      <c r="I127" s="4" t="s">
        <v>75</v>
      </c>
      <c r="J127" s="4" t="s">
        <v>76</v>
      </c>
      <c r="K127" s="4" t="s">
        <v>77</v>
      </c>
      <c r="L127" s="5"/>
      <c r="M127" s="4" t="s">
        <v>59</v>
      </c>
      <c r="N127" s="4"/>
      <c r="O127" s="6"/>
      <c r="P127" s="6">
        <v>5</v>
      </c>
      <c r="Q127" s="7">
        <v>40724</v>
      </c>
      <c r="R127" s="7">
        <v>40739</v>
      </c>
      <c r="S127" s="4">
        <v>239830</v>
      </c>
      <c r="T127" s="4" t="s">
        <v>344</v>
      </c>
      <c r="U127" s="4" t="s">
        <v>217</v>
      </c>
      <c r="V127" s="4" t="s">
        <v>218</v>
      </c>
      <c r="W127" s="4">
        <v>2</v>
      </c>
      <c r="X127" s="4" t="s">
        <v>219</v>
      </c>
      <c r="Y127" s="4">
        <v>2.29</v>
      </c>
      <c r="Z127" s="3">
        <v>3913</v>
      </c>
      <c r="AA127" s="4" t="s">
        <v>212</v>
      </c>
      <c r="AB127" s="4" t="s">
        <v>213</v>
      </c>
      <c r="AC127" s="4">
        <v>549493609</v>
      </c>
      <c r="AD127" s="4"/>
      <c r="AE127" s="4"/>
      <c r="AF127" s="8" t="s">
        <v>92</v>
      </c>
      <c r="AG127" s="4">
        <v>239830</v>
      </c>
      <c r="AH127" s="8"/>
      <c r="AI127" s="4">
        <v>1111</v>
      </c>
      <c r="AJ127" s="4"/>
      <c r="AK127" s="4"/>
      <c r="AL127" s="7">
        <v>40634</v>
      </c>
      <c r="AM127" s="3">
        <v>34677</v>
      </c>
      <c r="AN127" s="4" t="s">
        <v>345</v>
      </c>
      <c r="AO127" s="4" t="s">
        <v>346</v>
      </c>
      <c r="AP127" s="4">
        <v>549491902</v>
      </c>
      <c r="AQ127" s="9"/>
      <c r="AR127" s="10"/>
      <c r="AS127" s="11">
        <f>((P127*AQ127)*(AR127/100))/P127</f>
        <v>0</v>
      </c>
      <c r="AT127" s="11">
        <f>ROUND(P127*ROUND(AQ127,2),2)</f>
        <v>0</v>
      </c>
      <c r="AU127" s="11">
        <f>ROUND(AT127*((100+AR127)/100),2)</f>
        <v>0</v>
      </c>
    </row>
    <row r="128" spans="1:47" ht="13.5" thickBot="1">
      <c r="A128" s="3">
        <v>9185</v>
      </c>
      <c r="B128" s="4"/>
      <c r="C128" s="3">
        <v>3913</v>
      </c>
      <c r="D128" s="4" t="s">
        <v>212</v>
      </c>
      <c r="E128" s="4" t="s">
        <v>213</v>
      </c>
      <c r="F128" s="4">
        <v>549493609</v>
      </c>
      <c r="G128" s="4"/>
      <c r="H128" s="3">
        <v>21748</v>
      </c>
      <c r="I128" s="4" t="s">
        <v>72</v>
      </c>
      <c r="J128" s="4" t="s">
        <v>73</v>
      </c>
      <c r="K128" s="4" t="s">
        <v>74</v>
      </c>
      <c r="L128" s="5"/>
      <c r="M128" s="4" t="s">
        <v>59</v>
      </c>
      <c r="N128" s="4"/>
      <c r="O128" s="6"/>
      <c r="P128" s="6">
        <v>5</v>
      </c>
      <c r="Q128" s="7">
        <v>40724</v>
      </c>
      <c r="R128" s="7">
        <v>40739</v>
      </c>
      <c r="S128" s="4">
        <v>239830</v>
      </c>
      <c r="T128" s="4" t="s">
        <v>344</v>
      </c>
      <c r="U128" s="4" t="s">
        <v>217</v>
      </c>
      <c r="V128" s="4" t="s">
        <v>218</v>
      </c>
      <c r="W128" s="4">
        <v>2</v>
      </c>
      <c r="X128" s="4" t="s">
        <v>219</v>
      </c>
      <c r="Y128" s="4">
        <v>2.29</v>
      </c>
      <c r="Z128" s="3">
        <v>3913</v>
      </c>
      <c r="AA128" s="4" t="s">
        <v>212</v>
      </c>
      <c r="AB128" s="4" t="s">
        <v>213</v>
      </c>
      <c r="AC128" s="4">
        <v>549493609</v>
      </c>
      <c r="AD128" s="4"/>
      <c r="AE128" s="4"/>
      <c r="AF128" s="8" t="s">
        <v>92</v>
      </c>
      <c r="AG128" s="4">
        <v>239830</v>
      </c>
      <c r="AH128" s="8"/>
      <c r="AI128" s="4">
        <v>1111</v>
      </c>
      <c r="AJ128" s="4"/>
      <c r="AK128" s="4"/>
      <c r="AL128" s="7">
        <v>40634</v>
      </c>
      <c r="AM128" s="3">
        <v>34677</v>
      </c>
      <c r="AN128" s="4" t="s">
        <v>345</v>
      </c>
      <c r="AO128" s="4" t="s">
        <v>346</v>
      </c>
      <c r="AP128" s="4">
        <v>549491902</v>
      </c>
      <c r="AQ128" s="9"/>
      <c r="AR128" s="10"/>
      <c r="AS128" s="11">
        <f>((P128*AQ128)*(AR128/100))/P128</f>
        <v>0</v>
      </c>
      <c r="AT128" s="11">
        <f>ROUND(P128*ROUND(AQ128,2),2)</f>
        <v>0</v>
      </c>
      <c r="AU128" s="11">
        <f>ROUND(AT128*((100+AR128)/100),2)</f>
        <v>0</v>
      </c>
    </row>
    <row r="129" spans="1:48" ht="13.5" customHeight="1" thickTop="1">
      <c r="A129" s="58" t="s">
        <v>79</v>
      </c>
      <c r="B129" s="58"/>
      <c r="C129" s="58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58" t="s">
        <v>80</v>
      </c>
      <c r="AS129" s="58"/>
      <c r="AT129" s="13">
        <f>SUM(AT127:AT128)</f>
        <v>0</v>
      </c>
      <c r="AU129" s="13">
        <f>SUM(AU127:AU128)</f>
        <v>0</v>
      </c>
      <c r="AV129" s="12"/>
    </row>
    <row r="130" spans="1:48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7" ht="13.5" thickBot="1">
      <c r="A131" s="3">
        <v>9171</v>
      </c>
      <c r="B131" s="4" t="s">
        <v>347</v>
      </c>
      <c r="C131" s="3">
        <v>168497</v>
      </c>
      <c r="D131" s="4" t="s">
        <v>348</v>
      </c>
      <c r="E131" s="4" t="s">
        <v>349</v>
      </c>
      <c r="F131" s="4">
        <v>549494051</v>
      </c>
      <c r="G131" s="4"/>
      <c r="H131" s="3">
        <v>21857</v>
      </c>
      <c r="I131" s="4" t="s">
        <v>84</v>
      </c>
      <c r="J131" s="4" t="s">
        <v>85</v>
      </c>
      <c r="K131" s="4" t="s">
        <v>86</v>
      </c>
      <c r="L131" s="5"/>
      <c r="M131" s="4" t="s">
        <v>59</v>
      </c>
      <c r="N131" s="4"/>
      <c r="O131" s="6"/>
      <c r="P131" s="6">
        <v>1</v>
      </c>
      <c r="Q131" s="7">
        <v>40724</v>
      </c>
      <c r="R131" s="7">
        <v>40731</v>
      </c>
      <c r="S131" s="4">
        <v>560000</v>
      </c>
      <c r="T131" s="4" t="s">
        <v>350</v>
      </c>
      <c r="U131" s="4" t="s">
        <v>258</v>
      </c>
      <c r="V131" s="4" t="s">
        <v>259</v>
      </c>
      <c r="W131" s="4">
        <v>3</v>
      </c>
      <c r="X131" s="4" t="s">
        <v>351</v>
      </c>
      <c r="Y131" s="4">
        <v>315</v>
      </c>
      <c r="Z131" s="3">
        <v>921</v>
      </c>
      <c r="AA131" s="4" t="s">
        <v>352</v>
      </c>
      <c r="AB131" s="4" t="s">
        <v>353</v>
      </c>
      <c r="AC131" s="4">
        <v>549493293</v>
      </c>
      <c r="AD131" s="4" t="s">
        <v>354</v>
      </c>
      <c r="AE131" s="4"/>
      <c r="AF131" s="8" t="s">
        <v>355</v>
      </c>
      <c r="AG131" s="4">
        <v>562000</v>
      </c>
      <c r="AH131" s="8"/>
      <c r="AI131" s="4">
        <v>1111</v>
      </c>
      <c r="AJ131" s="4">
        <v>560000</v>
      </c>
      <c r="AK131" s="4"/>
      <c r="AL131" s="7">
        <v>40648</v>
      </c>
      <c r="AM131" s="3">
        <v>13444</v>
      </c>
      <c r="AN131" s="4" t="s">
        <v>356</v>
      </c>
      <c r="AO131" s="4" t="s">
        <v>357</v>
      </c>
      <c r="AP131" s="4">
        <v>549494691</v>
      </c>
      <c r="AQ131" s="9"/>
      <c r="AR131" s="10"/>
      <c r="AS131" s="11">
        <f>((P131*AQ131)*(AR131/100))/P131</f>
        <v>0</v>
      </c>
      <c r="AT131" s="11">
        <f>ROUND(P131*ROUND(AQ131,2),2)</f>
        <v>0</v>
      </c>
      <c r="AU131" s="11">
        <f>ROUND(AT131*((100+AR131)/100),2)</f>
        <v>0</v>
      </c>
    </row>
    <row r="132" spans="1:48" ht="13.5" customHeight="1" thickTop="1">
      <c r="A132" s="58" t="s">
        <v>79</v>
      </c>
      <c r="B132" s="58"/>
      <c r="C132" s="58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58" t="s">
        <v>80</v>
      </c>
      <c r="AS132" s="58"/>
      <c r="AT132" s="13">
        <f>SUM(AT131:AT131)</f>
        <v>0</v>
      </c>
      <c r="AU132" s="13">
        <f>SUM(AU131:AU131)</f>
        <v>0</v>
      </c>
      <c r="AV132" s="12"/>
    </row>
    <row r="133" spans="1:48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1:47" ht="13.5" thickBot="1">
      <c r="A134" s="3">
        <v>9172</v>
      </c>
      <c r="B134" s="4" t="s">
        <v>358</v>
      </c>
      <c r="C134" s="3">
        <v>168497</v>
      </c>
      <c r="D134" s="4" t="s">
        <v>348</v>
      </c>
      <c r="E134" s="4" t="s">
        <v>349</v>
      </c>
      <c r="F134" s="4">
        <v>549494051</v>
      </c>
      <c r="G134" s="4"/>
      <c r="H134" s="3">
        <v>21847</v>
      </c>
      <c r="I134" s="4" t="s">
        <v>56</v>
      </c>
      <c r="J134" s="4" t="s">
        <v>57</v>
      </c>
      <c r="K134" s="4" t="s">
        <v>58</v>
      </c>
      <c r="L134" s="5"/>
      <c r="M134" s="4" t="s">
        <v>59</v>
      </c>
      <c r="N134" s="17" t="s">
        <v>359</v>
      </c>
      <c r="O134" s="6"/>
      <c r="P134" s="6">
        <v>5</v>
      </c>
      <c r="Q134" s="7">
        <v>40724</v>
      </c>
      <c r="R134" s="7">
        <v>40731</v>
      </c>
      <c r="S134" s="4">
        <v>560000</v>
      </c>
      <c r="T134" s="4" t="s">
        <v>350</v>
      </c>
      <c r="U134" s="4" t="s">
        <v>258</v>
      </c>
      <c r="V134" s="4" t="s">
        <v>259</v>
      </c>
      <c r="W134" s="4">
        <v>3</v>
      </c>
      <c r="X134" s="4" t="s">
        <v>360</v>
      </c>
      <c r="Y134" s="4">
        <v>349</v>
      </c>
      <c r="Z134" s="3">
        <v>26698</v>
      </c>
      <c r="AA134" s="4" t="s">
        <v>361</v>
      </c>
      <c r="AB134" s="4" t="s">
        <v>362</v>
      </c>
      <c r="AC134" s="4">
        <v>549494742</v>
      </c>
      <c r="AD134" s="4" t="s">
        <v>354</v>
      </c>
      <c r="AE134" s="4"/>
      <c r="AF134" s="8" t="s">
        <v>211</v>
      </c>
      <c r="AG134" s="4">
        <v>569396</v>
      </c>
      <c r="AH134" s="8"/>
      <c r="AI134" s="4">
        <v>1111</v>
      </c>
      <c r="AJ134" s="4">
        <v>560000</v>
      </c>
      <c r="AK134" s="4"/>
      <c r="AL134" s="7">
        <v>40648</v>
      </c>
      <c r="AM134" s="3">
        <v>13444</v>
      </c>
      <c r="AN134" s="4" t="s">
        <v>356</v>
      </c>
      <c r="AO134" s="4" t="s">
        <v>357</v>
      </c>
      <c r="AP134" s="4">
        <v>549494691</v>
      </c>
      <c r="AQ134" s="9"/>
      <c r="AR134" s="10"/>
      <c r="AS134" s="11">
        <f>((P134*AQ134)*(AR134/100))/P134</f>
        <v>0</v>
      </c>
      <c r="AT134" s="11">
        <f>ROUND(P134*ROUND(AQ134,2),2)</f>
        <v>0</v>
      </c>
      <c r="AU134" s="11">
        <f>ROUND(AT134*((100+AR134)/100),2)</f>
        <v>0</v>
      </c>
    </row>
    <row r="135" spans="1:48" ht="13.5" customHeight="1" thickTop="1">
      <c r="A135" s="58" t="s">
        <v>79</v>
      </c>
      <c r="B135" s="58"/>
      <c r="C135" s="58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58" t="s">
        <v>80</v>
      </c>
      <c r="AS135" s="58"/>
      <c r="AT135" s="13">
        <f>SUM(AT134:AT134)</f>
        <v>0</v>
      </c>
      <c r="AU135" s="13">
        <f>SUM(AU134:AU134)</f>
        <v>0</v>
      </c>
      <c r="AV135" s="12"/>
    </row>
    <row r="136" spans="1:48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1:47" ht="12.75">
      <c r="A137" s="3">
        <v>9208</v>
      </c>
      <c r="B137" s="4"/>
      <c r="C137" s="3">
        <v>204115</v>
      </c>
      <c r="D137" s="4" t="s">
        <v>281</v>
      </c>
      <c r="E137" s="4" t="s">
        <v>282</v>
      </c>
      <c r="F137" s="4">
        <v>549491330</v>
      </c>
      <c r="G137" s="4"/>
      <c r="H137" s="3">
        <v>21905</v>
      </c>
      <c r="I137" s="4" t="s">
        <v>96</v>
      </c>
      <c r="J137" s="4" t="s">
        <v>97</v>
      </c>
      <c r="K137" s="4" t="s">
        <v>98</v>
      </c>
      <c r="L137" s="5"/>
      <c r="M137" s="4" t="s">
        <v>59</v>
      </c>
      <c r="N137" s="4"/>
      <c r="O137" s="6"/>
      <c r="P137" s="6">
        <v>2</v>
      </c>
      <c r="Q137" s="7">
        <v>40724</v>
      </c>
      <c r="R137" s="7">
        <v>40724</v>
      </c>
      <c r="S137" s="4">
        <v>110513</v>
      </c>
      <c r="T137" s="4" t="s">
        <v>283</v>
      </c>
      <c r="U137" s="4" t="s">
        <v>284</v>
      </c>
      <c r="V137" s="4" t="s">
        <v>89</v>
      </c>
      <c r="W137" s="4">
        <v>2</v>
      </c>
      <c r="X137" s="4" t="s">
        <v>363</v>
      </c>
      <c r="Y137" s="4" t="s">
        <v>364</v>
      </c>
      <c r="Z137" s="3">
        <v>204115</v>
      </c>
      <c r="AA137" s="4" t="s">
        <v>281</v>
      </c>
      <c r="AB137" s="4" t="s">
        <v>282</v>
      </c>
      <c r="AC137" s="4">
        <v>549491330</v>
      </c>
      <c r="AD137" s="4"/>
      <c r="AE137" s="4"/>
      <c r="AF137" s="8" t="s">
        <v>287</v>
      </c>
      <c r="AG137" s="4">
        <v>110513</v>
      </c>
      <c r="AH137" s="8"/>
      <c r="AI137" s="4">
        <v>2126</v>
      </c>
      <c r="AJ137" s="4">
        <v>110001</v>
      </c>
      <c r="AK137" s="4"/>
      <c r="AL137" s="7">
        <v>40638</v>
      </c>
      <c r="AM137" s="3">
        <v>71313</v>
      </c>
      <c r="AN137" s="4" t="s">
        <v>137</v>
      </c>
      <c r="AO137" s="4" t="s">
        <v>138</v>
      </c>
      <c r="AP137" s="4">
        <v>549495095</v>
      </c>
      <c r="AQ137" s="9"/>
      <c r="AR137" s="10"/>
      <c r="AS137" s="11">
        <f>((P137*AQ137)*(AR137/100))/P137</f>
        <v>0</v>
      </c>
      <c r="AT137" s="11">
        <f>ROUND(P137*ROUND(AQ137,2),2)</f>
        <v>0</v>
      </c>
      <c r="AU137" s="11">
        <f>ROUND(AT137*((100+AR137)/100),2)</f>
        <v>0</v>
      </c>
    </row>
    <row r="138" spans="1:47" ht="12.75">
      <c r="A138" s="3">
        <v>9208</v>
      </c>
      <c r="B138" s="4"/>
      <c r="C138" s="3">
        <v>204115</v>
      </c>
      <c r="D138" s="4" t="s">
        <v>281</v>
      </c>
      <c r="E138" s="4" t="s">
        <v>282</v>
      </c>
      <c r="F138" s="4">
        <v>549491330</v>
      </c>
      <c r="G138" s="4"/>
      <c r="H138" s="3">
        <v>21906</v>
      </c>
      <c r="I138" s="4" t="s">
        <v>72</v>
      </c>
      <c r="J138" s="4" t="s">
        <v>73</v>
      </c>
      <c r="K138" s="4" t="s">
        <v>74</v>
      </c>
      <c r="L138" s="5"/>
      <c r="M138" s="4" t="s">
        <v>59</v>
      </c>
      <c r="N138" s="4"/>
      <c r="O138" s="6"/>
      <c r="P138" s="6">
        <v>2</v>
      </c>
      <c r="Q138" s="7">
        <v>40724</v>
      </c>
      <c r="R138" s="7">
        <v>40724</v>
      </c>
      <c r="S138" s="4">
        <v>110513</v>
      </c>
      <c r="T138" s="4" t="s">
        <v>283</v>
      </c>
      <c r="U138" s="4" t="s">
        <v>284</v>
      </c>
      <c r="V138" s="4" t="s">
        <v>89</v>
      </c>
      <c r="W138" s="4">
        <v>2</v>
      </c>
      <c r="X138" s="4" t="s">
        <v>363</v>
      </c>
      <c r="Y138" s="4" t="s">
        <v>364</v>
      </c>
      <c r="Z138" s="3">
        <v>204115</v>
      </c>
      <c r="AA138" s="4" t="s">
        <v>281</v>
      </c>
      <c r="AB138" s="4" t="s">
        <v>282</v>
      </c>
      <c r="AC138" s="4">
        <v>549491330</v>
      </c>
      <c r="AD138" s="4"/>
      <c r="AE138" s="4"/>
      <c r="AF138" s="8" t="s">
        <v>287</v>
      </c>
      <c r="AG138" s="4">
        <v>110513</v>
      </c>
      <c r="AH138" s="8"/>
      <c r="AI138" s="4">
        <v>2126</v>
      </c>
      <c r="AJ138" s="4">
        <v>110001</v>
      </c>
      <c r="AK138" s="4"/>
      <c r="AL138" s="7">
        <v>40638</v>
      </c>
      <c r="AM138" s="3">
        <v>71313</v>
      </c>
      <c r="AN138" s="4" t="s">
        <v>137</v>
      </c>
      <c r="AO138" s="4" t="s">
        <v>138</v>
      </c>
      <c r="AP138" s="4">
        <v>549495095</v>
      </c>
      <c r="AQ138" s="9"/>
      <c r="AR138" s="10"/>
      <c r="AS138" s="11">
        <f>((P138*AQ138)*(AR138/100))/P138</f>
        <v>0</v>
      </c>
      <c r="AT138" s="11">
        <f>ROUND(P138*ROUND(AQ138,2),2)</f>
        <v>0</v>
      </c>
      <c r="AU138" s="11">
        <f>ROUND(AT138*((100+AR138)/100),2)</f>
        <v>0</v>
      </c>
    </row>
    <row r="139" spans="1:47" ht="12.75">
      <c r="A139" s="3">
        <v>9208</v>
      </c>
      <c r="B139" s="4"/>
      <c r="C139" s="3">
        <v>204115</v>
      </c>
      <c r="D139" s="4" t="s">
        <v>281</v>
      </c>
      <c r="E139" s="4" t="s">
        <v>282</v>
      </c>
      <c r="F139" s="4">
        <v>549491330</v>
      </c>
      <c r="G139" s="4"/>
      <c r="H139" s="3">
        <v>21928</v>
      </c>
      <c r="I139" s="4" t="s">
        <v>75</v>
      </c>
      <c r="J139" s="4" t="s">
        <v>76</v>
      </c>
      <c r="K139" s="4" t="s">
        <v>77</v>
      </c>
      <c r="L139" s="5"/>
      <c r="M139" s="4" t="s">
        <v>59</v>
      </c>
      <c r="N139" s="4"/>
      <c r="O139" s="6"/>
      <c r="P139" s="6">
        <v>2</v>
      </c>
      <c r="Q139" s="7">
        <v>40724</v>
      </c>
      <c r="R139" s="7">
        <v>40724</v>
      </c>
      <c r="S139" s="4">
        <v>110513</v>
      </c>
      <c r="T139" s="4" t="s">
        <v>283</v>
      </c>
      <c r="U139" s="4" t="s">
        <v>284</v>
      </c>
      <c r="V139" s="4" t="s">
        <v>89</v>
      </c>
      <c r="W139" s="4">
        <v>2</v>
      </c>
      <c r="X139" s="4" t="s">
        <v>363</v>
      </c>
      <c r="Y139" s="4" t="s">
        <v>364</v>
      </c>
      <c r="Z139" s="3">
        <v>204115</v>
      </c>
      <c r="AA139" s="4" t="s">
        <v>281</v>
      </c>
      <c r="AB139" s="4" t="s">
        <v>282</v>
      </c>
      <c r="AC139" s="4">
        <v>549491330</v>
      </c>
      <c r="AD139" s="4"/>
      <c r="AE139" s="4"/>
      <c r="AF139" s="8" t="s">
        <v>287</v>
      </c>
      <c r="AG139" s="4">
        <v>110513</v>
      </c>
      <c r="AH139" s="8"/>
      <c r="AI139" s="4">
        <v>2126</v>
      </c>
      <c r="AJ139" s="4">
        <v>110001</v>
      </c>
      <c r="AK139" s="4"/>
      <c r="AL139" s="7">
        <v>40638</v>
      </c>
      <c r="AM139" s="3">
        <v>71313</v>
      </c>
      <c r="AN139" s="4" t="s">
        <v>137</v>
      </c>
      <c r="AO139" s="4" t="s">
        <v>138</v>
      </c>
      <c r="AP139" s="4">
        <v>549495095</v>
      </c>
      <c r="AQ139" s="9"/>
      <c r="AR139" s="10"/>
      <c r="AS139" s="11">
        <f>((P139*AQ139)*(AR139/100))/P139</f>
        <v>0</v>
      </c>
      <c r="AT139" s="11">
        <f>ROUND(P139*ROUND(AQ139,2),2)</f>
        <v>0</v>
      </c>
      <c r="AU139" s="11">
        <f>ROUND(AT139*((100+AR139)/100),2)</f>
        <v>0</v>
      </c>
    </row>
    <row r="140" spans="1:47" ht="12.75">
      <c r="A140" s="3">
        <v>9208</v>
      </c>
      <c r="B140" s="4"/>
      <c r="C140" s="3">
        <v>204115</v>
      </c>
      <c r="D140" s="4" t="s">
        <v>281</v>
      </c>
      <c r="E140" s="4" t="s">
        <v>282</v>
      </c>
      <c r="F140" s="4">
        <v>549491330</v>
      </c>
      <c r="G140" s="4"/>
      <c r="H140" s="3">
        <v>21981</v>
      </c>
      <c r="I140" s="4" t="s">
        <v>164</v>
      </c>
      <c r="J140" s="4" t="s">
        <v>365</v>
      </c>
      <c r="K140" s="4" t="s">
        <v>366</v>
      </c>
      <c r="L140" s="5"/>
      <c r="M140" s="4" t="s">
        <v>59</v>
      </c>
      <c r="N140" s="17" t="s">
        <v>532</v>
      </c>
      <c r="O140" s="6"/>
      <c r="P140" s="6">
        <v>1</v>
      </c>
      <c r="Q140" s="7">
        <v>40724</v>
      </c>
      <c r="R140" s="7">
        <v>40724</v>
      </c>
      <c r="S140" s="4">
        <v>110513</v>
      </c>
      <c r="T140" s="4" t="s">
        <v>283</v>
      </c>
      <c r="U140" s="4" t="s">
        <v>284</v>
      </c>
      <c r="V140" s="4" t="s">
        <v>89</v>
      </c>
      <c r="W140" s="4">
        <v>2</v>
      </c>
      <c r="X140" s="4" t="s">
        <v>363</v>
      </c>
      <c r="Y140" s="4" t="s">
        <v>364</v>
      </c>
      <c r="Z140" s="3">
        <v>204115</v>
      </c>
      <c r="AA140" s="4" t="s">
        <v>281</v>
      </c>
      <c r="AB140" s="4" t="s">
        <v>282</v>
      </c>
      <c r="AC140" s="4">
        <v>549491330</v>
      </c>
      <c r="AD140" s="4"/>
      <c r="AE140" s="4"/>
      <c r="AF140" s="8" t="s">
        <v>287</v>
      </c>
      <c r="AG140" s="4">
        <v>110513</v>
      </c>
      <c r="AH140" s="8"/>
      <c r="AI140" s="4">
        <v>2126</v>
      </c>
      <c r="AJ140" s="4">
        <v>110001</v>
      </c>
      <c r="AK140" s="4"/>
      <c r="AL140" s="7">
        <v>40638</v>
      </c>
      <c r="AM140" s="3">
        <v>71313</v>
      </c>
      <c r="AN140" s="4" t="s">
        <v>137</v>
      </c>
      <c r="AO140" s="4" t="s">
        <v>138</v>
      </c>
      <c r="AP140" s="4">
        <v>549495095</v>
      </c>
      <c r="AQ140" s="9"/>
      <c r="AR140" s="10"/>
      <c r="AS140" s="11">
        <f>((P140*AQ140)*(AR140/100))/P140</f>
        <v>0</v>
      </c>
      <c r="AT140" s="11">
        <f>ROUND(P140*ROUND(AQ140,2),2)</f>
        <v>0</v>
      </c>
      <c r="AU140" s="11">
        <f>ROUND(AT140*((100+AR140)/100),2)</f>
        <v>0</v>
      </c>
    </row>
    <row r="141" spans="1:47" ht="13.5" thickBot="1">
      <c r="A141" s="3">
        <v>9208</v>
      </c>
      <c r="B141" s="4"/>
      <c r="C141" s="3">
        <v>204115</v>
      </c>
      <c r="D141" s="4" t="s">
        <v>281</v>
      </c>
      <c r="E141" s="4" t="s">
        <v>282</v>
      </c>
      <c r="F141" s="4">
        <v>549491330</v>
      </c>
      <c r="G141" s="4"/>
      <c r="H141" s="3">
        <v>21982</v>
      </c>
      <c r="I141" s="4" t="s">
        <v>84</v>
      </c>
      <c r="J141" s="4" t="s">
        <v>252</v>
      </c>
      <c r="K141" s="4" t="s">
        <v>253</v>
      </c>
      <c r="L141" s="5"/>
      <c r="M141" s="4" t="s">
        <v>59</v>
      </c>
      <c r="N141" s="4"/>
      <c r="O141" s="6"/>
      <c r="P141" s="6">
        <v>1</v>
      </c>
      <c r="Q141" s="7">
        <v>40724</v>
      </c>
      <c r="R141" s="7">
        <v>40724</v>
      </c>
      <c r="S141" s="4">
        <v>110513</v>
      </c>
      <c r="T141" s="4" t="s">
        <v>283</v>
      </c>
      <c r="U141" s="4" t="s">
        <v>284</v>
      </c>
      <c r="V141" s="4" t="s">
        <v>89</v>
      </c>
      <c r="W141" s="4">
        <v>2</v>
      </c>
      <c r="X141" s="4" t="s">
        <v>363</v>
      </c>
      <c r="Y141" s="4" t="s">
        <v>364</v>
      </c>
      <c r="Z141" s="3">
        <v>204115</v>
      </c>
      <c r="AA141" s="4" t="s">
        <v>281</v>
      </c>
      <c r="AB141" s="4" t="s">
        <v>282</v>
      </c>
      <c r="AC141" s="4">
        <v>549491330</v>
      </c>
      <c r="AD141" s="4"/>
      <c r="AE141" s="4"/>
      <c r="AF141" s="8" t="s">
        <v>287</v>
      </c>
      <c r="AG141" s="4">
        <v>110513</v>
      </c>
      <c r="AH141" s="8"/>
      <c r="AI141" s="4">
        <v>2126</v>
      </c>
      <c r="AJ141" s="4">
        <v>110001</v>
      </c>
      <c r="AK141" s="4"/>
      <c r="AL141" s="7">
        <v>40638</v>
      </c>
      <c r="AM141" s="3">
        <v>71313</v>
      </c>
      <c r="AN141" s="4" t="s">
        <v>137</v>
      </c>
      <c r="AO141" s="4" t="s">
        <v>138</v>
      </c>
      <c r="AP141" s="4">
        <v>549495095</v>
      </c>
      <c r="AQ141" s="9"/>
      <c r="AR141" s="10"/>
      <c r="AS141" s="11">
        <f>((P141*AQ141)*(AR141/100))/P141</f>
        <v>0</v>
      </c>
      <c r="AT141" s="11">
        <f>ROUND(P141*ROUND(AQ141,2),2)</f>
        <v>0</v>
      </c>
      <c r="AU141" s="11">
        <f>ROUND(AT141*((100+AR141)/100),2)</f>
        <v>0</v>
      </c>
    </row>
    <row r="142" spans="1:48" ht="13.5" customHeight="1" thickTop="1">
      <c r="A142" s="58" t="s">
        <v>79</v>
      </c>
      <c r="B142" s="58"/>
      <c r="C142" s="58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58" t="s">
        <v>80</v>
      </c>
      <c r="AS142" s="58"/>
      <c r="AT142" s="13">
        <f>SUM(AT137:AT141)</f>
        <v>0</v>
      </c>
      <c r="AU142" s="13">
        <f>SUM(AU137:AU141)</f>
        <v>0</v>
      </c>
      <c r="AV142" s="12"/>
    </row>
    <row r="143" spans="1:48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7" ht="26.25" thickBot="1">
      <c r="A144" s="3">
        <v>9220</v>
      </c>
      <c r="B144" s="4" t="s">
        <v>367</v>
      </c>
      <c r="C144" s="3">
        <v>168497</v>
      </c>
      <c r="D144" s="4" t="s">
        <v>348</v>
      </c>
      <c r="E144" s="4" t="s">
        <v>349</v>
      </c>
      <c r="F144" s="4">
        <v>549494051</v>
      </c>
      <c r="G144" s="4"/>
      <c r="H144" s="3">
        <v>21983</v>
      </c>
      <c r="I144" s="4" t="s">
        <v>164</v>
      </c>
      <c r="J144" s="4" t="s">
        <v>365</v>
      </c>
      <c r="K144" s="4" t="s">
        <v>366</v>
      </c>
      <c r="L144" s="5"/>
      <c r="M144" s="4" t="s">
        <v>59</v>
      </c>
      <c r="N144" s="17" t="s">
        <v>368</v>
      </c>
      <c r="O144" s="6"/>
      <c r="P144" s="6">
        <v>1</v>
      </c>
      <c r="Q144" s="7">
        <v>40724</v>
      </c>
      <c r="R144" s="7">
        <v>40731</v>
      </c>
      <c r="S144" s="4">
        <v>560000</v>
      </c>
      <c r="T144" s="4" t="s">
        <v>350</v>
      </c>
      <c r="U144" s="4" t="s">
        <v>258</v>
      </c>
      <c r="V144" s="4" t="s">
        <v>259</v>
      </c>
      <c r="W144" s="4">
        <v>3</v>
      </c>
      <c r="X144" s="4" t="s">
        <v>360</v>
      </c>
      <c r="Y144" s="4">
        <v>349</v>
      </c>
      <c r="Z144" s="3">
        <v>390</v>
      </c>
      <c r="AA144" s="4" t="s">
        <v>369</v>
      </c>
      <c r="AB144" s="4" t="s">
        <v>370</v>
      </c>
      <c r="AC144" s="4">
        <v>549498468</v>
      </c>
      <c r="AD144" s="4" t="s">
        <v>354</v>
      </c>
      <c r="AE144" s="4"/>
      <c r="AF144" s="8" t="s">
        <v>371</v>
      </c>
      <c r="AG144" s="4">
        <v>560000</v>
      </c>
      <c r="AH144" s="8"/>
      <c r="AI144" s="4">
        <v>1111</v>
      </c>
      <c r="AJ144" s="4">
        <v>560000</v>
      </c>
      <c r="AK144" s="4"/>
      <c r="AL144" s="7">
        <v>40652</v>
      </c>
      <c r="AM144" s="3">
        <v>12168</v>
      </c>
      <c r="AN144" s="4" t="s">
        <v>372</v>
      </c>
      <c r="AO144" s="4" t="s">
        <v>373</v>
      </c>
      <c r="AP144" s="4">
        <v>549497272</v>
      </c>
      <c r="AQ144" s="9"/>
      <c r="AR144" s="10"/>
      <c r="AS144" s="11">
        <f>((P144*AQ144)*(AR144/100))/P144</f>
        <v>0</v>
      </c>
      <c r="AT144" s="11">
        <f>ROUND(P144*ROUND(AQ144,2),2)</f>
        <v>0</v>
      </c>
      <c r="AU144" s="11">
        <f>ROUND(AT144*((100+AR144)/100),2)</f>
        <v>0</v>
      </c>
    </row>
    <row r="145" spans="1:48" ht="13.5" customHeight="1" thickTop="1">
      <c r="A145" s="58" t="s">
        <v>79</v>
      </c>
      <c r="B145" s="58"/>
      <c r="C145" s="58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58" t="s">
        <v>80</v>
      </c>
      <c r="AS145" s="58"/>
      <c r="AT145" s="13">
        <f>SUM(AT144:AT144)</f>
        <v>0</v>
      </c>
      <c r="AU145" s="13">
        <f>SUM(AU144:AU144)</f>
        <v>0</v>
      </c>
      <c r="AV145" s="12"/>
    </row>
    <row r="146" spans="1:48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1:47" ht="26.25" thickBot="1">
      <c r="A147" s="3">
        <v>9298</v>
      </c>
      <c r="B147" s="4" t="s">
        <v>374</v>
      </c>
      <c r="C147" s="3">
        <v>84416</v>
      </c>
      <c r="D147" s="4" t="s">
        <v>375</v>
      </c>
      <c r="E147" s="4" t="s">
        <v>376</v>
      </c>
      <c r="F147" s="4">
        <v>549495473</v>
      </c>
      <c r="G147" s="4"/>
      <c r="H147" s="3">
        <v>22060</v>
      </c>
      <c r="I147" s="4" t="s">
        <v>84</v>
      </c>
      <c r="J147" s="4" t="s">
        <v>377</v>
      </c>
      <c r="K147" s="4" t="s">
        <v>378</v>
      </c>
      <c r="L147" s="5"/>
      <c r="M147" s="4" t="s">
        <v>59</v>
      </c>
      <c r="N147" s="4"/>
      <c r="O147" s="6"/>
      <c r="P147" s="6">
        <v>1</v>
      </c>
      <c r="Q147" s="7">
        <v>40724</v>
      </c>
      <c r="R147" s="7">
        <v>40739</v>
      </c>
      <c r="S147" s="4">
        <v>413200</v>
      </c>
      <c r="T147" s="4" t="s">
        <v>379</v>
      </c>
      <c r="U147" s="4" t="s">
        <v>303</v>
      </c>
      <c r="V147" s="4" t="s">
        <v>304</v>
      </c>
      <c r="W147" s="4">
        <v>2</v>
      </c>
      <c r="X147" s="4" t="s">
        <v>380</v>
      </c>
      <c r="Y147" s="4" t="s">
        <v>381</v>
      </c>
      <c r="Z147" s="3">
        <v>84416</v>
      </c>
      <c r="AA147" s="4" t="s">
        <v>375</v>
      </c>
      <c r="AB147" s="4" t="s">
        <v>376</v>
      </c>
      <c r="AC147" s="4">
        <v>549495473</v>
      </c>
      <c r="AD147" s="4" t="s">
        <v>382</v>
      </c>
      <c r="AE147" s="4"/>
      <c r="AF147" s="8" t="s">
        <v>383</v>
      </c>
      <c r="AG147" s="4">
        <v>413200</v>
      </c>
      <c r="AH147" s="8"/>
      <c r="AI147" s="4">
        <v>1163</v>
      </c>
      <c r="AJ147" s="4">
        <v>410000</v>
      </c>
      <c r="AK147" s="4"/>
      <c r="AL147" s="7">
        <v>40639</v>
      </c>
      <c r="AM147" s="3">
        <v>1317</v>
      </c>
      <c r="AN147" s="4" t="s">
        <v>384</v>
      </c>
      <c r="AO147" s="4" t="s">
        <v>385</v>
      </c>
      <c r="AP147" s="4">
        <v>549493674</v>
      </c>
      <c r="AQ147" s="9"/>
      <c r="AR147" s="10"/>
      <c r="AS147" s="11">
        <f>((P147*AQ147)*(AR147/100))/P147</f>
        <v>0</v>
      </c>
      <c r="AT147" s="11">
        <f>ROUND(P147*ROUND(AQ147,2),2)</f>
        <v>0</v>
      </c>
      <c r="AU147" s="11">
        <f>ROUND(AT147*((100+AR147)/100),2)</f>
        <v>0</v>
      </c>
    </row>
    <row r="148" spans="1:48" ht="13.5" customHeight="1" thickTop="1">
      <c r="A148" s="58" t="s">
        <v>79</v>
      </c>
      <c r="B148" s="58"/>
      <c r="C148" s="58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58" t="s">
        <v>80</v>
      </c>
      <c r="AS148" s="58"/>
      <c r="AT148" s="13">
        <f>SUM(AT147:AT147)</f>
        <v>0</v>
      </c>
      <c r="AU148" s="13">
        <f>SUM(AU147:AU147)</f>
        <v>0</v>
      </c>
      <c r="AV148" s="12"/>
    </row>
    <row r="149" spans="1:48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1:47" ht="12.75">
      <c r="A150" s="3">
        <v>9318</v>
      </c>
      <c r="B150" s="4" t="s">
        <v>386</v>
      </c>
      <c r="C150" s="3">
        <v>242</v>
      </c>
      <c r="D150" s="4" t="s">
        <v>387</v>
      </c>
      <c r="E150" s="4" t="s">
        <v>388</v>
      </c>
      <c r="F150" s="4">
        <v>549494156</v>
      </c>
      <c r="G150" s="4"/>
      <c r="H150" s="3">
        <v>22039</v>
      </c>
      <c r="I150" s="4" t="s">
        <v>142</v>
      </c>
      <c r="J150" s="4" t="s">
        <v>143</v>
      </c>
      <c r="K150" s="4" t="s">
        <v>144</v>
      </c>
      <c r="L150" s="5"/>
      <c r="M150" s="4" t="s">
        <v>59</v>
      </c>
      <c r="N150" s="4"/>
      <c r="O150" s="6"/>
      <c r="P150" s="6">
        <v>1</v>
      </c>
      <c r="Q150" s="7">
        <v>40724</v>
      </c>
      <c r="R150" s="7">
        <v>40724</v>
      </c>
      <c r="S150" s="4">
        <v>119912</v>
      </c>
      <c r="T150" s="4" t="s">
        <v>389</v>
      </c>
      <c r="U150" s="4" t="s">
        <v>88</v>
      </c>
      <c r="V150" s="4" t="s">
        <v>89</v>
      </c>
      <c r="W150" s="4">
        <v>2</v>
      </c>
      <c r="X150" s="4" t="s">
        <v>390</v>
      </c>
      <c r="Y150" s="4" t="s">
        <v>391</v>
      </c>
      <c r="Z150" s="3">
        <v>242</v>
      </c>
      <c r="AA150" s="4" t="s">
        <v>387</v>
      </c>
      <c r="AB150" s="4" t="s">
        <v>388</v>
      </c>
      <c r="AC150" s="4">
        <v>549494156</v>
      </c>
      <c r="AD150" s="4"/>
      <c r="AE150" s="4"/>
      <c r="AF150" s="8" t="s">
        <v>92</v>
      </c>
      <c r="AG150" s="4">
        <v>119910</v>
      </c>
      <c r="AH150" s="8"/>
      <c r="AI150" s="4">
        <v>1111</v>
      </c>
      <c r="AJ150" s="4">
        <v>116001</v>
      </c>
      <c r="AK150" s="4"/>
      <c r="AL150" s="7">
        <v>40648</v>
      </c>
      <c r="AM150" s="3">
        <v>63513</v>
      </c>
      <c r="AN150" s="4" t="s">
        <v>93</v>
      </c>
      <c r="AO150" s="4" t="s">
        <v>94</v>
      </c>
      <c r="AP150" s="4">
        <v>549491302</v>
      </c>
      <c r="AQ150" s="9"/>
      <c r="AR150" s="10"/>
      <c r="AS150" s="11">
        <f>((P150*AQ150)*(AR150/100))/P150</f>
        <v>0</v>
      </c>
      <c r="AT150" s="11">
        <f>ROUND(P150*ROUND(AQ150,2),2)</f>
        <v>0</v>
      </c>
      <c r="AU150" s="11">
        <f>ROUND(AT150*((100+AR150)/100),2)</f>
        <v>0</v>
      </c>
    </row>
    <row r="151" spans="1:47" ht="12.75">
      <c r="A151" s="3">
        <v>9318</v>
      </c>
      <c r="B151" s="4" t="s">
        <v>386</v>
      </c>
      <c r="C151" s="3">
        <v>242</v>
      </c>
      <c r="D151" s="4" t="s">
        <v>387</v>
      </c>
      <c r="E151" s="4" t="s">
        <v>388</v>
      </c>
      <c r="F151" s="4">
        <v>549494156</v>
      </c>
      <c r="G151" s="4"/>
      <c r="H151" s="3">
        <v>22040</v>
      </c>
      <c r="I151" s="4" t="s">
        <v>96</v>
      </c>
      <c r="J151" s="4" t="s">
        <v>97</v>
      </c>
      <c r="K151" s="4" t="s">
        <v>98</v>
      </c>
      <c r="L151" s="5"/>
      <c r="M151" s="4" t="s">
        <v>59</v>
      </c>
      <c r="N151" s="4"/>
      <c r="O151" s="6"/>
      <c r="P151" s="6">
        <v>1</v>
      </c>
      <c r="Q151" s="7">
        <v>40724</v>
      </c>
      <c r="R151" s="7">
        <v>40724</v>
      </c>
      <c r="S151" s="4">
        <v>119912</v>
      </c>
      <c r="T151" s="4" t="s">
        <v>389</v>
      </c>
      <c r="U151" s="4" t="s">
        <v>88</v>
      </c>
      <c r="V151" s="4" t="s">
        <v>89</v>
      </c>
      <c r="W151" s="4">
        <v>2</v>
      </c>
      <c r="X151" s="4" t="s">
        <v>390</v>
      </c>
      <c r="Y151" s="4" t="s">
        <v>391</v>
      </c>
      <c r="Z151" s="3">
        <v>242</v>
      </c>
      <c r="AA151" s="4" t="s">
        <v>387</v>
      </c>
      <c r="AB151" s="4" t="s">
        <v>388</v>
      </c>
      <c r="AC151" s="4">
        <v>549494156</v>
      </c>
      <c r="AD151" s="4"/>
      <c r="AE151" s="4"/>
      <c r="AF151" s="8" t="s">
        <v>92</v>
      </c>
      <c r="AG151" s="4">
        <v>119910</v>
      </c>
      <c r="AH151" s="8"/>
      <c r="AI151" s="4">
        <v>1111</v>
      </c>
      <c r="AJ151" s="4">
        <v>116001</v>
      </c>
      <c r="AK151" s="4"/>
      <c r="AL151" s="7">
        <v>40648</v>
      </c>
      <c r="AM151" s="3">
        <v>63513</v>
      </c>
      <c r="AN151" s="4" t="s">
        <v>93</v>
      </c>
      <c r="AO151" s="4" t="s">
        <v>94</v>
      </c>
      <c r="AP151" s="4">
        <v>549491302</v>
      </c>
      <c r="AQ151" s="9"/>
      <c r="AR151" s="10"/>
      <c r="AS151" s="11">
        <f>((P151*AQ151)*(AR151/100))/P151</f>
        <v>0</v>
      </c>
      <c r="AT151" s="11">
        <f>ROUND(P151*ROUND(AQ151,2),2)</f>
        <v>0</v>
      </c>
      <c r="AU151" s="11">
        <f>ROUND(AT151*((100+AR151)/100),2)</f>
        <v>0</v>
      </c>
    </row>
    <row r="152" spans="1:47" ht="13.5" thickBot="1">
      <c r="A152" s="3">
        <v>9318</v>
      </c>
      <c r="B152" s="4" t="s">
        <v>386</v>
      </c>
      <c r="C152" s="3">
        <v>242</v>
      </c>
      <c r="D152" s="4" t="s">
        <v>387</v>
      </c>
      <c r="E152" s="4" t="s">
        <v>388</v>
      </c>
      <c r="F152" s="4">
        <v>549494156</v>
      </c>
      <c r="G152" s="4"/>
      <c r="H152" s="3">
        <v>22041</v>
      </c>
      <c r="I152" s="4" t="s">
        <v>139</v>
      </c>
      <c r="J152" s="4" t="s">
        <v>140</v>
      </c>
      <c r="K152" s="4" t="s">
        <v>141</v>
      </c>
      <c r="L152" s="5"/>
      <c r="M152" s="4" t="s">
        <v>59</v>
      </c>
      <c r="N152" s="4"/>
      <c r="O152" s="6"/>
      <c r="P152" s="6">
        <v>1</v>
      </c>
      <c r="Q152" s="7">
        <v>40724</v>
      </c>
      <c r="R152" s="7">
        <v>40724</v>
      </c>
      <c r="S152" s="4">
        <v>119912</v>
      </c>
      <c r="T152" s="4" t="s">
        <v>389</v>
      </c>
      <c r="U152" s="4" t="s">
        <v>88</v>
      </c>
      <c r="V152" s="4" t="s">
        <v>89</v>
      </c>
      <c r="W152" s="4">
        <v>2</v>
      </c>
      <c r="X152" s="4" t="s">
        <v>390</v>
      </c>
      <c r="Y152" s="4" t="s">
        <v>391</v>
      </c>
      <c r="Z152" s="3">
        <v>242</v>
      </c>
      <c r="AA152" s="4" t="s">
        <v>387</v>
      </c>
      <c r="AB152" s="4" t="s">
        <v>388</v>
      </c>
      <c r="AC152" s="4">
        <v>549494156</v>
      </c>
      <c r="AD152" s="4"/>
      <c r="AE152" s="4"/>
      <c r="AF152" s="8" t="s">
        <v>92</v>
      </c>
      <c r="AG152" s="4">
        <v>119910</v>
      </c>
      <c r="AH152" s="8"/>
      <c r="AI152" s="4">
        <v>1111</v>
      </c>
      <c r="AJ152" s="4">
        <v>116001</v>
      </c>
      <c r="AK152" s="4"/>
      <c r="AL152" s="7">
        <v>40648</v>
      </c>
      <c r="AM152" s="3">
        <v>63513</v>
      </c>
      <c r="AN152" s="4" t="s">
        <v>93</v>
      </c>
      <c r="AO152" s="4" t="s">
        <v>94</v>
      </c>
      <c r="AP152" s="4">
        <v>549491302</v>
      </c>
      <c r="AQ152" s="9"/>
      <c r="AR152" s="10"/>
      <c r="AS152" s="11">
        <f>((P152*AQ152)*(AR152/100))/P152</f>
        <v>0</v>
      </c>
      <c r="AT152" s="11">
        <f>ROUND(P152*ROUND(AQ152,2),2)</f>
        <v>0</v>
      </c>
      <c r="AU152" s="11">
        <f>ROUND(AT152*((100+AR152)/100),2)</f>
        <v>0</v>
      </c>
    </row>
    <row r="153" spans="1:48" ht="13.5" customHeight="1" thickTop="1">
      <c r="A153" s="58" t="s">
        <v>79</v>
      </c>
      <c r="B153" s="58"/>
      <c r="C153" s="58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58" t="s">
        <v>80</v>
      </c>
      <c r="AS153" s="58"/>
      <c r="AT153" s="13">
        <f>SUM(AT150:AT152)</f>
        <v>0</v>
      </c>
      <c r="AU153" s="13">
        <f>SUM(AU150:AU152)</f>
        <v>0</v>
      </c>
      <c r="AV153" s="12"/>
    </row>
    <row r="154" spans="1:48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1:47" ht="13.5" thickBot="1">
      <c r="A155" s="3">
        <v>9341</v>
      </c>
      <c r="B155" s="4"/>
      <c r="C155" s="3">
        <v>3913</v>
      </c>
      <c r="D155" s="4" t="s">
        <v>212</v>
      </c>
      <c r="E155" s="4" t="s">
        <v>213</v>
      </c>
      <c r="F155" s="4">
        <v>549493609</v>
      </c>
      <c r="G155" s="4" t="s">
        <v>392</v>
      </c>
      <c r="H155" s="3">
        <v>22090</v>
      </c>
      <c r="I155" s="4" t="s">
        <v>56</v>
      </c>
      <c r="J155" s="4" t="s">
        <v>57</v>
      </c>
      <c r="K155" s="4" t="s">
        <v>58</v>
      </c>
      <c r="L155" s="5"/>
      <c r="M155" s="4" t="s">
        <v>59</v>
      </c>
      <c r="N155" s="17" t="s">
        <v>393</v>
      </c>
      <c r="O155" s="6"/>
      <c r="P155" s="6">
        <v>1</v>
      </c>
      <c r="Q155" s="7">
        <v>40725</v>
      </c>
      <c r="R155" s="7">
        <v>40739</v>
      </c>
      <c r="S155" s="4">
        <v>231130</v>
      </c>
      <c r="T155" s="4" t="s">
        <v>394</v>
      </c>
      <c r="U155" s="4" t="s">
        <v>217</v>
      </c>
      <c r="V155" s="4" t="s">
        <v>218</v>
      </c>
      <c r="W155" s="4">
        <v>2</v>
      </c>
      <c r="X155" s="4" t="s">
        <v>219</v>
      </c>
      <c r="Y155" s="4">
        <v>2.29</v>
      </c>
      <c r="Z155" s="3">
        <v>3913</v>
      </c>
      <c r="AA155" s="4" t="s">
        <v>212</v>
      </c>
      <c r="AB155" s="4" t="s">
        <v>213</v>
      </c>
      <c r="AC155" s="4">
        <v>549493609</v>
      </c>
      <c r="AD155" s="4"/>
      <c r="AE155" s="4"/>
      <c r="AF155" s="8" t="s">
        <v>92</v>
      </c>
      <c r="AG155" s="4">
        <v>231130</v>
      </c>
      <c r="AH155" s="8"/>
      <c r="AI155" s="4">
        <v>1111</v>
      </c>
      <c r="AJ155" s="4"/>
      <c r="AK155" s="4"/>
      <c r="AL155" s="7">
        <v>40639</v>
      </c>
      <c r="AM155" s="3">
        <v>34677</v>
      </c>
      <c r="AN155" s="4" t="s">
        <v>345</v>
      </c>
      <c r="AO155" s="4" t="s">
        <v>346</v>
      </c>
      <c r="AP155" s="4">
        <v>549491902</v>
      </c>
      <c r="AQ155" s="9"/>
      <c r="AR155" s="10"/>
      <c r="AS155" s="11">
        <f>((P155*AQ155)*(AR155/100))/P155</f>
        <v>0</v>
      </c>
      <c r="AT155" s="11">
        <f>ROUND(P155*ROUND(AQ155,2),2)</f>
        <v>0</v>
      </c>
      <c r="AU155" s="11">
        <f>ROUND(AT155*((100+AR155)/100),2)</f>
        <v>0</v>
      </c>
    </row>
    <row r="156" spans="1:48" ht="13.5" customHeight="1" thickTop="1">
      <c r="A156" s="58" t="s">
        <v>79</v>
      </c>
      <c r="B156" s="58"/>
      <c r="C156" s="58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58" t="s">
        <v>80</v>
      </c>
      <c r="AS156" s="58"/>
      <c r="AT156" s="13">
        <f>SUM(AT155:AT155)</f>
        <v>0</v>
      </c>
      <c r="AU156" s="13">
        <f>SUM(AU155:AU155)</f>
        <v>0</v>
      </c>
      <c r="AV156" s="12"/>
    </row>
    <row r="157" spans="1:48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1:47" ht="12.75">
      <c r="A158" s="3">
        <v>9360</v>
      </c>
      <c r="B158" s="4"/>
      <c r="C158" s="3">
        <v>3913</v>
      </c>
      <c r="D158" s="4" t="s">
        <v>212</v>
      </c>
      <c r="E158" s="4" t="s">
        <v>213</v>
      </c>
      <c r="F158" s="4">
        <v>549493609</v>
      </c>
      <c r="G158" s="4" t="s">
        <v>395</v>
      </c>
      <c r="H158" s="3">
        <v>22069</v>
      </c>
      <c r="I158" s="4" t="s">
        <v>142</v>
      </c>
      <c r="J158" s="4" t="s">
        <v>143</v>
      </c>
      <c r="K158" s="4" t="s">
        <v>144</v>
      </c>
      <c r="L158" s="5"/>
      <c r="M158" s="4" t="s">
        <v>59</v>
      </c>
      <c r="N158" s="4"/>
      <c r="O158" s="6"/>
      <c r="P158" s="6">
        <v>1</v>
      </c>
      <c r="Q158" s="7">
        <v>40725</v>
      </c>
      <c r="R158" s="7">
        <v>40739</v>
      </c>
      <c r="S158" s="4">
        <v>231130</v>
      </c>
      <c r="T158" s="4" t="s">
        <v>394</v>
      </c>
      <c r="U158" s="4" t="s">
        <v>217</v>
      </c>
      <c r="V158" s="4" t="s">
        <v>218</v>
      </c>
      <c r="W158" s="4">
        <v>2</v>
      </c>
      <c r="X158" s="4" t="s">
        <v>219</v>
      </c>
      <c r="Y158" s="4">
        <v>2.29</v>
      </c>
      <c r="Z158" s="3">
        <v>3913</v>
      </c>
      <c r="AA158" s="4" t="s">
        <v>212</v>
      </c>
      <c r="AB158" s="4" t="s">
        <v>213</v>
      </c>
      <c r="AC158" s="4">
        <v>549493609</v>
      </c>
      <c r="AD158" s="4"/>
      <c r="AE158" s="4"/>
      <c r="AF158" s="8" t="s">
        <v>92</v>
      </c>
      <c r="AG158" s="4">
        <v>231130</v>
      </c>
      <c r="AH158" s="8"/>
      <c r="AI158" s="4">
        <v>1111</v>
      </c>
      <c r="AJ158" s="4"/>
      <c r="AK158" s="4"/>
      <c r="AL158" s="7">
        <v>40639</v>
      </c>
      <c r="AM158" s="3">
        <v>34677</v>
      </c>
      <c r="AN158" s="4" t="s">
        <v>345</v>
      </c>
      <c r="AO158" s="4" t="s">
        <v>346</v>
      </c>
      <c r="AP158" s="4">
        <v>549491902</v>
      </c>
      <c r="AQ158" s="9"/>
      <c r="AR158" s="10"/>
      <c r="AS158" s="11">
        <f>((P158*AQ158)*(AR158/100))/P158</f>
        <v>0</v>
      </c>
      <c r="AT158" s="11">
        <f>ROUND(P158*ROUND(AQ158,2),2)</f>
        <v>0</v>
      </c>
      <c r="AU158" s="11">
        <f>ROUND(AT158*((100+AR158)/100),2)</f>
        <v>0</v>
      </c>
    </row>
    <row r="159" spans="1:47" ht="13.5" thickBot="1">
      <c r="A159" s="3">
        <v>9360</v>
      </c>
      <c r="B159" s="4"/>
      <c r="C159" s="3">
        <v>3913</v>
      </c>
      <c r="D159" s="4" t="s">
        <v>212</v>
      </c>
      <c r="E159" s="4" t="s">
        <v>213</v>
      </c>
      <c r="F159" s="4">
        <v>549493609</v>
      </c>
      <c r="G159" s="4" t="s">
        <v>395</v>
      </c>
      <c r="H159" s="3">
        <v>22070</v>
      </c>
      <c r="I159" s="4" t="s">
        <v>69</v>
      </c>
      <c r="J159" s="4" t="s">
        <v>322</v>
      </c>
      <c r="K159" s="4" t="s">
        <v>323</v>
      </c>
      <c r="L159" s="5"/>
      <c r="M159" s="4" t="s">
        <v>59</v>
      </c>
      <c r="N159" s="4"/>
      <c r="O159" s="6"/>
      <c r="P159" s="6">
        <v>1</v>
      </c>
      <c r="Q159" s="7">
        <v>40725</v>
      </c>
      <c r="R159" s="7">
        <v>40739</v>
      </c>
      <c r="S159" s="4">
        <v>231130</v>
      </c>
      <c r="T159" s="4" t="s">
        <v>394</v>
      </c>
      <c r="U159" s="4" t="s">
        <v>217</v>
      </c>
      <c r="V159" s="4" t="s">
        <v>218</v>
      </c>
      <c r="W159" s="4">
        <v>2</v>
      </c>
      <c r="X159" s="4" t="s">
        <v>219</v>
      </c>
      <c r="Y159" s="4">
        <v>2.29</v>
      </c>
      <c r="Z159" s="3">
        <v>3913</v>
      </c>
      <c r="AA159" s="4" t="s">
        <v>212</v>
      </c>
      <c r="AB159" s="4" t="s">
        <v>213</v>
      </c>
      <c r="AC159" s="4">
        <v>549493609</v>
      </c>
      <c r="AD159" s="4"/>
      <c r="AE159" s="4"/>
      <c r="AF159" s="8" t="s">
        <v>92</v>
      </c>
      <c r="AG159" s="4">
        <v>231130</v>
      </c>
      <c r="AH159" s="8"/>
      <c r="AI159" s="4">
        <v>1111</v>
      </c>
      <c r="AJ159" s="4"/>
      <c r="AK159" s="4"/>
      <c r="AL159" s="7">
        <v>40639</v>
      </c>
      <c r="AM159" s="3">
        <v>34677</v>
      </c>
      <c r="AN159" s="4" t="s">
        <v>345</v>
      </c>
      <c r="AO159" s="4" t="s">
        <v>346</v>
      </c>
      <c r="AP159" s="4">
        <v>549491902</v>
      </c>
      <c r="AQ159" s="9"/>
      <c r="AR159" s="10"/>
      <c r="AS159" s="11">
        <f>((P159*AQ159)*(AR159/100))/P159</f>
        <v>0</v>
      </c>
      <c r="AT159" s="11">
        <f>ROUND(P159*ROUND(AQ159,2),2)</f>
        <v>0</v>
      </c>
      <c r="AU159" s="11">
        <f>ROUND(AT159*((100+AR159)/100),2)</f>
        <v>0</v>
      </c>
    </row>
    <row r="160" spans="1:48" ht="13.5" customHeight="1" thickTop="1">
      <c r="A160" s="58" t="s">
        <v>79</v>
      </c>
      <c r="B160" s="58"/>
      <c r="C160" s="58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58" t="s">
        <v>80</v>
      </c>
      <c r="AS160" s="58"/>
      <c r="AT160" s="13">
        <f>SUM(AT158:AT159)</f>
        <v>0</v>
      </c>
      <c r="AU160" s="13">
        <f>SUM(AU158:AU159)</f>
        <v>0</v>
      </c>
      <c r="AV160" s="12"/>
    </row>
    <row r="161" spans="1:48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1:47" ht="12.75">
      <c r="A162" s="3">
        <v>9379</v>
      </c>
      <c r="B162" s="4"/>
      <c r="C162" s="3">
        <v>3913</v>
      </c>
      <c r="D162" s="4" t="s">
        <v>212</v>
      </c>
      <c r="E162" s="4" t="s">
        <v>213</v>
      </c>
      <c r="F162" s="4">
        <v>549493609</v>
      </c>
      <c r="G162" s="4" t="s">
        <v>396</v>
      </c>
      <c r="H162" s="3">
        <v>22071</v>
      </c>
      <c r="I162" s="4" t="s">
        <v>164</v>
      </c>
      <c r="J162" s="4" t="s">
        <v>165</v>
      </c>
      <c r="K162" s="4" t="s">
        <v>166</v>
      </c>
      <c r="L162" s="5"/>
      <c r="M162" s="4" t="s">
        <v>59</v>
      </c>
      <c r="N162" s="17" t="s">
        <v>532</v>
      </c>
      <c r="O162" s="6"/>
      <c r="P162" s="6">
        <v>1</v>
      </c>
      <c r="Q162" s="7">
        <v>40725</v>
      </c>
      <c r="R162" s="7">
        <v>40746</v>
      </c>
      <c r="S162" s="4">
        <v>231300</v>
      </c>
      <c r="T162" s="4" t="s">
        <v>397</v>
      </c>
      <c r="U162" s="4" t="s">
        <v>217</v>
      </c>
      <c r="V162" s="4" t="s">
        <v>218</v>
      </c>
      <c r="W162" s="4">
        <v>2</v>
      </c>
      <c r="X162" s="4" t="s">
        <v>219</v>
      </c>
      <c r="Y162" s="4">
        <v>2.29</v>
      </c>
      <c r="Z162" s="3">
        <v>3913</v>
      </c>
      <c r="AA162" s="4" t="s">
        <v>212</v>
      </c>
      <c r="AB162" s="4" t="s">
        <v>213</v>
      </c>
      <c r="AC162" s="4">
        <v>549493609</v>
      </c>
      <c r="AD162" s="4"/>
      <c r="AE162" s="4"/>
      <c r="AF162" s="8" t="s">
        <v>398</v>
      </c>
      <c r="AG162" s="4">
        <v>231320</v>
      </c>
      <c r="AH162" s="8"/>
      <c r="AI162" s="4">
        <v>2223</v>
      </c>
      <c r="AJ162" s="4">
        <v>230000</v>
      </c>
      <c r="AK162" s="4"/>
      <c r="AL162" s="7">
        <v>40640</v>
      </c>
      <c r="AM162" s="3">
        <v>106732</v>
      </c>
      <c r="AN162" s="4" t="s">
        <v>224</v>
      </c>
      <c r="AO162" s="4" t="s">
        <v>225</v>
      </c>
      <c r="AP162" s="4">
        <v>549494486</v>
      </c>
      <c r="AQ162" s="9"/>
      <c r="AR162" s="10"/>
      <c r="AS162" s="11">
        <f aca="true" t="shared" si="6" ref="AS162:AS168">((P162*AQ162)*(AR162/100))/P162</f>
        <v>0</v>
      </c>
      <c r="AT162" s="11">
        <f aca="true" t="shared" si="7" ref="AT162:AT168">ROUND(P162*ROUND(AQ162,2),2)</f>
        <v>0</v>
      </c>
      <c r="AU162" s="11">
        <f aca="true" t="shared" si="8" ref="AU162:AU168">ROUND(AT162*((100+AR162)/100),2)</f>
        <v>0</v>
      </c>
    </row>
    <row r="163" spans="1:47" ht="12.75">
      <c r="A163" s="3">
        <v>9379</v>
      </c>
      <c r="B163" s="4"/>
      <c r="C163" s="3">
        <v>3913</v>
      </c>
      <c r="D163" s="4" t="s">
        <v>212</v>
      </c>
      <c r="E163" s="4" t="s">
        <v>213</v>
      </c>
      <c r="F163" s="4">
        <v>549493609</v>
      </c>
      <c r="G163" s="4" t="s">
        <v>396</v>
      </c>
      <c r="H163" s="3">
        <v>22072</v>
      </c>
      <c r="I163" s="4" t="s">
        <v>164</v>
      </c>
      <c r="J163" s="4" t="s">
        <v>365</v>
      </c>
      <c r="K163" s="4" t="s">
        <v>366</v>
      </c>
      <c r="L163" s="5"/>
      <c r="M163" s="4" t="s">
        <v>59</v>
      </c>
      <c r="N163" s="17" t="s">
        <v>532</v>
      </c>
      <c r="O163" s="6"/>
      <c r="P163" s="6">
        <v>2</v>
      </c>
      <c r="Q163" s="7">
        <v>40725</v>
      </c>
      <c r="R163" s="7">
        <v>40746</v>
      </c>
      <c r="S163" s="4">
        <v>231300</v>
      </c>
      <c r="T163" s="4" t="s">
        <v>397</v>
      </c>
      <c r="U163" s="4" t="s">
        <v>217</v>
      </c>
      <c r="V163" s="4" t="s">
        <v>218</v>
      </c>
      <c r="W163" s="4">
        <v>2</v>
      </c>
      <c r="X163" s="4" t="s">
        <v>219</v>
      </c>
      <c r="Y163" s="4">
        <v>2.29</v>
      </c>
      <c r="Z163" s="3">
        <v>3913</v>
      </c>
      <c r="AA163" s="4" t="s">
        <v>212</v>
      </c>
      <c r="AB163" s="4" t="s">
        <v>213</v>
      </c>
      <c r="AC163" s="4">
        <v>549493609</v>
      </c>
      <c r="AD163" s="4"/>
      <c r="AE163" s="4"/>
      <c r="AF163" s="8" t="s">
        <v>398</v>
      </c>
      <c r="AG163" s="4">
        <v>231320</v>
      </c>
      <c r="AH163" s="8"/>
      <c r="AI163" s="4">
        <v>2223</v>
      </c>
      <c r="AJ163" s="4">
        <v>230000</v>
      </c>
      <c r="AK163" s="4"/>
      <c r="AL163" s="7">
        <v>40640</v>
      </c>
      <c r="AM163" s="3">
        <v>106732</v>
      </c>
      <c r="AN163" s="4" t="s">
        <v>224</v>
      </c>
      <c r="AO163" s="4" t="s">
        <v>225</v>
      </c>
      <c r="AP163" s="4">
        <v>549494486</v>
      </c>
      <c r="AQ163" s="9"/>
      <c r="AR163" s="10"/>
      <c r="AS163" s="11">
        <f t="shared" si="6"/>
        <v>0</v>
      </c>
      <c r="AT163" s="11">
        <f t="shared" si="7"/>
        <v>0</v>
      </c>
      <c r="AU163" s="11">
        <f t="shared" si="8"/>
        <v>0</v>
      </c>
    </row>
    <row r="164" spans="1:47" ht="12.75">
      <c r="A164" s="3">
        <v>9379</v>
      </c>
      <c r="B164" s="4"/>
      <c r="C164" s="3">
        <v>3913</v>
      </c>
      <c r="D164" s="4" t="s">
        <v>212</v>
      </c>
      <c r="E164" s="4" t="s">
        <v>213</v>
      </c>
      <c r="F164" s="4">
        <v>549493609</v>
      </c>
      <c r="G164" s="4" t="s">
        <v>396</v>
      </c>
      <c r="H164" s="3">
        <v>22073</v>
      </c>
      <c r="I164" s="4" t="s">
        <v>142</v>
      </c>
      <c r="J164" s="4" t="s">
        <v>143</v>
      </c>
      <c r="K164" s="4" t="s">
        <v>144</v>
      </c>
      <c r="L164" s="5"/>
      <c r="M164" s="4" t="s">
        <v>59</v>
      </c>
      <c r="N164" s="4"/>
      <c r="O164" s="6"/>
      <c r="P164" s="6">
        <v>1</v>
      </c>
      <c r="Q164" s="7">
        <v>40725</v>
      </c>
      <c r="R164" s="7">
        <v>40746</v>
      </c>
      <c r="S164" s="4">
        <v>231300</v>
      </c>
      <c r="T164" s="4" t="s">
        <v>397</v>
      </c>
      <c r="U164" s="4" t="s">
        <v>217</v>
      </c>
      <c r="V164" s="4" t="s">
        <v>218</v>
      </c>
      <c r="W164" s="4">
        <v>2</v>
      </c>
      <c r="X164" s="4" t="s">
        <v>219</v>
      </c>
      <c r="Y164" s="4">
        <v>2.29</v>
      </c>
      <c r="Z164" s="3">
        <v>3913</v>
      </c>
      <c r="AA164" s="4" t="s">
        <v>212</v>
      </c>
      <c r="AB164" s="4" t="s">
        <v>213</v>
      </c>
      <c r="AC164" s="4">
        <v>549493609</v>
      </c>
      <c r="AD164" s="4"/>
      <c r="AE164" s="4"/>
      <c r="AF164" s="8" t="s">
        <v>398</v>
      </c>
      <c r="AG164" s="4">
        <v>231320</v>
      </c>
      <c r="AH164" s="8"/>
      <c r="AI164" s="4">
        <v>2223</v>
      </c>
      <c r="AJ164" s="4">
        <v>230000</v>
      </c>
      <c r="AK164" s="4"/>
      <c r="AL164" s="7">
        <v>40640</v>
      </c>
      <c r="AM164" s="3">
        <v>106732</v>
      </c>
      <c r="AN164" s="4" t="s">
        <v>224</v>
      </c>
      <c r="AO164" s="4" t="s">
        <v>225</v>
      </c>
      <c r="AP164" s="4">
        <v>549494486</v>
      </c>
      <c r="AQ164" s="9"/>
      <c r="AR164" s="10"/>
      <c r="AS164" s="11">
        <f t="shared" si="6"/>
        <v>0</v>
      </c>
      <c r="AT164" s="11">
        <f t="shared" si="7"/>
        <v>0</v>
      </c>
      <c r="AU164" s="11">
        <f t="shared" si="8"/>
        <v>0</v>
      </c>
    </row>
    <row r="165" spans="1:47" ht="12.75">
      <c r="A165" s="3">
        <v>9379</v>
      </c>
      <c r="B165" s="4"/>
      <c r="C165" s="3">
        <v>3913</v>
      </c>
      <c r="D165" s="4" t="s">
        <v>212</v>
      </c>
      <c r="E165" s="4" t="s">
        <v>213</v>
      </c>
      <c r="F165" s="4">
        <v>549493609</v>
      </c>
      <c r="G165" s="4" t="s">
        <v>396</v>
      </c>
      <c r="H165" s="3">
        <v>22074</v>
      </c>
      <c r="I165" s="4" t="s">
        <v>96</v>
      </c>
      <c r="J165" s="4" t="s">
        <v>399</v>
      </c>
      <c r="K165" s="4" t="s">
        <v>400</v>
      </c>
      <c r="L165" s="5"/>
      <c r="M165" s="4" t="s">
        <v>59</v>
      </c>
      <c r="N165" s="4"/>
      <c r="O165" s="6"/>
      <c r="P165" s="6">
        <v>1</v>
      </c>
      <c r="Q165" s="7">
        <v>40725</v>
      </c>
      <c r="R165" s="7">
        <v>40746</v>
      </c>
      <c r="S165" s="4">
        <v>231300</v>
      </c>
      <c r="T165" s="4" t="s">
        <v>397</v>
      </c>
      <c r="U165" s="4" t="s">
        <v>217</v>
      </c>
      <c r="V165" s="4" t="s">
        <v>218</v>
      </c>
      <c r="W165" s="4">
        <v>2</v>
      </c>
      <c r="X165" s="4" t="s">
        <v>219</v>
      </c>
      <c r="Y165" s="4">
        <v>2.29</v>
      </c>
      <c r="Z165" s="3">
        <v>3913</v>
      </c>
      <c r="AA165" s="4" t="s">
        <v>212</v>
      </c>
      <c r="AB165" s="4" t="s">
        <v>213</v>
      </c>
      <c r="AC165" s="4">
        <v>549493609</v>
      </c>
      <c r="AD165" s="4"/>
      <c r="AE165" s="4"/>
      <c r="AF165" s="8" t="s">
        <v>398</v>
      </c>
      <c r="AG165" s="4">
        <v>231320</v>
      </c>
      <c r="AH165" s="8"/>
      <c r="AI165" s="4">
        <v>2223</v>
      </c>
      <c r="AJ165" s="4">
        <v>230000</v>
      </c>
      <c r="AK165" s="4"/>
      <c r="AL165" s="7">
        <v>40640</v>
      </c>
      <c r="AM165" s="3">
        <v>106732</v>
      </c>
      <c r="AN165" s="4" t="s">
        <v>224</v>
      </c>
      <c r="AO165" s="4" t="s">
        <v>225</v>
      </c>
      <c r="AP165" s="4">
        <v>549494486</v>
      </c>
      <c r="AQ165" s="9"/>
      <c r="AR165" s="10"/>
      <c r="AS165" s="11">
        <f t="shared" si="6"/>
        <v>0</v>
      </c>
      <c r="AT165" s="11">
        <f t="shared" si="7"/>
        <v>0</v>
      </c>
      <c r="AU165" s="11">
        <f t="shared" si="8"/>
        <v>0</v>
      </c>
    </row>
    <row r="166" spans="1:47" ht="12.75">
      <c r="A166" s="3">
        <v>9379</v>
      </c>
      <c r="B166" s="4"/>
      <c r="C166" s="3">
        <v>3913</v>
      </c>
      <c r="D166" s="4" t="s">
        <v>212</v>
      </c>
      <c r="E166" s="4" t="s">
        <v>213</v>
      </c>
      <c r="F166" s="4">
        <v>549493609</v>
      </c>
      <c r="G166" s="4" t="s">
        <v>396</v>
      </c>
      <c r="H166" s="3">
        <v>22093</v>
      </c>
      <c r="I166" s="4" t="s">
        <v>84</v>
      </c>
      <c r="J166" s="4" t="s">
        <v>85</v>
      </c>
      <c r="K166" s="4" t="s">
        <v>86</v>
      </c>
      <c r="L166" s="5"/>
      <c r="M166" s="4" t="s">
        <v>59</v>
      </c>
      <c r="N166" s="4"/>
      <c r="O166" s="6"/>
      <c r="P166" s="6">
        <v>2</v>
      </c>
      <c r="Q166" s="7">
        <v>40725</v>
      </c>
      <c r="R166" s="7">
        <v>40746</v>
      </c>
      <c r="S166" s="4">
        <v>231300</v>
      </c>
      <c r="T166" s="4" t="s">
        <v>397</v>
      </c>
      <c r="U166" s="4" t="s">
        <v>217</v>
      </c>
      <c r="V166" s="4" t="s">
        <v>218</v>
      </c>
      <c r="W166" s="4">
        <v>2</v>
      </c>
      <c r="X166" s="4" t="s">
        <v>219</v>
      </c>
      <c r="Y166" s="4">
        <v>2.29</v>
      </c>
      <c r="Z166" s="3">
        <v>3913</v>
      </c>
      <c r="AA166" s="4" t="s">
        <v>212</v>
      </c>
      <c r="AB166" s="4" t="s">
        <v>213</v>
      </c>
      <c r="AC166" s="4">
        <v>549493609</v>
      </c>
      <c r="AD166" s="4"/>
      <c r="AE166" s="4"/>
      <c r="AF166" s="8" t="s">
        <v>398</v>
      </c>
      <c r="AG166" s="4">
        <v>231320</v>
      </c>
      <c r="AH166" s="8"/>
      <c r="AI166" s="4">
        <v>2223</v>
      </c>
      <c r="AJ166" s="4">
        <v>230000</v>
      </c>
      <c r="AK166" s="4"/>
      <c r="AL166" s="7">
        <v>40640</v>
      </c>
      <c r="AM166" s="3">
        <v>106732</v>
      </c>
      <c r="AN166" s="4" t="s">
        <v>224</v>
      </c>
      <c r="AO166" s="4" t="s">
        <v>225</v>
      </c>
      <c r="AP166" s="4">
        <v>549494486</v>
      </c>
      <c r="AQ166" s="9"/>
      <c r="AR166" s="10"/>
      <c r="AS166" s="11">
        <f t="shared" si="6"/>
        <v>0</v>
      </c>
      <c r="AT166" s="11">
        <f t="shared" si="7"/>
        <v>0</v>
      </c>
      <c r="AU166" s="11">
        <f t="shared" si="8"/>
        <v>0</v>
      </c>
    </row>
    <row r="167" spans="1:47" ht="12.75">
      <c r="A167" s="3">
        <v>9379</v>
      </c>
      <c r="B167" s="4"/>
      <c r="C167" s="3">
        <v>3913</v>
      </c>
      <c r="D167" s="4" t="s">
        <v>212</v>
      </c>
      <c r="E167" s="4" t="s">
        <v>213</v>
      </c>
      <c r="F167" s="4">
        <v>549493609</v>
      </c>
      <c r="G167" s="4" t="s">
        <v>396</v>
      </c>
      <c r="H167" s="3">
        <v>22094</v>
      </c>
      <c r="I167" s="4" t="s">
        <v>69</v>
      </c>
      <c r="J167" s="4" t="s">
        <v>322</v>
      </c>
      <c r="K167" s="4" t="s">
        <v>323</v>
      </c>
      <c r="L167" s="5"/>
      <c r="M167" s="4" t="s">
        <v>59</v>
      </c>
      <c r="N167" s="4"/>
      <c r="O167" s="6"/>
      <c r="P167" s="6">
        <v>1</v>
      </c>
      <c r="Q167" s="7">
        <v>40725</v>
      </c>
      <c r="R167" s="7">
        <v>40746</v>
      </c>
      <c r="S167" s="4">
        <v>231300</v>
      </c>
      <c r="T167" s="4" t="s">
        <v>397</v>
      </c>
      <c r="U167" s="4" t="s">
        <v>217</v>
      </c>
      <c r="V167" s="4" t="s">
        <v>218</v>
      </c>
      <c r="W167" s="4">
        <v>2</v>
      </c>
      <c r="X167" s="4" t="s">
        <v>219</v>
      </c>
      <c r="Y167" s="4">
        <v>2.29</v>
      </c>
      <c r="Z167" s="3">
        <v>3913</v>
      </c>
      <c r="AA167" s="4" t="s">
        <v>212</v>
      </c>
      <c r="AB167" s="4" t="s">
        <v>213</v>
      </c>
      <c r="AC167" s="4">
        <v>549493609</v>
      </c>
      <c r="AD167" s="4"/>
      <c r="AE167" s="4"/>
      <c r="AF167" s="8" t="s">
        <v>398</v>
      </c>
      <c r="AG167" s="4">
        <v>231320</v>
      </c>
      <c r="AH167" s="8"/>
      <c r="AI167" s="4">
        <v>2223</v>
      </c>
      <c r="AJ167" s="4">
        <v>230000</v>
      </c>
      <c r="AK167" s="4"/>
      <c r="AL167" s="7">
        <v>40640</v>
      </c>
      <c r="AM167" s="3">
        <v>106732</v>
      </c>
      <c r="AN167" s="4" t="s">
        <v>224</v>
      </c>
      <c r="AO167" s="4" t="s">
        <v>225</v>
      </c>
      <c r="AP167" s="4">
        <v>549494486</v>
      </c>
      <c r="AQ167" s="9"/>
      <c r="AR167" s="10"/>
      <c r="AS167" s="11">
        <f t="shared" si="6"/>
        <v>0</v>
      </c>
      <c r="AT167" s="11">
        <f t="shared" si="7"/>
        <v>0</v>
      </c>
      <c r="AU167" s="11">
        <f t="shared" si="8"/>
        <v>0</v>
      </c>
    </row>
    <row r="168" spans="1:47" ht="13.5" thickBot="1">
      <c r="A168" s="3">
        <v>9379</v>
      </c>
      <c r="B168" s="4"/>
      <c r="C168" s="3">
        <v>3913</v>
      </c>
      <c r="D168" s="4" t="s">
        <v>212</v>
      </c>
      <c r="E168" s="4" t="s">
        <v>213</v>
      </c>
      <c r="F168" s="4">
        <v>549493609</v>
      </c>
      <c r="G168" s="4" t="s">
        <v>396</v>
      </c>
      <c r="H168" s="3">
        <v>22095</v>
      </c>
      <c r="I168" s="4" t="s">
        <v>72</v>
      </c>
      <c r="J168" s="4" t="s">
        <v>181</v>
      </c>
      <c r="K168" s="4" t="s">
        <v>182</v>
      </c>
      <c r="L168" s="5"/>
      <c r="M168" s="4" t="s">
        <v>59</v>
      </c>
      <c r="N168" s="4"/>
      <c r="O168" s="6"/>
      <c r="P168" s="6">
        <v>1</v>
      </c>
      <c r="Q168" s="7">
        <v>40725</v>
      </c>
      <c r="R168" s="7">
        <v>40746</v>
      </c>
      <c r="S168" s="4">
        <v>231300</v>
      </c>
      <c r="T168" s="4" t="s">
        <v>397</v>
      </c>
      <c r="U168" s="4" t="s">
        <v>217</v>
      </c>
      <c r="V168" s="4" t="s">
        <v>218</v>
      </c>
      <c r="W168" s="4">
        <v>2</v>
      </c>
      <c r="X168" s="4" t="s">
        <v>219</v>
      </c>
      <c r="Y168" s="4">
        <v>2.29</v>
      </c>
      <c r="Z168" s="3">
        <v>3913</v>
      </c>
      <c r="AA168" s="4" t="s">
        <v>212</v>
      </c>
      <c r="AB168" s="4" t="s">
        <v>213</v>
      </c>
      <c r="AC168" s="4">
        <v>549493609</v>
      </c>
      <c r="AD168" s="4"/>
      <c r="AE168" s="4"/>
      <c r="AF168" s="8" t="s">
        <v>398</v>
      </c>
      <c r="AG168" s="4">
        <v>231320</v>
      </c>
      <c r="AH168" s="8"/>
      <c r="AI168" s="4">
        <v>2223</v>
      </c>
      <c r="AJ168" s="4">
        <v>230000</v>
      </c>
      <c r="AK168" s="4"/>
      <c r="AL168" s="7">
        <v>40640</v>
      </c>
      <c r="AM168" s="3">
        <v>106732</v>
      </c>
      <c r="AN168" s="4" t="s">
        <v>224</v>
      </c>
      <c r="AO168" s="4" t="s">
        <v>225</v>
      </c>
      <c r="AP168" s="4">
        <v>549494486</v>
      </c>
      <c r="AQ168" s="9"/>
      <c r="AR168" s="10"/>
      <c r="AS168" s="11">
        <f t="shared" si="6"/>
        <v>0</v>
      </c>
      <c r="AT168" s="11">
        <f t="shared" si="7"/>
        <v>0</v>
      </c>
      <c r="AU168" s="11">
        <f t="shared" si="8"/>
        <v>0</v>
      </c>
    </row>
    <row r="169" spans="1:48" ht="13.5" customHeight="1" thickTop="1">
      <c r="A169" s="58" t="s">
        <v>79</v>
      </c>
      <c r="B169" s="58"/>
      <c r="C169" s="58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58" t="s">
        <v>80</v>
      </c>
      <c r="AS169" s="58"/>
      <c r="AT169" s="13">
        <f>SUM(AT162:AT168)</f>
        <v>0</v>
      </c>
      <c r="AU169" s="13">
        <f>SUM(AU162:AU168)</f>
        <v>0</v>
      </c>
      <c r="AV169" s="12"/>
    </row>
    <row r="170" spans="1:48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</row>
    <row r="171" spans="1:47" ht="13.5" thickBot="1">
      <c r="A171" s="3">
        <v>9380</v>
      </c>
      <c r="B171" s="4"/>
      <c r="C171" s="3">
        <v>3913</v>
      </c>
      <c r="D171" s="4" t="s">
        <v>212</v>
      </c>
      <c r="E171" s="4" t="s">
        <v>213</v>
      </c>
      <c r="F171" s="4">
        <v>549493609</v>
      </c>
      <c r="G171" s="4" t="s">
        <v>396</v>
      </c>
      <c r="H171" s="3">
        <v>22103</v>
      </c>
      <c r="I171" s="4" t="s">
        <v>69</v>
      </c>
      <c r="J171" s="4" t="s">
        <v>70</v>
      </c>
      <c r="K171" s="4" t="s">
        <v>71</v>
      </c>
      <c r="L171" s="5"/>
      <c r="M171" s="4" t="s">
        <v>59</v>
      </c>
      <c r="N171" s="4"/>
      <c r="O171" s="6"/>
      <c r="P171" s="6">
        <v>1</v>
      </c>
      <c r="Q171" s="7">
        <v>40725</v>
      </c>
      <c r="R171" s="7">
        <v>40746</v>
      </c>
      <c r="S171" s="4">
        <v>231300</v>
      </c>
      <c r="T171" s="4" t="s">
        <v>397</v>
      </c>
      <c r="U171" s="4" t="s">
        <v>217</v>
      </c>
      <c r="V171" s="4" t="s">
        <v>218</v>
      </c>
      <c r="W171" s="4"/>
      <c r="X171" s="4" t="s">
        <v>124</v>
      </c>
      <c r="Y171" s="4" t="s">
        <v>124</v>
      </c>
      <c r="Z171" s="3">
        <v>3913</v>
      </c>
      <c r="AA171" s="4" t="s">
        <v>212</v>
      </c>
      <c r="AB171" s="4" t="s">
        <v>213</v>
      </c>
      <c r="AC171" s="4">
        <v>549493609</v>
      </c>
      <c r="AD171" s="4"/>
      <c r="AE171" s="4"/>
      <c r="AF171" s="8" t="s">
        <v>398</v>
      </c>
      <c r="AG171" s="4">
        <v>231320</v>
      </c>
      <c r="AH171" s="8"/>
      <c r="AI171" s="4">
        <v>2223</v>
      </c>
      <c r="AJ171" s="4">
        <v>230000</v>
      </c>
      <c r="AK171" s="4"/>
      <c r="AL171" s="7">
        <v>40640</v>
      </c>
      <c r="AM171" s="3">
        <v>106732</v>
      </c>
      <c r="AN171" s="4" t="s">
        <v>224</v>
      </c>
      <c r="AO171" s="4" t="s">
        <v>225</v>
      </c>
      <c r="AP171" s="4">
        <v>549494486</v>
      </c>
      <c r="AQ171" s="9"/>
      <c r="AR171" s="10"/>
      <c r="AS171" s="11">
        <f>((P171*AQ171)*(AR171/100))/P171</f>
        <v>0</v>
      </c>
      <c r="AT171" s="11">
        <f>ROUND(P171*ROUND(AQ171,2),2)</f>
        <v>0</v>
      </c>
      <c r="AU171" s="11">
        <f>ROUND(AT171*((100+AR171)/100),2)</f>
        <v>0</v>
      </c>
    </row>
    <row r="172" spans="1:48" ht="13.5" customHeight="1" thickTop="1">
      <c r="A172" s="58" t="s">
        <v>79</v>
      </c>
      <c r="B172" s="58"/>
      <c r="C172" s="58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58" t="s">
        <v>80</v>
      </c>
      <c r="AS172" s="58"/>
      <c r="AT172" s="13">
        <f>SUM(AT171:AT171)</f>
        <v>0</v>
      </c>
      <c r="AU172" s="13">
        <f>SUM(AU171:AU171)</f>
        <v>0</v>
      </c>
      <c r="AV172" s="12"/>
    </row>
    <row r="173" spans="1:48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</row>
    <row r="174" spans="1:47" ht="12.75">
      <c r="A174" s="3">
        <v>9399</v>
      </c>
      <c r="B174" s="4" t="s">
        <v>401</v>
      </c>
      <c r="C174" s="3">
        <v>20296</v>
      </c>
      <c r="D174" s="4" t="s">
        <v>54</v>
      </c>
      <c r="E174" s="4" t="s">
        <v>55</v>
      </c>
      <c r="F174" s="4">
        <v>543182253</v>
      </c>
      <c r="G174" s="4"/>
      <c r="H174" s="3">
        <v>22076</v>
      </c>
      <c r="I174" s="4" t="s">
        <v>142</v>
      </c>
      <c r="J174" s="4" t="s">
        <v>143</v>
      </c>
      <c r="K174" s="4" t="s">
        <v>144</v>
      </c>
      <c r="L174" s="5"/>
      <c r="M174" s="4" t="s">
        <v>59</v>
      </c>
      <c r="N174" s="4"/>
      <c r="O174" s="6"/>
      <c r="P174" s="6">
        <v>1</v>
      </c>
      <c r="Q174" s="7">
        <v>40725</v>
      </c>
      <c r="R174" s="7">
        <v>40725</v>
      </c>
      <c r="S174" s="4">
        <v>110116</v>
      </c>
      <c r="T174" s="4" t="s">
        <v>60</v>
      </c>
      <c r="U174" s="4" t="s">
        <v>61</v>
      </c>
      <c r="V174" s="4" t="s">
        <v>62</v>
      </c>
      <c r="W174" s="4">
        <v>2</v>
      </c>
      <c r="X174" s="4" t="s">
        <v>63</v>
      </c>
      <c r="Y174" s="4" t="s">
        <v>64</v>
      </c>
      <c r="Z174" s="3">
        <v>20296</v>
      </c>
      <c r="AA174" s="4" t="s">
        <v>54</v>
      </c>
      <c r="AB174" s="4" t="s">
        <v>55</v>
      </c>
      <c r="AC174" s="4">
        <v>543182253</v>
      </c>
      <c r="AD174" s="4"/>
      <c r="AE174" s="4"/>
      <c r="AF174" s="8" t="s">
        <v>92</v>
      </c>
      <c r="AG174" s="4">
        <v>110116</v>
      </c>
      <c r="AH174" s="8"/>
      <c r="AI174" s="4">
        <v>1111</v>
      </c>
      <c r="AJ174" s="4">
        <v>110001</v>
      </c>
      <c r="AK174" s="4"/>
      <c r="AL174" s="7">
        <v>40648</v>
      </c>
      <c r="AM174" s="3">
        <v>63513</v>
      </c>
      <c r="AN174" s="4" t="s">
        <v>93</v>
      </c>
      <c r="AO174" s="4" t="s">
        <v>94</v>
      </c>
      <c r="AP174" s="4">
        <v>549491302</v>
      </c>
      <c r="AQ174" s="9"/>
      <c r="AR174" s="10"/>
      <c r="AS174" s="11">
        <f aca="true" t="shared" si="9" ref="AS174:AS180">((P174*AQ174)*(AR174/100))/P174</f>
        <v>0</v>
      </c>
      <c r="AT174" s="11">
        <f aca="true" t="shared" si="10" ref="AT174:AT180">ROUND(P174*ROUND(AQ174,2),2)</f>
        <v>0</v>
      </c>
      <c r="AU174" s="11">
        <f aca="true" t="shared" si="11" ref="AU174:AU180">ROUND(AT174*((100+AR174)/100),2)</f>
        <v>0</v>
      </c>
    </row>
    <row r="175" spans="1:47" ht="12.75">
      <c r="A175" s="3">
        <v>9399</v>
      </c>
      <c r="B175" s="4" t="s">
        <v>401</v>
      </c>
      <c r="C175" s="3">
        <v>20296</v>
      </c>
      <c r="D175" s="4" t="s">
        <v>54</v>
      </c>
      <c r="E175" s="4" t="s">
        <v>55</v>
      </c>
      <c r="F175" s="4">
        <v>543182253</v>
      </c>
      <c r="G175" s="4"/>
      <c r="H175" s="3">
        <v>22077</v>
      </c>
      <c r="I175" s="4" t="s">
        <v>96</v>
      </c>
      <c r="J175" s="4" t="s">
        <v>97</v>
      </c>
      <c r="K175" s="4" t="s">
        <v>98</v>
      </c>
      <c r="L175" s="5"/>
      <c r="M175" s="4" t="s">
        <v>59</v>
      </c>
      <c r="N175" s="4"/>
      <c r="O175" s="6"/>
      <c r="P175" s="6">
        <v>1</v>
      </c>
      <c r="Q175" s="7">
        <v>40725</v>
      </c>
      <c r="R175" s="7">
        <v>40725</v>
      </c>
      <c r="S175" s="4">
        <v>110116</v>
      </c>
      <c r="T175" s="4" t="s">
        <v>60</v>
      </c>
      <c r="U175" s="4" t="s">
        <v>61</v>
      </c>
      <c r="V175" s="4" t="s">
        <v>62</v>
      </c>
      <c r="W175" s="4">
        <v>2</v>
      </c>
      <c r="X175" s="4" t="s">
        <v>63</v>
      </c>
      <c r="Y175" s="4" t="s">
        <v>64</v>
      </c>
      <c r="Z175" s="3">
        <v>20296</v>
      </c>
      <c r="AA175" s="4" t="s">
        <v>54</v>
      </c>
      <c r="AB175" s="4" t="s">
        <v>55</v>
      </c>
      <c r="AC175" s="4">
        <v>543182253</v>
      </c>
      <c r="AD175" s="4"/>
      <c r="AE175" s="4"/>
      <c r="AF175" s="8" t="s">
        <v>92</v>
      </c>
      <c r="AG175" s="4">
        <v>110116</v>
      </c>
      <c r="AH175" s="8"/>
      <c r="AI175" s="4">
        <v>1111</v>
      </c>
      <c r="AJ175" s="4">
        <v>110001</v>
      </c>
      <c r="AK175" s="4"/>
      <c r="AL175" s="7">
        <v>40648</v>
      </c>
      <c r="AM175" s="3">
        <v>63513</v>
      </c>
      <c r="AN175" s="4" t="s">
        <v>93</v>
      </c>
      <c r="AO175" s="4" t="s">
        <v>94</v>
      </c>
      <c r="AP175" s="4">
        <v>549491302</v>
      </c>
      <c r="AQ175" s="9"/>
      <c r="AR175" s="10"/>
      <c r="AS175" s="11">
        <f t="shared" si="9"/>
        <v>0</v>
      </c>
      <c r="AT175" s="11">
        <f t="shared" si="10"/>
        <v>0</v>
      </c>
      <c r="AU175" s="11">
        <f t="shared" si="11"/>
        <v>0</v>
      </c>
    </row>
    <row r="176" spans="1:47" ht="12.75">
      <c r="A176" s="3">
        <v>9399</v>
      </c>
      <c r="B176" s="4" t="s">
        <v>401</v>
      </c>
      <c r="C176" s="3">
        <v>20296</v>
      </c>
      <c r="D176" s="4" t="s">
        <v>54</v>
      </c>
      <c r="E176" s="4" t="s">
        <v>55</v>
      </c>
      <c r="F176" s="4">
        <v>543182253</v>
      </c>
      <c r="G176" s="4"/>
      <c r="H176" s="3">
        <v>22110</v>
      </c>
      <c r="I176" s="4" t="s">
        <v>56</v>
      </c>
      <c r="J176" s="4" t="s">
        <v>57</v>
      </c>
      <c r="K176" s="4" t="s">
        <v>58</v>
      </c>
      <c r="L176" s="5"/>
      <c r="M176" s="4" t="s">
        <v>59</v>
      </c>
      <c r="N176" s="4"/>
      <c r="O176" s="6"/>
      <c r="P176" s="6">
        <v>5</v>
      </c>
      <c r="Q176" s="7">
        <v>40725</v>
      </c>
      <c r="R176" s="7">
        <v>40725</v>
      </c>
      <c r="S176" s="4">
        <v>110116</v>
      </c>
      <c r="T176" s="4" t="s">
        <v>60</v>
      </c>
      <c r="U176" s="4" t="s">
        <v>61</v>
      </c>
      <c r="V176" s="4" t="s">
        <v>62</v>
      </c>
      <c r="W176" s="4">
        <v>2</v>
      </c>
      <c r="X176" s="4" t="s">
        <v>63</v>
      </c>
      <c r="Y176" s="4" t="s">
        <v>64</v>
      </c>
      <c r="Z176" s="3">
        <v>20296</v>
      </c>
      <c r="AA176" s="4" t="s">
        <v>54</v>
      </c>
      <c r="AB176" s="4" t="s">
        <v>55</v>
      </c>
      <c r="AC176" s="4">
        <v>543182253</v>
      </c>
      <c r="AD176" s="4"/>
      <c r="AE176" s="4"/>
      <c r="AF176" s="8" t="s">
        <v>92</v>
      </c>
      <c r="AG176" s="4">
        <v>110116</v>
      </c>
      <c r="AH176" s="8"/>
      <c r="AI176" s="4">
        <v>1111</v>
      </c>
      <c r="AJ176" s="4">
        <v>110001</v>
      </c>
      <c r="AK176" s="4"/>
      <c r="AL176" s="7">
        <v>40648</v>
      </c>
      <c r="AM176" s="3">
        <v>63513</v>
      </c>
      <c r="AN176" s="4" t="s">
        <v>93</v>
      </c>
      <c r="AO176" s="4" t="s">
        <v>94</v>
      </c>
      <c r="AP176" s="4">
        <v>549491302</v>
      </c>
      <c r="AQ176" s="9"/>
      <c r="AR176" s="10"/>
      <c r="AS176" s="11">
        <f t="shared" si="9"/>
        <v>0</v>
      </c>
      <c r="AT176" s="11">
        <f t="shared" si="10"/>
        <v>0</v>
      </c>
      <c r="AU176" s="11">
        <f t="shared" si="11"/>
        <v>0</v>
      </c>
    </row>
    <row r="177" spans="1:47" ht="12.75">
      <c r="A177" s="3">
        <v>9399</v>
      </c>
      <c r="B177" s="4" t="s">
        <v>401</v>
      </c>
      <c r="C177" s="3">
        <v>20296</v>
      </c>
      <c r="D177" s="4" t="s">
        <v>54</v>
      </c>
      <c r="E177" s="4" t="s">
        <v>55</v>
      </c>
      <c r="F177" s="4">
        <v>543182253</v>
      </c>
      <c r="G177" s="4"/>
      <c r="H177" s="3">
        <v>22111</v>
      </c>
      <c r="I177" s="4" t="s">
        <v>75</v>
      </c>
      <c r="J177" s="4" t="s">
        <v>76</v>
      </c>
      <c r="K177" s="4" t="s">
        <v>77</v>
      </c>
      <c r="L177" s="5"/>
      <c r="M177" s="4" t="s">
        <v>59</v>
      </c>
      <c r="N177" s="17" t="s">
        <v>402</v>
      </c>
      <c r="O177" s="6"/>
      <c r="P177" s="6">
        <v>1</v>
      </c>
      <c r="Q177" s="7">
        <v>40725</v>
      </c>
      <c r="R177" s="7">
        <v>40725</v>
      </c>
      <c r="S177" s="4">
        <v>110116</v>
      </c>
      <c r="T177" s="4" t="s">
        <v>60</v>
      </c>
      <c r="U177" s="4" t="s">
        <v>61</v>
      </c>
      <c r="V177" s="4" t="s">
        <v>62</v>
      </c>
      <c r="W177" s="4">
        <v>2</v>
      </c>
      <c r="X177" s="4" t="s">
        <v>63</v>
      </c>
      <c r="Y177" s="4" t="s">
        <v>64</v>
      </c>
      <c r="Z177" s="3">
        <v>20296</v>
      </c>
      <c r="AA177" s="4" t="s">
        <v>54</v>
      </c>
      <c r="AB177" s="4" t="s">
        <v>55</v>
      </c>
      <c r="AC177" s="4">
        <v>543182253</v>
      </c>
      <c r="AD177" s="4"/>
      <c r="AE177" s="4"/>
      <c r="AF177" s="8" t="s">
        <v>92</v>
      </c>
      <c r="AG177" s="4">
        <v>110116</v>
      </c>
      <c r="AH177" s="8"/>
      <c r="AI177" s="4">
        <v>1111</v>
      </c>
      <c r="AJ177" s="4">
        <v>110001</v>
      </c>
      <c r="AK177" s="4"/>
      <c r="AL177" s="7">
        <v>40648</v>
      </c>
      <c r="AM177" s="3">
        <v>63513</v>
      </c>
      <c r="AN177" s="4" t="s">
        <v>93</v>
      </c>
      <c r="AO177" s="4" t="s">
        <v>94</v>
      </c>
      <c r="AP177" s="4">
        <v>549491302</v>
      </c>
      <c r="AQ177" s="9"/>
      <c r="AR177" s="10"/>
      <c r="AS177" s="11">
        <f t="shared" si="9"/>
        <v>0</v>
      </c>
      <c r="AT177" s="11">
        <f t="shared" si="10"/>
        <v>0</v>
      </c>
      <c r="AU177" s="11">
        <f t="shared" si="11"/>
        <v>0</v>
      </c>
    </row>
    <row r="178" spans="1:47" ht="12.75">
      <c r="A178" s="3">
        <v>9399</v>
      </c>
      <c r="B178" s="4" t="s">
        <v>401</v>
      </c>
      <c r="C178" s="3">
        <v>20296</v>
      </c>
      <c r="D178" s="4" t="s">
        <v>54</v>
      </c>
      <c r="E178" s="4" t="s">
        <v>55</v>
      </c>
      <c r="F178" s="4">
        <v>543182253</v>
      </c>
      <c r="G178" s="4"/>
      <c r="H178" s="3">
        <v>22112</v>
      </c>
      <c r="I178" s="4" t="s">
        <v>72</v>
      </c>
      <c r="J178" s="4" t="s">
        <v>73</v>
      </c>
      <c r="K178" s="4" t="s">
        <v>74</v>
      </c>
      <c r="L178" s="5"/>
      <c r="M178" s="4" t="s">
        <v>59</v>
      </c>
      <c r="N178" s="17" t="s">
        <v>402</v>
      </c>
      <c r="O178" s="6"/>
      <c r="P178" s="6">
        <v>1</v>
      </c>
      <c r="Q178" s="7">
        <v>40725</v>
      </c>
      <c r="R178" s="7">
        <v>40725</v>
      </c>
      <c r="S178" s="4">
        <v>110116</v>
      </c>
      <c r="T178" s="4" t="s">
        <v>60</v>
      </c>
      <c r="U178" s="4" t="s">
        <v>61</v>
      </c>
      <c r="V178" s="4" t="s">
        <v>62</v>
      </c>
      <c r="W178" s="4">
        <v>2</v>
      </c>
      <c r="X178" s="4" t="s">
        <v>63</v>
      </c>
      <c r="Y178" s="4" t="s">
        <v>64</v>
      </c>
      <c r="Z178" s="3">
        <v>20296</v>
      </c>
      <c r="AA178" s="4" t="s">
        <v>54</v>
      </c>
      <c r="AB178" s="4" t="s">
        <v>55</v>
      </c>
      <c r="AC178" s="4">
        <v>543182253</v>
      </c>
      <c r="AD178" s="4"/>
      <c r="AE178" s="4"/>
      <c r="AF178" s="8" t="s">
        <v>92</v>
      </c>
      <c r="AG178" s="4">
        <v>110116</v>
      </c>
      <c r="AH178" s="8"/>
      <c r="AI178" s="4">
        <v>1111</v>
      </c>
      <c r="AJ178" s="4">
        <v>110001</v>
      </c>
      <c r="AK178" s="4"/>
      <c r="AL178" s="7">
        <v>40648</v>
      </c>
      <c r="AM178" s="3">
        <v>63513</v>
      </c>
      <c r="AN178" s="4" t="s">
        <v>93</v>
      </c>
      <c r="AO178" s="4" t="s">
        <v>94</v>
      </c>
      <c r="AP178" s="4">
        <v>549491302</v>
      </c>
      <c r="AQ178" s="9"/>
      <c r="AR178" s="10"/>
      <c r="AS178" s="11">
        <f t="shared" si="9"/>
        <v>0</v>
      </c>
      <c r="AT178" s="11">
        <f t="shared" si="10"/>
        <v>0</v>
      </c>
      <c r="AU178" s="11">
        <f t="shared" si="11"/>
        <v>0</v>
      </c>
    </row>
    <row r="179" spans="1:47" ht="12.75">
      <c r="A179" s="3">
        <v>9399</v>
      </c>
      <c r="B179" s="4" t="s">
        <v>401</v>
      </c>
      <c r="C179" s="3">
        <v>20296</v>
      </c>
      <c r="D179" s="4" t="s">
        <v>54</v>
      </c>
      <c r="E179" s="4" t="s">
        <v>55</v>
      </c>
      <c r="F179" s="4">
        <v>543182253</v>
      </c>
      <c r="G179" s="4"/>
      <c r="H179" s="3">
        <v>22430</v>
      </c>
      <c r="I179" s="4" t="s">
        <v>69</v>
      </c>
      <c r="J179" s="4" t="s">
        <v>70</v>
      </c>
      <c r="K179" s="4" t="s">
        <v>71</v>
      </c>
      <c r="L179" s="5"/>
      <c r="M179" s="4" t="s">
        <v>59</v>
      </c>
      <c r="N179" s="4"/>
      <c r="O179" s="6"/>
      <c r="P179" s="6">
        <v>2</v>
      </c>
      <c r="Q179" s="7">
        <v>40725</v>
      </c>
      <c r="R179" s="7">
        <v>40725</v>
      </c>
      <c r="S179" s="4">
        <v>110116</v>
      </c>
      <c r="T179" s="4" t="s">
        <v>60</v>
      </c>
      <c r="U179" s="4" t="s">
        <v>61</v>
      </c>
      <c r="V179" s="4" t="s">
        <v>62</v>
      </c>
      <c r="W179" s="4">
        <v>2</v>
      </c>
      <c r="X179" s="4" t="s">
        <v>63</v>
      </c>
      <c r="Y179" s="4" t="s">
        <v>64</v>
      </c>
      <c r="Z179" s="3">
        <v>20296</v>
      </c>
      <c r="AA179" s="4" t="s">
        <v>54</v>
      </c>
      <c r="AB179" s="4" t="s">
        <v>55</v>
      </c>
      <c r="AC179" s="4">
        <v>543182253</v>
      </c>
      <c r="AD179" s="4"/>
      <c r="AE179" s="4"/>
      <c r="AF179" s="8" t="s">
        <v>92</v>
      </c>
      <c r="AG179" s="4">
        <v>110116</v>
      </c>
      <c r="AH179" s="8"/>
      <c r="AI179" s="4">
        <v>1111</v>
      </c>
      <c r="AJ179" s="4">
        <v>110001</v>
      </c>
      <c r="AK179" s="4"/>
      <c r="AL179" s="7">
        <v>40648</v>
      </c>
      <c r="AM179" s="3">
        <v>63513</v>
      </c>
      <c r="AN179" s="4" t="s">
        <v>93</v>
      </c>
      <c r="AO179" s="4" t="s">
        <v>94</v>
      </c>
      <c r="AP179" s="4">
        <v>549491302</v>
      </c>
      <c r="AQ179" s="9"/>
      <c r="AR179" s="10"/>
      <c r="AS179" s="11">
        <f t="shared" si="9"/>
        <v>0</v>
      </c>
      <c r="AT179" s="11">
        <f t="shared" si="10"/>
        <v>0</v>
      </c>
      <c r="AU179" s="11">
        <f t="shared" si="11"/>
        <v>0</v>
      </c>
    </row>
    <row r="180" spans="1:47" ht="13.5" thickBot="1">
      <c r="A180" s="3">
        <v>9399</v>
      </c>
      <c r="B180" s="4" t="s">
        <v>401</v>
      </c>
      <c r="C180" s="3">
        <v>20296</v>
      </c>
      <c r="D180" s="4" t="s">
        <v>54</v>
      </c>
      <c r="E180" s="4" t="s">
        <v>55</v>
      </c>
      <c r="F180" s="4">
        <v>543182253</v>
      </c>
      <c r="G180" s="4"/>
      <c r="H180" s="3">
        <v>22618</v>
      </c>
      <c r="I180" s="4" t="s">
        <v>139</v>
      </c>
      <c r="J180" s="4" t="s">
        <v>140</v>
      </c>
      <c r="K180" s="4" t="s">
        <v>141</v>
      </c>
      <c r="L180" s="5"/>
      <c r="M180" s="4" t="s">
        <v>59</v>
      </c>
      <c r="N180" s="4"/>
      <c r="O180" s="6"/>
      <c r="P180" s="6">
        <v>1</v>
      </c>
      <c r="Q180" s="7">
        <v>40725</v>
      </c>
      <c r="R180" s="7">
        <v>40725</v>
      </c>
      <c r="S180" s="4">
        <v>110116</v>
      </c>
      <c r="T180" s="4" t="s">
        <v>60</v>
      </c>
      <c r="U180" s="4" t="s">
        <v>61</v>
      </c>
      <c r="V180" s="4" t="s">
        <v>62</v>
      </c>
      <c r="W180" s="4">
        <v>2</v>
      </c>
      <c r="X180" s="4" t="s">
        <v>63</v>
      </c>
      <c r="Y180" s="4" t="s">
        <v>64</v>
      </c>
      <c r="Z180" s="3">
        <v>20296</v>
      </c>
      <c r="AA180" s="4" t="s">
        <v>54</v>
      </c>
      <c r="AB180" s="4" t="s">
        <v>55</v>
      </c>
      <c r="AC180" s="4">
        <v>543182253</v>
      </c>
      <c r="AD180" s="4"/>
      <c r="AE180" s="4"/>
      <c r="AF180" s="8" t="s">
        <v>92</v>
      </c>
      <c r="AG180" s="4">
        <v>110116</v>
      </c>
      <c r="AH180" s="8"/>
      <c r="AI180" s="4">
        <v>1111</v>
      </c>
      <c r="AJ180" s="4">
        <v>110001</v>
      </c>
      <c r="AK180" s="4"/>
      <c r="AL180" s="7">
        <v>40648</v>
      </c>
      <c r="AM180" s="3">
        <v>63513</v>
      </c>
      <c r="AN180" s="4" t="s">
        <v>93</v>
      </c>
      <c r="AO180" s="4" t="s">
        <v>94</v>
      </c>
      <c r="AP180" s="4">
        <v>549491302</v>
      </c>
      <c r="AQ180" s="9"/>
      <c r="AR180" s="10"/>
      <c r="AS180" s="11">
        <f t="shared" si="9"/>
        <v>0</v>
      </c>
      <c r="AT180" s="11">
        <f t="shared" si="10"/>
        <v>0</v>
      </c>
      <c r="AU180" s="11">
        <f t="shared" si="11"/>
        <v>0</v>
      </c>
    </row>
    <row r="181" spans="1:48" ht="13.5" customHeight="1" thickTop="1">
      <c r="A181" s="58" t="s">
        <v>79</v>
      </c>
      <c r="B181" s="58"/>
      <c r="C181" s="58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58" t="s">
        <v>80</v>
      </c>
      <c r="AS181" s="58"/>
      <c r="AT181" s="13">
        <f>SUM(AT174:AT180)</f>
        <v>0</v>
      </c>
      <c r="AU181" s="13">
        <f>SUM(AU174:AU180)</f>
        <v>0</v>
      </c>
      <c r="AV181" s="12"/>
    </row>
    <row r="182" spans="1:48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</row>
    <row r="183" spans="1:47" ht="13.5" thickBot="1">
      <c r="A183" s="3">
        <v>9402</v>
      </c>
      <c r="B183" s="4"/>
      <c r="C183" s="3">
        <v>100154</v>
      </c>
      <c r="D183" s="4" t="s">
        <v>403</v>
      </c>
      <c r="E183" s="4" t="s">
        <v>404</v>
      </c>
      <c r="F183" s="4">
        <v>549497305</v>
      </c>
      <c r="G183" s="4"/>
      <c r="H183" s="3">
        <v>22078</v>
      </c>
      <c r="I183" s="4" t="s">
        <v>56</v>
      </c>
      <c r="J183" s="4" t="s">
        <v>57</v>
      </c>
      <c r="K183" s="4" t="s">
        <v>58</v>
      </c>
      <c r="L183" s="5"/>
      <c r="M183" s="4" t="s">
        <v>59</v>
      </c>
      <c r="N183" s="17" t="s">
        <v>405</v>
      </c>
      <c r="O183" s="6"/>
      <c r="P183" s="6">
        <v>2</v>
      </c>
      <c r="Q183" s="7">
        <v>40724</v>
      </c>
      <c r="R183" s="7">
        <v>40739</v>
      </c>
      <c r="S183" s="4">
        <v>211420</v>
      </c>
      <c r="T183" s="4" t="s">
        <v>406</v>
      </c>
      <c r="U183" s="4" t="s">
        <v>315</v>
      </c>
      <c r="V183" s="4" t="s">
        <v>316</v>
      </c>
      <c r="W183" s="4">
        <v>1</v>
      </c>
      <c r="X183" s="4" t="s">
        <v>124</v>
      </c>
      <c r="Y183" s="4" t="s">
        <v>124</v>
      </c>
      <c r="Z183" s="3">
        <v>100154</v>
      </c>
      <c r="AA183" s="4" t="s">
        <v>403</v>
      </c>
      <c r="AB183" s="4" t="s">
        <v>404</v>
      </c>
      <c r="AC183" s="4">
        <v>549497305</v>
      </c>
      <c r="AD183" s="4"/>
      <c r="AE183" s="4"/>
      <c r="AF183" s="8" t="s">
        <v>407</v>
      </c>
      <c r="AG183" s="4">
        <v>211420</v>
      </c>
      <c r="AH183" s="8"/>
      <c r="AI183" s="4">
        <v>1195</v>
      </c>
      <c r="AJ183" s="4"/>
      <c r="AK183" s="4"/>
      <c r="AL183" s="7">
        <v>40639</v>
      </c>
      <c r="AM183" s="3">
        <v>213180</v>
      </c>
      <c r="AN183" s="4" t="s">
        <v>153</v>
      </c>
      <c r="AO183" s="4" t="s">
        <v>154</v>
      </c>
      <c r="AP183" s="4">
        <v>549491502</v>
      </c>
      <c r="AQ183" s="9"/>
      <c r="AR183" s="10"/>
      <c r="AS183" s="11">
        <f>((P183*AQ183)*(AR183/100))/P183</f>
        <v>0</v>
      </c>
      <c r="AT183" s="11">
        <f>ROUND(P183*ROUND(AQ183,2),2)</f>
        <v>0</v>
      </c>
      <c r="AU183" s="11">
        <f>ROUND(AT183*((100+AR183)/100),2)</f>
        <v>0</v>
      </c>
    </row>
    <row r="184" spans="1:48" ht="13.5" customHeight="1" thickTop="1">
      <c r="A184" s="58" t="s">
        <v>79</v>
      </c>
      <c r="B184" s="58"/>
      <c r="C184" s="58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58" t="s">
        <v>80</v>
      </c>
      <c r="AS184" s="58"/>
      <c r="AT184" s="13">
        <f>SUM(AT183:AT183)</f>
        <v>0</v>
      </c>
      <c r="AU184" s="13">
        <f>SUM(AU183:AU183)</f>
        <v>0</v>
      </c>
      <c r="AV184" s="12"/>
    </row>
    <row r="185" spans="1:48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</row>
    <row r="186" spans="1:47" ht="13.5" thickBot="1">
      <c r="A186" s="3">
        <v>9438</v>
      </c>
      <c r="B186" s="4"/>
      <c r="C186" s="3">
        <v>208674</v>
      </c>
      <c r="D186" s="4" t="s">
        <v>408</v>
      </c>
      <c r="E186" s="4" t="s">
        <v>409</v>
      </c>
      <c r="F186" s="4">
        <v>549493796</v>
      </c>
      <c r="G186" s="4"/>
      <c r="H186" s="3">
        <v>22168</v>
      </c>
      <c r="I186" s="4" t="s">
        <v>164</v>
      </c>
      <c r="J186" s="4" t="s">
        <v>214</v>
      </c>
      <c r="K186" s="4" t="s">
        <v>215</v>
      </c>
      <c r="L186" s="5"/>
      <c r="M186" s="4" t="s">
        <v>59</v>
      </c>
      <c r="N186" s="4"/>
      <c r="O186" s="6"/>
      <c r="P186" s="6">
        <v>1</v>
      </c>
      <c r="Q186" s="7">
        <v>40724</v>
      </c>
      <c r="R186" s="7">
        <v>40739</v>
      </c>
      <c r="S186" s="4">
        <v>413100</v>
      </c>
      <c r="T186" s="4" t="s">
        <v>410</v>
      </c>
      <c r="U186" s="4" t="s">
        <v>303</v>
      </c>
      <c r="V186" s="4" t="s">
        <v>304</v>
      </c>
      <c r="W186" s="4">
        <v>3</v>
      </c>
      <c r="X186" s="4" t="s">
        <v>411</v>
      </c>
      <c r="Y186" s="4" t="s">
        <v>412</v>
      </c>
      <c r="Z186" s="3">
        <v>208674</v>
      </c>
      <c r="AA186" s="4" t="s">
        <v>408</v>
      </c>
      <c r="AB186" s="4" t="s">
        <v>409</v>
      </c>
      <c r="AC186" s="4">
        <v>549493796</v>
      </c>
      <c r="AD186" s="4"/>
      <c r="AE186" s="4"/>
      <c r="AF186" s="8" t="s">
        <v>413</v>
      </c>
      <c r="AG186" s="4">
        <v>413100</v>
      </c>
      <c r="AH186" s="8"/>
      <c r="AI186" s="4">
        <v>1165</v>
      </c>
      <c r="AJ186" s="4">
        <v>410000</v>
      </c>
      <c r="AK186" s="4"/>
      <c r="AL186" s="7">
        <v>40640</v>
      </c>
      <c r="AM186" s="3">
        <v>1317</v>
      </c>
      <c r="AN186" s="4" t="s">
        <v>384</v>
      </c>
      <c r="AO186" s="4" t="s">
        <v>385</v>
      </c>
      <c r="AP186" s="4">
        <v>549493674</v>
      </c>
      <c r="AQ186" s="9"/>
      <c r="AR186" s="10"/>
      <c r="AS186" s="11">
        <f>((P186*AQ186)*(AR186/100))/P186</f>
        <v>0</v>
      </c>
      <c r="AT186" s="11">
        <f>ROUND(P186*ROUND(AQ186,2),2)</f>
        <v>0</v>
      </c>
      <c r="AU186" s="11">
        <f>ROUND(AT186*((100+AR186)/100),2)</f>
        <v>0</v>
      </c>
    </row>
    <row r="187" spans="1:48" ht="13.5" customHeight="1" thickTop="1">
      <c r="A187" s="58" t="s">
        <v>79</v>
      </c>
      <c r="B187" s="58"/>
      <c r="C187" s="58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58" t="s">
        <v>80</v>
      </c>
      <c r="AS187" s="58"/>
      <c r="AT187" s="13">
        <f>SUM(AT186:AT186)</f>
        <v>0</v>
      </c>
      <c r="AU187" s="13">
        <f>SUM(AU186:AU186)</f>
        <v>0</v>
      </c>
      <c r="AV187" s="12"/>
    </row>
    <row r="188" spans="1:48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</row>
    <row r="189" spans="1:47" ht="13.5" thickBot="1">
      <c r="A189" s="3">
        <v>9500</v>
      </c>
      <c r="B189" s="4"/>
      <c r="C189" s="3">
        <v>97466</v>
      </c>
      <c r="D189" s="4" t="s">
        <v>414</v>
      </c>
      <c r="E189" s="4" t="s">
        <v>415</v>
      </c>
      <c r="F189" s="4" t="s">
        <v>416</v>
      </c>
      <c r="G189" s="4"/>
      <c r="H189" s="3">
        <v>22225</v>
      </c>
      <c r="I189" s="4" t="s">
        <v>96</v>
      </c>
      <c r="J189" s="4" t="s">
        <v>97</v>
      </c>
      <c r="K189" s="4" t="s">
        <v>98</v>
      </c>
      <c r="L189" s="5"/>
      <c r="M189" s="4" t="s">
        <v>59</v>
      </c>
      <c r="N189" s="4"/>
      <c r="O189" s="6"/>
      <c r="P189" s="6">
        <v>1</v>
      </c>
      <c r="Q189" s="7">
        <v>40725</v>
      </c>
      <c r="R189" s="7">
        <v>40739</v>
      </c>
      <c r="S189" s="4">
        <v>714004</v>
      </c>
      <c r="T189" s="4" t="s">
        <v>417</v>
      </c>
      <c r="U189" s="4" t="s">
        <v>418</v>
      </c>
      <c r="V189" s="4" t="s">
        <v>160</v>
      </c>
      <c r="W189" s="4">
        <v>2</v>
      </c>
      <c r="X189" s="4" t="s">
        <v>419</v>
      </c>
      <c r="Y189" s="4" t="s">
        <v>420</v>
      </c>
      <c r="Z189" s="3">
        <v>97466</v>
      </c>
      <c r="AA189" s="4" t="s">
        <v>414</v>
      </c>
      <c r="AB189" s="4" t="s">
        <v>415</v>
      </c>
      <c r="AC189" s="4" t="s">
        <v>416</v>
      </c>
      <c r="AD189" s="4" t="s">
        <v>421</v>
      </c>
      <c r="AE189" s="4"/>
      <c r="AF189" s="8" t="s">
        <v>422</v>
      </c>
      <c r="AG189" s="4">
        <v>714004</v>
      </c>
      <c r="AH189" s="8" t="s">
        <v>423</v>
      </c>
      <c r="AI189" s="4">
        <v>2121</v>
      </c>
      <c r="AJ189" s="4">
        <v>710000</v>
      </c>
      <c r="AK189" s="4"/>
      <c r="AL189" s="7">
        <v>40645</v>
      </c>
      <c r="AM189" s="3">
        <v>114520</v>
      </c>
      <c r="AN189" s="4" t="s">
        <v>187</v>
      </c>
      <c r="AO189" s="4" t="s">
        <v>188</v>
      </c>
      <c r="AP189" s="4">
        <v>549493506</v>
      </c>
      <c r="AQ189" s="9"/>
      <c r="AR189" s="10"/>
      <c r="AS189" s="11">
        <f>((P189*AQ189)*(AR189/100))/P189</f>
        <v>0</v>
      </c>
      <c r="AT189" s="11">
        <f>ROUND(P189*ROUND(AQ189,2),2)</f>
        <v>0</v>
      </c>
      <c r="AU189" s="11">
        <f>ROUND(AT189*((100+AR189)/100),2)</f>
        <v>0</v>
      </c>
    </row>
    <row r="190" spans="1:48" ht="13.5" customHeight="1" thickTop="1">
      <c r="A190" s="58" t="s">
        <v>79</v>
      </c>
      <c r="B190" s="58"/>
      <c r="C190" s="58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58" t="s">
        <v>80</v>
      </c>
      <c r="AS190" s="58"/>
      <c r="AT190" s="13">
        <f>SUM(AT189:AT189)</f>
        <v>0</v>
      </c>
      <c r="AU190" s="13">
        <f>SUM(AU189:AU189)</f>
        <v>0</v>
      </c>
      <c r="AV190" s="12"/>
    </row>
    <row r="191" spans="1:48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</row>
    <row r="192" spans="1:47" ht="13.5" thickBot="1">
      <c r="A192" s="3">
        <v>9502</v>
      </c>
      <c r="B192" s="4"/>
      <c r="C192" s="3">
        <v>1554</v>
      </c>
      <c r="D192" s="4" t="s">
        <v>424</v>
      </c>
      <c r="E192" s="4" t="s">
        <v>425</v>
      </c>
      <c r="F192" s="4">
        <v>549493569</v>
      </c>
      <c r="G192" s="4"/>
      <c r="H192" s="3">
        <v>22257</v>
      </c>
      <c r="I192" s="4" t="s">
        <v>56</v>
      </c>
      <c r="J192" s="4" t="s">
        <v>57</v>
      </c>
      <c r="K192" s="4" t="s">
        <v>58</v>
      </c>
      <c r="L192" s="5"/>
      <c r="M192" s="4" t="s">
        <v>59</v>
      </c>
      <c r="N192" s="4"/>
      <c r="O192" s="6"/>
      <c r="P192" s="6">
        <v>5</v>
      </c>
      <c r="Q192" s="7">
        <v>40724</v>
      </c>
      <c r="R192" s="7">
        <v>40724</v>
      </c>
      <c r="S192" s="4">
        <v>413500</v>
      </c>
      <c r="T192" s="4" t="s">
        <v>426</v>
      </c>
      <c r="U192" s="4" t="s">
        <v>122</v>
      </c>
      <c r="V192" s="4" t="s">
        <v>123</v>
      </c>
      <c r="W192" s="4">
        <v>-1</v>
      </c>
      <c r="X192" s="4" t="s">
        <v>124</v>
      </c>
      <c r="Y192" s="4" t="s">
        <v>124</v>
      </c>
      <c r="Z192" s="3">
        <v>1554</v>
      </c>
      <c r="AA192" s="4" t="s">
        <v>424</v>
      </c>
      <c r="AB192" s="4" t="s">
        <v>425</v>
      </c>
      <c r="AC192" s="4">
        <v>549493569</v>
      </c>
      <c r="AD192" s="4"/>
      <c r="AE192" s="4"/>
      <c r="AF192" s="8" t="s">
        <v>92</v>
      </c>
      <c r="AG192" s="4">
        <v>413500</v>
      </c>
      <c r="AH192" s="8"/>
      <c r="AI192" s="4">
        <v>1111</v>
      </c>
      <c r="AJ192" s="4">
        <v>410000</v>
      </c>
      <c r="AK192" s="4"/>
      <c r="AL192" s="7">
        <v>40644</v>
      </c>
      <c r="AM192" s="3">
        <v>1554</v>
      </c>
      <c r="AN192" s="4" t="s">
        <v>424</v>
      </c>
      <c r="AO192" s="4" t="s">
        <v>425</v>
      </c>
      <c r="AP192" s="4">
        <v>549493569</v>
      </c>
      <c r="AQ192" s="9"/>
      <c r="AR192" s="10"/>
      <c r="AS192" s="11">
        <f>((P192*AQ192)*(AR192/100))/P192</f>
        <v>0</v>
      </c>
      <c r="AT192" s="11">
        <f>ROUND(P192*ROUND(AQ192,2),2)</f>
        <v>0</v>
      </c>
      <c r="AU192" s="11">
        <f>ROUND(AT192*((100+AR192)/100),2)</f>
        <v>0</v>
      </c>
    </row>
    <row r="193" spans="1:48" ht="13.5" customHeight="1" thickTop="1">
      <c r="A193" s="58" t="s">
        <v>79</v>
      </c>
      <c r="B193" s="58"/>
      <c r="C193" s="58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58" t="s">
        <v>80</v>
      </c>
      <c r="AS193" s="58"/>
      <c r="AT193" s="13">
        <f>SUM(AT192:AT192)</f>
        <v>0</v>
      </c>
      <c r="AU193" s="13">
        <f>SUM(AU192:AU192)</f>
        <v>0</v>
      </c>
      <c r="AV193" s="12"/>
    </row>
    <row r="194" spans="1:48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</row>
    <row r="195" spans="1:47" ht="13.5" thickBot="1">
      <c r="A195" s="3">
        <v>9538</v>
      </c>
      <c r="B195" s="4"/>
      <c r="C195" s="3">
        <v>3913</v>
      </c>
      <c r="D195" s="4" t="s">
        <v>212</v>
      </c>
      <c r="E195" s="4" t="s">
        <v>213</v>
      </c>
      <c r="F195" s="4">
        <v>549493609</v>
      </c>
      <c r="G195" s="4"/>
      <c r="H195" s="3">
        <v>22273</v>
      </c>
      <c r="I195" s="4" t="s">
        <v>69</v>
      </c>
      <c r="J195" s="4" t="s">
        <v>322</v>
      </c>
      <c r="K195" s="4" t="s">
        <v>323</v>
      </c>
      <c r="L195" s="5"/>
      <c r="M195" s="4" t="s">
        <v>59</v>
      </c>
      <c r="N195" s="4"/>
      <c r="O195" s="6"/>
      <c r="P195" s="6">
        <v>1</v>
      </c>
      <c r="Q195" s="7">
        <v>40725</v>
      </c>
      <c r="R195" s="7">
        <v>40739</v>
      </c>
      <c r="S195" s="4">
        <v>231200</v>
      </c>
      <c r="T195" s="4" t="s">
        <v>216</v>
      </c>
      <c r="U195" s="4" t="s">
        <v>217</v>
      </c>
      <c r="V195" s="4" t="s">
        <v>218</v>
      </c>
      <c r="W195" s="4"/>
      <c r="X195" s="4" t="s">
        <v>124</v>
      </c>
      <c r="Y195" s="4" t="s">
        <v>124</v>
      </c>
      <c r="Z195" s="3">
        <v>3913</v>
      </c>
      <c r="AA195" s="4" t="s">
        <v>212</v>
      </c>
      <c r="AB195" s="4" t="s">
        <v>213</v>
      </c>
      <c r="AC195" s="4">
        <v>549493609</v>
      </c>
      <c r="AD195" s="4"/>
      <c r="AE195" s="4"/>
      <c r="AF195" s="8" t="s">
        <v>220</v>
      </c>
      <c r="AG195" s="4">
        <v>231200</v>
      </c>
      <c r="AH195" s="8"/>
      <c r="AI195" s="4">
        <v>2211</v>
      </c>
      <c r="AJ195" s="4">
        <v>230000</v>
      </c>
      <c r="AK195" s="4"/>
      <c r="AL195" s="7">
        <v>40644</v>
      </c>
      <c r="AM195" s="3">
        <v>135058</v>
      </c>
      <c r="AN195" s="4" t="s">
        <v>221</v>
      </c>
      <c r="AO195" s="4" t="s">
        <v>222</v>
      </c>
      <c r="AP195" s="4">
        <v>549493977</v>
      </c>
      <c r="AQ195" s="9"/>
      <c r="AR195" s="10"/>
      <c r="AS195" s="11">
        <f>((P195*AQ195)*(AR195/100))/P195</f>
        <v>0</v>
      </c>
      <c r="AT195" s="11">
        <f>ROUND(P195*ROUND(AQ195,2),2)</f>
        <v>0</v>
      </c>
      <c r="AU195" s="11">
        <f>ROUND(AT195*((100+AR195)/100),2)</f>
        <v>0</v>
      </c>
    </row>
    <row r="196" spans="1:48" ht="13.5" customHeight="1" thickTop="1">
      <c r="A196" s="58" t="s">
        <v>79</v>
      </c>
      <c r="B196" s="58"/>
      <c r="C196" s="58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58" t="s">
        <v>80</v>
      </c>
      <c r="AS196" s="58"/>
      <c r="AT196" s="13">
        <f>SUM(AT195:AT195)</f>
        <v>0</v>
      </c>
      <c r="AU196" s="13">
        <f>SUM(AU195:AU195)</f>
        <v>0</v>
      </c>
      <c r="AV196" s="12"/>
    </row>
    <row r="197" spans="1:48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</row>
    <row r="198" spans="1:47" ht="13.5" thickBot="1">
      <c r="A198" s="3">
        <v>9559</v>
      </c>
      <c r="B198" s="4"/>
      <c r="C198" s="3">
        <v>237021</v>
      </c>
      <c r="D198" s="4" t="s">
        <v>427</v>
      </c>
      <c r="E198" s="4" t="s">
        <v>428</v>
      </c>
      <c r="F198" s="4">
        <v>549491371</v>
      </c>
      <c r="G198" s="4" t="s">
        <v>429</v>
      </c>
      <c r="H198" s="3">
        <v>22288</v>
      </c>
      <c r="I198" s="4" t="s">
        <v>56</v>
      </c>
      <c r="J198" s="4" t="s">
        <v>57</v>
      </c>
      <c r="K198" s="4" t="s">
        <v>58</v>
      </c>
      <c r="L198" s="5"/>
      <c r="M198" s="4" t="s">
        <v>59</v>
      </c>
      <c r="N198" s="17" t="s">
        <v>430</v>
      </c>
      <c r="O198" s="6"/>
      <c r="P198" s="6">
        <v>2</v>
      </c>
      <c r="Q198" s="7">
        <v>40724</v>
      </c>
      <c r="R198" s="7">
        <v>40739</v>
      </c>
      <c r="S198" s="4">
        <v>110523</v>
      </c>
      <c r="T198" s="4" t="s">
        <v>431</v>
      </c>
      <c r="U198" s="4" t="s">
        <v>432</v>
      </c>
      <c r="V198" s="4" t="s">
        <v>433</v>
      </c>
      <c r="W198" s="4">
        <v>3</v>
      </c>
      <c r="X198" s="4" t="s">
        <v>434</v>
      </c>
      <c r="Y198" s="4" t="s">
        <v>435</v>
      </c>
      <c r="Z198" s="3">
        <v>237021</v>
      </c>
      <c r="AA198" s="4" t="s">
        <v>427</v>
      </c>
      <c r="AB198" s="4" t="s">
        <v>428</v>
      </c>
      <c r="AC198" s="4">
        <v>549491371</v>
      </c>
      <c r="AD198" s="4" t="s">
        <v>436</v>
      </c>
      <c r="AE198" s="4"/>
      <c r="AF198" s="8" t="s">
        <v>92</v>
      </c>
      <c r="AG198" s="4">
        <v>110523</v>
      </c>
      <c r="AH198" s="8"/>
      <c r="AI198" s="4">
        <v>1111</v>
      </c>
      <c r="AJ198" s="4">
        <v>110001</v>
      </c>
      <c r="AK198" s="4"/>
      <c r="AL198" s="7">
        <v>40641</v>
      </c>
      <c r="AM198" s="3">
        <v>63513</v>
      </c>
      <c r="AN198" s="4" t="s">
        <v>93</v>
      </c>
      <c r="AO198" s="4" t="s">
        <v>94</v>
      </c>
      <c r="AP198" s="4">
        <v>549491302</v>
      </c>
      <c r="AQ198" s="9"/>
      <c r="AR198" s="10"/>
      <c r="AS198" s="11">
        <f>((P198*AQ198)*(AR198/100))/P198</f>
        <v>0</v>
      </c>
      <c r="AT198" s="11">
        <f>ROUND(P198*ROUND(AQ198,2),2)</f>
        <v>0</v>
      </c>
      <c r="AU198" s="11">
        <f>ROUND(AT198*((100+AR198)/100),2)</f>
        <v>0</v>
      </c>
    </row>
    <row r="199" spans="1:48" ht="13.5" customHeight="1" thickTop="1">
      <c r="A199" s="58" t="s">
        <v>79</v>
      </c>
      <c r="B199" s="58"/>
      <c r="C199" s="58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58" t="s">
        <v>80</v>
      </c>
      <c r="AS199" s="58"/>
      <c r="AT199" s="13">
        <f>SUM(AT198:AT198)</f>
        <v>0</v>
      </c>
      <c r="AU199" s="13">
        <f>SUM(AU198:AU198)</f>
        <v>0</v>
      </c>
      <c r="AV199" s="12"/>
    </row>
    <row r="200" spans="1:48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</row>
    <row r="201" spans="1:47" ht="12.75">
      <c r="A201" s="3">
        <v>9563</v>
      </c>
      <c r="B201" s="4"/>
      <c r="C201" s="3">
        <v>29923</v>
      </c>
      <c r="D201" s="4" t="s">
        <v>437</v>
      </c>
      <c r="E201" s="4" t="s">
        <v>438</v>
      </c>
      <c r="F201" s="4">
        <v>543182990</v>
      </c>
      <c r="G201" s="4" t="s">
        <v>439</v>
      </c>
      <c r="H201" s="3">
        <v>22307</v>
      </c>
      <c r="I201" s="4" t="s">
        <v>142</v>
      </c>
      <c r="J201" s="4" t="s">
        <v>143</v>
      </c>
      <c r="K201" s="4" t="s">
        <v>144</v>
      </c>
      <c r="L201" s="5"/>
      <c r="M201" s="4" t="s">
        <v>59</v>
      </c>
      <c r="N201" s="4"/>
      <c r="O201" s="6"/>
      <c r="P201" s="6">
        <v>1</v>
      </c>
      <c r="Q201" s="7">
        <v>40724</v>
      </c>
      <c r="R201" s="7">
        <v>40724</v>
      </c>
      <c r="S201" s="4">
        <v>110118</v>
      </c>
      <c r="T201" s="4" t="s">
        <v>440</v>
      </c>
      <c r="U201" s="4" t="s">
        <v>441</v>
      </c>
      <c r="V201" s="4" t="s">
        <v>62</v>
      </c>
      <c r="W201" s="4">
        <v>3</v>
      </c>
      <c r="X201" s="4" t="s">
        <v>124</v>
      </c>
      <c r="Y201" s="4" t="s">
        <v>124</v>
      </c>
      <c r="Z201" s="3">
        <v>29923</v>
      </c>
      <c r="AA201" s="4" t="s">
        <v>437</v>
      </c>
      <c r="AB201" s="4" t="s">
        <v>438</v>
      </c>
      <c r="AC201" s="4">
        <v>543182990</v>
      </c>
      <c r="AD201" s="4" t="s">
        <v>439</v>
      </c>
      <c r="AE201" s="4"/>
      <c r="AF201" s="8" t="s">
        <v>65</v>
      </c>
      <c r="AG201" s="4">
        <v>110118</v>
      </c>
      <c r="AH201" s="8" t="s">
        <v>423</v>
      </c>
      <c r="AI201" s="4">
        <v>2121</v>
      </c>
      <c r="AJ201" s="4">
        <v>110001</v>
      </c>
      <c r="AK201" s="4"/>
      <c r="AL201" s="7">
        <v>40647</v>
      </c>
      <c r="AM201" s="3">
        <v>112238</v>
      </c>
      <c r="AN201" s="4" t="s">
        <v>67</v>
      </c>
      <c r="AO201" s="4" t="s">
        <v>68</v>
      </c>
      <c r="AP201" s="4">
        <v>549495121</v>
      </c>
      <c r="AQ201" s="9"/>
      <c r="AR201" s="10"/>
      <c r="AS201" s="11">
        <f aca="true" t="shared" si="12" ref="AS201:AS206">((P201*AQ201)*(AR201/100))/P201</f>
        <v>0</v>
      </c>
      <c r="AT201" s="11">
        <f aca="true" t="shared" si="13" ref="AT201:AT206">ROUND(P201*ROUND(AQ201,2),2)</f>
        <v>0</v>
      </c>
      <c r="AU201" s="11">
        <f aca="true" t="shared" si="14" ref="AU201:AU206">ROUND(AT201*((100+AR201)/100),2)</f>
        <v>0</v>
      </c>
    </row>
    <row r="202" spans="1:47" ht="12.75">
      <c r="A202" s="3">
        <v>9563</v>
      </c>
      <c r="B202" s="4"/>
      <c r="C202" s="3">
        <v>29923</v>
      </c>
      <c r="D202" s="4" t="s">
        <v>437</v>
      </c>
      <c r="E202" s="4" t="s">
        <v>438</v>
      </c>
      <c r="F202" s="4">
        <v>543182990</v>
      </c>
      <c r="G202" s="4" t="s">
        <v>439</v>
      </c>
      <c r="H202" s="3">
        <v>22315</v>
      </c>
      <c r="I202" s="4" t="s">
        <v>69</v>
      </c>
      <c r="J202" s="4" t="s">
        <v>322</v>
      </c>
      <c r="K202" s="4" t="s">
        <v>323</v>
      </c>
      <c r="L202" s="5"/>
      <c r="M202" s="4" t="s">
        <v>59</v>
      </c>
      <c r="N202" s="4"/>
      <c r="O202" s="6"/>
      <c r="P202" s="6">
        <v>2</v>
      </c>
      <c r="Q202" s="7">
        <v>40724</v>
      </c>
      <c r="R202" s="7">
        <v>40724</v>
      </c>
      <c r="S202" s="4">
        <v>110118</v>
      </c>
      <c r="T202" s="4" t="s">
        <v>440</v>
      </c>
      <c r="U202" s="4" t="s">
        <v>441</v>
      </c>
      <c r="V202" s="4" t="s">
        <v>62</v>
      </c>
      <c r="W202" s="4">
        <v>3</v>
      </c>
      <c r="X202" s="4" t="s">
        <v>124</v>
      </c>
      <c r="Y202" s="4" t="s">
        <v>124</v>
      </c>
      <c r="Z202" s="3">
        <v>29923</v>
      </c>
      <c r="AA202" s="4" t="s">
        <v>437</v>
      </c>
      <c r="AB202" s="4" t="s">
        <v>438</v>
      </c>
      <c r="AC202" s="4">
        <v>543182990</v>
      </c>
      <c r="AD202" s="4" t="s">
        <v>439</v>
      </c>
      <c r="AE202" s="4"/>
      <c r="AF202" s="8" t="s">
        <v>65</v>
      </c>
      <c r="AG202" s="4">
        <v>110118</v>
      </c>
      <c r="AH202" s="8" t="s">
        <v>423</v>
      </c>
      <c r="AI202" s="4">
        <v>2121</v>
      </c>
      <c r="AJ202" s="4">
        <v>110001</v>
      </c>
      <c r="AK202" s="4"/>
      <c r="AL202" s="7">
        <v>40647</v>
      </c>
      <c r="AM202" s="3">
        <v>112238</v>
      </c>
      <c r="AN202" s="4" t="s">
        <v>67</v>
      </c>
      <c r="AO202" s="4" t="s">
        <v>68</v>
      </c>
      <c r="AP202" s="4">
        <v>549495121</v>
      </c>
      <c r="AQ202" s="9"/>
      <c r="AR202" s="10"/>
      <c r="AS202" s="11">
        <f t="shared" si="12"/>
        <v>0</v>
      </c>
      <c r="AT202" s="11">
        <f t="shared" si="13"/>
        <v>0</v>
      </c>
      <c r="AU202" s="11">
        <f t="shared" si="14"/>
        <v>0</v>
      </c>
    </row>
    <row r="203" spans="1:47" ht="12.75">
      <c r="A203" s="3">
        <v>9563</v>
      </c>
      <c r="B203" s="4"/>
      <c r="C203" s="3">
        <v>29923</v>
      </c>
      <c r="D203" s="4" t="s">
        <v>437</v>
      </c>
      <c r="E203" s="4" t="s">
        <v>438</v>
      </c>
      <c r="F203" s="4">
        <v>543182990</v>
      </c>
      <c r="G203" s="4" t="s">
        <v>439</v>
      </c>
      <c r="H203" s="3">
        <v>22328</v>
      </c>
      <c r="I203" s="4" t="s">
        <v>56</v>
      </c>
      <c r="J203" s="4" t="s">
        <v>57</v>
      </c>
      <c r="K203" s="4" t="s">
        <v>58</v>
      </c>
      <c r="L203" s="5"/>
      <c r="M203" s="4" t="s">
        <v>59</v>
      </c>
      <c r="N203" s="4"/>
      <c r="O203" s="6"/>
      <c r="P203" s="6">
        <v>5</v>
      </c>
      <c r="Q203" s="7">
        <v>40724</v>
      </c>
      <c r="R203" s="7">
        <v>40724</v>
      </c>
      <c r="S203" s="4">
        <v>110118</v>
      </c>
      <c r="T203" s="4" t="s">
        <v>440</v>
      </c>
      <c r="U203" s="4" t="s">
        <v>441</v>
      </c>
      <c r="V203" s="4" t="s">
        <v>62</v>
      </c>
      <c r="W203" s="4">
        <v>3</v>
      </c>
      <c r="X203" s="4" t="s">
        <v>124</v>
      </c>
      <c r="Y203" s="4" t="s">
        <v>124</v>
      </c>
      <c r="Z203" s="3">
        <v>29923</v>
      </c>
      <c r="AA203" s="4" t="s">
        <v>437</v>
      </c>
      <c r="AB203" s="4" t="s">
        <v>438</v>
      </c>
      <c r="AC203" s="4">
        <v>543182990</v>
      </c>
      <c r="AD203" s="4" t="s">
        <v>439</v>
      </c>
      <c r="AE203" s="4"/>
      <c r="AF203" s="8" t="s">
        <v>65</v>
      </c>
      <c r="AG203" s="4">
        <v>110118</v>
      </c>
      <c r="AH203" s="8" t="s">
        <v>423</v>
      </c>
      <c r="AI203" s="4">
        <v>2121</v>
      </c>
      <c r="AJ203" s="4">
        <v>110001</v>
      </c>
      <c r="AK203" s="4"/>
      <c r="AL203" s="7">
        <v>40647</v>
      </c>
      <c r="AM203" s="3">
        <v>112238</v>
      </c>
      <c r="AN203" s="4" t="s">
        <v>67</v>
      </c>
      <c r="AO203" s="4" t="s">
        <v>68</v>
      </c>
      <c r="AP203" s="4">
        <v>549495121</v>
      </c>
      <c r="AQ203" s="9"/>
      <c r="AR203" s="10"/>
      <c r="AS203" s="11">
        <f t="shared" si="12"/>
        <v>0</v>
      </c>
      <c r="AT203" s="11">
        <f t="shared" si="13"/>
        <v>0</v>
      </c>
      <c r="AU203" s="11">
        <f t="shared" si="14"/>
        <v>0</v>
      </c>
    </row>
    <row r="204" spans="1:47" ht="12.75">
      <c r="A204" s="3">
        <v>9563</v>
      </c>
      <c r="B204" s="4"/>
      <c r="C204" s="3">
        <v>29923</v>
      </c>
      <c r="D204" s="4" t="s">
        <v>437</v>
      </c>
      <c r="E204" s="4" t="s">
        <v>438</v>
      </c>
      <c r="F204" s="4">
        <v>543182990</v>
      </c>
      <c r="G204" s="4" t="s">
        <v>439</v>
      </c>
      <c r="H204" s="3">
        <v>22330</v>
      </c>
      <c r="I204" s="4" t="s">
        <v>96</v>
      </c>
      <c r="J204" s="4" t="s">
        <v>97</v>
      </c>
      <c r="K204" s="4" t="s">
        <v>98</v>
      </c>
      <c r="L204" s="5"/>
      <c r="M204" s="4" t="s">
        <v>59</v>
      </c>
      <c r="N204" s="4"/>
      <c r="O204" s="6"/>
      <c r="P204" s="6">
        <v>1</v>
      </c>
      <c r="Q204" s="7">
        <v>40724</v>
      </c>
      <c r="R204" s="7">
        <v>40724</v>
      </c>
      <c r="S204" s="4">
        <v>110118</v>
      </c>
      <c r="T204" s="4" t="s">
        <v>440</v>
      </c>
      <c r="U204" s="4" t="s">
        <v>441</v>
      </c>
      <c r="V204" s="4" t="s">
        <v>62</v>
      </c>
      <c r="W204" s="4">
        <v>3</v>
      </c>
      <c r="X204" s="4" t="s">
        <v>124</v>
      </c>
      <c r="Y204" s="4" t="s">
        <v>124</v>
      </c>
      <c r="Z204" s="3">
        <v>29923</v>
      </c>
      <c r="AA204" s="4" t="s">
        <v>437</v>
      </c>
      <c r="AB204" s="4" t="s">
        <v>438</v>
      </c>
      <c r="AC204" s="4">
        <v>543182990</v>
      </c>
      <c r="AD204" s="4" t="s">
        <v>439</v>
      </c>
      <c r="AE204" s="4"/>
      <c r="AF204" s="8" t="s">
        <v>65</v>
      </c>
      <c r="AG204" s="4">
        <v>110118</v>
      </c>
      <c r="AH204" s="8" t="s">
        <v>423</v>
      </c>
      <c r="AI204" s="4">
        <v>2121</v>
      </c>
      <c r="AJ204" s="4">
        <v>110001</v>
      </c>
      <c r="AK204" s="4"/>
      <c r="AL204" s="7">
        <v>40647</v>
      </c>
      <c r="AM204" s="3">
        <v>112238</v>
      </c>
      <c r="AN204" s="4" t="s">
        <v>67</v>
      </c>
      <c r="AO204" s="4" t="s">
        <v>68</v>
      </c>
      <c r="AP204" s="4">
        <v>549495121</v>
      </c>
      <c r="AQ204" s="9"/>
      <c r="AR204" s="10"/>
      <c r="AS204" s="11">
        <f t="shared" si="12"/>
        <v>0</v>
      </c>
      <c r="AT204" s="11">
        <f t="shared" si="13"/>
        <v>0</v>
      </c>
      <c r="AU204" s="11">
        <f t="shared" si="14"/>
        <v>0</v>
      </c>
    </row>
    <row r="205" spans="1:47" ht="12.75">
      <c r="A205" s="3">
        <v>9563</v>
      </c>
      <c r="B205" s="4"/>
      <c r="C205" s="3">
        <v>29923</v>
      </c>
      <c r="D205" s="4" t="s">
        <v>437</v>
      </c>
      <c r="E205" s="4" t="s">
        <v>438</v>
      </c>
      <c r="F205" s="4">
        <v>543182990</v>
      </c>
      <c r="G205" s="4" t="s">
        <v>439</v>
      </c>
      <c r="H205" s="3">
        <v>22331</v>
      </c>
      <c r="I205" s="4" t="s">
        <v>69</v>
      </c>
      <c r="J205" s="4" t="s">
        <v>70</v>
      </c>
      <c r="K205" s="4" t="s">
        <v>71</v>
      </c>
      <c r="L205" s="5"/>
      <c r="M205" s="4" t="s">
        <v>59</v>
      </c>
      <c r="N205" s="4"/>
      <c r="O205" s="6"/>
      <c r="P205" s="6">
        <v>3</v>
      </c>
      <c r="Q205" s="7">
        <v>40724</v>
      </c>
      <c r="R205" s="7">
        <v>40724</v>
      </c>
      <c r="S205" s="4">
        <v>110118</v>
      </c>
      <c r="T205" s="4" t="s">
        <v>440</v>
      </c>
      <c r="U205" s="4" t="s">
        <v>441</v>
      </c>
      <c r="V205" s="4" t="s">
        <v>62</v>
      </c>
      <c r="W205" s="4">
        <v>3</v>
      </c>
      <c r="X205" s="4" t="s">
        <v>124</v>
      </c>
      <c r="Y205" s="4" t="s">
        <v>124</v>
      </c>
      <c r="Z205" s="3">
        <v>29923</v>
      </c>
      <c r="AA205" s="4" t="s">
        <v>437</v>
      </c>
      <c r="AB205" s="4" t="s">
        <v>438</v>
      </c>
      <c r="AC205" s="4">
        <v>543182990</v>
      </c>
      <c r="AD205" s="4" t="s">
        <v>439</v>
      </c>
      <c r="AE205" s="4"/>
      <c r="AF205" s="8" t="s">
        <v>65</v>
      </c>
      <c r="AG205" s="4">
        <v>110118</v>
      </c>
      <c r="AH205" s="8" t="s">
        <v>423</v>
      </c>
      <c r="AI205" s="4">
        <v>2121</v>
      </c>
      <c r="AJ205" s="4">
        <v>110001</v>
      </c>
      <c r="AK205" s="4"/>
      <c r="AL205" s="7">
        <v>40647</v>
      </c>
      <c r="AM205" s="3">
        <v>112238</v>
      </c>
      <c r="AN205" s="4" t="s">
        <v>67</v>
      </c>
      <c r="AO205" s="4" t="s">
        <v>68</v>
      </c>
      <c r="AP205" s="4">
        <v>549495121</v>
      </c>
      <c r="AQ205" s="9"/>
      <c r="AR205" s="10"/>
      <c r="AS205" s="11">
        <f t="shared" si="12"/>
        <v>0</v>
      </c>
      <c r="AT205" s="11">
        <f t="shared" si="13"/>
        <v>0</v>
      </c>
      <c r="AU205" s="11">
        <f t="shared" si="14"/>
        <v>0</v>
      </c>
    </row>
    <row r="206" spans="1:47" ht="13.5" thickBot="1">
      <c r="A206" s="3">
        <v>9563</v>
      </c>
      <c r="B206" s="4"/>
      <c r="C206" s="3">
        <v>29923</v>
      </c>
      <c r="D206" s="4" t="s">
        <v>437</v>
      </c>
      <c r="E206" s="4" t="s">
        <v>438</v>
      </c>
      <c r="F206" s="4">
        <v>543182990</v>
      </c>
      <c r="G206" s="4" t="s">
        <v>439</v>
      </c>
      <c r="H206" s="3">
        <v>22332</v>
      </c>
      <c r="I206" s="4" t="s">
        <v>139</v>
      </c>
      <c r="J206" s="4" t="s">
        <v>140</v>
      </c>
      <c r="K206" s="4" t="s">
        <v>141</v>
      </c>
      <c r="L206" s="5"/>
      <c r="M206" s="4" t="s">
        <v>59</v>
      </c>
      <c r="N206" s="4"/>
      <c r="O206" s="6"/>
      <c r="P206" s="6">
        <v>1</v>
      </c>
      <c r="Q206" s="7">
        <v>40724</v>
      </c>
      <c r="R206" s="7">
        <v>40724</v>
      </c>
      <c r="S206" s="4">
        <v>110118</v>
      </c>
      <c r="T206" s="4" t="s">
        <v>440</v>
      </c>
      <c r="U206" s="4" t="s">
        <v>441</v>
      </c>
      <c r="V206" s="4" t="s">
        <v>62</v>
      </c>
      <c r="W206" s="4">
        <v>3</v>
      </c>
      <c r="X206" s="4" t="s">
        <v>124</v>
      </c>
      <c r="Y206" s="4" t="s">
        <v>124</v>
      </c>
      <c r="Z206" s="3">
        <v>29923</v>
      </c>
      <c r="AA206" s="4" t="s">
        <v>437</v>
      </c>
      <c r="AB206" s="4" t="s">
        <v>438</v>
      </c>
      <c r="AC206" s="4">
        <v>543182990</v>
      </c>
      <c r="AD206" s="4" t="s">
        <v>439</v>
      </c>
      <c r="AE206" s="4"/>
      <c r="AF206" s="8" t="s">
        <v>65</v>
      </c>
      <c r="AG206" s="4">
        <v>110118</v>
      </c>
      <c r="AH206" s="8" t="s">
        <v>423</v>
      </c>
      <c r="AI206" s="4">
        <v>2121</v>
      </c>
      <c r="AJ206" s="4">
        <v>110001</v>
      </c>
      <c r="AK206" s="4"/>
      <c r="AL206" s="7">
        <v>40647</v>
      </c>
      <c r="AM206" s="3">
        <v>112238</v>
      </c>
      <c r="AN206" s="4" t="s">
        <v>67</v>
      </c>
      <c r="AO206" s="4" t="s">
        <v>68</v>
      </c>
      <c r="AP206" s="4">
        <v>549495121</v>
      </c>
      <c r="AQ206" s="9"/>
      <c r="AR206" s="10"/>
      <c r="AS206" s="11">
        <f t="shared" si="12"/>
        <v>0</v>
      </c>
      <c r="AT206" s="11">
        <f t="shared" si="13"/>
        <v>0</v>
      </c>
      <c r="AU206" s="11">
        <f t="shared" si="14"/>
        <v>0</v>
      </c>
    </row>
    <row r="207" spans="1:48" ht="13.5" customHeight="1" thickTop="1">
      <c r="A207" s="58" t="s">
        <v>79</v>
      </c>
      <c r="B207" s="58"/>
      <c r="C207" s="58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58" t="s">
        <v>80</v>
      </c>
      <c r="AS207" s="58"/>
      <c r="AT207" s="13">
        <f>SUM(AT201:AT206)</f>
        <v>0</v>
      </c>
      <c r="AU207" s="13">
        <f>SUM(AU201:AU206)</f>
        <v>0</v>
      </c>
      <c r="AV207" s="12"/>
    </row>
    <row r="208" spans="1:48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</row>
    <row r="209" spans="1:47" ht="13.5" thickBot="1">
      <c r="A209" s="3">
        <v>9565</v>
      </c>
      <c r="B209" s="4"/>
      <c r="C209" s="3">
        <v>98452</v>
      </c>
      <c r="D209" s="4" t="s">
        <v>442</v>
      </c>
      <c r="E209" s="4" t="s">
        <v>443</v>
      </c>
      <c r="F209" s="4">
        <v>549494807</v>
      </c>
      <c r="G209" s="4"/>
      <c r="H209" s="3">
        <v>22316</v>
      </c>
      <c r="I209" s="4" t="s">
        <v>72</v>
      </c>
      <c r="J209" s="4" t="s">
        <v>73</v>
      </c>
      <c r="K209" s="4" t="s">
        <v>74</v>
      </c>
      <c r="L209" s="5"/>
      <c r="M209" s="4" t="s">
        <v>59</v>
      </c>
      <c r="N209" s="4"/>
      <c r="O209" s="6"/>
      <c r="P209" s="6">
        <v>30</v>
      </c>
      <c r="Q209" s="7">
        <v>40724</v>
      </c>
      <c r="R209" s="7">
        <v>40739</v>
      </c>
      <c r="S209" s="4">
        <v>850000</v>
      </c>
      <c r="T209" s="4" t="s">
        <v>444</v>
      </c>
      <c r="U209" s="4" t="s">
        <v>445</v>
      </c>
      <c r="V209" s="4" t="s">
        <v>446</v>
      </c>
      <c r="W209" s="4"/>
      <c r="X209" s="4" t="s">
        <v>124</v>
      </c>
      <c r="Y209" s="4" t="s">
        <v>124</v>
      </c>
      <c r="Z209" s="3">
        <v>3993</v>
      </c>
      <c r="AA209" s="4" t="s">
        <v>447</v>
      </c>
      <c r="AB209" s="4" t="s">
        <v>448</v>
      </c>
      <c r="AC209" s="4">
        <v>532191480</v>
      </c>
      <c r="AD209" s="4"/>
      <c r="AE209" s="4"/>
      <c r="AF209" s="8" t="s">
        <v>449</v>
      </c>
      <c r="AG209" s="4">
        <v>850000</v>
      </c>
      <c r="AH209" s="8"/>
      <c r="AI209" s="4">
        <v>8100</v>
      </c>
      <c r="AJ209" s="4"/>
      <c r="AK209" s="4"/>
      <c r="AL209" s="7">
        <v>40641</v>
      </c>
      <c r="AM209" s="3">
        <v>98452</v>
      </c>
      <c r="AN209" s="4" t="s">
        <v>442</v>
      </c>
      <c r="AO209" s="4" t="s">
        <v>443</v>
      </c>
      <c r="AP209" s="4">
        <v>549494807</v>
      </c>
      <c r="AQ209" s="9"/>
      <c r="AR209" s="10"/>
      <c r="AS209" s="11">
        <f>((P209*AQ209)*(AR209/100))/P209</f>
        <v>0</v>
      </c>
      <c r="AT209" s="11">
        <f>ROUND(P209*ROUND(AQ209,2),2)</f>
        <v>0</v>
      </c>
      <c r="AU209" s="11">
        <f>ROUND(AT209*((100+AR209)/100),2)</f>
        <v>0</v>
      </c>
    </row>
    <row r="210" spans="1:48" ht="13.5" customHeight="1" thickTop="1">
      <c r="A210" s="58" t="s">
        <v>79</v>
      </c>
      <c r="B210" s="58"/>
      <c r="C210" s="58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58" t="s">
        <v>80</v>
      </c>
      <c r="AS210" s="58"/>
      <c r="AT210" s="13">
        <f>SUM(AT209:AT209)</f>
        <v>0</v>
      </c>
      <c r="AU210" s="13">
        <f>SUM(AU209:AU209)</f>
        <v>0</v>
      </c>
      <c r="AV210" s="12"/>
    </row>
    <row r="211" spans="1:48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</row>
    <row r="212" spans="1:47" ht="12.75">
      <c r="A212" s="3">
        <v>9581</v>
      </c>
      <c r="B212" s="4"/>
      <c r="C212" s="3">
        <v>217202</v>
      </c>
      <c r="D212" s="4" t="s">
        <v>450</v>
      </c>
      <c r="E212" s="4" t="s">
        <v>451</v>
      </c>
      <c r="F212" s="4">
        <v>549494431</v>
      </c>
      <c r="G212" s="4"/>
      <c r="H212" s="3">
        <v>22317</v>
      </c>
      <c r="I212" s="4" t="s">
        <v>56</v>
      </c>
      <c r="J212" s="4" t="s">
        <v>57</v>
      </c>
      <c r="K212" s="4" t="s">
        <v>58</v>
      </c>
      <c r="L212" s="5"/>
      <c r="M212" s="4" t="s">
        <v>59</v>
      </c>
      <c r="N212" s="4"/>
      <c r="O212" s="6"/>
      <c r="P212" s="6">
        <v>3</v>
      </c>
      <c r="Q212" s="7">
        <v>40724</v>
      </c>
      <c r="R212" s="7">
        <v>40739</v>
      </c>
      <c r="S212" s="4">
        <v>211613</v>
      </c>
      <c r="T212" s="4" t="s">
        <v>452</v>
      </c>
      <c r="U212" s="4" t="s">
        <v>453</v>
      </c>
      <c r="V212" s="4" t="s">
        <v>197</v>
      </c>
      <c r="W212" s="4">
        <v>1</v>
      </c>
      <c r="X212" s="4" t="s">
        <v>454</v>
      </c>
      <c r="Y212" s="4" t="s">
        <v>455</v>
      </c>
      <c r="Z212" s="3">
        <v>217202</v>
      </c>
      <c r="AA212" s="4" t="s">
        <v>450</v>
      </c>
      <c r="AB212" s="4" t="s">
        <v>451</v>
      </c>
      <c r="AC212" s="4">
        <v>549494431</v>
      </c>
      <c r="AD212" s="4"/>
      <c r="AE212" s="4"/>
      <c r="AF212" s="8" t="s">
        <v>456</v>
      </c>
      <c r="AG212" s="4">
        <v>211613</v>
      </c>
      <c r="AH212" s="8"/>
      <c r="AI212" s="4">
        <v>1195</v>
      </c>
      <c r="AJ212" s="4">
        <v>210000</v>
      </c>
      <c r="AK212" s="4"/>
      <c r="AL212" s="7">
        <v>40643</v>
      </c>
      <c r="AM212" s="3">
        <v>213180</v>
      </c>
      <c r="AN212" s="4" t="s">
        <v>153</v>
      </c>
      <c r="AO212" s="4" t="s">
        <v>154</v>
      </c>
      <c r="AP212" s="4">
        <v>549491502</v>
      </c>
      <c r="AQ212" s="9"/>
      <c r="AR212" s="10"/>
      <c r="AS212" s="11">
        <f>((P212*AQ212)*(AR212/100))/P212</f>
        <v>0</v>
      </c>
      <c r="AT212" s="11">
        <f>ROUND(P212*ROUND(AQ212,2),2)</f>
        <v>0</v>
      </c>
      <c r="AU212" s="11">
        <f>ROUND(AT212*((100+AR212)/100),2)</f>
        <v>0</v>
      </c>
    </row>
    <row r="213" spans="1:47" ht="12.75">
      <c r="A213" s="3">
        <v>9581</v>
      </c>
      <c r="B213" s="4"/>
      <c r="C213" s="3">
        <v>217202</v>
      </c>
      <c r="D213" s="4" t="s">
        <v>450</v>
      </c>
      <c r="E213" s="4" t="s">
        <v>451</v>
      </c>
      <c r="F213" s="4">
        <v>549494431</v>
      </c>
      <c r="G213" s="4"/>
      <c r="H213" s="3">
        <v>22318</v>
      </c>
      <c r="I213" s="4" t="s">
        <v>72</v>
      </c>
      <c r="J213" s="4" t="s">
        <v>73</v>
      </c>
      <c r="K213" s="4" t="s">
        <v>74</v>
      </c>
      <c r="L213" s="5"/>
      <c r="M213" s="4" t="s">
        <v>59</v>
      </c>
      <c r="N213" s="17" t="s">
        <v>457</v>
      </c>
      <c r="O213" s="6"/>
      <c r="P213" s="6">
        <v>1</v>
      </c>
      <c r="Q213" s="7">
        <v>40724</v>
      </c>
      <c r="R213" s="7">
        <v>40739</v>
      </c>
      <c r="S213" s="4">
        <v>211613</v>
      </c>
      <c r="T213" s="4" t="s">
        <v>452</v>
      </c>
      <c r="U213" s="4" t="s">
        <v>453</v>
      </c>
      <c r="V213" s="4" t="s">
        <v>197</v>
      </c>
      <c r="W213" s="4">
        <v>1</v>
      </c>
      <c r="X213" s="4" t="s">
        <v>454</v>
      </c>
      <c r="Y213" s="4" t="s">
        <v>455</v>
      </c>
      <c r="Z213" s="3">
        <v>217202</v>
      </c>
      <c r="AA213" s="4" t="s">
        <v>450</v>
      </c>
      <c r="AB213" s="4" t="s">
        <v>451</v>
      </c>
      <c r="AC213" s="4">
        <v>549494431</v>
      </c>
      <c r="AD213" s="4"/>
      <c r="AE213" s="4"/>
      <c r="AF213" s="8" t="s">
        <v>456</v>
      </c>
      <c r="AG213" s="4">
        <v>211613</v>
      </c>
      <c r="AH213" s="8"/>
      <c r="AI213" s="4">
        <v>1195</v>
      </c>
      <c r="AJ213" s="4">
        <v>210000</v>
      </c>
      <c r="AK213" s="4"/>
      <c r="AL213" s="7">
        <v>40643</v>
      </c>
      <c r="AM213" s="3">
        <v>213180</v>
      </c>
      <c r="AN213" s="4" t="s">
        <v>153</v>
      </c>
      <c r="AO213" s="4" t="s">
        <v>154</v>
      </c>
      <c r="AP213" s="4">
        <v>549491502</v>
      </c>
      <c r="AQ213" s="9"/>
      <c r="AR213" s="10"/>
      <c r="AS213" s="11">
        <f>((P213*AQ213)*(AR213/100))/P213</f>
        <v>0</v>
      </c>
      <c r="AT213" s="11">
        <f>ROUND(P213*ROUND(AQ213,2),2)</f>
        <v>0</v>
      </c>
      <c r="AU213" s="11">
        <f>ROUND(AT213*((100+AR213)/100),2)</f>
        <v>0</v>
      </c>
    </row>
    <row r="214" spans="1:47" ht="13.5" thickBot="1">
      <c r="A214" s="3">
        <v>9581</v>
      </c>
      <c r="B214" s="4"/>
      <c r="C214" s="3">
        <v>217202</v>
      </c>
      <c r="D214" s="4" t="s">
        <v>450</v>
      </c>
      <c r="E214" s="4" t="s">
        <v>451</v>
      </c>
      <c r="F214" s="4">
        <v>549494431</v>
      </c>
      <c r="G214" s="4"/>
      <c r="H214" s="3">
        <v>22319</v>
      </c>
      <c r="I214" s="4" t="s">
        <v>69</v>
      </c>
      <c r="J214" s="4" t="s">
        <v>322</v>
      </c>
      <c r="K214" s="4" t="s">
        <v>323</v>
      </c>
      <c r="L214" s="5"/>
      <c r="M214" s="4" t="s">
        <v>59</v>
      </c>
      <c r="N214" s="4"/>
      <c r="O214" s="6"/>
      <c r="P214" s="6">
        <v>1</v>
      </c>
      <c r="Q214" s="7">
        <v>40724</v>
      </c>
      <c r="R214" s="7">
        <v>40739</v>
      </c>
      <c r="S214" s="4">
        <v>211613</v>
      </c>
      <c r="T214" s="4" t="s">
        <v>452</v>
      </c>
      <c r="U214" s="4" t="s">
        <v>453</v>
      </c>
      <c r="V214" s="4" t="s">
        <v>197</v>
      </c>
      <c r="W214" s="4">
        <v>1</v>
      </c>
      <c r="X214" s="4" t="s">
        <v>454</v>
      </c>
      <c r="Y214" s="4" t="s">
        <v>455</v>
      </c>
      <c r="Z214" s="3">
        <v>217202</v>
      </c>
      <c r="AA214" s="4" t="s">
        <v>450</v>
      </c>
      <c r="AB214" s="4" t="s">
        <v>451</v>
      </c>
      <c r="AC214" s="4">
        <v>549494431</v>
      </c>
      <c r="AD214" s="4"/>
      <c r="AE214" s="4"/>
      <c r="AF214" s="8" t="s">
        <v>456</v>
      </c>
      <c r="AG214" s="4">
        <v>211613</v>
      </c>
      <c r="AH214" s="8"/>
      <c r="AI214" s="4">
        <v>1195</v>
      </c>
      <c r="AJ214" s="4">
        <v>210000</v>
      </c>
      <c r="AK214" s="4"/>
      <c r="AL214" s="7">
        <v>40643</v>
      </c>
      <c r="AM214" s="3">
        <v>213180</v>
      </c>
      <c r="AN214" s="4" t="s">
        <v>153</v>
      </c>
      <c r="AO214" s="4" t="s">
        <v>154</v>
      </c>
      <c r="AP214" s="4">
        <v>549491502</v>
      </c>
      <c r="AQ214" s="9"/>
      <c r="AR214" s="10"/>
      <c r="AS214" s="11">
        <f>((P214*AQ214)*(AR214/100))/P214</f>
        <v>0</v>
      </c>
      <c r="AT214" s="11">
        <f>ROUND(P214*ROUND(AQ214,2),2)</f>
        <v>0</v>
      </c>
      <c r="AU214" s="11">
        <f>ROUND(AT214*((100+AR214)/100),2)</f>
        <v>0</v>
      </c>
    </row>
    <row r="215" spans="1:48" ht="13.5" customHeight="1" thickTop="1">
      <c r="A215" s="58" t="s">
        <v>79</v>
      </c>
      <c r="B215" s="58"/>
      <c r="C215" s="58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58" t="s">
        <v>80</v>
      </c>
      <c r="AS215" s="58"/>
      <c r="AT215" s="13">
        <f>SUM(AT212:AT214)</f>
        <v>0</v>
      </c>
      <c r="AU215" s="13">
        <f>SUM(AU212:AU214)</f>
        <v>0</v>
      </c>
      <c r="AV215" s="12"/>
    </row>
    <row r="216" spans="1:48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</row>
    <row r="217" spans="1:47" ht="13.5" thickBot="1">
      <c r="A217" s="3">
        <v>9658</v>
      </c>
      <c r="B217" s="4"/>
      <c r="C217" s="3">
        <v>204115</v>
      </c>
      <c r="D217" s="4" t="s">
        <v>281</v>
      </c>
      <c r="E217" s="4" t="s">
        <v>282</v>
      </c>
      <c r="F217" s="4">
        <v>549491330</v>
      </c>
      <c r="G217" s="4"/>
      <c r="H217" s="3">
        <v>22348</v>
      </c>
      <c r="I217" s="4" t="s">
        <v>96</v>
      </c>
      <c r="J217" s="4" t="s">
        <v>119</v>
      </c>
      <c r="K217" s="4" t="s">
        <v>120</v>
      </c>
      <c r="L217" s="5"/>
      <c r="M217" s="4" t="s">
        <v>59</v>
      </c>
      <c r="N217" s="4"/>
      <c r="O217" s="6"/>
      <c r="P217" s="6">
        <v>1</v>
      </c>
      <c r="Q217" s="7">
        <v>40724</v>
      </c>
      <c r="R217" s="7">
        <v>40724</v>
      </c>
      <c r="S217" s="4">
        <v>110513</v>
      </c>
      <c r="T217" s="4" t="s">
        <v>283</v>
      </c>
      <c r="U217" s="4" t="s">
        <v>284</v>
      </c>
      <c r="V217" s="4" t="s">
        <v>89</v>
      </c>
      <c r="W217" s="4">
        <v>2</v>
      </c>
      <c r="X217" s="4" t="s">
        <v>285</v>
      </c>
      <c r="Y217" s="4" t="s">
        <v>286</v>
      </c>
      <c r="Z217" s="3">
        <v>204115</v>
      </c>
      <c r="AA217" s="4" t="s">
        <v>281</v>
      </c>
      <c r="AB217" s="4" t="s">
        <v>282</v>
      </c>
      <c r="AC217" s="4">
        <v>549491330</v>
      </c>
      <c r="AD217" s="4"/>
      <c r="AE217" s="4"/>
      <c r="AF217" s="8" t="s">
        <v>458</v>
      </c>
      <c r="AG217" s="4">
        <v>110513</v>
      </c>
      <c r="AH217" s="8"/>
      <c r="AI217" s="4">
        <v>2211</v>
      </c>
      <c r="AJ217" s="4">
        <v>110001</v>
      </c>
      <c r="AK217" s="4"/>
      <c r="AL217" s="7">
        <v>40653</v>
      </c>
      <c r="AM217" s="3">
        <v>102529</v>
      </c>
      <c r="AN217" s="4" t="s">
        <v>459</v>
      </c>
      <c r="AO217" s="4" t="s">
        <v>460</v>
      </c>
      <c r="AP217" s="4">
        <v>549493240</v>
      </c>
      <c r="AQ217" s="9"/>
      <c r="AR217" s="10"/>
      <c r="AS217" s="11">
        <f>((P217*AQ217)*(AR217/100))/P217</f>
        <v>0</v>
      </c>
      <c r="AT217" s="11">
        <f>ROUND(P217*ROUND(AQ217,2),2)</f>
        <v>0</v>
      </c>
      <c r="AU217" s="11">
        <f>ROUND(AT217*((100+AR217)/100),2)</f>
        <v>0</v>
      </c>
    </row>
    <row r="218" spans="1:48" ht="13.5" customHeight="1" thickTop="1">
      <c r="A218" s="58" t="s">
        <v>79</v>
      </c>
      <c r="B218" s="58"/>
      <c r="C218" s="5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58" t="s">
        <v>80</v>
      </c>
      <c r="AS218" s="58"/>
      <c r="AT218" s="13">
        <f>SUM(AT217:AT217)</f>
        <v>0</v>
      </c>
      <c r="AU218" s="13">
        <f>SUM(AU217:AU217)</f>
        <v>0</v>
      </c>
      <c r="AV218" s="12"/>
    </row>
    <row r="219" spans="1:48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</row>
    <row r="220" spans="1:47" ht="13.5" thickBot="1">
      <c r="A220" s="3">
        <v>9683</v>
      </c>
      <c r="B220" s="4"/>
      <c r="C220" s="3">
        <v>100565</v>
      </c>
      <c r="D220" s="4" t="s">
        <v>461</v>
      </c>
      <c r="E220" s="4" t="s">
        <v>462</v>
      </c>
      <c r="F220" s="4">
        <v>549493269</v>
      </c>
      <c r="G220" s="4"/>
      <c r="H220" s="3">
        <v>22435</v>
      </c>
      <c r="I220" s="4" t="s">
        <v>69</v>
      </c>
      <c r="J220" s="4" t="s">
        <v>70</v>
      </c>
      <c r="K220" s="4" t="s">
        <v>71</v>
      </c>
      <c r="L220" s="5"/>
      <c r="M220" s="4" t="s">
        <v>59</v>
      </c>
      <c r="N220" s="4"/>
      <c r="O220" s="6"/>
      <c r="P220" s="6">
        <v>1</v>
      </c>
      <c r="Q220" s="7">
        <v>40724</v>
      </c>
      <c r="R220" s="7">
        <v>40739</v>
      </c>
      <c r="S220" s="4">
        <v>412400</v>
      </c>
      <c r="T220" s="4" t="s">
        <v>463</v>
      </c>
      <c r="U220" s="4" t="s">
        <v>464</v>
      </c>
      <c r="V220" s="4" t="s">
        <v>123</v>
      </c>
      <c r="W220" s="4">
        <v>4</v>
      </c>
      <c r="X220" s="4" t="s">
        <v>465</v>
      </c>
      <c r="Y220" s="4" t="s">
        <v>466</v>
      </c>
      <c r="Z220" s="3">
        <v>100565</v>
      </c>
      <c r="AA220" s="4" t="s">
        <v>461</v>
      </c>
      <c r="AB220" s="4" t="s">
        <v>462</v>
      </c>
      <c r="AC220" s="4">
        <v>549493269</v>
      </c>
      <c r="AD220" s="4"/>
      <c r="AE220" s="4"/>
      <c r="AF220" s="8" t="s">
        <v>92</v>
      </c>
      <c r="AG220" s="4">
        <v>412400</v>
      </c>
      <c r="AH220" s="8"/>
      <c r="AI220" s="4">
        <v>1111</v>
      </c>
      <c r="AJ220" s="4"/>
      <c r="AK220" s="4"/>
      <c r="AL220" s="7">
        <v>40646</v>
      </c>
      <c r="AM220" s="3">
        <v>100565</v>
      </c>
      <c r="AN220" s="4" t="s">
        <v>461</v>
      </c>
      <c r="AO220" s="4" t="s">
        <v>462</v>
      </c>
      <c r="AP220" s="4">
        <v>549493269</v>
      </c>
      <c r="AQ220" s="9"/>
      <c r="AR220" s="10"/>
      <c r="AS220" s="11">
        <f>((P220*AQ220)*(AR220/100))/P220</f>
        <v>0</v>
      </c>
      <c r="AT220" s="11">
        <f>ROUND(P220*ROUND(AQ220,2),2)</f>
        <v>0</v>
      </c>
      <c r="AU220" s="11">
        <f>ROUND(AT220*((100+AR220)/100),2)</f>
        <v>0</v>
      </c>
    </row>
    <row r="221" spans="1:48" ht="13.5" customHeight="1" thickTop="1">
      <c r="A221" s="58" t="s">
        <v>79</v>
      </c>
      <c r="B221" s="58"/>
      <c r="C221" s="58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58" t="s">
        <v>80</v>
      </c>
      <c r="AS221" s="58"/>
      <c r="AT221" s="13">
        <f>SUM(AT220:AT220)</f>
        <v>0</v>
      </c>
      <c r="AU221" s="13">
        <f>SUM(AU220:AU220)</f>
        <v>0</v>
      </c>
      <c r="AV221" s="12"/>
    </row>
    <row r="222" spans="1:48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</row>
    <row r="223" spans="1:47" ht="13.5" thickBot="1">
      <c r="A223" s="3">
        <v>9722</v>
      </c>
      <c r="B223" s="4"/>
      <c r="C223" s="3">
        <v>204115</v>
      </c>
      <c r="D223" s="4" t="s">
        <v>281</v>
      </c>
      <c r="E223" s="4" t="s">
        <v>282</v>
      </c>
      <c r="F223" s="4">
        <v>549491330</v>
      </c>
      <c r="G223" s="4"/>
      <c r="H223" s="3">
        <v>22476</v>
      </c>
      <c r="I223" s="4" t="s">
        <v>164</v>
      </c>
      <c r="J223" s="4" t="s">
        <v>173</v>
      </c>
      <c r="K223" s="4" t="s">
        <v>174</v>
      </c>
      <c r="L223" s="5"/>
      <c r="M223" s="4" t="s">
        <v>59</v>
      </c>
      <c r="N223" s="17" t="s">
        <v>235</v>
      </c>
      <c r="O223" s="6"/>
      <c r="P223" s="6">
        <v>1</v>
      </c>
      <c r="Q223" s="7">
        <v>40724</v>
      </c>
      <c r="R223" s="7">
        <v>40724</v>
      </c>
      <c r="S223" s="4">
        <v>110513</v>
      </c>
      <c r="T223" s="4" t="s">
        <v>283</v>
      </c>
      <c r="U223" s="4" t="s">
        <v>284</v>
      </c>
      <c r="V223" s="4" t="s">
        <v>89</v>
      </c>
      <c r="W223" s="4">
        <v>2</v>
      </c>
      <c r="X223" s="4" t="s">
        <v>285</v>
      </c>
      <c r="Y223" s="4" t="s">
        <v>286</v>
      </c>
      <c r="Z223" s="3">
        <v>204115</v>
      </c>
      <c r="AA223" s="4" t="s">
        <v>281</v>
      </c>
      <c r="AB223" s="4" t="s">
        <v>282</v>
      </c>
      <c r="AC223" s="4">
        <v>549491330</v>
      </c>
      <c r="AD223" s="4"/>
      <c r="AE223" s="4"/>
      <c r="AF223" s="8" t="s">
        <v>92</v>
      </c>
      <c r="AG223" s="4">
        <v>110513</v>
      </c>
      <c r="AH223" s="8"/>
      <c r="AI223" s="4">
        <v>1111</v>
      </c>
      <c r="AJ223" s="4">
        <v>110001</v>
      </c>
      <c r="AK223" s="4"/>
      <c r="AL223" s="7">
        <v>40648</v>
      </c>
      <c r="AM223" s="3">
        <v>63513</v>
      </c>
      <c r="AN223" s="4" t="s">
        <v>93</v>
      </c>
      <c r="AO223" s="4" t="s">
        <v>94</v>
      </c>
      <c r="AP223" s="4">
        <v>549491302</v>
      </c>
      <c r="AQ223" s="9"/>
      <c r="AR223" s="10"/>
      <c r="AS223" s="11">
        <f>((P223*AQ223)*(AR223/100))/P223</f>
        <v>0</v>
      </c>
      <c r="AT223" s="11">
        <f>ROUND(P223*ROUND(AQ223,2),2)</f>
        <v>0</v>
      </c>
      <c r="AU223" s="11">
        <f>ROUND(AT223*((100+AR223)/100),2)</f>
        <v>0</v>
      </c>
    </row>
    <row r="224" spans="1:48" ht="13.5" customHeight="1" thickTop="1">
      <c r="A224" s="58" t="s">
        <v>79</v>
      </c>
      <c r="B224" s="58"/>
      <c r="C224" s="58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58" t="s">
        <v>80</v>
      </c>
      <c r="AS224" s="58"/>
      <c r="AT224" s="13">
        <f>SUM(AT223:AT223)</f>
        <v>0</v>
      </c>
      <c r="AU224" s="13">
        <f>SUM(AU223:AU223)</f>
        <v>0</v>
      </c>
      <c r="AV224" s="12"/>
    </row>
    <row r="225" spans="1:48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</row>
    <row r="226" spans="1:47" ht="26.25" thickBot="1">
      <c r="A226" s="3">
        <v>9723</v>
      </c>
      <c r="B226" s="4" t="s">
        <v>467</v>
      </c>
      <c r="C226" s="3">
        <v>37823</v>
      </c>
      <c r="D226" s="4" t="s">
        <v>468</v>
      </c>
      <c r="E226" s="4" t="s">
        <v>469</v>
      </c>
      <c r="F226" s="4">
        <v>549491207</v>
      </c>
      <c r="G226" s="4"/>
      <c r="H226" s="3">
        <v>22463</v>
      </c>
      <c r="I226" s="4" t="s">
        <v>164</v>
      </c>
      <c r="J226" s="4" t="s">
        <v>214</v>
      </c>
      <c r="K226" s="4" t="s">
        <v>215</v>
      </c>
      <c r="L226" s="5"/>
      <c r="M226" s="4" t="s">
        <v>59</v>
      </c>
      <c r="N226" s="4"/>
      <c r="O226" s="6"/>
      <c r="P226" s="6">
        <v>1</v>
      </c>
      <c r="Q226" s="7">
        <v>40724</v>
      </c>
      <c r="R226" s="7">
        <v>40739</v>
      </c>
      <c r="S226" s="4">
        <v>220000</v>
      </c>
      <c r="T226" s="4" t="s">
        <v>470</v>
      </c>
      <c r="U226" s="4" t="s">
        <v>471</v>
      </c>
      <c r="V226" s="4" t="s">
        <v>472</v>
      </c>
      <c r="W226" s="4">
        <v>1</v>
      </c>
      <c r="X226" s="4" t="s">
        <v>473</v>
      </c>
      <c r="Y226" s="4">
        <v>21</v>
      </c>
      <c r="Z226" s="3">
        <v>37823</v>
      </c>
      <c r="AA226" s="4" t="s">
        <v>468</v>
      </c>
      <c r="AB226" s="4" t="s">
        <v>469</v>
      </c>
      <c r="AC226" s="4">
        <v>549491207</v>
      </c>
      <c r="AD226" s="4" t="s">
        <v>474</v>
      </c>
      <c r="AE226" s="4"/>
      <c r="AF226" s="8" t="s">
        <v>92</v>
      </c>
      <c r="AG226" s="4">
        <v>229880</v>
      </c>
      <c r="AH226" s="8"/>
      <c r="AI226" s="4">
        <v>1111</v>
      </c>
      <c r="AJ226" s="4"/>
      <c r="AK226" s="4"/>
      <c r="AL226" s="7">
        <v>40646</v>
      </c>
      <c r="AM226" s="3">
        <v>25484</v>
      </c>
      <c r="AN226" s="4" t="s">
        <v>475</v>
      </c>
      <c r="AO226" s="4" t="s">
        <v>476</v>
      </c>
      <c r="AP226" s="4">
        <v>549491202</v>
      </c>
      <c r="AQ226" s="9"/>
      <c r="AR226" s="10"/>
      <c r="AS226" s="11">
        <f>((P226*AQ226)*(AR226/100))/P226</f>
        <v>0</v>
      </c>
      <c r="AT226" s="11">
        <f>ROUND(P226*ROUND(AQ226,2),2)</f>
        <v>0</v>
      </c>
      <c r="AU226" s="11">
        <f>ROUND(AT226*((100+AR226)/100),2)</f>
        <v>0</v>
      </c>
    </row>
    <row r="227" spans="1:48" ht="13.5" customHeight="1" thickTop="1">
      <c r="A227" s="58" t="s">
        <v>79</v>
      </c>
      <c r="B227" s="58"/>
      <c r="C227" s="58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58" t="s">
        <v>80</v>
      </c>
      <c r="AS227" s="58"/>
      <c r="AT227" s="13">
        <f>SUM(AT226:AT226)</f>
        <v>0</v>
      </c>
      <c r="AU227" s="13">
        <f>SUM(AU226:AU226)</f>
        <v>0</v>
      </c>
      <c r="AV227" s="12"/>
    </row>
    <row r="228" spans="1:48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</row>
    <row r="229" spans="1:47" ht="26.25" thickBot="1">
      <c r="A229" s="3">
        <v>9692</v>
      </c>
      <c r="B229" s="4" t="s">
        <v>477</v>
      </c>
      <c r="C229" s="3">
        <v>37823</v>
      </c>
      <c r="D229" s="4" t="s">
        <v>468</v>
      </c>
      <c r="E229" s="4" t="s">
        <v>469</v>
      </c>
      <c r="F229" s="4">
        <v>549491207</v>
      </c>
      <c r="G229" s="4"/>
      <c r="H229" s="3">
        <v>22464</v>
      </c>
      <c r="I229" s="4" t="s">
        <v>84</v>
      </c>
      <c r="J229" s="4" t="s">
        <v>85</v>
      </c>
      <c r="K229" s="4" t="s">
        <v>86</v>
      </c>
      <c r="L229" s="5"/>
      <c r="M229" s="4" t="s">
        <v>59</v>
      </c>
      <c r="N229" s="4"/>
      <c r="O229" s="6"/>
      <c r="P229" s="6">
        <v>1</v>
      </c>
      <c r="Q229" s="7">
        <v>40724</v>
      </c>
      <c r="R229" s="7">
        <v>40739</v>
      </c>
      <c r="S229" s="4">
        <v>220000</v>
      </c>
      <c r="T229" s="4" t="s">
        <v>470</v>
      </c>
      <c r="U229" s="4" t="s">
        <v>471</v>
      </c>
      <c r="V229" s="4" t="s">
        <v>472</v>
      </c>
      <c r="W229" s="4">
        <v>1</v>
      </c>
      <c r="X229" s="4" t="s">
        <v>473</v>
      </c>
      <c r="Y229" s="4">
        <v>21</v>
      </c>
      <c r="Z229" s="3">
        <v>37823</v>
      </c>
      <c r="AA229" s="4" t="s">
        <v>468</v>
      </c>
      <c r="AB229" s="4" t="s">
        <v>469</v>
      </c>
      <c r="AC229" s="4">
        <v>549491207</v>
      </c>
      <c r="AD229" s="4" t="s">
        <v>474</v>
      </c>
      <c r="AE229" s="4"/>
      <c r="AF229" s="8" t="s">
        <v>478</v>
      </c>
      <c r="AG229" s="4">
        <v>221500</v>
      </c>
      <c r="AH229" s="8"/>
      <c r="AI229" s="4">
        <v>2121</v>
      </c>
      <c r="AJ229" s="4"/>
      <c r="AK229" s="4"/>
      <c r="AL229" s="7">
        <v>40646</v>
      </c>
      <c r="AM229" s="3">
        <v>25484</v>
      </c>
      <c r="AN229" s="4" t="s">
        <v>475</v>
      </c>
      <c r="AO229" s="4" t="s">
        <v>476</v>
      </c>
      <c r="AP229" s="4">
        <v>549491202</v>
      </c>
      <c r="AQ229" s="9"/>
      <c r="AR229" s="10"/>
      <c r="AS229" s="11">
        <f>((P229*AQ229)*(AR229/100))/P229</f>
        <v>0</v>
      </c>
      <c r="AT229" s="11">
        <f>ROUND(P229*ROUND(AQ229,2),2)</f>
        <v>0</v>
      </c>
      <c r="AU229" s="11">
        <f>ROUND(AT229*((100+AR229)/100),2)</f>
        <v>0</v>
      </c>
    </row>
    <row r="230" spans="1:48" ht="13.5" customHeight="1" thickTop="1">
      <c r="A230" s="58" t="s">
        <v>79</v>
      </c>
      <c r="B230" s="58"/>
      <c r="C230" s="58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58" t="s">
        <v>80</v>
      </c>
      <c r="AS230" s="58"/>
      <c r="AT230" s="13">
        <f>SUM(AT229:AT229)</f>
        <v>0</v>
      </c>
      <c r="AU230" s="13">
        <f>SUM(AU229:AU229)</f>
        <v>0</v>
      </c>
      <c r="AV230" s="12"/>
    </row>
    <row r="231" spans="1:48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</row>
    <row r="232" spans="1:47" ht="25.5">
      <c r="A232" s="3">
        <v>9693</v>
      </c>
      <c r="B232" s="4" t="s">
        <v>479</v>
      </c>
      <c r="C232" s="3">
        <v>37823</v>
      </c>
      <c r="D232" s="4" t="s">
        <v>468</v>
      </c>
      <c r="E232" s="4" t="s">
        <v>469</v>
      </c>
      <c r="F232" s="4">
        <v>549491207</v>
      </c>
      <c r="G232" s="4"/>
      <c r="H232" s="3">
        <v>22477</v>
      </c>
      <c r="I232" s="4" t="s">
        <v>75</v>
      </c>
      <c r="J232" s="4" t="s">
        <v>76</v>
      </c>
      <c r="K232" s="4" t="s">
        <v>77</v>
      </c>
      <c r="L232" s="5"/>
      <c r="M232" s="4" t="s">
        <v>59</v>
      </c>
      <c r="N232" s="17" t="s">
        <v>480</v>
      </c>
      <c r="O232" s="6"/>
      <c r="P232" s="6">
        <v>1</v>
      </c>
      <c r="Q232" s="7">
        <v>40724</v>
      </c>
      <c r="R232" s="7">
        <v>40739</v>
      </c>
      <c r="S232" s="4">
        <v>220000</v>
      </c>
      <c r="T232" s="4" t="s">
        <v>470</v>
      </c>
      <c r="U232" s="4" t="s">
        <v>471</v>
      </c>
      <c r="V232" s="4" t="s">
        <v>472</v>
      </c>
      <c r="W232" s="4">
        <v>1</v>
      </c>
      <c r="X232" s="4" t="s">
        <v>473</v>
      </c>
      <c r="Y232" s="4">
        <v>21</v>
      </c>
      <c r="Z232" s="3">
        <v>37823</v>
      </c>
      <c r="AA232" s="4" t="s">
        <v>468</v>
      </c>
      <c r="AB232" s="4" t="s">
        <v>469</v>
      </c>
      <c r="AC232" s="4">
        <v>549491207</v>
      </c>
      <c r="AD232" s="4" t="s">
        <v>474</v>
      </c>
      <c r="AE232" s="4"/>
      <c r="AF232" s="8" t="s">
        <v>481</v>
      </c>
      <c r="AG232" s="4">
        <v>221800</v>
      </c>
      <c r="AH232" s="8"/>
      <c r="AI232" s="4">
        <v>2126</v>
      </c>
      <c r="AJ232" s="4"/>
      <c r="AK232" s="4"/>
      <c r="AL232" s="7">
        <v>40646</v>
      </c>
      <c r="AM232" s="3">
        <v>25484</v>
      </c>
      <c r="AN232" s="4" t="s">
        <v>475</v>
      </c>
      <c r="AO232" s="4" t="s">
        <v>476</v>
      </c>
      <c r="AP232" s="4">
        <v>549491202</v>
      </c>
      <c r="AQ232" s="9"/>
      <c r="AR232" s="10"/>
      <c r="AS232" s="11">
        <f>((P232*AQ232)*(AR232/100))/P232</f>
        <v>0</v>
      </c>
      <c r="AT232" s="11">
        <f>ROUND(P232*ROUND(AQ232,2),2)</f>
        <v>0</v>
      </c>
      <c r="AU232" s="11">
        <f>ROUND(AT232*((100+AR232)/100),2)</f>
        <v>0</v>
      </c>
    </row>
    <row r="233" spans="1:47" ht="25.5">
      <c r="A233" s="3">
        <v>9693</v>
      </c>
      <c r="B233" s="4" t="s">
        <v>479</v>
      </c>
      <c r="C233" s="3">
        <v>37823</v>
      </c>
      <c r="D233" s="4" t="s">
        <v>468</v>
      </c>
      <c r="E233" s="4" t="s">
        <v>469</v>
      </c>
      <c r="F233" s="4">
        <v>549491207</v>
      </c>
      <c r="G233" s="4"/>
      <c r="H233" s="3">
        <v>22478</v>
      </c>
      <c r="I233" s="4" t="s">
        <v>69</v>
      </c>
      <c r="J233" s="4" t="s">
        <v>70</v>
      </c>
      <c r="K233" s="4" t="s">
        <v>71</v>
      </c>
      <c r="L233" s="5"/>
      <c r="M233" s="4" t="s">
        <v>59</v>
      </c>
      <c r="N233" s="4"/>
      <c r="O233" s="6"/>
      <c r="P233" s="6">
        <v>1</v>
      </c>
      <c r="Q233" s="7">
        <v>40724</v>
      </c>
      <c r="R233" s="7">
        <v>40739</v>
      </c>
      <c r="S233" s="4">
        <v>220000</v>
      </c>
      <c r="T233" s="4" t="s">
        <v>470</v>
      </c>
      <c r="U233" s="4" t="s">
        <v>471</v>
      </c>
      <c r="V233" s="4" t="s">
        <v>472</v>
      </c>
      <c r="W233" s="4">
        <v>1</v>
      </c>
      <c r="X233" s="4" t="s">
        <v>473</v>
      </c>
      <c r="Y233" s="4">
        <v>21</v>
      </c>
      <c r="Z233" s="3">
        <v>37823</v>
      </c>
      <c r="AA233" s="4" t="s">
        <v>468</v>
      </c>
      <c r="AB233" s="4" t="s">
        <v>469</v>
      </c>
      <c r="AC233" s="4">
        <v>549491207</v>
      </c>
      <c r="AD233" s="4" t="s">
        <v>474</v>
      </c>
      <c r="AE233" s="4"/>
      <c r="AF233" s="8" t="s">
        <v>481</v>
      </c>
      <c r="AG233" s="4">
        <v>221800</v>
      </c>
      <c r="AH233" s="8"/>
      <c r="AI233" s="4">
        <v>2126</v>
      </c>
      <c r="AJ233" s="4"/>
      <c r="AK233" s="4"/>
      <c r="AL233" s="7">
        <v>40646</v>
      </c>
      <c r="AM233" s="3">
        <v>25484</v>
      </c>
      <c r="AN233" s="4" t="s">
        <v>475</v>
      </c>
      <c r="AO233" s="4" t="s">
        <v>476</v>
      </c>
      <c r="AP233" s="4">
        <v>549491202</v>
      </c>
      <c r="AQ233" s="9"/>
      <c r="AR233" s="10"/>
      <c r="AS233" s="11">
        <f>((P233*AQ233)*(AR233/100))/P233</f>
        <v>0</v>
      </c>
      <c r="AT233" s="11">
        <f>ROUND(P233*ROUND(AQ233,2),2)</f>
        <v>0</v>
      </c>
      <c r="AU233" s="11">
        <f>ROUND(AT233*((100+AR233)/100),2)</f>
        <v>0</v>
      </c>
    </row>
    <row r="234" spans="1:47" ht="26.25" thickBot="1">
      <c r="A234" s="3">
        <v>9693</v>
      </c>
      <c r="B234" s="4" t="s">
        <v>479</v>
      </c>
      <c r="C234" s="3">
        <v>37823</v>
      </c>
      <c r="D234" s="4" t="s">
        <v>468</v>
      </c>
      <c r="E234" s="4" t="s">
        <v>469</v>
      </c>
      <c r="F234" s="4">
        <v>549491207</v>
      </c>
      <c r="G234" s="4"/>
      <c r="H234" s="3">
        <v>22479</v>
      </c>
      <c r="I234" s="4" t="s">
        <v>56</v>
      </c>
      <c r="J234" s="4" t="s">
        <v>57</v>
      </c>
      <c r="K234" s="4" t="s">
        <v>58</v>
      </c>
      <c r="L234" s="5"/>
      <c r="M234" s="4" t="s">
        <v>59</v>
      </c>
      <c r="N234" s="17" t="s">
        <v>533</v>
      </c>
      <c r="O234" s="6"/>
      <c r="P234" s="6">
        <v>2</v>
      </c>
      <c r="Q234" s="7">
        <v>40724</v>
      </c>
      <c r="R234" s="7">
        <v>40739</v>
      </c>
      <c r="S234" s="4">
        <v>220000</v>
      </c>
      <c r="T234" s="4" t="s">
        <v>470</v>
      </c>
      <c r="U234" s="4" t="s">
        <v>471</v>
      </c>
      <c r="V234" s="4" t="s">
        <v>472</v>
      </c>
      <c r="W234" s="4">
        <v>1</v>
      </c>
      <c r="X234" s="4" t="s">
        <v>473</v>
      </c>
      <c r="Y234" s="4">
        <v>21</v>
      </c>
      <c r="Z234" s="3">
        <v>37823</v>
      </c>
      <c r="AA234" s="4" t="s">
        <v>468</v>
      </c>
      <c r="AB234" s="4" t="s">
        <v>469</v>
      </c>
      <c r="AC234" s="4">
        <v>549491207</v>
      </c>
      <c r="AD234" s="4" t="s">
        <v>474</v>
      </c>
      <c r="AE234" s="4"/>
      <c r="AF234" s="8" t="s">
        <v>481</v>
      </c>
      <c r="AG234" s="4">
        <v>221800</v>
      </c>
      <c r="AH234" s="8"/>
      <c r="AI234" s="4">
        <v>2126</v>
      </c>
      <c r="AJ234" s="4"/>
      <c r="AK234" s="4"/>
      <c r="AL234" s="7">
        <v>40646</v>
      </c>
      <c r="AM234" s="3">
        <v>25484</v>
      </c>
      <c r="AN234" s="4" t="s">
        <v>475</v>
      </c>
      <c r="AO234" s="4" t="s">
        <v>476</v>
      </c>
      <c r="AP234" s="4">
        <v>549491202</v>
      </c>
      <c r="AQ234" s="9"/>
      <c r="AR234" s="10"/>
      <c r="AS234" s="11">
        <f>((P234*AQ234)*(AR234/100))/P234</f>
        <v>0</v>
      </c>
      <c r="AT234" s="11">
        <f>ROUND(P234*ROUND(AQ234,2),2)</f>
        <v>0</v>
      </c>
      <c r="AU234" s="11">
        <f>ROUND(AT234*((100+AR234)/100),2)</f>
        <v>0</v>
      </c>
    </row>
    <row r="235" spans="1:48" ht="13.5" customHeight="1" thickTop="1">
      <c r="A235" s="58" t="s">
        <v>79</v>
      </c>
      <c r="B235" s="58"/>
      <c r="C235" s="58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58" t="s">
        <v>80</v>
      </c>
      <c r="AS235" s="58"/>
      <c r="AT235" s="13">
        <f>SUM(AT232:AT234)</f>
        <v>0</v>
      </c>
      <c r="AU235" s="13">
        <f>SUM(AU232:AU234)</f>
        <v>0</v>
      </c>
      <c r="AV235" s="12"/>
    </row>
    <row r="236" spans="1:48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</row>
    <row r="237" spans="1:47" ht="12.75">
      <c r="A237" s="3">
        <v>9694</v>
      </c>
      <c r="B237" s="4"/>
      <c r="C237" s="3">
        <v>108462</v>
      </c>
      <c r="D237" s="4" t="s">
        <v>482</v>
      </c>
      <c r="E237" s="4" t="s">
        <v>483</v>
      </c>
      <c r="F237" s="4">
        <v>532233165</v>
      </c>
      <c r="G237" s="4"/>
      <c r="H237" s="3">
        <v>22465</v>
      </c>
      <c r="I237" s="4" t="s">
        <v>164</v>
      </c>
      <c r="J237" s="4" t="s">
        <v>484</v>
      </c>
      <c r="K237" s="4" t="s">
        <v>485</v>
      </c>
      <c r="L237" s="5"/>
      <c r="M237" s="4" t="s">
        <v>59</v>
      </c>
      <c r="N237" s="4"/>
      <c r="O237" s="6"/>
      <c r="P237" s="6">
        <v>1</v>
      </c>
      <c r="Q237" s="7">
        <v>40724</v>
      </c>
      <c r="R237" s="7">
        <v>40739</v>
      </c>
      <c r="S237" s="4">
        <v>110616</v>
      </c>
      <c r="T237" s="4" t="s">
        <v>486</v>
      </c>
      <c r="U237" s="4" t="s">
        <v>487</v>
      </c>
      <c r="V237" s="4" t="s">
        <v>160</v>
      </c>
      <c r="W237" s="4">
        <v>5</v>
      </c>
      <c r="X237" s="4" t="s">
        <v>488</v>
      </c>
      <c r="Y237" s="4" t="s">
        <v>489</v>
      </c>
      <c r="Z237" s="3">
        <v>108462</v>
      </c>
      <c r="AA237" s="4" t="s">
        <v>482</v>
      </c>
      <c r="AB237" s="4" t="s">
        <v>483</v>
      </c>
      <c r="AC237" s="4">
        <v>532233165</v>
      </c>
      <c r="AD237" s="4"/>
      <c r="AE237" s="4"/>
      <c r="AF237" s="8" t="s">
        <v>92</v>
      </c>
      <c r="AG237" s="4">
        <v>110616</v>
      </c>
      <c r="AH237" s="8"/>
      <c r="AI237" s="4">
        <v>1111</v>
      </c>
      <c r="AJ237" s="4">
        <v>110001</v>
      </c>
      <c r="AK237" s="4"/>
      <c r="AL237" s="7">
        <v>40648</v>
      </c>
      <c r="AM237" s="3">
        <v>63513</v>
      </c>
      <c r="AN237" s="4" t="s">
        <v>93</v>
      </c>
      <c r="AO237" s="4" t="s">
        <v>94</v>
      </c>
      <c r="AP237" s="4">
        <v>549491302</v>
      </c>
      <c r="AQ237" s="9"/>
      <c r="AR237" s="10"/>
      <c r="AS237" s="11">
        <f>((P237*AQ237)*(AR237/100))/P237</f>
        <v>0</v>
      </c>
      <c r="AT237" s="11">
        <f>ROUND(P237*ROUND(AQ237,2),2)</f>
        <v>0</v>
      </c>
      <c r="AU237" s="11">
        <f>ROUND(AT237*((100+AR237)/100),2)</f>
        <v>0</v>
      </c>
    </row>
    <row r="238" spans="1:47" ht="12.75">
      <c r="A238" s="3">
        <v>9694</v>
      </c>
      <c r="B238" s="4"/>
      <c r="C238" s="3">
        <v>108462</v>
      </c>
      <c r="D238" s="4" t="s">
        <v>482</v>
      </c>
      <c r="E238" s="4" t="s">
        <v>483</v>
      </c>
      <c r="F238" s="4">
        <v>532233165</v>
      </c>
      <c r="G238" s="4"/>
      <c r="H238" s="3">
        <v>22480</v>
      </c>
      <c r="I238" s="4" t="s">
        <v>142</v>
      </c>
      <c r="J238" s="4" t="s">
        <v>143</v>
      </c>
      <c r="K238" s="4" t="s">
        <v>144</v>
      </c>
      <c r="L238" s="5"/>
      <c r="M238" s="4" t="s">
        <v>59</v>
      </c>
      <c r="N238" s="4"/>
      <c r="O238" s="6"/>
      <c r="P238" s="6">
        <v>1</v>
      </c>
      <c r="Q238" s="7">
        <v>40724</v>
      </c>
      <c r="R238" s="7">
        <v>40739</v>
      </c>
      <c r="S238" s="4">
        <v>110616</v>
      </c>
      <c r="T238" s="4" t="s">
        <v>486</v>
      </c>
      <c r="U238" s="4" t="s">
        <v>487</v>
      </c>
      <c r="V238" s="4" t="s">
        <v>160</v>
      </c>
      <c r="W238" s="4">
        <v>5</v>
      </c>
      <c r="X238" s="4" t="s">
        <v>488</v>
      </c>
      <c r="Y238" s="4" t="s">
        <v>489</v>
      </c>
      <c r="Z238" s="3">
        <v>108462</v>
      </c>
      <c r="AA238" s="4" t="s">
        <v>482</v>
      </c>
      <c r="AB238" s="4" t="s">
        <v>483</v>
      </c>
      <c r="AC238" s="4">
        <v>532233165</v>
      </c>
      <c r="AD238" s="4"/>
      <c r="AE238" s="4"/>
      <c r="AF238" s="8" t="s">
        <v>92</v>
      </c>
      <c r="AG238" s="4">
        <v>110616</v>
      </c>
      <c r="AH238" s="8"/>
      <c r="AI238" s="4">
        <v>1111</v>
      </c>
      <c r="AJ238" s="4">
        <v>110001</v>
      </c>
      <c r="AK238" s="4"/>
      <c r="AL238" s="7">
        <v>40648</v>
      </c>
      <c r="AM238" s="3">
        <v>63513</v>
      </c>
      <c r="AN238" s="4" t="s">
        <v>93</v>
      </c>
      <c r="AO238" s="4" t="s">
        <v>94</v>
      </c>
      <c r="AP238" s="4">
        <v>549491302</v>
      </c>
      <c r="AQ238" s="9"/>
      <c r="AR238" s="10"/>
      <c r="AS238" s="11">
        <f>((P238*AQ238)*(AR238/100))/P238</f>
        <v>0</v>
      </c>
      <c r="AT238" s="11">
        <f>ROUND(P238*ROUND(AQ238,2),2)</f>
        <v>0</v>
      </c>
      <c r="AU238" s="11">
        <f>ROUND(AT238*((100+AR238)/100),2)</f>
        <v>0</v>
      </c>
    </row>
    <row r="239" spans="1:47" ht="12.75">
      <c r="A239" s="3">
        <v>9694</v>
      </c>
      <c r="B239" s="4"/>
      <c r="C239" s="3">
        <v>108462</v>
      </c>
      <c r="D239" s="4" t="s">
        <v>482</v>
      </c>
      <c r="E239" s="4" t="s">
        <v>483</v>
      </c>
      <c r="F239" s="4">
        <v>532233165</v>
      </c>
      <c r="G239" s="4"/>
      <c r="H239" s="3">
        <v>22548</v>
      </c>
      <c r="I239" s="4" t="s">
        <v>56</v>
      </c>
      <c r="J239" s="4" t="s">
        <v>57</v>
      </c>
      <c r="K239" s="4" t="s">
        <v>58</v>
      </c>
      <c r="L239" s="5"/>
      <c r="M239" s="4" t="s">
        <v>59</v>
      </c>
      <c r="N239" s="17" t="s">
        <v>776</v>
      </c>
      <c r="O239" s="6"/>
      <c r="P239" s="6">
        <v>4</v>
      </c>
      <c r="Q239" s="7">
        <v>40724</v>
      </c>
      <c r="R239" s="7">
        <v>40739</v>
      </c>
      <c r="S239" s="4">
        <v>110616</v>
      </c>
      <c r="T239" s="4" t="s">
        <v>486</v>
      </c>
      <c r="U239" s="4" t="s">
        <v>487</v>
      </c>
      <c r="V239" s="4" t="s">
        <v>160</v>
      </c>
      <c r="W239" s="4">
        <v>5</v>
      </c>
      <c r="X239" s="4" t="s">
        <v>488</v>
      </c>
      <c r="Y239" s="4" t="s">
        <v>489</v>
      </c>
      <c r="Z239" s="3"/>
      <c r="AA239" s="4" t="s">
        <v>482</v>
      </c>
      <c r="AB239" s="4" t="s">
        <v>483</v>
      </c>
      <c r="AC239" s="4">
        <v>532233165</v>
      </c>
      <c r="AD239" s="4"/>
      <c r="AE239" s="4"/>
      <c r="AF239" s="8"/>
      <c r="AG239" s="4"/>
      <c r="AH239" s="8"/>
      <c r="AI239" s="4"/>
      <c r="AJ239" s="4"/>
      <c r="AK239" s="4"/>
      <c r="AL239" s="7"/>
      <c r="AM239" s="3"/>
      <c r="AN239" s="4"/>
      <c r="AO239" s="4"/>
      <c r="AP239" s="4"/>
      <c r="AQ239" s="9"/>
      <c r="AR239" s="10"/>
      <c r="AS239" s="11">
        <f>((P239*AQ239)*(AR239/100))/P239</f>
        <v>0</v>
      </c>
      <c r="AT239" s="11">
        <f>ROUND(P239*ROUND(AQ239,2),2)</f>
        <v>0</v>
      </c>
      <c r="AU239" s="11">
        <f>ROUND(AT239*((100+AR239)/100),2)</f>
        <v>0</v>
      </c>
    </row>
    <row r="240" spans="1:47" ht="12.75">
      <c r="A240" s="3">
        <v>9694</v>
      </c>
      <c r="B240" s="4"/>
      <c r="C240" s="3">
        <v>108462</v>
      </c>
      <c r="D240" s="4" t="s">
        <v>482</v>
      </c>
      <c r="E240" s="4" t="s">
        <v>483</v>
      </c>
      <c r="F240" s="4">
        <v>532233165</v>
      </c>
      <c r="G240" s="4"/>
      <c r="H240" s="3">
        <v>22548</v>
      </c>
      <c r="I240" s="4" t="s">
        <v>56</v>
      </c>
      <c r="J240" s="4" t="s">
        <v>57</v>
      </c>
      <c r="K240" s="4" t="s">
        <v>58</v>
      </c>
      <c r="L240" s="5"/>
      <c r="M240" s="4" t="s">
        <v>59</v>
      </c>
      <c r="N240" s="17" t="s">
        <v>777</v>
      </c>
      <c r="O240" s="6"/>
      <c r="P240" s="6">
        <v>3</v>
      </c>
      <c r="Q240" s="7">
        <v>40724</v>
      </c>
      <c r="R240" s="7">
        <v>40739</v>
      </c>
      <c r="S240" s="4">
        <v>110616</v>
      </c>
      <c r="T240" s="4" t="s">
        <v>486</v>
      </c>
      <c r="U240" s="4" t="s">
        <v>487</v>
      </c>
      <c r="V240" s="4" t="s">
        <v>160</v>
      </c>
      <c r="W240" s="4">
        <v>5</v>
      </c>
      <c r="X240" s="4" t="s">
        <v>488</v>
      </c>
      <c r="Y240" s="4" t="s">
        <v>489</v>
      </c>
      <c r="Z240" s="3"/>
      <c r="AA240" s="4" t="s">
        <v>482</v>
      </c>
      <c r="AB240" s="4" t="s">
        <v>483</v>
      </c>
      <c r="AC240" s="4">
        <v>532233165</v>
      </c>
      <c r="AD240" s="4"/>
      <c r="AE240" s="4"/>
      <c r="AF240" s="8"/>
      <c r="AG240" s="4"/>
      <c r="AH240" s="8"/>
      <c r="AI240" s="4"/>
      <c r="AJ240" s="4"/>
      <c r="AK240" s="4"/>
      <c r="AL240" s="7"/>
      <c r="AM240" s="3"/>
      <c r="AN240" s="4"/>
      <c r="AO240" s="4"/>
      <c r="AP240" s="4"/>
      <c r="AQ240" s="9"/>
      <c r="AR240" s="10"/>
      <c r="AS240" s="11">
        <f>((P240*AQ240)*(AR240/100))/P240</f>
        <v>0</v>
      </c>
      <c r="AT240" s="11">
        <f>ROUND(P240*ROUND(AQ240,2),2)</f>
        <v>0</v>
      </c>
      <c r="AU240" s="11">
        <f>ROUND(AT240*((100+AR240)/100),2)</f>
        <v>0</v>
      </c>
    </row>
    <row r="241" spans="1:47" ht="13.5" thickBot="1">
      <c r="A241" s="3">
        <v>9694</v>
      </c>
      <c r="B241" s="4"/>
      <c r="C241" s="3">
        <v>108462</v>
      </c>
      <c r="D241" s="4" t="s">
        <v>482</v>
      </c>
      <c r="E241" s="4" t="s">
        <v>483</v>
      </c>
      <c r="F241" s="4">
        <v>532233165</v>
      </c>
      <c r="G241" s="4"/>
      <c r="H241" s="3">
        <v>22548</v>
      </c>
      <c r="I241" s="4" t="s">
        <v>56</v>
      </c>
      <c r="J241" s="4" t="s">
        <v>57</v>
      </c>
      <c r="K241" s="4" t="s">
        <v>58</v>
      </c>
      <c r="L241" s="5"/>
      <c r="M241" s="4" t="s">
        <v>59</v>
      </c>
      <c r="N241" s="17" t="s">
        <v>778</v>
      </c>
      <c r="O241" s="6"/>
      <c r="P241" s="6">
        <v>4</v>
      </c>
      <c r="Q241" s="7">
        <v>40724</v>
      </c>
      <c r="R241" s="7">
        <v>40739</v>
      </c>
      <c r="S241" s="4">
        <v>110616</v>
      </c>
      <c r="T241" s="4" t="s">
        <v>486</v>
      </c>
      <c r="U241" s="4" t="s">
        <v>487</v>
      </c>
      <c r="V241" s="4" t="s">
        <v>160</v>
      </c>
      <c r="W241" s="4">
        <v>5</v>
      </c>
      <c r="X241" s="4" t="s">
        <v>488</v>
      </c>
      <c r="Y241" s="4" t="s">
        <v>489</v>
      </c>
      <c r="Z241" s="3">
        <v>108462</v>
      </c>
      <c r="AA241" s="4" t="s">
        <v>482</v>
      </c>
      <c r="AB241" s="4" t="s">
        <v>483</v>
      </c>
      <c r="AC241" s="4">
        <v>532233165</v>
      </c>
      <c r="AD241" s="4"/>
      <c r="AE241" s="4"/>
      <c r="AF241" s="8" t="s">
        <v>92</v>
      </c>
      <c r="AG241" s="4">
        <v>110616</v>
      </c>
      <c r="AH241" s="8"/>
      <c r="AI241" s="4">
        <v>1111</v>
      </c>
      <c r="AJ241" s="4">
        <v>110001</v>
      </c>
      <c r="AK241" s="4"/>
      <c r="AL241" s="7">
        <v>40648</v>
      </c>
      <c r="AM241" s="3">
        <v>63513</v>
      </c>
      <c r="AN241" s="4" t="s">
        <v>93</v>
      </c>
      <c r="AO241" s="4" t="s">
        <v>94</v>
      </c>
      <c r="AP241" s="4">
        <v>549491302</v>
      </c>
      <c r="AQ241" s="9"/>
      <c r="AR241" s="10"/>
      <c r="AS241" s="11">
        <f>((P241*AQ241)*(AR241/100))/P241</f>
        <v>0</v>
      </c>
      <c r="AT241" s="11">
        <f>ROUND(P241*ROUND(AQ241,2),2)</f>
        <v>0</v>
      </c>
      <c r="AU241" s="11">
        <f>ROUND(AT241*((100+AR241)/100),2)</f>
        <v>0</v>
      </c>
    </row>
    <row r="242" spans="1:48" ht="13.5" customHeight="1" thickTop="1">
      <c r="A242" s="58" t="s">
        <v>79</v>
      </c>
      <c r="B242" s="58"/>
      <c r="C242" s="58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58" t="s">
        <v>80</v>
      </c>
      <c r="AS242" s="58"/>
      <c r="AT242" s="13">
        <f>SUM(AT237:AT241)</f>
        <v>0</v>
      </c>
      <c r="AU242" s="13">
        <f>SUM(AU237:AU241)</f>
        <v>0</v>
      </c>
      <c r="AV242" s="12"/>
    </row>
    <row r="243" spans="1:48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</row>
    <row r="244" spans="1:47" ht="13.5" thickBot="1">
      <c r="A244" s="3">
        <v>9741</v>
      </c>
      <c r="B244" s="4"/>
      <c r="C244" s="3">
        <v>1438</v>
      </c>
      <c r="D244" s="4" t="s">
        <v>490</v>
      </c>
      <c r="E244" s="4" t="s">
        <v>491</v>
      </c>
      <c r="F244" s="4">
        <v>549494467</v>
      </c>
      <c r="G244" s="4"/>
      <c r="H244" s="3">
        <v>22516</v>
      </c>
      <c r="I244" s="4" t="s">
        <v>164</v>
      </c>
      <c r="J244" s="4" t="s">
        <v>193</v>
      </c>
      <c r="K244" s="4" t="s">
        <v>194</v>
      </c>
      <c r="L244" s="5"/>
      <c r="M244" s="4" t="s">
        <v>59</v>
      </c>
      <c r="N244" s="4"/>
      <c r="O244" s="6"/>
      <c r="P244" s="6">
        <v>1</v>
      </c>
      <c r="Q244" s="7">
        <v>40724</v>
      </c>
      <c r="R244" s="7">
        <v>40739</v>
      </c>
      <c r="S244" s="4">
        <v>315010</v>
      </c>
      <c r="T244" s="4" t="s">
        <v>492</v>
      </c>
      <c r="U244" s="4" t="s">
        <v>493</v>
      </c>
      <c r="V244" s="4" t="s">
        <v>169</v>
      </c>
      <c r="W244" s="4">
        <v>2</v>
      </c>
      <c r="X244" s="4" t="s">
        <v>124</v>
      </c>
      <c r="Y244" s="4" t="s">
        <v>124</v>
      </c>
      <c r="Z244" s="3">
        <v>1923</v>
      </c>
      <c r="AA244" s="4" t="s">
        <v>494</v>
      </c>
      <c r="AB244" s="4" t="s">
        <v>495</v>
      </c>
      <c r="AC244" s="4">
        <v>549491401</v>
      </c>
      <c r="AD244" s="4"/>
      <c r="AE244" s="4"/>
      <c r="AF244" s="8" t="s">
        <v>496</v>
      </c>
      <c r="AG244" s="4">
        <v>315010</v>
      </c>
      <c r="AH244" s="8"/>
      <c r="AI244" s="4">
        <v>1181</v>
      </c>
      <c r="AJ244" s="4"/>
      <c r="AK244" s="4"/>
      <c r="AL244" s="7">
        <v>40652</v>
      </c>
      <c r="AM244" s="3">
        <v>925</v>
      </c>
      <c r="AN244" s="4" t="s">
        <v>497</v>
      </c>
      <c r="AO244" s="4" t="s">
        <v>498</v>
      </c>
      <c r="AP244" s="4">
        <v>549491448</v>
      </c>
      <c r="AQ244" s="9"/>
      <c r="AR244" s="10"/>
      <c r="AS244" s="11">
        <f>((P244*AQ244)*(AR244/100))/P244</f>
        <v>0</v>
      </c>
      <c r="AT244" s="11">
        <f>ROUND(P244*ROUND(AQ244,2),2)</f>
        <v>0</v>
      </c>
      <c r="AU244" s="11">
        <f>ROUND(AT244*((100+AR244)/100),2)</f>
        <v>0</v>
      </c>
    </row>
    <row r="245" spans="1:48" ht="13.5" customHeight="1" thickTop="1">
      <c r="A245" s="58" t="s">
        <v>79</v>
      </c>
      <c r="B245" s="58"/>
      <c r="C245" s="58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58" t="s">
        <v>80</v>
      </c>
      <c r="AS245" s="58"/>
      <c r="AT245" s="13">
        <f>SUM(AT244:AT244)</f>
        <v>0</v>
      </c>
      <c r="AU245" s="13">
        <f>SUM(AU244:AU244)</f>
        <v>0</v>
      </c>
      <c r="AV245" s="12"/>
    </row>
    <row r="246" spans="1:48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</row>
    <row r="247" spans="1:47" ht="13.5" thickBot="1">
      <c r="A247" s="3">
        <v>9765</v>
      </c>
      <c r="B247" s="4" t="s">
        <v>499</v>
      </c>
      <c r="C247" s="3">
        <v>135370</v>
      </c>
      <c r="D247" s="4" t="s">
        <v>500</v>
      </c>
      <c r="E247" s="4" t="s">
        <v>501</v>
      </c>
      <c r="F247" s="4">
        <v>549494808</v>
      </c>
      <c r="G247" s="4"/>
      <c r="H247" s="3">
        <v>22568</v>
      </c>
      <c r="I247" s="4" t="s">
        <v>164</v>
      </c>
      <c r="J247" s="4" t="s">
        <v>365</v>
      </c>
      <c r="K247" s="4" t="s">
        <v>366</v>
      </c>
      <c r="L247" s="5"/>
      <c r="M247" s="4" t="s">
        <v>59</v>
      </c>
      <c r="N247" s="17" t="s">
        <v>235</v>
      </c>
      <c r="O247" s="6"/>
      <c r="P247" s="6">
        <v>1</v>
      </c>
      <c r="Q247" s="7">
        <v>40728</v>
      </c>
      <c r="R247" s="7">
        <v>40728</v>
      </c>
      <c r="S247" s="4">
        <v>119910</v>
      </c>
      <c r="T247" s="4" t="s">
        <v>167</v>
      </c>
      <c r="U247" s="4" t="s">
        <v>88</v>
      </c>
      <c r="V247" s="4" t="s">
        <v>89</v>
      </c>
      <c r="W247" s="4">
        <v>3</v>
      </c>
      <c r="X247" s="4" t="s">
        <v>90</v>
      </c>
      <c r="Y247" s="4" t="s">
        <v>91</v>
      </c>
      <c r="Z247" s="3">
        <v>135370</v>
      </c>
      <c r="AA247" s="4" t="s">
        <v>500</v>
      </c>
      <c r="AB247" s="4" t="s">
        <v>501</v>
      </c>
      <c r="AC247" s="4">
        <v>549494808</v>
      </c>
      <c r="AD247" s="4"/>
      <c r="AE247" s="4"/>
      <c r="AF247" s="8" t="s">
        <v>92</v>
      </c>
      <c r="AG247" s="4">
        <v>119910</v>
      </c>
      <c r="AH247" s="8"/>
      <c r="AI247" s="4">
        <v>1111</v>
      </c>
      <c r="AJ247" s="4">
        <v>116002</v>
      </c>
      <c r="AK247" s="4"/>
      <c r="AL247" s="7">
        <v>40648</v>
      </c>
      <c r="AM247" s="3">
        <v>63513</v>
      </c>
      <c r="AN247" s="4" t="s">
        <v>93</v>
      </c>
      <c r="AO247" s="4" t="s">
        <v>94</v>
      </c>
      <c r="AP247" s="4">
        <v>549491302</v>
      </c>
      <c r="AQ247" s="9"/>
      <c r="AR247" s="10"/>
      <c r="AS247" s="11">
        <f>((P247*AQ247)*(AR247/100))/P247</f>
        <v>0</v>
      </c>
      <c r="AT247" s="11">
        <f>ROUND(P247*ROUND(AQ247,2),2)</f>
        <v>0</v>
      </c>
      <c r="AU247" s="11">
        <f>ROUND(AT247*((100+AR247)/100),2)</f>
        <v>0</v>
      </c>
    </row>
    <row r="248" spans="1:48" ht="13.5" customHeight="1" thickTop="1">
      <c r="A248" s="58" t="s">
        <v>79</v>
      </c>
      <c r="B248" s="58"/>
      <c r="C248" s="58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58" t="s">
        <v>80</v>
      </c>
      <c r="AS248" s="58"/>
      <c r="AT248" s="13">
        <f>SUM(AT247:AT247)</f>
        <v>0</v>
      </c>
      <c r="AU248" s="13">
        <f>SUM(AU247:AU247)</f>
        <v>0</v>
      </c>
      <c r="AV248" s="12"/>
    </row>
    <row r="249" spans="1:48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</row>
    <row r="250" spans="1:47" ht="26.25" thickBot="1">
      <c r="A250" s="3">
        <v>9766</v>
      </c>
      <c r="B250" s="4" t="s">
        <v>502</v>
      </c>
      <c r="C250" s="3">
        <v>37823</v>
      </c>
      <c r="D250" s="4" t="s">
        <v>468</v>
      </c>
      <c r="E250" s="4" t="s">
        <v>469</v>
      </c>
      <c r="F250" s="4">
        <v>549491207</v>
      </c>
      <c r="G250" s="4"/>
      <c r="H250" s="3">
        <v>22569</v>
      </c>
      <c r="I250" s="4" t="s">
        <v>164</v>
      </c>
      <c r="J250" s="4" t="s">
        <v>193</v>
      </c>
      <c r="K250" s="4" t="s">
        <v>194</v>
      </c>
      <c r="L250" s="5"/>
      <c r="M250" s="4" t="s">
        <v>59</v>
      </c>
      <c r="N250" s="4"/>
      <c r="O250" s="6"/>
      <c r="P250" s="6">
        <v>1</v>
      </c>
      <c r="Q250" s="7">
        <v>40724</v>
      </c>
      <c r="R250" s="7">
        <v>40739</v>
      </c>
      <c r="S250" s="4">
        <v>220000</v>
      </c>
      <c r="T250" s="4" t="s">
        <v>470</v>
      </c>
      <c r="U250" s="4" t="s">
        <v>471</v>
      </c>
      <c r="V250" s="4" t="s">
        <v>472</v>
      </c>
      <c r="W250" s="4">
        <v>1</v>
      </c>
      <c r="X250" s="4" t="s">
        <v>473</v>
      </c>
      <c r="Y250" s="4">
        <v>21</v>
      </c>
      <c r="Z250" s="3">
        <v>37823</v>
      </c>
      <c r="AA250" s="4" t="s">
        <v>468</v>
      </c>
      <c r="AB250" s="4" t="s">
        <v>469</v>
      </c>
      <c r="AC250" s="4">
        <v>549491207</v>
      </c>
      <c r="AD250" s="4" t="s">
        <v>474</v>
      </c>
      <c r="AE250" s="4"/>
      <c r="AF250" s="8" t="s">
        <v>92</v>
      </c>
      <c r="AG250" s="4">
        <v>221900</v>
      </c>
      <c r="AH250" s="8"/>
      <c r="AI250" s="4">
        <v>1111</v>
      </c>
      <c r="AJ250" s="4"/>
      <c r="AK250" s="4"/>
      <c r="AL250" s="7">
        <v>40648</v>
      </c>
      <c r="AM250" s="3">
        <v>25484</v>
      </c>
      <c r="AN250" s="4" t="s">
        <v>475</v>
      </c>
      <c r="AO250" s="4" t="s">
        <v>476</v>
      </c>
      <c r="AP250" s="4">
        <v>549491202</v>
      </c>
      <c r="AQ250" s="9"/>
      <c r="AR250" s="10"/>
      <c r="AS250" s="11">
        <f>((P250*AQ250)*(AR250/100))/P250</f>
        <v>0</v>
      </c>
      <c r="AT250" s="11">
        <f>ROUND(P250*ROUND(AQ250,2),2)</f>
        <v>0</v>
      </c>
      <c r="AU250" s="11">
        <f>ROUND(AT250*((100+AR250)/100),2)</f>
        <v>0</v>
      </c>
    </row>
    <row r="251" spans="1:48" ht="13.5" customHeight="1" thickTop="1">
      <c r="A251" s="58" t="s">
        <v>79</v>
      </c>
      <c r="B251" s="58"/>
      <c r="C251" s="58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58" t="s">
        <v>80</v>
      </c>
      <c r="AS251" s="58"/>
      <c r="AT251" s="13">
        <f>SUM(AT250:AT250)</f>
        <v>0</v>
      </c>
      <c r="AU251" s="13">
        <f>SUM(AU250:AU250)</f>
        <v>0</v>
      </c>
      <c r="AV251" s="12"/>
    </row>
    <row r="252" spans="1:48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</row>
    <row r="253" spans="1:47" ht="12.75">
      <c r="A253" s="3">
        <v>9767</v>
      </c>
      <c r="B253" s="4"/>
      <c r="C253" s="3">
        <v>165682</v>
      </c>
      <c r="D253" s="4" t="s">
        <v>503</v>
      </c>
      <c r="E253" s="4" t="s">
        <v>504</v>
      </c>
      <c r="F253" s="4">
        <v>549493634</v>
      </c>
      <c r="G253" s="4"/>
      <c r="H253" s="3">
        <v>22557</v>
      </c>
      <c r="I253" s="4" t="s">
        <v>72</v>
      </c>
      <c r="J253" s="4" t="s">
        <v>73</v>
      </c>
      <c r="K253" s="4" t="s">
        <v>74</v>
      </c>
      <c r="L253" s="5"/>
      <c r="M253" s="4" t="s">
        <v>59</v>
      </c>
      <c r="N253" s="4"/>
      <c r="O253" s="6"/>
      <c r="P253" s="6">
        <v>2</v>
      </c>
      <c r="Q253" s="7">
        <v>40724</v>
      </c>
      <c r="R253" s="7">
        <v>40724</v>
      </c>
      <c r="S253" s="4">
        <v>110515</v>
      </c>
      <c r="T253" s="4" t="s">
        <v>505</v>
      </c>
      <c r="U253" s="4" t="s">
        <v>506</v>
      </c>
      <c r="V253" s="4" t="s">
        <v>89</v>
      </c>
      <c r="W253" s="4">
        <v>2</v>
      </c>
      <c r="X253" s="4" t="s">
        <v>507</v>
      </c>
      <c r="Y253" s="4" t="s">
        <v>508</v>
      </c>
      <c r="Z253" s="3">
        <v>165682</v>
      </c>
      <c r="AA253" s="4" t="s">
        <v>503</v>
      </c>
      <c r="AB253" s="4" t="s">
        <v>504</v>
      </c>
      <c r="AC253" s="4">
        <v>549493634</v>
      </c>
      <c r="AD253" s="4"/>
      <c r="AE253" s="4"/>
      <c r="AF253" s="8" t="s">
        <v>65</v>
      </c>
      <c r="AG253" s="4">
        <v>110515</v>
      </c>
      <c r="AH253" s="8" t="s">
        <v>509</v>
      </c>
      <c r="AI253" s="4">
        <v>2121</v>
      </c>
      <c r="AJ253" s="4">
        <v>110001</v>
      </c>
      <c r="AK253" s="4"/>
      <c r="AL253" s="7">
        <v>40647</v>
      </c>
      <c r="AM253" s="3">
        <v>112238</v>
      </c>
      <c r="AN253" s="4" t="s">
        <v>67</v>
      </c>
      <c r="AO253" s="4" t="s">
        <v>68</v>
      </c>
      <c r="AP253" s="4">
        <v>549495121</v>
      </c>
      <c r="AQ253" s="9"/>
      <c r="AR253" s="10"/>
      <c r="AS253" s="11">
        <f>((P253*AQ253)*(AR253/100))/P253</f>
        <v>0</v>
      </c>
      <c r="AT253" s="11">
        <f>ROUND(P253*ROUND(AQ253,2),2)</f>
        <v>0</v>
      </c>
      <c r="AU253" s="11">
        <f>ROUND(AT253*((100+AR253)/100),2)</f>
        <v>0</v>
      </c>
    </row>
    <row r="254" spans="1:47" ht="12.75">
      <c r="A254" s="3">
        <v>9767</v>
      </c>
      <c r="B254" s="4"/>
      <c r="C254" s="3">
        <v>165682</v>
      </c>
      <c r="D254" s="4" t="s">
        <v>503</v>
      </c>
      <c r="E254" s="4" t="s">
        <v>504</v>
      </c>
      <c r="F254" s="4">
        <v>549493634</v>
      </c>
      <c r="G254" s="4"/>
      <c r="H254" s="3">
        <v>22573</v>
      </c>
      <c r="I254" s="4" t="s">
        <v>56</v>
      </c>
      <c r="J254" s="4" t="s">
        <v>57</v>
      </c>
      <c r="K254" s="4" t="s">
        <v>58</v>
      </c>
      <c r="L254" s="5"/>
      <c r="M254" s="4" t="s">
        <v>59</v>
      </c>
      <c r="N254" s="4"/>
      <c r="O254" s="6"/>
      <c r="P254" s="6">
        <v>2</v>
      </c>
      <c r="Q254" s="7">
        <v>40724</v>
      </c>
      <c r="R254" s="7">
        <v>40724</v>
      </c>
      <c r="S254" s="4">
        <v>110515</v>
      </c>
      <c r="T254" s="4" t="s">
        <v>505</v>
      </c>
      <c r="U254" s="4" t="s">
        <v>506</v>
      </c>
      <c r="V254" s="4" t="s">
        <v>89</v>
      </c>
      <c r="W254" s="4">
        <v>2</v>
      </c>
      <c r="X254" s="4" t="s">
        <v>507</v>
      </c>
      <c r="Y254" s="4" t="s">
        <v>508</v>
      </c>
      <c r="Z254" s="3">
        <v>165682</v>
      </c>
      <c r="AA254" s="4" t="s">
        <v>503</v>
      </c>
      <c r="AB254" s="4" t="s">
        <v>504</v>
      </c>
      <c r="AC254" s="4">
        <v>549493634</v>
      </c>
      <c r="AD254" s="4" t="s">
        <v>510</v>
      </c>
      <c r="AE254" s="4"/>
      <c r="AF254" s="8" t="s">
        <v>65</v>
      </c>
      <c r="AG254" s="4">
        <v>110515</v>
      </c>
      <c r="AH254" s="8" t="s">
        <v>509</v>
      </c>
      <c r="AI254" s="4">
        <v>2121</v>
      </c>
      <c r="AJ254" s="4">
        <v>110001</v>
      </c>
      <c r="AK254" s="4"/>
      <c r="AL254" s="7">
        <v>40647</v>
      </c>
      <c r="AM254" s="3">
        <v>112238</v>
      </c>
      <c r="AN254" s="4" t="s">
        <v>67</v>
      </c>
      <c r="AO254" s="4" t="s">
        <v>68</v>
      </c>
      <c r="AP254" s="4">
        <v>549495121</v>
      </c>
      <c r="AQ254" s="9"/>
      <c r="AR254" s="10"/>
      <c r="AS254" s="11">
        <f>((P254*AQ254)*(AR254/100))/P254</f>
        <v>0</v>
      </c>
      <c r="AT254" s="11">
        <f>ROUND(P254*ROUND(AQ254,2),2)</f>
        <v>0</v>
      </c>
      <c r="AU254" s="11">
        <f>ROUND(AT254*((100+AR254)/100),2)</f>
        <v>0</v>
      </c>
    </row>
    <row r="255" spans="1:47" ht="12.75">
      <c r="A255" s="3">
        <v>9767</v>
      </c>
      <c r="B255" s="4"/>
      <c r="C255" s="3">
        <v>165682</v>
      </c>
      <c r="D255" s="4" t="s">
        <v>503</v>
      </c>
      <c r="E255" s="4" t="s">
        <v>504</v>
      </c>
      <c r="F255" s="4">
        <v>549493634</v>
      </c>
      <c r="G255" s="4"/>
      <c r="H255" s="3">
        <v>22574</v>
      </c>
      <c r="I255" s="4" t="s">
        <v>96</v>
      </c>
      <c r="J255" s="4" t="s">
        <v>511</v>
      </c>
      <c r="K255" s="4" t="s">
        <v>512</v>
      </c>
      <c r="L255" s="5"/>
      <c r="M255" s="4" t="s">
        <v>59</v>
      </c>
      <c r="N255" s="4"/>
      <c r="O255" s="6"/>
      <c r="P255" s="6">
        <v>1</v>
      </c>
      <c r="Q255" s="7">
        <v>40724</v>
      </c>
      <c r="R255" s="7">
        <v>40724</v>
      </c>
      <c r="S255" s="4">
        <v>110515</v>
      </c>
      <c r="T255" s="4" t="s">
        <v>505</v>
      </c>
      <c r="U255" s="4" t="s">
        <v>506</v>
      </c>
      <c r="V255" s="4" t="s">
        <v>89</v>
      </c>
      <c r="W255" s="4">
        <v>2</v>
      </c>
      <c r="X255" s="4" t="s">
        <v>507</v>
      </c>
      <c r="Y255" s="4" t="s">
        <v>508</v>
      </c>
      <c r="Z255" s="3">
        <v>165682</v>
      </c>
      <c r="AA255" s="4" t="s">
        <v>503</v>
      </c>
      <c r="AB255" s="4" t="s">
        <v>504</v>
      </c>
      <c r="AC255" s="4">
        <v>549493634</v>
      </c>
      <c r="AD255" s="4"/>
      <c r="AE255" s="4"/>
      <c r="AF255" s="8" t="s">
        <v>65</v>
      </c>
      <c r="AG255" s="4">
        <v>110515</v>
      </c>
      <c r="AH255" s="8" t="s">
        <v>509</v>
      </c>
      <c r="AI255" s="4">
        <v>2121</v>
      </c>
      <c r="AJ255" s="4">
        <v>110001</v>
      </c>
      <c r="AK255" s="4"/>
      <c r="AL255" s="7">
        <v>40647</v>
      </c>
      <c r="AM255" s="3">
        <v>112238</v>
      </c>
      <c r="AN255" s="4" t="s">
        <v>67</v>
      </c>
      <c r="AO255" s="4" t="s">
        <v>68</v>
      </c>
      <c r="AP255" s="4">
        <v>549495121</v>
      </c>
      <c r="AQ255" s="9"/>
      <c r="AR255" s="10"/>
      <c r="AS255" s="11">
        <f>((P255*AQ255)*(AR255/100))/P255</f>
        <v>0</v>
      </c>
      <c r="AT255" s="11">
        <f>ROUND(P255*ROUND(AQ255,2),2)</f>
        <v>0</v>
      </c>
      <c r="AU255" s="11">
        <f>ROUND(AT255*((100+AR255)/100),2)</f>
        <v>0</v>
      </c>
    </row>
    <row r="256" spans="1:47" ht="13.5" thickBot="1">
      <c r="A256" s="3">
        <v>9767</v>
      </c>
      <c r="B256" s="4"/>
      <c r="C256" s="3">
        <v>165682</v>
      </c>
      <c r="D256" s="4" t="s">
        <v>503</v>
      </c>
      <c r="E256" s="4" t="s">
        <v>504</v>
      </c>
      <c r="F256" s="4">
        <v>549493634</v>
      </c>
      <c r="G256" s="4"/>
      <c r="H256" s="3">
        <v>22575</v>
      </c>
      <c r="I256" s="4" t="s">
        <v>139</v>
      </c>
      <c r="J256" s="4" t="s">
        <v>237</v>
      </c>
      <c r="K256" s="4" t="s">
        <v>238</v>
      </c>
      <c r="L256" s="5"/>
      <c r="M256" s="4" t="s">
        <v>59</v>
      </c>
      <c r="N256" s="4"/>
      <c r="O256" s="6"/>
      <c r="P256" s="6">
        <v>1</v>
      </c>
      <c r="Q256" s="7">
        <v>40724</v>
      </c>
      <c r="R256" s="7">
        <v>40724</v>
      </c>
      <c r="S256" s="4">
        <v>110515</v>
      </c>
      <c r="T256" s="4" t="s">
        <v>505</v>
      </c>
      <c r="U256" s="4" t="s">
        <v>506</v>
      </c>
      <c r="V256" s="4" t="s">
        <v>89</v>
      </c>
      <c r="W256" s="4">
        <v>2</v>
      </c>
      <c r="X256" s="4" t="s">
        <v>507</v>
      </c>
      <c r="Y256" s="4" t="s">
        <v>508</v>
      </c>
      <c r="Z256" s="3">
        <v>165682</v>
      </c>
      <c r="AA256" s="4" t="s">
        <v>503</v>
      </c>
      <c r="AB256" s="4" t="s">
        <v>504</v>
      </c>
      <c r="AC256" s="4">
        <v>549493634</v>
      </c>
      <c r="AD256" s="4"/>
      <c r="AE256" s="4"/>
      <c r="AF256" s="8" t="s">
        <v>65</v>
      </c>
      <c r="AG256" s="4">
        <v>110515</v>
      </c>
      <c r="AH256" s="8" t="s">
        <v>509</v>
      </c>
      <c r="AI256" s="4">
        <v>2121</v>
      </c>
      <c r="AJ256" s="4">
        <v>110001</v>
      </c>
      <c r="AK256" s="4"/>
      <c r="AL256" s="7">
        <v>40647</v>
      </c>
      <c r="AM256" s="3">
        <v>112238</v>
      </c>
      <c r="AN256" s="4" t="s">
        <v>67</v>
      </c>
      <c r="AO256" s="4" t="s">
        <v>68</v>
      </c>
      <c r="AP256" s="4">
        <v>549495121</v>
      </c>
      <c r="AQ256" s="9"/>
      <c r="AR256" s="10"/>
      <c r="AS256" s="11">
        <f>((P256*AQ256)*(AR256/100))/P256</f>
        <v>0</v>
      </c>
      <c r="AT256" s="11">
        <f>ROUND(P256*ROUND(AQ256,2),2)</f>
        <v>0</v>
      </c>
      <c r="AU256" s="11">
        <f>ROUND(AT256*((100+AR256)/100),2)</f>
        <v>0</v>
      </c>
    </row>
    <row r="257" spans="1:48" ht="13.5" customHeight="1" thickTop="1">
      <c r="A257" s="58" t="s">
        <v>79</v>
      </c>
      <c r="B257" s="58"/>
      <c r="C257" s="58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58" t="s">
        <v>80</v>
      </c>
      <c r="AS257" s="58"/>
      <c r="AT257" s="13">
        <f>SUM(AT253:AT256)</f>
        <v>0</v>
      </c>
      <c r="AU257" s="13">
        <f>SUM(AU253:AU256)</f>
        <v>0</v>
      </c>
      <c r="AV257" s="12"/>
    </row>
    <row r="258" spans="1:48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</row>
    <row r="259" spans="1:47" ht="13.5" thickBot="1">
      <c r="A259" s="3">
        <v>9769</v>
      </c>
      <c r="B259" s="4"/>
      <c r="C259" s="3">
        <v>165682</v>
      </c>
      <c r="D259" s="4" t="s">
        <v>503</v>
      </c>
      <c r="E259" s="4" t="s">
        <v>504</v>
      </c>
      <c r="F259" s="4">
        <v>549493634</v>
      </c>
      <c r="G259" s="4"/>
      <c r="H259" s="3">
        <v>22576</v>
      </c>
      <c r="I259" s="4" t="s">
        <v>56</v>
      </c>
      <c r="J259" s="4" t="s">
        <v>57</v>
      </c>
      <c r="K259" s="4" t="s">
        <v>58</v>
      </c>
      <c r="L259" s="5"/>
      <c r="M259" s="4" t="s">
        <v>59</v>
      </c>
      <c r="N259" s="4"/>
      <c r="O259" s="6"/>
      <c r="P259" s="6">
        <v>1</v>
      </c>
      <c r="Q259" s="7">
        <v>40724</v>
      </c>
      <c r="R259" s="7">
        <v>40724</v>
      </c>
      <c r="S259" s="4">
        <v>110515</v>
      </c>
      <c r="T259" s="4" t="s">
        <v>505</v>
      </c>
      <c r="U259" s="4" t="s">
        <v>506</v>
      </c>
      <c r="V259" s="4" t="s">
        <v>89</v>
      </c>
      <c r="W259" s="4">
        <v>2</v>
      </c>
      <c r="X259" s="4" t="s">
        <v>507</v>
      </c>
      <c r="Y259" s="4" t="s">
        <v>508</v>
      </c>
      <c r="Z259" s="3">
        <v>165682</v>
      </c>
      <c r="AA259" s="4" t="s">
        <v>503</v>
      </c>
      <c r="AB259" s="4" t="s">
        <v>504</v>
      </c>
      <c r="AC259" s="4">
        <v>549493634</v>
      </c>
      <c r="AD259" s="4" t="s">
        <v>510</v>
      </c>
      <c r="AE259" s="4"/>
      <c r="AF259" s="8" t="s">
        <v>513</v>
      </c>
      <c r="AG259" s="4">
        <v>110515</v>
      </c>
      <c r="AH259" s="8"/>
      <c r="AI259" s="4">
        <v>2511</v>
      </c>
      <c r="AJ259" s="4">
        <v>110001</v>
      </c>
      <c r="AK259" s="4"/>
      <c r="AL259" s="7">
        <v>40653</v>
      </c>
      <c r="AM259" s="3">
        <v>102529</v>
      </c>
      <c r="AN259" s="4" t="s">
        <v>459</v>
      </c>
      <c r="AO259" s="4" t="s">
        <v>460</v>
      </c>
      <c r="AP259" s="4">
        <v>549493240</v>
      </c>
      <c r="AQ259" s="9"/>
      <c r="AR259" s="10"/>
      <c r="AS259" s="11">
        <f>((P259*AQ259)*(AR259/100))/P259</f>
        <v>0</v>
      </c>
      <c r="AT259" s="11">
        <f>ROUND(P259*ROUND(AQ259,2),2)</f>
        <v>0</v>
      </c>
      <c r="AU259" s="11">
        <f>ROUND(AT259*((100+AR259)/100),2)</f>
        <v>0</v>
      </c>
    </row>
    <row r="260" spans="1:48" ht="13.5" customHeight="1" thickTop="1">
      <c r="A260" s="58" t="s">
        <v>79</v>
      </c>
      <c r="B260" s="58"/>
      <c r="C260" s="58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58" t="s">
        <v>80</v>
      </c>
      <c r="AS260" s="58"/>
      <c r="AT260" s="13">
        <f>SUM(AT259:AT259)</f>
        <v>0</v>
      </c>
      <c r="AU260" s="13">
        <f>SUM(AU259:AU259)</f>
        <v>0</v>
      </c>
      <c r="AV260" s="12"/>
    </row>
    <row r="261" spans="1:48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</row>
    <row r="262" spans="1:47" ht="12.75">
      <c r="A262" s="3">
        <v>9780</v>
      </c>
      <c r="B262" s="4"/>
      <c r="C262" s="3">
        <v>98452</v>
      </c>
      <c r="D262" s="4" t="s">
        <v>442</v>
      </c>
      <c r="E262" s="4" t="s">
        <v>443</v>
      </c>
      <c r="F262" s="4">
        <v>549494807</v>
      </c>
      <c r="G262" s="4"/>
      <c r="H262" s="3">
        <v>22558</v>
      </c>
      <c r="I262" s="4" t="s">
        <v>72</v>
      </c>
      <c r="J262" s="4" t="s">
        <v>73</v>
      </c>
      <c r="K262" s="4" t="s">
        <v>74</v>
      </c>
      <c r="L262" s="5"/>
      <c r="M262" s="4" t="s">
        <v>59</v>
      </c>
      <c r="N262" s="4"/>
      <c r="O262" s="6"/>
      <c r="P262" s="6">
        <v>5</v>
      </c>
      <c r="Q262" s="7">
        <v>40724</v>
      </c>
      <c r="R262" s="7">
        <v>40732</v>
      </c>
      <c r="S262" s="4">
        <v>850000</v>
      </c>
      <c r="T262" s="4" t="s">
        <v>444</v>
      </c>
      <c r="U262" s="4" t="s">
        <v>493</v>
      </c>
      <c r="V262" s="4" t="s">
        <v>169</v>
      </c>
      <c r="W262" s="4"/>
      <c r="X262" s="4" t="s">
        <v>124</v>
      </c>
      <c r="Y262" s="4" t="s">
        <v>124</v>
      </c>
      <c r="Z262" s="3">
        <v>3993</v>
      </c>
      <c r="AA262" s="4" t="s">
        <v>447</v>
      </c>
      <c r="AB262" s="4" t="s">
        <v>448</v>
      </c>
      <c r="AC262" s="4">
        <v>532191480</v>
      </c>
      <c r="AD262" s="4"/>
      <c r="AE262" s="4"/>
      <c r="AF262" s="8" t="s">
        <v>449</v>
      </c>
      <c r="AG262" s="4">
        <v>850000</v>
      </c>
      <c r="AH262" s="8"/>
      <c r="AI262" s="4">
        <v>8100</v>
      </c>
      <c r="AJ262" s="4"/>
      <c r="AK262" s="4"/>
      <c r="AL262" s="7">
        <v>40647</v>
      </c>
      <c r="AM262" s="3">
        <v>98452</v>
      </c>
      <c r="AN262" s="4" t="s">
        <v>442</v>
      </c>
      <c r="AO262" s="4" t="s">
        <v>443</v>
      </c>
      <c r="AP262" s="4">
        <v>549494807</v>
      </c>
      <c r="AQ262" s="9"/>
      <c r="AR262" s="10"/>
      <c r="AS262" s="11">
        <f>((P262*AQ262)*(AR262/100))/P262</f>
        <v>0</v>
      </c>
      <c r="AT262" s="11">
        <f>ROUND(P262*ROUND(AQ262,2),2)</f>
        <v>0</v>
      </c>
      <c r="AU262" s="11">
        <f>ROUND(AT262*((100+AR262)/100),2)</f>
        <v>0</v>
      </c>
    </row>
    <row r="263" spans="1:47" ht="12.75">
      <c r="A263" s="3">
        <v>9780</v>
      </c>
      <c r="B263" s="4"/>
      <c r="C263" s="3">
        <v>98452</v>
      </c>
      <c r="D263" s="4" t="s">
        <v>442</v>
      </c>
      <c r="E263" s="4" t="s">
        <v>443</v>
      </c>
      <c r="F263" s="4">
        <v>549494807</v>
      </c>
      <c r="G263" s="4"/>
      <c r="H263" s="3">
        <v>22577</v>
      </c>
      <c r="I263" s="4" t="s">
        <v>96</v>
      </c>
      <c r="J263" s="4" t="s">
        <v>119</v>
      </c>
      <c r="K263" s="4" t="s">
        <v>120</v>
      </c>
      <c r="L263" s="5"/>
      <c r="M263" s="4" t="s">
        <v>59</v>
      </c>
      <c r="N263" s="17" t="s">
        <v>514</v>
      </c>
      <c r="O263" s="6"/>
      <c r="P263" s="6">
        <v>5</v>
      </c>
      <c r="Q263" s="7">
        <v>40724</v>
      </c>
      <c r="R263" s="7">
        <v>40732</v>
      </c>
      <c r="S263" s="4">
        <v>850000</v>
      </c>
      <c r="T263" s="4" t="s">
        <v>444</v>
      </c>
      <c r="U263" s="4" t="s">
        <v>493</v>
      </c>
      <c r="V263" s="4" t="s">
        <v>169</v>
      </c>
      <c r="W263" s="4"/>
      <c r="X263" s="4" t="s">
        <v>124</v>
      </c>
      <c r="Y263" s="4" t="s">
        <v>124</v>
      </c>
      <c r="Z263" s="3">
        <v>3993</v>
      </c>
      <c r="AA263" s="4" t="s">
        <v>447</v>
      </c>
      <c r="AB263" s="4" t="s">
        <v>448</v>
      </c>
      <c r="AC263" s="4">
        <v>532191480</v>
      </c>
      <c r="AD263" s="4"/>
      <c r="AE263" s="4"/>
      <c r="AF263" s="8" t="s">
        <v>449</v>
      </c>
      <c r="AG263" s="4">
        <v>850000</v>
      </c>
      <c r="AH263" s="8"/>
      <c r="AI263" s="4">
        <v>8100</v>
      </c>
      <c r="AJ263" s="4"/>
      <c r="AK263" s="4"/>
      <c r="AL263" s="7">
        <v>40647</v>
      </c>
      <c r="AM263" s="3">
        <v>98452</v>
      </c>
      <c r="AN263" s="4" t="s">
        <v>442</v>
      </c>
      <c r="AO263" s="4" t="s">
        <v>443</v>
      </c>
      <c r="AP263" s="4">
        <v>549494807</v>
      </c>
      <c r="AQ263" s="9"/>
      <c r="AR263" s="10"/>
      <c r="AS263" s="11">
        <f>((P263*AQ263)*(AR263/100))/P263</f>
        <v>0</v>
      </c>
      <c r="AT263" s="11">
        <f>ROUND(P263*ROUND(AQ263,2),2)</f>
        <v>0</v>
      </c>
      <c r="AU263" s="11">
        <f>ROUND(AT263*((100+AR263)/100),2)</f>
        <v>0</v>
      </c>
    </row>
    <row r="264" spans="1:47" ht="12.75">
      <c r="A264" s="3">
        <v>9780</v>
      </c>
      <c r="B264" s="4"/>
      <c r="C264" s="3">
        <v>98452</v>
      </c>
      <c r="D264" s="4" t="s">
        <v>442</v>
      </c>
      <c r="E264" s="4" t="s">
        <v>443</v>
      </c>
      <c r="F264" s="4">
        <v>549494807</v>
      </c>
      <c r="G264" s="4"/>
      <c r="H264" s="3">
        <v>22578</v>
      </c>
      <c r="I264" s="4" t="s">
        <v>75</v>
      </c>
      <c r="J264" s="4" t="s">
        <v>76</v>
      </c>
      <c r="K264" s="4" t="s">
        <v>77</v>
      </c>
      <c r="L264" s="5"/>
      <c r="M264" s="4" t="s">
        <v>59</v>
      </c>
      <c r="N264" s="4"/>
      <c r="O264" s="6"/>
      <c r="P264" s="6">
        <v>5</v>
      </c>
      <c r="Q264" s="7">
        <v>40724</v>
      </c>
      <c r="R264" s="7">
        <v>40732</v>
      </c>
      <c r="S264" s="4">
        <v>850000</v>
      </c>
      <c r="T264" s="4" t="s">
        <v>444</v>
      </c>
      <c r="U264" s="4" t="s">
        <v>493</v>
      </c>
      <c r="V264" s="4" t="s">
        <v>169</v>
      </c>
      <c r="W264" s="4"/>
      <c r="X264" s="4" t="s">
        <v>124</v>
      </c>
      <c r="Y264" s="4" t="s">
        <v>124</v>
      </c>
      <c r="Z264" s="3">
        <v>3993</v>
      </c>
      <c r="AA264" s="4" t="s">
        <v>447</v>
      </c>
      <c r="AB264" s="4" t="s">
        <v>448</v>
      </c>
      <c r="AC264" s="4">
        <v>532191480</v>
      </c>
      <c r="AD264" s="4"/>
      <c r="AE264" s="4"/>
      <c r="AF264" s="8" t="s">
        <v>449</v>
      </c>
      <c r="AG264" s="4">
        <v>850000</v>
      </c>
      <c r="AH264" s="8"/>
      <c r="AI264" s="4">
        <v>8100</v>
      </c>
      <c r="AJ264" s="4"/>
      <c r="AK264" s="4"/>
      <c r="AL264" s="7">
        <v>40647</v>
      </c>
      <c r="AM264" s="3">
        <v>98452</v>
      </c>
      <c r="AN264" s="4" t="s">
        <v>442</v>
      </c>
      <c r="AO264" s="4" t="s">
        <v>443</v>
      </c>
      <c r="AP264" s="4">
        <v>549494807</v>
      </c>
      <c r="AQ264" s="9"/>
      <c r="AR264" s="10"/>
      <c r="AS264" s="11">
        <f>((P264*AQ264)*(AR264/100))/P264</f>
        <v>0</v>
      </c>
      <c r="AT264" s="11">
        <f>ROUND(P264*ROUND(AQ264,2),2)</f>
        <v>0</v>
      </c>
      <c r="AU264" s="11">
        <f>ROUND(AT264*((100+AR264)/100),2)</f>
        <v>0</v>
      </c>
    </row>
    <row r="265" spans="1:47" ht="90" thickBot="1">
      <c r="A265" s="3">
        <v>9780</v>
      </c>
      <c r="B265" s="4"/>
      <c r="C265" s="3">
        <v>98452</v>
      </c>
      <c r="D265" s="4" t="s">
        <v>442</v>
      </c>
      <c r="E265" s="4" t="s">
        <v>443</v>
      </c>
      <c r="F265" s="4">
        <v>549494807</v>
      </c>
      <c r="G265" s="4"/>
      <c r="H265" s="3">
        <v>22579</v>
      </c>
      <c r="I265" s="4" t="s">
        <v>164</v>
      </c>
      <c r="J265" s="4" t="s">
        <v>193</v>
      </c>
      <c r="K265" s="4" t="s">
        <v>194</v>
      </c>
      <c r="L265" s="5"/>
      <c r="M265" s="4" t="s">
        <v>59</v>
      </c>
      <c r="N265" s="17" t="s">
        <v>515</v>
      </c>
      <c r="O265" s="6"/>
      <c r="P265" s="6">
        <v>1</v>
      </c>
      <c r="Q265" s="7">
        <v>40724</v>
      </c>
      <c r="R265" s="7">
        <v>40732</v>
      </c>
      <c r="S265" s="4">
        <v>850000</v>
      </c>
      <c r="T265" s="4" t="s">
        <v>444</v>
      </c>
      <c r="U265" s="4" t="s">
        <v>493</v>
      </c>
      <c r="V265" s="4" t="s">
        <v>169</v>
      </c>
      <c r="W265" s="4"/>
      <c r="X265" s="4" t="s">
        <v>124</v>
      </c>
      <c r="Y265" s="4" t="s">
        <v>124</v>
      </c>
      <c r="Z265" s="3">
        <v>3993</v>
      </c>
      <c r="AA265" s="4" t="s">
        <v>447</v>
      </c>
      <c r="AB265" s="4" t="s">
        <v>448</v>
      </c>
      <c r="AC265" s="4">
        <v>532191480</v>
      </c>
      <c r="AD265" s="4"/>
      <c r="AE265" s="4"/>
      <c r="AF265" s="8" t="s">
        <v>449</v>
      </c>
      <c r="AG265" s="4">
        <v>850000</v>
      </c>
      <c r="AH265" s="8"/>
      <c r="AI265" s="4">
        <v>8100</v>
      </c>
      <c r="AJ265" s="4"/>
      <c r="AK265" s="4"/>
      <c r="AL265" s="7">
        <v>40647</v>
      </c>
      <c r="AM265" s="3">
        <v>98452</v>
      </c>
      <c r="AN265" s="4" t="s">
        <v>442</v>
      </c>
      <c r="AO265" s="4" t="s">
        <v>443</v>
      </c>
      <c r="AP265" s="4">
        <v>549494807</v>
      </c>
      <c r="AQ265" s="9"/>
      <c r="AR265" s="10"/>
      <c r="AS265" s="11">
        <f>((P265*AQ265)*(AR265/100))/P265</f>
        <v>0</v>
      </c>
      <c r="AT265" s="11">
        <f>ROUND(P265*ROUND(AQ265,2),2)</f>
        <v>0</v>
      </c>
      <c r="AU265" s="11">
        <f>ROUND(AT265*((100+AR265)/100),2)</f>
        <v>0</v>
      </c>
    </row>
    <row r="266" spans="1:48" ht="13.5" customHeight="1" thickTop="1">
      <c r="A266" s="58" t="s">
        <v>79</v>
      </c>
      <c r="B266" s="58"/>
      <c r="C266" s="58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58" t="s">
        <v>80</v>
      </c>
      <c r="AS266" s="58"/>
      <c r="AT266" s="13">
        <f>SUM(AT262:AT265)</f>
        <v>0</v>
      </c>
      <c r="AU266" s="13">
        <f>SUM(AU262:AU265)</f>
        <v>0</v>
      </c>
      <c r="AV266" s="12"/>
    </row>
    <row r="267" spans="1:48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</row>
    <row r="268" spans="1:47" ht="12.75">
      <c r="A268" s="3">
        <v>9781</v>
      </c>
      <c r="B268" s="4" t="s">
        <v>516</v>
      </c>
      <c r="C268" s="3">
        <v>186014</v>
      </c>
      <c r="D268" s="4" t="s">
        <v>243</v>
      </c>
      <c r="E268" s="4" t="s">
        <v>244</v>
      </c>
      <c r="F268" s="4">
        <v>549496321</v>
      </c>
      <c r="G268" s="4"/>
      <c r="H268" s="3">
        <v>22559</v>
      </c>
      <c r="I268" s="4" t="s">
        <v>56</v>
      </c>
      <c r="J268" s="4" t="s">
        <v>57</v>
      </c>
      <c r="K268" s="4" t="s">
        <v>58</v>
      </c>
      <c r="L268" s="5"/>
      <c r="M268" s="4" t="s">
        <v>59</v>
      </c>
      <c r="N268" s="17" t="s">
        <v>517</v>
      </c>
      <c r="O268" s="6"/>
      <c r="P268" s="6">
        <v>3</v>
      </c>
      <c r="Q268" s="7">
        <v>40724</v>
      </c>
      <c r="R268" s="7">
        <v>40724</v>
      </c>
      <c r="S268" s="4">
        <v>510000</v>
      </c>
      <c r="T268" s="4" t="s">
        <v>245</v>
      </c>
      <c r="U268" s="4" t="s">
        <v>246</v>
      </c>
      <c r="V268" s="4" t="s">
        <v>89</v>
      </c>
      <c r="W268" s="4">
        <v>2</v>
      </c>
      <c r="X268" s="4" t="s">
        <v>247</v>
      </c>
      <c r="Y268" s="4" t="s">
        <v>248</v>
      </c>
      <c r="Z268" s="3">
        <v>186014</v>
      </c>
      <c r="AA268" s="4" t="s">
        <v>243</v>
      </c>
      <c r="AB268" s="4" t="s">
        <v>244</v>
      </c>
      <c r="AC268" s="4">
        <v>549496321</v>
      </c>
      <c r="AD268" s="4"/>
      <c r="AE268" s="4"/>
      <c r="AF268" s="8" t="s">
        <v>518</v>
      </c>
      <c r="AG268" s="4">
        <v>511300</v>
      </c>
      <c r="AH268" s="8"/>
      <c r="AI268" s="4">
        <v>1181</v>
      </c>
      <c r="AJ268" s="4">
        <v>510000</v>
      </c>
      <c r="AK268" s="4"/>
      <c r="AL268" s="7">
        <v>40648</v>
      </c>
      <c r="AM268" s="3">
        <v>112169</v>
      </c>
      <c r="AN268" s="4" t="s">
        <v>250</v>
      </c>
      <c r="AO268" s="4" t="s">
        <v>251</v>
      </c>
      <c r="AP268" s="4">
        <v>549492002</v>
      </c>
      <c r="AQ268" s="9"/>
      <c r="AR268" s="10"/>
      <c r="AS268" s="11">
        <f>((P268*AQ268)*(AR268/100))/P268</f>
        <v>0</v>
      </c>
      <c r="AT268" s="11">
        <f>ROUND(P268*ROUND(AQ268,2),2)</f>
        <v>0</v>
      </c>
      <c r="AU268" s="11">
        <f>ROUND(AT268*((100+AR268)/100),2)</f>
        <v>0</v>
      </c>
    </row>
    <row r="269" spans="1:47" ht="12.75">
      <c r="A269" s="3">
        <v>9781</v>
      </c>
      <c r="B269" s="4" t="s">
        <v>516</v>
      </c>
      <c r="C269" s="3">
        <v>186014</v>
      </c>
      <c r="D269" s="4" t="s">
        <v>243</v>
      </c>
      <c r="E269" s="4" t="s">
        <v>244</v>
      </c>
      <c r="F269" s="4">
        <v>549496321</v>
      </c>
      <c r="G269" s="4"/>
      <c r="H269" s="3">
        <v>22595</v>
      </c>
      <c r="I269" s="4" t="s">
        <v>75</v>
      </c>
      <c r="J269" s="4" t="s">
        <v>76</v>
      </c>
      <c r="K269" s="4" t="s">
        <v>77</v>
      </c>
      <c r="L269" s="5"/>
      <c r="M269" s="4" t="s">
        <v>59</v>
      </c>
      <c r="N269" s="4"/>
      <c r="O269" s="6"/>
      <c r="P269" s="6">
        <v>1</v>
      </c>
      <c r="Q269" s="7">
        <v>40724</v>
      </c>
      <c r="R269" s="7">
        <v>40724</v>
      </c>
      <c r="S269" s="4">
        <v>510000</v>
      </c>
      <c r="T269" s="4" t="s">
        <v>245</v>
      </c>
      <c r="U269" s="4" t="s">
        <v>246</v>
      </c>
      <c r="V269" s="4" t="s">
        <v>89</v>
      </c>
      <c r="W269" s="4">
        <v>2</v>
      </c>
      <c r="X269" s="4" t="s">
        <v>247</v>
      </c>
      <c r="Y269" s="4" t="s">
        <v>248</v>
      </c>
      <c r="Z269" s="3">
        <v>186014</v>
      </c>
      <c r="AA269" s="4" t="s">
        <v>243</v>
      </c>
      <c r="AB269" s="4" t="s">
        <v>244</v>
      </c>
      <c r="AC269" s="4">
        <v>549496321</v>
      </c>
      <c r="AD269" s="4"/>
      <c r="AE269" s="4"/>
      <c r="AF269" s="8" t="s">
        <v>518</v>
      </c>
      <c r="AG269" s="4">
        <v>511300</v>
      </c>
      <c r="AH269" s="8"/>
      <c r="AI269" s="4">
        <v>1181</v>
      </c>
      <c r="AJ269" s="4">
        <v>510000</v>
      </c>
      <c r="AK269" s="4"/>
      <c r="AL269" s="7">
        <v>40648</v>
      </c>
      <c r="AM269" s="3">
        <v>112169</v>
      </c>
      <c r="AN269" s="4" t="s">
        <v>250</v>
      </c>
      <c r="AO269" s="4" t="s">
        <v>251</v>
      </c>
      <c r="AP269" s="4">
        <v>549492002</v>
      </c>
      <c r="AQ269" s="9"/>
      <c r="AR269" s="10"/>
      <c r="AS269" s="11">
        <f>((P269*AQ269)*(AR269/100))/P269</f>
        <v>0</v>
      </c>
      <c r="AT269" s="11">
        <f>ROUND(P269*ROUND(AQ269,2),2)</f>
        <v>0</v>
      </c>
      <c r="AU269" s="11">
        <f>ROUND(AT269*((100+AR269)/100),2)</f>
        <v>0</v>
      </c>
    </row>
    <row r="270" spans="1:47" ht="13.5" thickBot="1">
      <c r="A270" s="3">
        <v>9781</v>
      </c>
      <c r="B270" s="4" t="s">
        <v>516</v>
      </c>
      <c r="C270" s="3">
        <v>186014</v>
      </c>
      <c r="D270" s="4" t="s">
        <v>243</v>
      </c>
      <c r="E270" s="4" t="s">
        <v>244</v>
      </c>
      <c r="F270" s="4">
        <v>549496321</v>
      </c>
      <c r="G270" s="4"/>
      <c r="H270" s="3">
        <v>22596</v>
      </c>
      <c r="I270" s="4" t="s">
        <v>72</v>
      </c>
      <c r="J270" s="4" t="s">
        <v>181</v>
      </c>
      <c r="K270" s="4" t="s">
        <v>182</v>
      </c>
      <c r="L270" s="5"/>
      <c r="M270" s="4" t="s">
        <v>59</v>
      </c>
      <c r="N270" s="4"/>
      <c r="O270" s="6"/>
      <c r="P270" s="6">
        <v>1</v>
      </c>
      <c r="Q270" s="7">
        <v>40724</v>
      </c>
      <c r="R270" s="7">
        <v>40724</v>
      </c>
      <c r="S270" s="4">
        <v>510000</v>
      </c>
      <c r="T270" s="4" t="s">
        <v>245</v>
      </c>
      <c r="U270" s="4" t="s">
        <v>246</v>
      </c>
      <c r="V270" s="4" t="s">
        <v>89</v>
      </c>
      <c r="W270" s="4">
        <v>2</v>
      </c>
      <c r="X270" s="4" t="s">
        <v>247</v>
      </c>
      <c r="Y270" s="4" t="s">
        <v>248</v>
      </c>
      <c r="Z270" s="3">
        <v>186014</v>
      </c>
      <c r="AA270" s="4" t="s">
        <v>243</v>
      </c>
      <c r="AB270" s="4" t="s">
        <v>244</v>
      </c>
      <c r="AC270" s="4">
        <v>549496321</v>
      </c>
      <c r="AD270" s="4"/>
      <c r="AE270" s="4"/>
      <c r="AF270" s="8" t="s">
        <v>518</v>
      </c>
      <c r="AG270" s="4">
        <v>511300</v>
      </c>
      <c r="AH270" s="8"/>
      <c r="AI270" s="4">
        <v>1181</v>
      </c>
      <c r="AJ270" s="4">
        <v>510000</v>
      </c>
      <c r="AK270" s="4"/>
      <c r="AL270" s="7">
        <v>40648</v>
      </c>
      <c r="AM270" s="3">
        <v>112169</v>
      </c>
      <c r="AN270" s="4" t="s">
        <v>250</v>
      </c>
      <c r="AO270" s="4" t="s">
        <v>251</v>
      </c>
      <c r="AP270" s="4">
        <v>549492002</v>
      </c>
      <c r="AQ270" s="9"/>
      <c r="AR270" s="10"/>
      <c r="AS270" s="11">
        <f>((P270*AQ270)*(AR270/100))/P270</f>
        <v>0</v>
      </c>
      <c r="AT270" s="11">
        <f>ROUND(P270*ROUND(AQ270,2),2)</f>
        <v>0</v>
      </c>
      <c r="AU270" s="11">
        <f>ROUND(AT270*((100+AR270)/100),2)</f>
        <v>0</v>
      </c>
    </row>
    <row r="271" spans="1:48" ht="13.5" customHeight="1" thickTop="1">
      <c r="A271" s="58" t="s">
        <v>79</v>
      </c>
      <c r="B271" s="58"/>
      <c r="C271" s="58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58" t="s">
        <v>80</v>
      </c>
      <c r="AS271" s="58"/>
      <c r="AT271" s="13">
        <f>SUM(AT268:AT270)</f>
        <v>0</v>
      </c>
      <c r="AU271" s="13">
        <f>SUM(AU268:AU270)</f>
        <v>0</v>
      </c>
      <c r="AV271" s="12"/>
    </row>
    <row r="272" spans="1:48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</row>
    <row r="273" spans="1:47" ht="13.5" thickBot="1">
      <c r="A273" s="3">
        <v>9799</v>
      </c>
      <c r="B273" s="4" t="s">
        <v>519</v>
      </c>
      <c r="C273" s="3">
        <v>137219</v>
      </c>
      <c r="D273" s="4" t="s">
        <v>520</v>
      </c>
      <c r="E273" s="4" t="s">
        <v>521</v>
      </c>
      <c r="F273" s="4">
        <v>549495718</v>
      </c>
      <c r="G273" s="4" t="s">
        <v>522</v>
      </c>
      <c r="H273" s="3">
        <v>22664</v>
      </c>
      <c r="I273" s="4" t="s">
        <v>164</v>
      </c>
      <c r="J273" s="4" t="s">
        <v>365</v>
      </c>
      <c r="K273" s="4" t="s">
        <v>366</v>
      </c>
      <c r="L273" s="5"/>
      <c r="M273" s="4" t="s">
        <v>59</v>
      </c>
      <c r="N273" s="17" t="s">
        <v>523</v>
      </c>
      <c r="O273" s="6"/>
      <c r="P273" s="6">
        <v>2</v>
      </c>
      <c r="Q273" s="7">
        <v>40755</v>
      </c>
      <c r="R273" s="7">
        <v>40755</v>
      </c>
      <c r="S273" s="4">
        <v>790000</v>
      </c>
      <c r="T273" s="4" t="s">
        <v>524</v>
      </c>
      <c r="U273" s="4" t="s">
        <v>229</v>
      </c>
      <c r="V273" s="4" t="s">
        <v>230</v>
      </c>
      <c r="W273" s="4">
        <v>1</v>
      </c>
      <c r="X273" s="4" t="s">
        <v>525</v>
      </c>
      <c r="Y273" s="4">
        <v>121</v>
      </c>
      <c r="Z273" s="3">
        <v>110692</v>
      </c>
      <c r="AA273" s="4" t="s">
        <v>526</v>
      </c>
      <c r="AB273" s="4" t="s">
        <v>527</v>
      </c>
      <c r="AC273" s="4">
        <v>549495963</v>
      </c>
      <c r="AD273" s="4"/>
      <c r="AE273" s="4"/>
      <c r="AF273" s="8" t="s">
        <v>528</v>
      </c>
      <c r="AG273" s="4">
        <v>790000</v>
      </c>
      <c r="AH273" s="8"/>
      <c r="AI273" s="4">
        <v>2195</v>
      </c>
      <c r="AJ273" s="4"/>
      <c r="AK273" s="4"/>
      <c r="AL273" s="7">
        <v>40651</v>
      </c>
      <c r="AM273" s="3">
        <v>114492</v>
      </c>
      <c r="AN273" s="4" t="s">
        <v>529</v>
      </c>
      <c r="AO273" s="4" t="s">
        <v>530</v>
      </c>
      <c r="AP273" s="4">
        <v>549495476</v>
      </c>
      <c r="AQ273" s="9"/>
      <c r="AR273" s="10"/>
      <c r="AS273" s="11">
        <f>((P273*AQ273)*(AR273/100))/P273</f>
        <v>0</v>
      </c>
      <c r="AT273" s="11">
        <f>ROUND(P273*ROUND(AQ273,2),2)</f>
        <v>0</v>
      </c>
      <c r="AU273" s="11">
        <f>ROUND(AT273*((100+AR273)/100),2)</f>
        <v>0</v>
      </c>
    </row>
    <row r="274" spans="1:48" ht="13.5" customHeight="1" thickTop="1">
      <c r="A274" s="58" t="s">
        <v>79</v>
      </c>
      <c r="B274" s="58"/>
      <c r="C274" s="58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58" t="s">
        <v>80</v>
      </c>
      <c r="AS274" s="58"/>
      <c r="AT274" s="13">
        <f>SUM(AT273:AT273)</f>
        <v>0</v>
      </c>
      <c r="AU274" s="13">
        <f>SUM(AU273:AU273)</f>
        <v>0</v>
      </c>
      <c r="AV274" s="12"/>
    </row>
    <row r="275" spans="1:48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</row>
    <row r="276" spans="1:48" ht="19.5" customHeight="1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7" t="s">
        <v>531</v>
      </c>
      <c r="AS276" s="57"/>
      <c r="AT276" s="16">
        <f>(0)+SUM(AT10,AT13,AT16,AT24,AT27,AT32,AT36,AT40,AT43,AT46,AT49,AT52,AT55,AT62,AT75,AT80,AT84,AT87,AT92,AT97,AT101,AT104,AT107,AT113,AT119,AT122,AT125,AT129,AT132,AT135)+SUM(AT142,AT145,AT148,AT153,AT156,AT160,AT169,AT172,AT181,AT184,AT187,AT190,AT193,AT196,AT199,AT207,AT210,AT215,AT218,AT221,AT224,AT227,AT230,AT235,AT242,AT245,AT248,AT251,AT257)+SUM(AT260,AT266,AT271,AT274)</f>
        <v>0</v>
      </c>
      <c r="AU276" s="16">
        <f>(0)+SUM(AU10,AU13,AU16,AU24,AU27,AU32,AU36,AU40,AU43,AU46,AU49,AU52,AU55,AU62,AU75,AU80,AU84,AU87,AU92,AU97,AU101,AU104,AU107,AU113,AU119,AU122,AU125,AU129,AU132,AU135)+SUM(AU142,AU145,AU148,AU153,AU156,AU160,AU169,AU172,AU181,AU184,AU187,AU190,AU193,AU196,AU199,AU207,AU210,AU215,AU218,AU221,AU224,AU227,AU230,AU235,AU242,AU245,AU248,AU251,AU257)+SUM(AU260,AU266,AU271,AU274)</f>
        <v>0</v>
      </c>
      <c r="AV276" s="15"/>
    </row>
    <row r="277" spans="1:48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</row>
  </sheetData>
  <sheetProtection password="CCDB" sheet="1" objects="1" scenarios="1"/>
  <mergeCells count="136">
    <mergeCell ref="A1:AV1"/>
    <mergeCell ref="A3:G3"/>
    <mergeCell ref="H3:AV3"/>
    <mergeCell ref="A4:R4"/>
    <mergeCell ref="S4:Y4"/>
    <mergeCell ref="Z4:AE4"/>
    <mergeCell ref="AF4:AJ4"/>
    <mergeCell ref="AK4:AV4"/>
    <mergeCell ref="A10:C10"/>
    <mergeCell ref="AR10:AS10"/>
    <mergeCell ref="A13:C13"/>
    <mergeCell ref="AR13:AS13"/>
    <mergeCell ref="A16:C16"/>
    <mergeCell ref="AR16:AS16"/>
    <mergeCell ref="A24:C24"/>
    <mergeCell ref="AR24:AS24"/>
    <mergeCell ref="A27:C27"/>
    <mergeCell ref="AR27:AS27"/>
    <mergeCell ref="A32:C32"/>
    <mergeCell ref="AR32:AS32"/>
    <mergeCell ref="A36:C36"/>
    <mergeCell ref="AR36:AS36"/>
    <mergeCell ref="A40:C40"/>
    <mergeCell ref="AR40:AS40"/>
    <mergeCell ref="A43:C43"/>
    <mergeCell ref="AR43:AS43"/>
    <mergeCell ref="A46:C46"/>
    <mergeCell ref="AR46:AS46"/>
    <mergeCell ref="A49:C49"/>
    <mergeCell ref="AR49:AS49"/>
    <mergeCell ref="A52:C52"/>
    <mergeCell ref="AR52:AS52"/>
    <mergeCell ref="A55:C55"/>
    <mergeCell ref="AR55:AS55"/>
    <mergeCell ref="A62:C62"/>
    <mergeCell ref="AR62:AS62"/>
    <mergeCell ref="A75:C75"/>
    <mergeCell ref="AR75:AS75"/>
    <mergeCell ref="A80:C80"/>
    <mergeCell ref="AR80:AS80"/>
    <mergeCell ref="A84:C84"/>
    <mergeCell ref="AR84:AS84"/>
    <mergeCell ref="A87:C87"/>
    <mergeCell ref="AR87:AS87"/>
    <mergeCell ref="A92:C92"/>
    <mergeCell ref="AR92:AS92"/>
    <mergeCell ref="A97:C97"/>
    <mergeCell ref="AR97:AS97"/>
    <mergeCell ref="A101:C101"/>
    <mergeCell ref="AR101:AS101"/>
    <mergeCell ref="A104:C104"/>
    <mergeCell ref="AR104:AS104"/>
    <mergeCell ref="A107:C107"/>
    <mergeCell ref="AR107:AS107"/>
    <mergeCell ref="A113:C113"/>
    <mergeCell ref="AR113:AS113"/>
    <mergeCell ref="A119:C119"/>
    <mergeCell ref="AR119:AS119"/>
    <mergeCell ref="A122:C122"/>
    <mergeCell ref="AR122:AS122"/>
    <mergeCell ref="A125:C125"/>
    <mergeCell ref="AR125:AS125"/>
    <mergeCell ref="A129:C129"/>
    <mergeCell ref="AR129:AS129"/>
    <mergeCell ref="A132:C132"/>
    <mergeCell ref="AR132:AS132"/>
    <mergeCell ref="A135:C135"/>
    <mergeCell ref="AR135:AS135"/>
    <mergeCell ref="A142:C142"/>
    <mergeCell ref="AR142:AS142"/>
    <mergeCell ref="A145:C145"/>
    <mergeCell ref="AR145:AS145"/>
    <mergeCell ref="A148:C148"/>
    <mergeCell ref="AR148:AS148"/>
    <mergeCell ref="A153:C153"/>
    <mergeCell ref="AR153:AS153"/>
    <mergeCell ref="A156:C156"/>
    <mergeCell ref="AR156:AS156"/>
    <mergeCell ref="A160:C160"/>
    <mergeCell ref="AR160:AS160"/>
    <mergeCell ref="A169:C169"/>
    <mergeCell ref="AR169:AS169"/>
    <mergeCell ref="A172:C172"/>
    <mergeCell ref="AR172:AS172"/>
    <mergeCell ref="A181:C181"/>
    <mergeCell ref="AR181:AS181"/>
    <mergeCell ref="A184:C184"/>
    <mergeCell ref="AR184:AS184"/>
    <mergeCell ref="A187:C187"/>
    <mergeCell ref="AR187:AS187"/>
    <mergeCell ref="A190:C190"/>
    <mergeCell ref="AR190:AS190"/>
    <mergeCell ref="A193:C193"/>
    <mergeCell ref="AR193:AS193"/>
    <mergeCell ref="A196:C196"/>
    <mergeCell ref="AR196:AS196"/>
    <mergeCell ref="A199:C199"/>
    <mergeCell ref="AR199:AS199"/>
    <mergeCell ref="A207:C207"/>
    <mergeCell ref="AR207:AS207"/>
    <mergeCell ref="A210:C210"/>
    <mergeCell ref="AR210:AS210"/>
    <mergeCell ref="A215:C215"/>
    <mergeCell ref="AR215:AS215"/>
    <mergeCell ref="A218:C218"/>
    <mergeCell ref="AR218:AS218"/>
    <mergeCell ref="A221:C221"/>
    <mergeCell ref="AR221:AS221"/>
    <mergeCell ref="A224:C224"/>
    <mergeCell ref="AR224:AS224"/>
    <mergeCell ref="A227:C227"/>
    <mergeCell ref="AR227:AS227"/>
    <mergeCell ref="A230:C230"/>
    <mergeCell ref="AR230:AS230"/>
    <mergeCell ref="A235:C235"/>
    <mergeCell ref="AR235:AS235"/>
    <mergeCell ref="A248:C248"/>
    <mergeCell ref="AR248:AS248"/>
    <mergeCell ref="A242:C242"/>
    <mergeCell ref="AR242:AS242"/>
    <mergeCell ref="A245:C245"/>
    <mergeCell ref="AR245:AS245"/>
    <mergeCell ref="A251:C251"/>
    <mergeCell ref="AR251:AS251"/>
    <mergeCell ref="A257:C257"/>
    <mergeCell ref="AR257:AS257"/>
    <mergeCell ref="A260:C260"/>
    <mergeCell ref="AR260:AS260"/>
    <mergeCell ref="A266:C266"/>
    <mergeCell ref="AR266:AS266"/>
    <mergeCell ref="A276:AQ276"/>
    <mergeCell ref="AR276:AS276"/>
    <mergeCell ref="A271:C271"/>
    <mergeCell ref="AR271:AS271"/>
    <mergeCell ref="A274:C274"/>
    <mergeCell ref="AR274:AS27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B2" sqref="B2:C3"/>
    </sheetView>
  </sheetViews>
  <sheetFormatPr defaultColWidth="9.140625" defaultRowHeight="12.75"/>
  <cols>
    <col min="2" max="2" width="21.421875" style="0" customWidth="1"/>
    <col min="3" max="4" width="39.57421875" style="0" customWidth="1"/>
  </cols>
  <sheetData>
    <row r="1" spans="1:4" ht="12.75">
      <c r="A1" s="19"/>
      <c r="B1" s="19"/>
      <c r="C1" s="27"/>
      <c r="D1" s="19"/>
    </row>
    <row r="2" spans="1:4" ht="12.75" customHeight="1">
      <c r="A2" s="19"/>
      <c r="B2" s="70" t="s">
        <v>754</v>
      </c>
      <c r="C2" s="70"/>
      <c r="D2" s="68" t="s">
        <v>534</v>
      </c>
    </row>
    <row r="3" spans="1:4" ht="60.75" customHeight="1">
      <c r="A3" s="19"/>
      <c r="B3" s="70"/>
      <c r="C3" s="70"/>
      <c r="D3" s="69"/>
    </row>
    <row r="4" spans="1:4" ht="12.75">
      <c r="A4" s="19"/>
      <c r="B4" s="21" t="s">
        <v>649</v>
      </c>
      <c r="C4" s="40" t="s">
        <v>723</v>
      </c>
      <c r="D4" s="35"/>
    </row>
    <row r="5" spans="1:4" ht="12.75">
      <c r="A5" s="19"/>
      <c r="B5" s="21" t="s">
        <v>651</v>
      </c>
      <c r="C5" t="s">
        <v>724</v>
      </c>
      <c r="D5" s="35"/>
    </row>
    <row r="6" spans="1:4" ht="12.75">
      <c r="A6" s="19"/>
      <c r="B6" s="21" t="s">
        <v>535</v>
      </c>
      <c r="C6" s="40" t="s">
        <v>536</v>
      </c>
      <c r="D6" s="35"/>
    </row>
    <row r="7" spans="1:4" ht="12.75">
      <c r="A7" s="19"/>
      <c r="B7" s="21" t="s">
        <v>537</v>
      </c>
      <c r="C7" s="40" t="s">
        <v>653</v>
      </c>
      <c r="D7" s="35"/>
    </row>
    <row r="8" spans="1:4" ht="12.75">
      <c r="A8" s="19"/>
      <c r="B8" s="21" t="s">
        <v>539</v>
      </c>
      <c r="C8" s="40" t="s">
        <v>672</v>
      </c>
      <c r="D8" s="35"/>
    </row>
    <row r="9" spans="1:4" ht="12.75">
      <c r="A9" s="19"/>
      <c r="B9" s="21" t="s">
        <v>541</v>
      </c>
      <c r="C9" s="40" t="s">
        <v>688</v>
      </c>
      <c r="D9" s="35"/>
    </row>
    <row r="10" spans="1:4" ht="12.75">
      <c r="A10" s="19"/>
      <c r="B10" s="21" t="s">
        <v>549</v>
      </c>
      <c r="C10" s="41" t="s">
        <v>689</v>
      </c>
      <c r="D10" s="35"/>
    </row>
    <row r="11" spans="1:4" ht="12.75">
      <c r="A11" s="19"/>
      <c r="B11" s="21" t="s">
        <v>656</v>
      </c>
      <c r="C11" s="40" t="s">
        <v>657</v>
      </c>
      <c r="D11" s="35"/>
    </row>
    <row r="12" spans="1:4" ht="12.75">
      <c r="A12" s="19"/>
      <c r="B12" s="21" t="s">
        <v>658</v>
      </c>
      <c r="C12" s="40" t="s">
        <v>546</v>
      </c>
      <c r="D12" s="35"/>
    </row>
    <row r="13" spans="1:4" ht="38.25">
      <c r="A13" s="19"/>
      <c r="B13" s="42" t="s">
        <v>553</v>
      </c>
      <c r="C13" s="40" t="s">
        <v>725</v>
      </c>
      <c r="D13" s="35"/>
    </row>
    <row r="14" spans="1:4" ht="12.75">
      <c r="A14" s="19"/>
      <c r="B14" s="21" t="s">
        <v>660</v>
      </c>
      <c r="C14" s="40" t="s">
        <v>546</v>
      </c>
      <c r="D14" s="35"/>
    </row>
    <row r="15" spans="1:4" ht="12.75">
      <c r="A15" s="19"/>
      <c r="B15" s="21" t="s">
        <v>661</v>
      </c>
      <c r="C15" s="40" t="s">
        <v>546</v>
      </c>
      <c r="D15" s="35"/>
    </row>
    <row r="16" spans="1:4" ht="12.75">
      <c r="A16" s="19"/>
      <c r="B16" s="21" t="s">
        <v>662</v>
      </c>
      <c r="C16" s="40" t="s">
        <v>546</v>
      </c>
      <c r="D16" s="35"/>
    </row>
    <row r="17" spans="1:4" ht="12.75">
      <c r="A17" s="19"/>
      <c r="B17" s="21" t="s">
        <v>664</v>
      </c>
      <c r="C17" s="40" t="s">
        <v>546</v>
      </c>
      <c r="D17" s="35"/>
    </row>
    <row r="18" spans="1:4" ht="12.75">
      <c r="A18" s="19"/>
      <c r="B18" s="21" t="s">
        <v>700</v>
      </c>
      <c r="C18" s="40" t="s">
        <v>701</v>
      </c>
      <c r="D18" s="35"/>
    </row>
    <row r="19" spans="1:4" ht="12.75">
      <c r="A19" s="19"/>
      <c r="B19" s="21" t="s">
        <v>558</v>
      </c>
      <c r="C19" s="41" t="s">
        <v>692</v>
      </c>
      <c r="D19" s="35"/>
    </row>
    <row r="20" spans="1:4" ht="12.75">
      <c r="A20" s="19"/>
      <c r="B20" s="21" t="s">
        <v>582</v>
      </c>
      <c r="C20" s="40" t="s">
        <v>726</v>
      </c>
      <c r="D20" s="35"/>
    </row>
    <row r="21" spans="1:4" ht="25.5">
      <c r="A21" s="19"/>
      <c r="B21" s="42" t="s">
        <v>560</v>
      </c>
      <c r="C21" s="40" t="s">
        <v>669</v>
      </c>
      <c r="D21" s="35"/>
    </row>
    <row r="22" spans="1:4" ht="25.5">
      <c r="A22" s="19"/>
      <c r="B22" s="44" t="s">
        <v>566</v>
      </c>
      <c r="C22" s="46" t="s">
        <v>695</v>
      </c>
      <c r="D22" s="35"/>
    </row>
    <row r="23" spans="1:4" ht="12.75">
      <c r="A23" s="19"/>
      <c r="B23" s="21" t="s">
        <v>568</v>
      </c>
      <c r="C23" s="40" t="s">
        <v>578</v>
      </c>
      <c r="D23" s="35"/>
    </row>
  </sheetData>
  <mergeCells count="2">
    <mergeCell ref="B2:C3"/>
    <mergeCell ref="D2:D3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D34" sqref="D34"/>
    </sheetView>
  </sheetViews>
  <sheetFormatPr defaultColWidth="9.140625" defaultRowHeight="12.75"/>
  <cols>
    <col min="2" max="2" width="34.421875" style="0" customWidth="1"/>
    <col min="3" max="3" width="44.57421875" style="0" customWidth="1"/>
    <col min="4" max="4" width="28.140625" style="0" customWidth="1"/>
  </cols>
  <sheetData>
    <row r="1" spans="1:4" ht="12.75">
      <c r="A1" s="19"/>
      <c r="B1" s="19"/>
      <c r="C1" s="27"/>
      <c r="D1" s="19"/>
    </row>
    <row r="2" spans="1:4" ht="12.75" customHeight="1">
      <c r="A2" s="19"/>
      <c r="B2" s="64" t="s">
        <v>755</v>
      </c>
      <c r="C2" s="65"/>
      <c r="D2" s="68" t="s">
        <v>534</v>
      </c>
    </row>
    <row r="3" spans="1:4" ht="31.5" customHeight="1">
      <c r="A3" s="19"/>
      <c r="B3" s="66"/>
      <c r="C3" s="67"/>
      <c r="D3" s="69"/>
    </row>
    <row r="4" spans="1:4" ht="12.75">
      <c r="A4" s="19"/>
      <c r="B4" s="21" t="s">
        <v>649</v>
      </c>
      <c r="C4" s="25" t="s">
        <v>685</v>
      </c>
      <c r="D4" s="35"/>
    </row>
    <row r="5" spans="1:4" ht="12.75">
      <c r="A5" s="19"/>
      <c r="B5" s="21" t="s">
        <v>651</v>
      </c>
      <c r="C5" s="25" t="s">
        <v>686</v>
      </c>
      <c r="D5" s="35"/>
    </row>
    <row r="6" spans="1:4" ht="12.75">
      <c r="A6" s="19"/>
      <c r="B6" s="21" t="s">
        <v>617</v>
      </c>
      <c r="C6" s="21" t="s">
        <v>618</v>
      </c>
      <c r="D6" s="35"/>
    </row>
    <row r="7" spans="1:4" ht="12.75">
      <c r="A7" s="19"/>
      <c r="B7" s="21" t="s">
        <v>535</v>
      </c>
      <c r="C7" s="25" t="s">
        <v>536</v>
      </c>
      <c r="D7" s="35"/>
    </row>
    <row r="8" spans="1:4" ht="12.75">
      <c r="A8" s="19"/>
      <c r="B8" s="21" t="s">
        <v>537</v>
      </c>
      <c r="C8" s="25" t="s">
        <v>687</v>
      </c>
      <c r="D8" s="35"/>
    </row>
    <row r="9" spans="1:4" ht="12.75">
      <c r="A9" s="19"/>
      <c r="B9" s="21" t="s">
        <v>539</v>
      </c>
      <c r="C9" s="25" t="s">
        <v>672</v>
      </c>
      <c r="D9" s="35"/>
    </row>
    <row r="10" spans="1:4" ht="12.75">
      <c r="A10" s="19"/>
      <c r="B10" s="21" t="s">
        <v>541</v>
      </c>
      <c r="C10" t="s">
        <v>688</v>
      </c>
      <c r="D10" s="35"/>
    </row>
    <row r="11" spans="1:4" ht="12.75">
      <c r="A11" s="19"/>
      <c r="B11" s="21" t="s">
        <v>549</v>
      </c>
      <c r="C11" s="21" t="s">
        <v>689</v>
      </c>
      <c r="D11" s="35"/>
    </row>
    <row r="12" spans="1:4" ht="12.75">
      <c r="A12" s="19"/>
      <c r="B12" s="21" t="s">
        <v>656</v>
      </c>
      <c r="C12" s="25" t="s">
        <v>690</v>
      </c>
      <c r="D12" s="35"/>
    </row>
    <row r="13" spans="1:4" ht="12.75">
      <c r="A13" s="19"/>
      <c r="B13" s="21" t="s">
        <v>658</v>
      </c>
      <c r="C13" s="25" t="s">
        <v>546</v>
      </c>
      <c r="D13" s="35"/>
    </row>
    <row r="14" spans="1:4" ht="26.25" customHeight="1">
      <c r="A14" s="19"/>
      <c r="B14" s="21" t="s">
        <v>553</v>
      </c>
      <c r="C14" s="25" t="s">
        <v>674</v>
      </c>
      <c r="D14" s="35"/>
    </row>
    <row r="15" spans="1:4" ht="12.75">
      <c r="A15" s="19"/>
      <c r="B15" s="21" t="s">
        <v>660</v>
      </c>
      <c r="C15" s="25" t="s">
        <v>546</v>
      </c>
      <c r="D15" s="35"/>
    </row>
    <row r="16" spans="1:4" ht="12.75">
      <c r="A16" s="19"/>
      <c r="B16" s="21" t="s">
        <v>661</v>
      </c>
      <c r="C16" s="25" t="s">
        <v>546</v>
      </c>
      <c r="D16" s="35"/>
    </row>
    <row r="17" spans="1:4" ht="12.75">
      <c r="A17" s="19"/>
      <c r="B17" s="21" t="s">
        <v>662</v>
      </c>
      <c r="C17" s="25" t="s">
        <v>546</v>
      </c>
      <c r="D17" s="35"/>
    </row>
    <row r="18" spans="1:4" ht="12.75">
      <c r="A18" s="19"/>
      <c r="B18" s="21" t="s">
        <v>663</v>
      </c>
      <c r="C18" s="25" t="s">
        <v>546</v>
      </c>
      <c r="D18" s="35"/>
    </row>
    <row r="19" spans="1:4" ht="12.75">
      <c r="A19" s="19"/>
      <c r="B19" s="21" t="s">
        <v>691</v>
      </c>
      <c r="C19" s="25" t="s">
        <v>546</v>
      </c>
      <c r="D19" s="35"/>
    </row>
    <row r="20" spans="1:4" ht="12.75">
      <c r="A20" s="19"/>
      <c r="B20" s="21" t="s">
        <v>558</v>
      </c>
      <c r="C20" s="21" t="s">
        <v>692</v>
      </c>
      <c r="D20" s="35"/>
    </row>
    <row r="21" spans="1:4" ht="12.75">
      <c r="A21" s="19"/>
      <c r="B21" s="21" t="s">
        <v>582</v>
      </c>
      <c r="C21" s="25" t="s">
        <v>693</v>
      </c>
      <c r="D21" s="35"/>
    </row>
    <row r="22" spans="1:4" ht="12.75">
      <c r="A22" s="19"/>
      <c r="B22" s="21" t="s">
        <v>667</v>
      </c>
      <c r="C22" s="25"/>
      <c r="D22" s="35"/>
    </row>
    <row r="23" spans="1:4" ht="26.25" customHeight="1">
      <c r="A23" s="19"/>
      <c r="B23" s="21" t="s">
        <v>560</v>
      </c>
      <c r="C23" s="25" t="s">
        <v>694</v>
      </c>
      <c r="D23" s="35"/>
    </row>
    <row r="24" spans="1:4" ht="12.75">
      <c r="A24" s="19"/>
      <c r="B24" s="21" t="s">
        <v>631</v>
      </c>
      <c r="C24" s="21"/>
      <c r="D24" s="35"/>
    </row>
    <row r="25" spans="1:4" ht="25.5">
      <c r="A25" s="19"/>
      <c r="B25" s="44" t="s">
        <v>566</v>
      </c>
      <c r="C25" s="45" t="s">
        <v>695</v>
      </c>
      <c r="D25" s="35"/>
    </row>
    <row r="26" spans="1:4" ht="12.75">
      <c r="A26" s="19"/>
      <c r="B26" s="21" t="s">
        <v>568</v>
      </c>
      <c r="C26" s="25" t="s">
        <v>578</v>
      </c>
      <c r="D26" s="35"/>
    </row>
  </sheetData>
  <mergeCells count="2">
    <mergeCell ref="B2:C3"/>
    <mergeCell ref="D2:D3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24"/>
  <sheetViews>
    <sheetView workbookViewId="0" topLeftCell="A1">
      <selection activeCell="B2" sqref="B2:C3"/>
    </sheetView>
  </sheetViews>
  <sheetFormatPr defaultColWidth="9.140625" defaultRowHeight="12.75"/>
  <cols>
    <col min="2" max="2" width="30.00390625" style="0" customWidth="1"/>
    <col min="3" max="3" width="42.421875" style="0" customWidth="1"/>
    <col min="4" max="4" width="26.421875" style="0" customWidth="1"/>
  </cols>
  <sheetData>
    <row r="2" spans="1:4" ht="12.75" customHeight="1">
      <c r="A2" s="19"/>
      <c r="B2" s="64" t="s">
        <v>756</v>
      </c>
      <c r="C2" s="65"/>
      <c r="D2" s="68" t="s">
        <v>534</v>
      </c>
    </row>
    <row r="3" spans="1:4" ht="54.75" customHeight="1">
      <c r="A3" s="19"/>
      <c r="B3" s="66"/>
      <c r="C3" s="67"/>
      <c r="D3" s="69"/>
    </row>
    <row r="4" spans="1:4" ht="12.75">
      <c r="A4" s="19"/>
      <c r="B4" s="21" t="s">
        <v>649</v>
      </c>
      <c r="C4" s="40" t="s">
        <v>696</v>
      </c>
      <c r="D4" s="35"/>
    </row>
    <row r="5" spans="1:4" ht="12.75">
      <c r="A5" s="19"/>
      <c r="B5" s="21" t="s">
        <v>651</v>
      </c>
      <c r="C5" s="40" t="s">
        <v>697</v>
      </c>
      <c r="D5" s="35"/>
    </row>
    <row r="6" spans="1:4" ht="12.75">
      <c r="A6" s="19"/>
      <c r="B6" s="21" t="s">
        <v>535</v>
      </c>
      <c r="C6" s="40" t="s">
        <v>536</v>
      </c>
      <c r="D6" s="35"/>
    </row>
    <row r="7" spans="1:4" ht="12.75">
      <c r="A7" s="19"/>
      <c r="B7" s="21" t="s">
        <v>537</v>
      </c>
      <c r="C7" s="40" t="s">
        <v>698</v>
      </c>
      <c r="D7" s="35"/>
    </row>
    <row r="8" spans="1:4" ht="12.75">
      <c r="A8" s="19"/>
      <c r="B8" s="21" t="s">
        <v>539</v>
      </c>
      <c r="C8" s="40" t="s">
        <v>540</v>
      </c>
      <c r="D8" s="35"/>
    </row>
    <row r="9" spans="1:4" ht="12.75">
      <c r="A9" s="19"/>
      <c r="B9" s="21" t="s">
        <v>541</v>
      </c>
      <c r="C9" s="40" t="s">
        <v>688</v>
      </c>
      <c r="D9" s="35"/>
    </row>
    <row r="10" spans="1:4" ht="12.75">
      <c r="A10" s="19"/>
      <c r="B10" s="21" t="s">
        <v>549</v>
      </c>
      <c r="C10" s="41" t="s">
        <v>689</v>
      </c>
      <c r="D10" s="35"/>
    </row>
    <row r="11" spans="1:4" ht="12.75">
      <c r="A11" s="19"/>
      <c r="B11" s="21" t="s">
        <v>656</v>
      </c>
      <c r="C11" s="40" t="s">
        <v>657</v>
      </c>
      <c r="D11" s="35"/>
    </row>
    <row r="12" spans="1:4" ht="12.75">
      <c r="A12" s="19"/>
      <c r="B12" s="21" t="s">
        <v>658</v>
      </c>
      <c r="C12" s="40" t="s">
        <v>546</v>
      </c>
      <c r="D12" s="35"/>
    </row>
    <row r="13" spans="1:4" ht="38.25">
      <c r="A13" s="19"/>
      <c r="B13" s="44" t="s">
        <v>553</v>
      </c>
      <c r="C13" s="40" t="s">
        <v>699</v>
      </c>
      <c r="D13" s="35"/>
    </row>
    <row r="14" spans="1:4" ht="12.75">
      <c r="A14" s="19"/>
      <c r="B14" s="21" t="s">
        <v>660</v>
      </c>
      <c r="C14" s="40" t="s">
        <v>546</v>
      </c>
      <c r="D14" s="35"/>
    </row>
    <row r="15" spans="1:4" ht="12.75">
      <c r="A15" s="19"/>
      <c r="B15" s="21" t="s">
        <v>661</v>
      </c>
      <c r="C15" s="40" t="s">
        <v>546</v>
      </c>
      <c r="D15" s="35"/>
    </row>
    <row r="16" spans="1:4" ht="12.75">
      <c r="A16" s="19"/>
      <c r="B16" s="21" t="s">
        <v>662</v>
      </c>
      <c r="C16" s="40" t="s">
        <v>546</v>
      </c>
      <c r="D16" s="35"/>
    </row>
    <row r="17" spans="1:4" ht="12.75">
      <c r="A17" s="19"/>
      <c r="B17" s="21" t="s">
        <v>663</v>
      </c>
      <c r="C17" s="40" t="s">
        <v>546</v>
      </c>
      <c r="D17" s="35"/>
    </row>
    <row r="18" spans="1:4" ht="12.75">
      <c r="A18" s="19"/>
      <c r="B18" s="21" t="s">
        <v>664</v>
      </c>
      <c r="C18" s="40" t="s">
        <v>546</v>
      </c>
      <c r="D18" s="35"/>
    </row>
    <row r="19" spans="1:4" ht="12.75">
      <c r="A19" s="19"/>
      <c r="B19" s="21" t="s">
        <v>700</v>
      </c>
      <c r="C19" s="40" t="s">
        <v>701</v>
      </c>
      <c r="D19" s="35"/>
    </row>
    <row r="20" spans="1:4" ht="12.75">
      <c r="A20" s="19"/>
      <c r="B20" s="21" t="s">
        <v>558</v>
      </c>
      <c r="C20" s="41" t="s">
        <v>702</v>
      </c>
      <c r="D20" s="35"/>
    </row>
    <row r="21" spans="1:4" ht="12.75">
      <c r="A21" s="19"/>
      <c r="B21" s="21" t="s">
        <v>582</v>
      </c>
      <c r="C21" s="40" t="s">
        <v>703</v>
      </c>
      <c r="D21" s="35"/>
    </row>
    <row r="22" spans="1:4" ht="25.5">
      <c r="A22" s="19"/>
      <c r="B22" s="44" t="s">
        <v>560</v>
      </c>
      <c r="C22" s="40" t="s">
        <v>669</v>
      </c>
      <c r="D22" s="35"/>
    </row>
    <row r="23" spans="1:4" ht="25.5">
      <c r="A23" s="19"/>
      <c r="B23" s="44" t="s">
        <v>566</v>
      </c>
      <c r="C23" s="46" t="s">
        <v>695</v>
      </c>
      <c r="D23" s="35"/>
    </row>
    <row r="24" spans="1:4" ht="12.75">
      <c r="A24" s="19"/>
      <c r="B24" s="21" t="s">
        <v>568</v>
      </c>
      <c r="C24" s="40" t="s">
        <v>578</v>
      </c>
      <c r="D24" s="35"/>
    </row>
  </sheetData>
  <mergeCells count="2">
    <mergeCell ref="B2:C3"/>
    <mergeCell ref="D2:D3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B2" sqref="B2:C3"/>
    </sheetView>
  </sheetViews>
  <sheetFormatPr defaultColWidth="9.140625" defaultRowHeight="12.75"/>
  <cols>
    <col min="2" max="2" width="18.28125" style="0" customWidth="1"/>
    <col min="3" max="3" width="28.421875" style="0" customWidth="1"/>
    <col min="4" max="4" width="21.8515625" style="0" customWidth="1"/>
  </cols>
  <sheetData>
    <row r="1" spans="1:4" ht="12.75">
      <c r="A1" s="19"/>
      <c r="B1" s="19"/>
      <c r="C1" s="19"/>
      <c r="D1" s="19"/>
    </row>
    <row r="2" spans="1:4" ht="12.75" customHeight="1">
      <c r="A2" s="19"/>
      <c r="B2" s="64" t="s">
        <v>757</v>
      </c>
      <c r="C2" s="65"/>
      <c r="D2" s="68" t="s">
        <v>534</v>
      </c>
    </row>
    <row r="3" spans="1:4" ht="33" customHeight="1">
      <c r="A3" s="19"/>
      <c r="B3" s="66"/>
      <c r="C3" s="67"/>
      <c r="D3" s="71"/>
    </row>
    <row r="4" spans="1:4" ht="12.75">
      <c r="A4" s="19"/>
      <c r="B4" s="30" t="s">
        <v>572</v>
      </c>
      <c r="C4" s="31" t="s">
        <v>573</v>
      </c>
      <c r="D4" s="32"/>
    </row>
    <row r="5" spans="1:4" ht="12.75">
      <c r="A5" s="19"/>
      <c r="B5" s="30" t="s">
        <v>574</v>
      </c>
      <c r="C5" s="31" t="s">
        <v>575</v>
      </c>
      <c r="D5" s="32"/>
    </row>
    <row r="6" spans="1:4" ht="25.5" customHeight="1">
      <c r="A6" s="19"/>
      <c r="B6" s="30" t="s">
        <v>576</v>
      </c>
      <c r="C6" s="30" t="s">
        <v>758</v>
      </c>
      <c r="D6" s="32"/>
    </row>
    <row r="7" spans="1:4" ht="40.5" customHeight="1">
      <c r="A7" s="19"/>
      <c r="B7" s="30" t="s">
        <v>566</v>
      </c>
      <c r="C7" s="30" t="s">
        <v>695</v>
      </c>
      <c r="D7" s="32"/>
    </row>
    <row r="8" spans="1:4" ht="40.5" customHeight="1">
      <c r="A8" s="19"/>
      <c r="B8" s="30" t="s">
        <v>569</v>
      </c>
      <c r="C8" s="30" t="s">
        <v>759</v>
      </c>
      <c r="D8" s="50"/>
    </row>
    <row r="9" spans="1:4" ht="40.5" customHeight="1">
      <c r="A9" s="19"/>
      <c r="B9" s="30" t="s">
        <v>631</v>
      </c>
      <c r="C9" s="30"/>
      <c r="D9" s="50"/>
    </row>
    <row r="10" spans="1:4" ht="12.75">
      <c r="A10" s="19"/>
      <c r="B10" s="21" t="s">
        <v>568</v>
      </c>
      <c r="C10" s="21" t="s">
        <v>578</v>
      </c>
      <c r="D10" s="33"/>
    </row>
  </sheetData>
  <mergeCells count="2">
    <mergeCell ref="D2:D3"/>
    <mergeCell ref="B2:C3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B2" sqref="B2:C3"/>
    </sheetView>
  </sheetViews>
  <sheetFormatPr defaultColWidth="9.140625" defaultRowHeight="12.75"/>
  <cols>
    <col min="2" max="2" width="20.8515625" style="0" customWidth="1"/>
    <col min="3" max="3" width="58.140625" style="0" customWidth="1"/>
    <col min="4" max="4" width="21.7109375" style="0" customWidth="1"/>
  </cols>
  <sheetData>
    <row r="1" spans="1:4" ht="12.75">
      <c r="A1" s="19"/>
      <c r="B1" s="19"/>
      <c r="C1" s="19"/>
      <c r="D1" s="19"/>
    </row>
    <row r="2" spans="1:4" ht="12.75" customHeight="1">
      <c r="A2" s="19"/>
      <c r="B2" s="64" t="s">
        <v>760</v>
      </c>
      <c r="C2" s="65"/>
      <c r="D2" s="68" t="s">
        <v>534</v>
      </c>
    </row>
    <row r="3" spans="1:4" ht="38.25" customHeight="1">
      <c r="A3" s="19"/>
      <c r="B3" s="66"/>
      <c r="C3" s="67"/>
      <c r="D3" s="69"/>
    </row>
    <row r="4" spans="1:4" ht="12.75" customHeight="1">
      <c r="A4" s="19"/>
      <c r="B4" s="30" t="s">
        <v>572</v>
      </c>
      <c r="C4" s="31" t="s">
        <v>579</v>
      </c>
      <c r="D4" s="34"/>
    </row>
    <row r="5" spans="1:4" ht="12.75">
      <c r="A5" s="19"/>
      <c r="B5" s="30" t="s">
        <v>580</v>
      </c>
      <c r="C5" s="31" t="s">
        <v>581</v>
      </c>
      <c r="D5" s="34"/>
    </row>
    <row r="6" spans="1:4" ht="12.75">
      <c r="A6" s="19"/>
      <c r="B6" s="30" t="s">
        <v>574</v>
      </c>
      <c r="C6" s="31" t="s">
        <v>575</v>
      </c>
      <c r="D6" s="34"/>
    </row>
    <row r="7" spans="1:4" ht="12.75">
      <c r="A7" s="19"/>
      <c r="B7" s="30" t="s">
        <v>582</v>
      </c>
      <c r="C7" s="31" t="s">
        <v>583</v>
      </c>
      <c r="D7" s="34"/>
    </row>
    <row r="8" spans="1:4" ht="12.75">
      <c r="A8" s="19"/>
      <c r="B8" s="30" t="s">
        <v>560</v>
      </c>
      <c r="C8" s="31" t="s">
        <v>584</v>
      </c>
      <c r="D8" s="34"/>
    </row>
    <row r="9" spans="1:4" ht="12.75">
      <c r="A9" s="19"/>
      <c r="B9" s="30" t="s">
        <v>566</v>
      </c>
      <c r="C9" s="31" t="s">
        <v>695</v>
      </c>
      <c r="D9" s="34"/>
    </row>
    <row r="10" spans="1:4" ht="12.75">
      <c r="A10" s="19"/>
      <c r="B10" s="21" t="s">
        <v>568</v>
      </c>
      <c r="C10" s="21" t="s">
        <v>578</v>
      </c>
      <c r="D10" s="35"/>
    </row>
  </sheetData>
  <mergeCells count="2">
    <mergeCell ref="D2:D3"/>
    <mergeCell ref="B2:C3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C16" sqref="C16"/>
    </sheetView>
  </sheetViews>
  <sheetFormatPr defaultColWidth="9.140625" defaultRowHeight="12.75"/>
  <cols>
    <col min="2" max="2" width="18.28125" style="0" customWidth="1"/>
    <col min="3" max="3" width="55.421875" style="0" customWidth="1"/>
    <col min="4" max="4" width="21.8515625" style="0" customWidth="1"/>
  </cols>
  <sheetData>
    <row r="1" spans="1:4" ht="12.75">
      <c r="A1" s="19"/>
      <c r="B1" s="19"/>
      <c r="C1" s="19"/>
      <c r="D1" s="19"/>
    </row>
    <row r="2" spans="1:4" ht="12.75" customHeight="1">
      <c r="A2" s="19"/>
      <c r="B2" s="70" t="s">
        <v>761</v>
      </c>
      <c r="C2" s="70"/>
      <c r="D2" s="68" t="s">
        <v>534</v>
      </c>
    </row>
    <row r="3" spans="1:4" ht="33" customHeight="1">
      <c r="A3" s="19"/>
      <c r="B3" s="70"/>
      <c r="C3" s="70"/>
      <c r="D3" s="69"/>
    </row>
    <row r="4" spans="1:4" ht="12.75">
      <c r="A4" s="19"/>
      <c r="B4" s="30" t="s">
        <v>572</v>
      </c>
      <c r="C4" s="31" t="s">
        <v>721</v>
      </c>
      <c r="D4" s="48"/>
    </row>
    <row r="5" spans="1:4" ht="12.75">
      <c r="A5" s="19"/>
      <c r="B5" s="30" t="s">
        <v>580</v>
      </c>
      <c r="C5" s="31" t="s">
        <v>581</v>
      </c>
      <c r="D5" s="48"/>
    </row>
    <row r="6" spans="1:4" ht="12.75">
      <c r="A6" s="19"/>
      <c r="B6" s="30" t="s">
        <v>574</v>
      </c>
      <c r="C6" s="31" t="s">
        <v>722</v>
      </c>
      <c r="D6" s="49"/>
    </row>
    <row r="7" spans="1:4" ht="12.75">
      <c r="A7" s="19"/>
      <c r="B7" s="30" t="s">
        <v>582</v>
      </c>
      <c r="C7" s="31" t="s">
        <v>583</v>
      </c>
      <c r="D7" s="48"/>
    </row>
    <row r="8" spans="1:4" ht="12.75">
      <c r="A8" s="19"/>
      <c r="B8" s="30" t="s">
        <v>560</v>
      </c>
      <c r="C8" s="31" t="s">
        <v>584</v>
      </c>
      <c r="D8" s="48"/>
    </row>
    <row r="9" spans="1:4" ht="12.75">
      <c r="A9" s="19"/>
      <c r="B9" s="30" t="s">
        <v>566</v>
      </c>
      <c r="C9" s="31" t="s">
        <v>695</v>
      </c>
      <c r="D9" s="48"/>
    </row>
    <row r="10" spans="1:4" ht="12.75">
      <c r="A10" s="19"/>
      <c r="B10" s="21" t="s">
        <v>568</v>
      </c>
      <c r="C10" s="21" t="s">
        <v>578</v>
      </c>
      <c r="D10" s="35"/>
    </row>
  </sheetData>
  <mergeCells count="2">
    <mergeCell ref="D2:D3"/>
    <mergeCell ref="B2:C3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29" sqref="C29"/>
    </sheetView>
  </sheetViews>
  <sheetFormatPr defaultColWidth="9.140625" defaultRowHeight="12.75"/>
  <cols>
    <col min="2" max="2" width="19.57421875" style="0" customWidth="1"/>
    <col min="3" max="3" width="61.7109375" style="0" customWidth="1"/>
    <col min="4" max="4" width="24.00390625" style="0" customWidth="1"/>
  </cols>
  <sheetData>
    <row r="1" spans="1:4" ht="12.75">
      <c r="A1" s="19"/>
      <c r="B1" s="19"/>
      <c r="C1" s="19"/>
      <c r="D1" s="19"/>
    </row>
    <row r="2" spans="1:4" ht="12.75" customHeight="1">
      <c r="A2" s="19"/>
      <c r="B2" s="64" t="s">
        <v>762</v>
      </c>
      <c r="C2" s="65"/>
      <c r="D2" s="68" t="s">
        <v>534</v>
      </c>
    </row>
    <row r="3" spans="1:4" ht="37.5" customHeight="1">
      <c r="A3" s="19"/>
      <c r="B3" s="66"/>
      <c r="C3" s="67"/>
      <c r="D3" s="69"/>
    </row>
    <row r="4" spans="1:4" ht="12.75">
      <c r="A4" s="19"/>
      <c r="B4" s="21" t="s">
        <v>585</v>
      </c>
      <c r="C4" s="21" t="s">
        <v>640</v>
      </c>
      <c r="D4" s="35"/>
    </row>
    <row r="5" spans="1:4" ht="12.75">
      <c r="A5" s="19"/>
      <c r="B5" s="21" t="s">
        <v>641</v>
      </c>
      <c r="C5" s="21" t="s">
        <v>588</v>
      </c>
      <c r="D5" s="35"/>
    </row>
    <row r="6" spans="1:4" ht="12.75">
      <c r="A6" s="19"/>
      <c r="B6" s="21" t="s">
        <v>642</v>
      </c>
      <c r="C6" s="21" t="s">
        <v>643</v>
      </c>
      <c r="D6" s="35"/>
    </row>
    <row r="7" spans="1:4" ht="12.75">
      <c r="A7" s="19"/>
      <c r="B7" s="21" t="s">
        <v>591</v>
      </c>
      <c r="C7" s="21" t="s">
        <v>592</v>
      </c>
      <c r="D7" s="35"/>
    </row>
    <row r="8" spans="1:4" ht="12.75">
      <c r="A8" s="19"/>
      <c r="B8" s="21" t="s">
        <v>593</v>
      </c>
      <c r="C8" s="21" t="s">
        <v>594</v>
      </c>
      <c r="D8" s="35"/>
    </row>
    <row r="9" spans="1:4" ht="12.75">
      <c r="A9" s="19"/>
      <c r="B9" s="21" t="s">
        <v>595</v>
      </c>
      <c r="C9" s="21" t="s">
        <v>596</v>
      </c>
      <c r="D9" s="35"/>
    </row>
    <row r="10" spans="1:4" ht="12.75">
      <c r="A10" s="19"/>
      <c r="B10" s="21" t="s">
        <v>597</v>
      </c>
      <c r="C10" s="38" t="s">
        <v>598</v>
      </c>
      <c r="D10" s="35"/>
    </row>
    <row r="11" spans="1:4" ht="12.75">
      <c r="A11" s="19"/>
      <c r="B11" s="21" t="s">
        <v>599</v>
      </c>
      <c r="C11" s="21" t="s">
        <v>644</v>
      </c>
      <c r="D11" s="35"/>
    </row>
    <row r="12" spans="1:4" ht="12.75">
      <c r="A12" s="19"/>
      <c r="B12" s="21" t="s">
        <v>607</v>
      </c>
      <c r="C12" s="21" t="s">
        <v>645</v>
      </c>
      <c r="D12" s="35"/>
    </row>
    <row r="13" spans="1:4" ht="12.75">
      <c r="A13" s="19"/>
      <c r="B13" s="21" t="s">
        <v>609</v>
      </c>
      <c r="C13" s="21" t="s">
        <v>610</v>
      </c>
      <c r="D13" s="35"/>
    </row>
    <row r="14" spans="1:4" ht="12.75">
      <c r="A14" s="19"/>
      <c r="B14" s="21" t="s">
        <v>646</v>
      </c>
      <c r="C14" s="21" t="s">
        <v>647</v>
      </c>
      <c r="D14" s="35"/>
    </row>
    <row r="15" spans="1:4" ht="12.75">
      <c r="A15" s="19"/>
      <c r="B15" s="21" t="s">
        <v>611</v>
      </c>
      <c r="C15" s="21" t="s">
        <v>648</v>
      </c>
      <c r="D15" s="35"/>
    </row>
    <row r="16" spans="1:4" ht="12.75">
      <c r="A16" s="19"/>
      <c r="B16" s="21" t="s">
        <v>568</v>
      </c>
      <c r="C16" s="21" t="s">
        <v>578</v>
      </c>
      <c r="D16" s="35"/>
    </row>
  </sheetData>
  <mergeCells count="2">
    <mergeCell ref="B2:C3"/>
    <mergeCell ref="D2:D3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2" sqref="B2:C3"/>
    </sheetView>
  </sheetViews>
  <sheetFormatPr defaultColWidth="9.140625" defaultRowHeight="12.75"/>
  <cols>
    <col min="2" max="2" width="19.57421875" style="0" customWidth="1"/>
    <col min="3" max="3" width="61.7109375" style="0" customWidth="1"/>
    <col min="4" max="4" width="24.00390625" style="0" customWidth="1"/>
  </cols>
  <sheetData>
    <row r="1" spans="1:4" ht="12.75">
      <c r="A1" s="19"/>
      <c r="B1" s="19"/>
      <c r="C1" s="19"/>
      <c r="D1" s="19"/>
    </row>
    <row r="2" spans="1:4" ht="12.75" customHeight="1">
      <c r="A2" s="19"/>
      <c r="B2" s="64" t="s">
        <v>763</v>
      </c>
      <c r="C2" s="65"/>
      <c r="D2" s="68" t="s">
        <v>534</v>
      </c>
    </row>
    <row r="3" spans="1:4" ht="37.5" customHeight="1">
      <c r="A3" s="19"/>
      <c r="B3" s="66"/>
      <c r="C3" s="67"/>
      <c r="D3" s="69"/>
    </row>
    <row r="4" spans="1:4" ht="12.75">
      <c r="A4" s="19"/>
      <c r="B4" s="21" t="s">
        <v>585</v>
      </c>
      <c r="C4" s="21" t="s">
        <v>704</v>
      </c>
      <c r="D4" s="35"/>
    </row>
    <row r="5" spans="1:4" ht="12.75">
      <c r="A5" s="19"/>
      <c r="B5" s="21" t="s">
        <v>641</v>
      </c>
      <c r="C5" s="21" t="s">
        <v>588</v>
      </c>
      <c r="D5" s="35"/>
    </row>
    <row r="6" spans="1:4" ht="12.75">
      <c r="A6" s="19"/>
      <c r="B6" s="21" t="s">
        <v>642</v>
      </c>
      <c r="C6" s="21" t="s">
        <v>590</v>
      </c>
      <c r="D6" s="35"/>
    </row>
    <row r="7" spans="1:4" ht="12.75">
      <c r="A7" s="19"/>
      <c r="B7" s="21" t="s">
        <v>591</v>
      </c>
      <c r="C7" s="21" t="s">
        <v>705</v>
      </c>
      <c r="D7" s="35"/>
    </row>
    <row r="8" spans="1:4" ht="12.75">
      <c r="A8" s="19"/>
      <c r="B8" s="21" t="s">
        <v>593</v>
      </c>
      <c r="C8" s="21" t="s">
        <v>594</v>
      </c>
      <c r="D8" s="35"/>
    </row>
    <row r="9" spans="1:4" ht="12.75">
      <c r="A9" s="19"/>
      <c r="B9" s="21" t="s">
        <v>595</v>
      </c>
      <c r="C9" s="21" t="s">
        <v>596</v>
      </c>
      <c r="D9" s="35"/>
    </row>
    <row r="10" spans="1:4" ht="12.75">
      <c r="A10" s="19"/>
      <c r="B10" s="21" t="s">
        <v>597</v>
      </c>
      <c r="C10" s="38" t="s">
        <v>598</v>
      </c>
      <c r="D10" s="35"/>
    </row>
    <row r="11" spans="1:4" ht="12.75">
      <c r="A11" s="19"/>
      <c r="B11" s="21" t="s">
        <v>599</v>
      </c>
      <c r="C11" s="21" t="s">
        <v>706</v>
      </c>
      <c r="D11" s="35"/>
    </row>
    <row r="12" spans="1:4" ht="12.75">
      <c r="A12" s="19"/>
      <c r="B12" s="21" t="s">
        <v>607</v>
      </c>
      <c r="C12" s="21" t="s">
        <v>645</v>
      </c>
      <c r="D12" s="35"/>
    </row>
    <row r="13" spans="1:4" ht="12.75">
      <c r="A13" s="19"/>
      <c r="B13" s="21" t="s">
        <v>609</v>
      </c>
      <c r="C13" s="21" t="s">
        <v>610</v>
      </c>
      <c r="D13" s="35"/>
    </row>
    <row r="14" spans="1:4" ht="12.75">
      <c r="A14" s="19"/>
      <c r="B14" s="21" t="s">
        <v>646</v>
      </c>
      <c r="C14" s="21" t="s">
        <v>647</v>
      </c>
      <c r="D14" s="35"/>
    </row>
    <row r="15" spans="1:4" ht="12.75">
      <c r="A15" s="19"/>
      <c r="B15" s="21" t="s">
        <v>611</v>
      </c>
      <c r="C15" s="21" t="s">
        <v>648</v>
      </c>
      <c r="D15" s="35"/>
    </row>
    <row r="16" spans="1:4" ht="12.75">
      <c r="A16" s="19"/>
      <c r="B16" s="21" t="s">
        <v>568</v>
      </c>
      <c r="C16" s="21" t="s">
        <v>578</v>
      </c>
      <c r="D16" s="35"/>
    </row>
  </sheetData>
  <mergeCells count="2">
    <mergeCell ref="B2:C3"/>
    <mergeCell ref="D2:D3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23" sqref="C23"/>
    </sheetView>
  </sheetViews>
  <sheetFormatPr defaultColWidth="9.140625" defaultRowHeight="12.75"/>
  <cols>
    <col min="2" max="2" width="26.57421875" style="0" customWidth="1"/>
    <col min="3" max="3" width="55.00390625" style="0" customWidth="1"/>
    <col min="4" max="4" width="29.8515625" style="0" customWidth="1"/>
  </cols>
  <sheetData>
    <row r="1" spans="1:4" ht="12.75">
      <c r="A1" s="19"/>
      <c r="B1" s="19"/>
      <c r="C1" s="19"/>
      <c r="D1" s="19"/>
    </row>
    <row r="2" spans="1:4" ht="39" customHeight="1">
      <c r="A2" s="19"/>
      <c r="B2" s="52" t="s">
        <v>764</v>
      </c>
      <c r="C2" s="53"/>
      <c r="D2" s="20" t="s">
        <v>534</v>
      </c>
    </row>
    <row r="3" spans="1:4" ht="12.75" customHeight="1">
      <c r="A3" s="19"/>
      <c r="B3" s="29" t="s">
        <v>585</v>
      </c>
      <c r="C3" s="29" t="s">
        <v>586</v>
      </c>
      <c r="D3" s="37"/>
    </row>
    <row r="4" spans="1:4" ht="12.75">
      <c r="A4" s="19"/>
      <c r="B4" s="21" t="s">
        <v>587</v>
      </c>
      <c r="C4" s="21" t="s">
        <v>588</v>
      </c>
      <c r="D4" s="35"/>
    </row>
    <row r="5" spans="1:4" ht="12.75">
      <c r="A5" s="19"/>
      <c r="B5" s="21" t="s">
        <v>589</v>
      </c>
      <c r="C5" s="21" t="s">
        <v>590</v>
      </c>
      <c r="D5" s="35"/>
    </row>
    <row r="6" spans="1:4" ht="12.75">
      <c r="A6" s="19"/>
      <c r="B6" s="21" t="s">
        <v>591</v>
      </c>
      <c r="C6" s="21" t="s">
        <v>592</v>
      </c>
      <c r="D6" s="35"/>
    </row>
    <row r="7" spans="1:4" ht="12.75">
      <c r="A7" s="19"/>
      <c r="B7" s="21" t="s">
        <v>593</v>
      </c>
      <c r="C7" s="21" t="s">
        <v>594</v>
      </c>
      <c r="D7" s="35"/>
    </row>
    <row r="8" spans="1:4" ht="12.75">
      <c r="A8" s="19"/>
      <c r="B8" s="21" t="s">
        <v>595</v>
      </c>
      <c r="C8" s="21" t="s">
        <v>596</v>
      </c>
      <c r="D8" s="35"/>
    </row>
    <row r="9" spans="1:4" ht="12.75">
      <c r="A9" s="19"/>
      <c r="B9" s="21" t="s">
        <v>597</v>
      </c>
      <c r="C9" s="38" t="s">
        <v>598</v>
      </c>
      <c r="D9" s="35"/>
    </row>
    <row r="10" spans="1:4" ht="12.75">
      <c r="A10" s="19"/>
      <c r="B10" s="21" t="s">
        <v>599</v>
      </c>
      <c r="C10" s="21" t="s">
        <v>600</v>
      </c>
      <c r="D10" s="35"/>
    </row>
    <row r="11" spans="1:4" ht="12.75">
      <c r="A11" s="19"/>
      <c r="B11" s="21" t="s">
        <v>601</v>
      </c>
      <c r="C11" s="21" t="s">
        <v>602</v>
      </c>
      <c r="D11" s="35"/>
    </row>
    <row r="12" spans="1:4" ht="12.75">
      <c r="A12" s="19"/>
      <c r="B12" s="21" t="s">
        <v>603</v>
      </c>
      <c r="C12" s="21" t="s">
        <v>604</v>
      </c>
      <c r="D12" s="35"/>
    </row>
    <row r="13" spans="1:4" ht="12.75">
      <c r="A13" s="19"/>
      <c r="B13" s="21" t="s">
        <v>605</v>
      </c>
      <c r="C13" s="21" t="s">
        <v>546</v>
      </c>
      <c r="D13" s="35"/>
    </row>
    <row r="14" spans="1:4" ht="12.75">
      <c r="A14" s="19"/>
      <c r="B14" s="21" t="s">
        <v>606</v>
      </c>
      <c r="C14" s="21" t="s">
        <v>546</v>
      </c>
      <c r="D14" s="35"/>
    </row>
    <row r="15" spans="1:4" ht="25.5">
      <c r="A15" s="19"/>
      <c r="B15" s="21" t="s">
        <v>607</v>
      </c>
      <c r="C15" s="25" t="s">
        <v>608</v>
      </c>
      <c r="D15" s="35"/>
    </row>
    <row r="16" spans="1:4" ht="12.75">
      <c r="A16" s="19"/>
      <c r="B16" s="21" t="s">
        <v>609</v>
      </c>
      <c r="C16" s="21" t="s">
        <v>610</v>
      </c>
      <c r="D16" s="35"/>
    </row>
    <row r="17" spans="1:4" ht="12.75">
      <c r="A17" s="19"/>
      <c r="B17" s="21" t="s">
        <v>611</v>
      </c>
      <c r="C17" s="21" t="s">
        <v>612</v>
      </c>
      <c r="D17" s="35"/>
    </row>
    <row r="18" spans="1:4" ht="12.75">
      <c r="A18" s="19"/>
      <c r="B18" s="21" t="s">
        <v>568</v>
      </c>
      <c r="C18" s="21" t="s">
        <v>578</v>
      </c>
      <c r="D18" s="35"/>
    </row>
  </sheetData>
  <mergeCells count="1">
    <mergeCell ref="B2:C2"/>
  </mergeCells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C27" sqref="C26:C27"/>
    </sheetView>
  </sheetViews>
  <sheetFormatPr defaultColWidth="9.140625" defaultRowHeight="12.75"/>
  <cols>
    <col min="2" max="2" width="26.57421875" style="0" customWidth="1"/>
    <col min="3" max="3" width="58.8515625" style="0" customWidth="1"/>
    <col min="4" max="4" width="29.8515625" style="0" customWidth="1"/>
  </cols>
  <sheetData>
    <row r="1" spans="1:4" ht="12.75">
      <c r="A1" s="19"/>
      <c r="B1" s="19"/>
      <c r="C1" s="19"/>
      <c r="D1" s="19"/>
    </row>
    <row r="2" spans="1:4" ht="39" customHeight="1">
      <c r="A2" s="19"/>
      <c r="B2" s="54" t="s">
        <v>765</v>
      </c>
      <c r="C2" s="72"/>
      <c r="D2" s="20" t="s">
        <v>534</v>
      </c>
    </row>
    <row r="3" spans="1:4" ht="12.75" customHeight="1">
      <c r="A3" s="19"/>
      <c r="B3" s="29" t="s">
        <v>585</v>
      </c>
      <c r="C3" s="29" t="s">
        <v>707</v>
      </c>
      <c r="D3" s="37"/>
    </row>
    <row r="4" spans="1:4" ht="12.75">
      <c r="A4" s="19"/>
      <c r="B4" s="21" t="s">
        <v>587</v>
      </c>
      <c r="C4" s="21" t="s">
        <v>588</v>
      </c>
      <c r="D4" s="35"/>
    </row>
    <row r="5" spans="1:4" ht="12.75">
      <c r="A5" s="19"/>
      <c r="B5" s="21" t="s">
        <v>589</v>
      </c>
      <c r="C5" s="21" t="s">
        <v>590</v>
      </c>
      <c r="D5" s="35"/>
    </row>
    <row r="6" spans="1:4" ht="12.75">
      <c r="A6" s="19"/>
      <c r="B6" s="21" t="s">
        <v>591</v>
      </c>
      <c r="C6" s="21" t="s">
        <v>705</v>
      </c>
      <c r="D6" s="35"/>
    </row>
    <row r="7" spans="1:4" ht="12.75">
      <c r="A7" s="19"/>
      <c r="B7" s="21" t="s">
        <v>593</v>
      </c>
      <c r="C7" s="21" t="s">
        <v>594</v>
      </c>
      <c r="D7" s="35"/>
    </row>
    <row r="8" spans="1:4" ht="12.75">
      <c r="A8" s="19"/>
      <c r="B8" s="21" t="s">
        <v>595</v>
      </c>
      <c r="C8" s="21" t="s">
        <v>596</v>
      </c>
      <c r="D8" s="35"/>
    </row>
    <row r="9" spans="1:4" ht="12.75">
      <c r="A9" s="19"/>
      <c r="B9" s="21" t="s">
        <v>597</v>
      </c>
      <c r="C9" s="38" t="s">
        <v>598</v>
      </c>
      <c r="D9" s="35"/>
    </row>
    <row r="10" spans="1:4" ht="12.75">
      <c r="A10" s="19"/>
      <c r="B10" s="21" t="s">
        <v>599</v>
      </c>
      <c r="C10" s="21" t="s">
        <v>600</v>
      </c>
      <c r="D10" s="35"/>
    </row>
    <row r="11" spans="1:4" ht="12.75">
      <c r="A11" s="19"/>
      <c r="B11" s="21" t="s">
        <v>601</v>
      </c>
      <c r="C11" s="21" t="s">
        <v>602</v>
      </c>
      <c r="D11" s="35"/>
    </row>
    <row r="12" spans="1:4" ht="12.75">
      <c r="A12" s="19"/>
      <c r="B12" s="21" t="s">
        <v>603</v>
      </c>
      <c r="C12" s="21" t="s">
        <v>604</v>
      </c>
      <c r="D12" s="35"/>
    </row>
    <row r="13" spans="1:4" ht="12.75">
      <c r="A13" s="19"/>
      <c r="B13" s="21" t="s">
        <v>605</v>
      </c>
      <c r="C13" s="21" t="s">
        <v>546</v>
      </c>
      <c r="D13" s="35"/>
    </row>
    <row r="14" spans="1:4" ht="12.75">
      <c r="A14" s="19"/>
      <c r="B14" s="21" t="s">
        <v>606</v>
      </c>
      <c r="C14" s="21" t="s">
        <v>546</v>
      </c>
      <c r="D14" s="35"/>
    </row>
    <row r="15" spans="1:4" ht="25.5">
      <c r="A15" s="19"/>
      <c r="B15" s="21" t="s">
        <v>607</v>
      </c>
      <c r="C15" s="25" t="s">
        <v>608</v>
      </c>
      <c r="D15" s="35"/>
    </row>
    <row r="16" spans="1:4" ht="12.75">
      <c r="A16" s="19"/>
      <c r="B16" s="21" t="s">
        <v>609</v>
      </c>
      <c r="C16" s="21" t="s">
        <v>610</v>
      </c>
      <c r="D16" s="35"/>
    </row>
    <row r="17" spans="1:4" ht="12.75">
      <c r="A17" s="19"/>
      <c r="B17" s="21" t="s">
        <v>611</v>
      </c>
      <c r="C17" s="21" t="s">
        <v>612</v>
      </c>
      <c r="D17" s="35"/>
    </row>
    <row r="18" spans="1:4" ht="12.75">
      <c r="A18" s="19"/>
      <c r="B18" s="21" t="s">
        <v>568</v>
      </c>
      <c r="C18" s="21" t="s">
        <v>578</v>
      </c>
      <c r="D18" s="35"/>
    </row>
  </sheetData>
  <mergeCells count="1">
    <mergeCell ref="B2:C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B2" sqref="B2:C3"/>
    </sheetView>
  </sheetViews>
  <sheetFormatPr defaultColWidth="9.140625" defaultRowHeight="12.75"/>
  <cols>
    <col min="2" max="2" width="31.7109375" style="0" customWidth="1"/>
    <col min="3" max="3" width="53.28125" style="0" customWidth="1"/>
    <col min="4" max="4" width="31.8515625" style="0" customWidth="1"/>
  </cols>
  <sheetData>
    <row r="1" spans="1:4" ht="12.75">
      <c r="A1" s="19"/>
      <c r="B1" s="19"/>
      <c r="C1" s="19"/>
      <c r="D1" s="19"/>
    </row>
    <row r="2" spans="1:4" ht="19.5" customHeight="1">
      <c r="A2" s="19"/>
      <c r="B2" s="64" t="s">
        <v>746</v>
      </c>
      <c r="C2" s="65"/>
      <c r="D2" s="68" t="s">
        <v>534</v>
      </c>
    </row>
    <row r="3" spans="1:4" ht="19.5" customHeight="1">
      <c r="A3" s="19"/>
      <c r="B3" s="66"/>
      <c r="C3" s="67"/>
      <c r="D3" s="69"/>
    </row>
    <row r="4" spans="1:4" ht="19.5" customHeight="1">
      <c r="A4" s="19"/>
      <c r="B4" s="21" t="s">
        <v>535</v>
      </c>
      <c r="C4" s="21" t="s">
        <v>536</v>
      </c>
      <c r="D4" s="22"/>
    </row>
    <row r="5" spans="1:4" ht="19.5" customHeight="1">
      <c r="A5" s="19"/>
      <c r="B5" s="21" t="s">
        <v>537</v>
      </c>
      <c r="C5" s="21" t="s">
        <v>538</v>
      </c>
      <c r="D5" s="22"/>
    </row>
    <row r="6" spans="1:4" ht="19.5" customHeight="1">
      <c r="A6" s="19"/>
      <c r="B6" s="21" t="s">
        <v>539</v>
      </c>
      <c r="C6" s="21" t="s">
        <v>540</v>
      </c>
      <c r="D6" s="22"/>
    </row>
    <row r="7" spans="1:4" ht="19.5" customHeight="1">
      <c r="A7" s="19"/>
      <c r="B7" s="21" t="s">
        <v>541</v>
      </c>
      <c r="C7" s="21" t="s">
        <v>542</v>
      </c>
      <c r="D7" s="22"/>
    </row>
    <row r="8" spans="1:4" ht="27" customHeight="1">
      <c r="A8" s="19"/>
      <c r="B8" s="21" t="s">
        <v>543</v>
      </c>
      <c r="C8" s="23" t="s">
        <v>544</v>
      </c>
      <c r="D8" s="22"/>
    </row>
    <row r="9" spans="1:4" ht="19.5" customHeight="1">
      <c r="A9" s="19"/>
      <c r="B9" s="21" t="s">
        <v>545</v>
      </c>
      <c r="C9" s="21" t="s">
        <v>546</v>
      </c>
      <c r="D9" s="22"/>
    </row>
    <row r="10" spans="1:4" ht="19.5" customHeight="1">
      <c r="A10" s="19"/>
      <c r="B10" s="21" t="s">
        <v>547</v>
      </c>
      <c r="C10" s="24" t="s">
        <v>548</v>
      </c>
      <c r="D10" s="22"/>
    </row>
    <row r="11" spans="1:4" ht="19.5" customHeight="1">
      <c r="A11" s="19"/>
      <c r="B11" s="21" t="s">
        <v>549</v>
      </c>
      <c r="C11" s="21" t="s">
        <v>550</v>
      </c>
      <c r="D11" s="22"/>
    </row>
    <row r="12" spans="1:4" ht="19.5" customHeight="1">
      <c r="A12" s="19"/>
      <c r="B12" s="21" t="s">
        <v>551</v>
      </c>
      <c r="C12" s="21" t="s">
        <v>552</v>
      </c>
      <c r="D12" s="22"/>
    </row>
    <row r="13" spans="1:4" ht="51.75" customHeight="1">
      <c r="A13" s="19"/>
      <c r="B13" s="21" t="s">
        <v>553</v>
      </c>
      <c r="C13" s="25" t="s">
        <v>554</v>
      </c>
      <c r="D13" s="22"/>
    </row>
    <row r="14" spans="1:4" ht="87" customHeight="1">
      <c r="A14" s="19"/>
      <c r="B14" s="21" t="s">
        <v>555</v>
      </c>
      <c r="C14" s="26" t="s">
        <v>571</v>
      </c>
      <c r="D14" s="22"/>
    </row>
    <row r="15" spans="1:4" ht="29.25" customHeight="1">
      <c r="A15" s="19"/>
      <c r="B15" s="21" t="s">
        <v>556</v>
      </c>
      <c r="C15" s="27" t="s">
        <v>557</v>
      </c>
      <c r="D15" s="22"/>
    </row>
    <row r="16" spans="1:4" ht="19.5" customHeight="1">
      <c r="A16" s="19"/>
      <c r="B16" s="21" t="s">
        <v>558</v>
      </c>
      <c r="C16" s="21" t="s">
        <v>559</v>
      </c>
      <c r="D16" s="22"/>
    </row>
    <row r="17" spans="1:4" ht="19.5" customHeight="1">
      <c r="A17" s="19"/>
      <c r="B17" s="21" t="s">
        <v>560</v>
      </c>
      <c r="C17" s="21" t="s">
        <v>561</v>
      </c>
      <c r="D17" s="22"/>
    </row>
    <row r="18" spans="1:4" ht="19.5" customHeight="1">
      <c r="A18" s="19"/>
      <c r="B18" s="21" t="s">
        <v>562</v>
      </c>
      <c r="C18" s="21" t="s">
        <v>563</v>
      </c>
      <c r="D18" s="22"/>
    </row>
    <row r="19" spans="1:4" ht="19.5" customHeight="1">
      <c r="A19" s="19"/>
      <c r="B19" s="21" t="s">
        <v>564</v>
      </c>
      <c r="C19" s="21" t="s">
        <v>565</v>
      </c>
      <c r="D19" s="22"/>
    </row>
    <row r="20" spans="1:4" ht="19.5" customHeight="1">
      <c r="A20" s="19"/>
      <c r="B20" s="21" t="s">
        <v>566</v>
      </c>
      <c r="C20" t="s">
        <v>567</v>
      </c>
      <c r="D20" s="22"/>
    </row>
    <row r="21" spans="1:4" ht="19.5" customHeight="1">
      <c r="A21" s="19"/>
      <c r="B21" s="21" t="s">
        <v>568</v>
      </c>
      <c r="C21" s="21" t="s">
        <v>636</v>
      </c>
      <c r="D21" s="22"/>
    </row>
    <row r="22" spans="1:4" ht="46.5" customHeight="1">
      <c r="A22" s="19"/>
      <c r="B22" s="28" t="s">
        <v>569</v>
      </c>
      <c r="C22" s="25" t="s">
        <v>570</v>
      </c>
      <c r="D22" s="22"/>
    </row>
    <row r="23" spans="1:4" ht="19.5" customHeight="1">
      <c r="A23" s="19"/>
      <c r="B23" s="29"/>
      <c r="C23" s="29"/>
      <c r="D23" s="22"/>
    </row>
  </sheetData>
  <sheetProtection/>
  <mergeCells count="2">
    <mergeCell ref="B2:C3"/>
    <mergeCell ref="D2:D3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20" sqref="C20"/>
    </sheetView>
  </sheetViews>
  <sheetFormatPr defaultColWidth="9.140625" defaultRowHeight="12.75" customHeight="1"/>
  <cols>
    <col min="2" max="2" width="37.140625" style="0" customWidth="1"/>
    <col min="3" max="3" width="59.57421875" style="0" customWidth="1"/>
    <col min="4" max="4" width="43.28125" style="0" customWidth="1"/>
  </cols>
  <sheetData>
    <row r="1" spans="1:4" ht="12.75" customHeight="1">
      <c r="A1" s="19"/>
      <c r="B1" s="19"/>
      <c r="C1" s="19"/>
      <c r="D1" s="19"/>
    </row>
    <row r="2" spans="1:4" ht="12.75" customHeight="1">
      <c r="A2" s="19"/>
      <c r="B2" s="64" t="s">
        <v>766</v>
      </c>
      <c r="C2" s="65"/>
      <c r="D2" s="73" t="s">
        <v>534</v>
      </c>
    </row>
    <row r="3" spans="1:4" ht="12.75" customHeight="1">
      <c r="A3" s="19"/>
      <c r="B3" s="66"/>
      <c r="C3" s="67"/>
      <c r="D3" s="73"/>
    </row>
    <row r="4" spans="1:4" ht="12.75" customHeight="1">
      <c r="A4" s="19"/>
      <c r="B4" s="21" t="s">
        <v>585</v>
      </c>
      <c r="C4" t="s">
        <v>586</v>
      </c>
      <c r="D4" s="35"/>
    </row>
    <row r="5" spans="1:4" ht="12.75" customHeight="1">
      <c r="A5" s="19"/>
      <c r="B5" s="21" t="s">
        <v>587</v>
      </c>
      <c r="C5" s="21" t="s">
        <v>588</v>
      </c>
      <c r="D5" s="35"/>
    </row>
    <row r="6" spans="1:4" ht="12.75" customHeight="1">
      <c r="A6" s="19"/>
      <c r="B6" s="21" t="s">
        <v>709</v>
      </c>
      <c r="C6" s="21" t="s">
        <v>710</v>
      </c>
      <c r="D6" s="35"/>
    </row>
    <row r="7" spans="1:4" ht="12.75" customHeight="1">
      <c r="A7" s="19"/>
      <c r="B7" s="21" t="s">
        <v>711</v>
      </c>
      <c r="C7" t="s">
        <v>594</v>
      </c>
      <c r="D7" s="35"/>
    </row>
    <row r="8" spans="1:4" ht="12.75" customHeight="1">
      <c r="A8" s="19"/>
      <c r="B8" s="21" t="s">
        <v>595</v>
      </c>
      <c r="C8" t="s">
        <v>720</v>
      </c>
      <c r="D8" s="35"/>
    </row>
    <row r="9" spans="1:4" ht="12.75" customHeight="1">
      <c r="A9" s="19"/>
      <c r="B9" s="21" t="s">
        <v>599</v>
      </c>
      <c r="C9" s="21" t="s">
        <v>644</v>
      </c>
      <c r="D9" s="35"/>
    </row>
    <row r="10" spans="1:4" ht="12.75" customHeight="1">
      <c r="A10" s="19"/>
      <c r="B10" s="21" t="s">
        <v>601</v>
      </c>
      <c r="C10" s="21" t="s">
        <v>602</v>
      </c>
      <c r="D10" s="35"/>
    </row>
    <row r="11" spans="1:4" ht="12.75" customHeight="1">
      <c r="A11" s="19"/>
      <c r="B11" s="21" t="s">
        <v>603</v>
      </c>
      <c r="C11" t="s">
        <v>718</v>
      </c>
      <c r="D11" s="35"/>
    </row>
    <row r="12" spans="1:4" ht="12.75" customHeight="1">
      <c r="A12" s="19"/>
      <c r="B12" s="21" t="s">
        <v>606</v>
      </c>
      <c r="C12" s="21" t="s">
        <v>546</v>
      </c>
      <c r="D12" s="35"/>
    </row>
    <row r="13" spans="1:4" ht="31.5" customHeight="1">
      <c r="A13" s="19"/>
      <c r="B13" s="21" t="s">
        <v>607</v>
      </c>
      <c r="C13" s="47" t="s">
        <v>719</v>
      </c>
      <c r="D13" s="35"/>
    </row>
    <row r="14" spans="1:4" ht="12.75" customHeight="1">
      <c r="A14" s="19"/>
      <c r="B14" s="21" t="s">
        <v>611</v>
      </c>
      <c r="C14" t="s">
        <v>634</v>
      </c>
      <c r="D14" s="35"/>
    </row>
    <row r="15" spans="1:4" ht="12.75" customHeight="1">
      <c r="A15" s="19"/>
      <c r="B15" s="21" t="s">
        <v>568</v>
      </c>
      <c r="C15" s="21" t="s">
        <v>578</v>
      </c>
      <c r="D15" s="35"/>
    </row>
  </sheetData>
  <mergeCells count="2">
    <mergeCell ref="B2:C3"/>
    <mergeCell ref="D2:D3"/>
  </mergeCells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2" sqref="B2:C3"/>
    </sheetView>
  </sheetViews>
  <sheetFormatPr defaultColWidth="9.140625" defaultRowHeight="12.75" customHeight="1"/>
  <cols>
    <col min="2" max="2" width="37.140625" style="0" customWidth="1"/>
    <col min="3" max="3" width="59.57421875" style="0" customWidth="1"/>
    <col min="4" max="4" width="43.28125" style="0" customWidth="1"/>
  </cols>
  <sheetData>
    <row r="1" spans="1:4" ht="12.75" customHeight="1">
      <c r="A1" s="19"/>
      <c r="B1" s="19"/>
      <c r="C1" s="19"/>
      <c r="D1" s="19"/>
    </row>
    <row r="2" spans="1:4" ht="12.75" customHeight="1">
      <c r="A2" s="19"/>
      <c r="B2" s="64" t="s">
        <v>767</v>
      </c>
      <c r="C2" s="65"/>
      <c r="D2" s="73" t="s">
        <v>534</v>
      </c>
    </row>
    <row r="3" spans="1:4" ht="12.75" customHeight="1">
      <c r="A3" s="19"/>
      <c r="B3" s="66"/>
      <c r="C3" s="67"/>
      <c r="D3" s="73"/>
    </row>
    <row r="4" spans="1:4" ht="12.75" customHeight="1">
      <c r="A4" s="19"/>
      <c r="B4" s="21" t="s">
        <v>585</v>
      </c>
      <c r="C4" s="21" t="s">
        <v>708</v>
      </c>
      <c r="D4" s="35"/>
    </row>
    <row r="5" spans="1:4" ht="12.75" customHeight="1">
      <c r="A5" s="19"/>
      <c r="B5" s="21" t="s">
        <v>587</v>
      </c>
      <c r="C5" s="21" t="s">
        <v>588</v>
      </c>
      <c r="D5" s="35"/>
    </row>
    <row r="6" spans="1:4" ht="12.75" customHeight="1">
      <c r="A6" s="19"/>
      <c r="B6" s="21" t="s">
        <v>709</v>
      </c>
      <c r="C6" s="21" t="s">
        <v>710</v>
      </c>
      <c r="D6" s="35"/>
    </row>
    <row r="7" spans="1:4" ht="12.75" customHeight="1">
      <c r="A7" s="19"/>
      <c r="B7" s="21" t="s">
        <v>711</v>
      </c>
      <c r="C7" t="s">
        <v>712</v>
      </c>
      <c r="D7" s="35"/>
    </row>
    <row r="8" spans="1:4" ht="12.75" customHeight="1">
      <c r="A8" s="19"/>
      <c r="B8" s="21" t="s">
        <v>595</v>
      </c>
      <c r="C8" s="21" t="s">
        <v>713</v>
      </c>
      <c r="D8" s="35"/>
    </row>
    <row r="9" spans="1:4" ht="12.75" customHeight="1">
      <c r="A9" s="19"/>
      <c r="B9" s="21" t="s">
        <v>599</v>
      </c>
      <c r="C9" s="21" t="s">
        <v>644</v>
      </c>
      <c r="D9" s="35"/>
    </row>
    <row r="10" spans="1:4" ht="12.75" customHeight="1">
      <c r="A10" s="19"/>
      <c r="B10" s="21" t="s">
        <v>601</v>
      </c>
      <c r="C10" s="21" t="s">
        <v>602</v>
      </c>
      <c r="D10" s="35"/>
    </row>
    <row r="11" spans="1:4" ht="12.75" customHeight="1">
      <c r="A11" s="19"/>
      <c r="B11" s="21" t="s">
        <v>603</v>
      </c>
      <c r="C11" t="s">
        <v>714</v>
      </c>
      <c r="D11" s="35"/>
    </row>
    <row r="12" spans="1:4" ht="12.75" customHeight="1">
      <c r="A12" s="19"/>
      <c r="B12" s="21" t="s">
        <v>606</v>
      </c>
      <c r="C12" s="21" t="s">
        <v>546</v>
      </c>
      <c r="D12" s="35"/>
    </row>
    <row r="13" spans="1:4" ht="12.75" customHeight="1">
      <c r="A13" s="19"/>
      <c r="B13" s="21" t="s">
        <v>715</v>
      </c>
      <c r="C13" t="s">
        <v>716</v>
      </c>
      <c r="D13" s="35"/>
    </row>
    <row r="14" spans="1:4" ht="31.5" customHeight="1">
      <c r="A14" s="19"/>
      <c r="B14" s="21" t="s">
        <v>607</v>
      </c>
      <c r="C14" s="25" t="s">
        <v>645</v>
      </c>
      <c r="D14" s="35"/>
    </row>
    <row r="15" spans="1:4" ht="12.75" customHeight="1">
      <c r="A15" s="19"/>
      <c r="B15" s="21" t="s">
        <v>611</v>
      </c>
      <c r="C15" s="21" t="s">
        <v>717</v>
      </c>
      <c r="D15" s="35"/>
    </row>
    <row r="16" spans="1:4" ht="12.75" customHeight="1">
      <c r="A16" s="19"/>
      <c r="B16" s="21" t="s">
        <v>568</v>
      </c>
      <c r="C16" s="21" t="s">
        <v>578</v>
      </c>
      <c r="D16" s="35"/>
    </row>
  </sheetData>
  <mergeCells count="2">
    <mergeCell ref="B2:C3"/>
    <mergeCell ref="D2:D3"/>
  </mergeCells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B2" sqref="B2:C3"/>
    </sheetView>
  </sheetViews>
  <sheetFormatPr defaultColWidth="9.140625" defaultRowHeight="12.75"/>
  <cols>
    <col min="2" max="2" width="20.8515625" style="0" customWidth="1"/>
    <col min="3" max="3" width="34.140625" style="0" customWidth="1"/>
    <col min="4" max="4" width="21.7109375" style="0" customWidth="1"/>
  </cols>
  <sheetData>
    <row r="1" spans="1:4" ht="12.75">
      <c r="A1" s="19"/>
      <c r="B1" s="19"/>
      <c r="C1" s="19"/>
      <c r="D1" s="19"/>
    </row>
    <row r="2" spans="1:4" ht="12.75" customHeight="1">
      <c r="A2" s="19"/>
      <c r="B2" s="64" t="s">
        <v>768</v>
      </c>
      <c r="C2" s="65"/>
      <c r="D2" s="68" t="s">
        <v>534</v>
      </c>
    </row>
    <row r="3" spans="1:4" ht="38.25" customHeight="1">
      <c r="A3" s="19"/>
      <c r="B3" s="66"/>
      <c r="C3" s="67"/>
      <c r="D3" s="69"/>
    </row>
    <row r="4" spans="1:4" ht="12.75" customHeight="1">
      <c r="A4" s="19"/>
      <c r="B4" s="74" t="s">
        <v>769</v>
      </c>
      <c r="C4" s="75"/>
      <c r="D4" s="80"/>
    </row>
    <row r="5" spans="1:4" ht="12.75">
      <c r="A5" s="19"/>
      <c r="B5" s="76"/>
      <c r="C5" s="77"/>
      <c r="D5" s="81"/>
    </row>
    <row r="6" spans="1:4" ht="12.75">
      <c r="A6" s="19"/>
      <c r="B6" s="76"/>
      <c r="C6" s="77"/>
      <c r="D6" s="81"/>
    </row>
    <row r="7" spans="1:4" ht="54" customHeight="1">
      <c r="A7" s="19"/>
      <c r="B7" s="78"/>
      <c r="C7" s="79"/>
      <c r="D7" s="82"/>
    </row>
    <row r="8" spans="1:4" ht="12.75">
      <c r="A8" s="19"/>
      <c r="B8" s="21" t="s">
        <v>568</v>
      </c>
      <c r="C8" s="21" t="s">
        <v>578</v>
      </c>
      <c r="D8" s="35"/>
    </row>
  </sheetData>
  <mergeCells count="4">
    <mergeCell ref="D2:D3"/>
    <mergeCell ref="B4:C7"/>
    <mergeCell ref="B2:C3"/>
    <mergeCell ref="D4:D7"/>
  </mergeCells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K42" sqref="K42"/>
    </sheetView>
  </sheetViews>
  <sheetFormatPr defaultColWidth="9.140625" defaultRowHeight="12.75"/>
  <cols>
    <col min="2" max="2" width="18.28125" style="0" customWidth="1"/>
    <col min="3" max="3" width="34.57421875" style="0" customWidth="1"/>
    <col min="4" max="4" width="21.8515625" style="0" customWidth="1"/>
  </cols>
  <sheetData>
    <row r="1" spans="1:4" ht="12.75">
      <c r="A1" s="19"/>
      <c r="B1" s="19"/>
      <c r="C1" s="19"/>
      <c r="D1" s="19"/>
    </row>
    <row r="2" spans="1:4" ht="12.75" customHeight="1">
      <c r="A2" s="19"/>
      <c r="B2" s="64" t="s">
        <v>770</v>
      </c>
      <c r="C2" s="65"/>
      <c r="D2" s="68" t="s">
        <v>534</v>
      </c>
    </row>
    <row r="3" spans="1:4" ht="33" customHeight="1">
      <c r="A3" s="19"/>
      <c r="B3" s="66"/>
      <c r="C3" s="67"/>
      <c r="D3" s="69"/>
    </row>
    <row r="4" spans="1:4" ht="30" customHeight="1">
      <c r="A4" s="19"/>
      <c r="B4" s="51" t="s">
        <v>772</v>
      </c>
      <c r="C4" s="30" t="s">
        <v>771</v>
      </c>
      <c r="D4" s="36"/>
    </row>
    <row r="5" spans="1:4" ht="12.75">
      <c r="A5" s="19"/>
      <c r="B5" s="30" t="s">
        <v>773</v>
      </c>
      <c r="C5" t="s">
        <v>774</v>
      </c>
      <c r="D5" s="36"/>
    </row>
    <row r="6" spans="1:4" ht="12.75">
      <c r="A6" s="19"/>
      <c r="B6" s="21" t="s">
        <v>568</v>
      </c>
      <c r="C6" s="21" t="s">
        <v>578</v>
      </c>
      <c r="D6" s="35"/>
    </row>
  </sheetData>
  <mergeCells count="2">
    <mergeCell ref="D2:D3"/>
    <mergeCell ref="B2:C3"/>
  </mergeCells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B4" sqref="B4"/>
    </sheetView>
  </sheetViews>
  <sheetFormatPr defaultColWidth="9.140625" defaultRowHeight="12.75"/>
  <cols>
    <col min="2" max="2" width="25.00390625" style="0" customWidth="1"/>
    <col min="3" max="3" width="21.28125" style="0" customWidth="1"/>
    <col min="4" max="4" width="34.00390625" style="0" customWidth="1"/>
  </cols>
  <sheetData>
    <row r="1" spans="1:4" ht="12.75">
      <c r="A1" s="19"/>
      <c r="B1" s="19"/>
      <c r="C1" s="19"/>
      <c r="D1" s="19"/>
    </row>
    <row r="2" spans="1:4" ht="12.75" customHeight="1">
      <c r="A2" s="19"/>
      <c r="B2" s="64" t="s">
        <v>775</v>
      </c>
      <c r="C2" s="65"/>
      <c r="D2" s="68" t="s">
        <v>534</v>
      </c>
    </row>
    <row r="3" spans="1:4" ht="21" customHeight="1">
      <c r="A3" s="19"/>
      <c r="B3" s="66"/>
      <c r="C3" s="67"/>
      <c r="D3" s="69"/>
    </row>
    <row r="4" spans="1:4" ht="12.75">
      <c r="A4" s="19"/>
      <c r="B4" s="21" t="s">
        <v>676</v>
      </c>
      <c r="C4" s="40" t="s">
        <v>677</v>
      </c>
      <c r="D4" s="35"/>
    </row>
    <row r="5" spans="1:4" ht="12.75">
      <c r="A5" s="19"/>
      <c r="B5" s="21" t="s">
        <v>678</v>
      </c>
      <c r="C5" s="40">
        <v>3</v>
      </c>
      <c r="D5" s="35"/>
    </row>
    <row r="6" spans="1:4" ht="12.75">
      <c r="A6" s="19"/>
      <c r="B6" s="21" t="s">
        <v>679</v>
      </c>
      <c r="C6" s="40">
        <v>1</v>
      </c>
      <c r="D6" s="35"/>
    </row>
    <row r="7" spans="1:4" ht="12.75">
      <c r="A7" s="19"/>
      <c r="B7" s="21" t="s">
        <v>680</v>
      </c>
      <c r="C7" s="43" t="s">
        <v>681</v>
      </c>
      <c r="D7" s="35"/>
    </row>
    <row r="8" spans="1:4" ht="12.75">
      <c r="A8" s="19"/>
      <c r="B8" s="21" t="s">
        <v>682</v>
      </c>
      <c r="C8" s="41" t="s">
        <v>683</v>
      </c>
      <c r="D8" s="35"/>
    </row>
    <row r="9" spans="1:4" ht="12.75">
      <c r="A9" s="19"/>
      <c r="B9" s="21" t="s">
        <v>576</v>
      </c>
      <c r="C9" s="40" t="s">
        <v>684</v>
      </c>
      <c r="D9" s="35"/>
    </row>
    <row r="10" spans="1:4" ht="12.75">
      <c r="A10" s="19"/>
      <c r="B10" s="21" t="s">
        <v>568</v>
      </c>
      <c r="C10" s="40" t="s">
        <v>578</v>
      </c>
      <c r="D10" s="35"/>
    </row>
  </sheetData>
  <mergeCells count="2">
    <mergeCell ref="B2:C3"/>
    <mergeCell ref="D2:D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2" sqref="B2:C3"/>
    </sheetView>
  </sheetViews>
  <sheetFormatPr defaultColWidth="9.140625" defaultRowHeight="12.75"/>
  <cols>
    <col min="2" max="2" width="27.140625" style="0" customWidth="1"/>
    <col min="3" max="3" width="48.7109375" style="0" customWidth="1"/>
    <col min="4" max="4" width="31.57421875" style="0" customWidth="1"/>
  </cols>
  <sheetData>
    <row r="1" spans="1:4" ht="12.75">
      <c r="A1" s="19"/>
      <c r="B1" s="19"/>
      <c r="C1" s="19"/>
      <c r="D1" s="19"/>
    </row>
    <row r="2" spans="1:4" ht="12.75" customHeight="1">
      <c r="A2" s="19"/>
      <c r="B2" s="64" t="s">
        <v>747</v>
      </c>
      <c r="C2" s="65"/>
      <c r="D2" s="68" t="s">
        <v>534</v>
      </c>
    </row>
    <row r="3" spans="1:4" ht="31.5" customHeight="1">
      <c r="A3" s="19"/>
      <c r="B3" s="66"/>
      <c r="C3" s="67"/>
      <c r="D3" s="69"/>
    </row>
    <row r="4" spans="1:4" ht="12.75">
      <c r="A4" s="19"/>
      <c r="B4" s="21" t="s">
        <v>613</v>
      </c>
      <c r="C4" t="s">
        <v>727</v>
      </c>
      <c r="D4" s="35"/>
    </row>
    <row r="5" spans="1:4" ht="12.75">
      <c r="A5" s="19"/>
      <c r="B5" s="21" t="s">
        <v>593</v>
      </c>
      <c r="C5" t="s">
        <v>728</v>
      </c>
      <c r="D5" s="35"/>
    </row>
    <row r="6" spans="1:4" ht="12.75">
      <c r="A6" s="19"/>
      <c r="B6" s="21" t="s">
        <v>617</v>
      </c>
      <c r="C6" s="21" t="s">
        <v>618</v>
      </c>
      <c r="D6" s="35"/>
    </row>
    <row r="7" spans="1:4" ht="12.75">
      <c r="A7" s="19"/>
      <c r="B7" s="21" t="s">
        <v>627</v>
      </c>
      <c r="C7" s="21" t="s">
        <v>639</v>
      </c>
      <c r="D7" s="35"/>
    </row>
    <row r="8" spans="1:4" ht="12.75">
      <c r="A8" s="19"/>
      <c r="B8" s="21" t="s">
        <v>630</v>
      </c>
      <c r="C8" s="21" t="s">
        <v>546</v>
      </c>
      <c r="D8" s="35"/>
    </row>
    <row r="9" spans="1:4" ht="12.75">
      <c r="A9" s="19"/>
      <c r="B9" s="21" t="s">
        <v>631</v>
      </c>
      <c r="C9" s="21"/>
      <c r="D9" s="35"/>
    </row>
    <row r="10" spans="1:4" ht="12.75">
      <c r="A10" s="19"/>
      <c r="B10" s="21" t="s">
        <v>632</v>
      </c>
      <c r="C10" s="25" t="s">
        <v>633</v>
      </c>
      <c r="D10" s="35"/>
    </row>
    <row r="11" spans="1:4" ht="12.75">
      <c r="A11" s="19"/>
      <c r="B11" s="21" t="s">
        <v>611</v>
      </c>
      <c r="C11" s="21" t="s">
        <v>634</v>
      </c>
      <c r="D11" s="35"/>
    </row>
    <row r="12" spans="1:4" ht="12.75">
      <c r="A12" s="19"/>
      <c r="B12" s="21" t="s">
        <v>635</v>
      </c>
      <c r="C12" s="21" t="s">
        <v>636</v>
      </c>
      <c r="D12" s="35"/>
    </row>
  </sheetData>
  <mergeCells count="2">
    <mergeCell ref="B2:C3"/>
    <mergeCell ref="D2:D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2" sqref="B2:C3"/>
    </sheetView>
  </sheetViews>
  <sheetFormatPr defaultColWidth="9.140625" defaultRowHeight="12.75"/>
  <cols>
    <col min="2" max="2" width="27.140625" style="0" customWidth="1"/>
    <col min="3" max="3" width="48.7109375" style="0" customWidth="1"/>
    <col min="4" max="4" width="31.57421875" style="0" customWidth="1"/>
  </cols>
  <sheetData>
    <row r="1" spans="1:4" ht="12.75">
      <c r="A1" s="19"/>
      <c r="B1" s="19"/>
      <c r="C1" s="19"/>
      <c r="D1" s="19"/>
    </row>
    <row r="2" spans="1:4" ht="12.75" customHeight="1">
      <c r="A2" s="19"/>
      <c r="B2" s="64" t="s">
        <v>748</v>
      </c>
      <c r="C2" s="65"/>
      <c r="D2" s="68" t="s">
        <v>534</v>
      </c>
    </row>
    <row r="3" spans="1:4" ht="31.5" customHeight="1">
      <c r="A3" s="19"/>
      <c r="B3" s="66"/>
      <c r="C3" s="67"/>
      <c r="D3" s="69"/>
    </row>
    <row r="4" spans="1:4" ht="12.75">
      <c r="A4" s="19"/>
      <c r="B4" s="21" t="s">
        <v>613</v>
      </c>
      <c r="C4" s="21" t="s">
        <v>614</v>
      </c>
      <c r="D4" s="35"/>
    </row>
    <row r="5" spans="1:4" ht="12.75">
      <c r="A5" s="19"/>
      <c r="B5" s="21" t="s">
        <v>593</v>
      </c>
      <c r="C5" s="21" t="s">
        <v>615</v>
      </c>
      <c r="D5" s="35"/>
    </row>
    <row r="6" spans="1:4" ht="12.75">
      <c r="A6" s="19"/>
      <c r="B6" s="21" t="s">
        <v>616</v>
      </c>
      <c r="C6" s="39">
        <v>0.6736111111111112</v>
      </c>
      <c r="D6" s="35"/>
    </row>
    <row r="7" spans="1:4" ht="12.75">
      <c r="A7" s="19"/>
      <c r="B7" s="21" t="s">
        <v>617</v>
      </c>
      <c r="C7" s="21" t="s">
        <v>618</v>
      </c>
      <c r="D7" s="35"/>
    </row>
    <row r="8" spans="1:4" ht="12.75">
      <c r="A8" s="19"/>
      <c r="B8" s="21" t="s">
        <v>619</v>
      </c>
      <c r="C8" s="21" t="s">
        <v>620</v>
      </c>
      <c r="D8" s="35"/>
    </row>
    <row r="9" spans="1:4" ht="12.75">
      <c r="A9" s="19"/>
      <c r="B9" s="21" t="s">
        <v>621</v>
      </c>
      <c r="C9" s="21" t="s">
        <v>622</v>
      </c>
      <c r="D9" s="35"/>
    </row>
    <row r="10" spans="1:4" ht="12.75">
      <c r="A10" s="19"/>
      <c r="B10" s="21" t="s">
        <v>623</v>
      </c>
      <c r="C10" s="21" t="s">
        <v>624</v>
      </c>
      <c r="D10" s="35"/>
    </row>
    <row r="11" spans="1:4" ht="12.75">
      <c r="A11" s="19"/>
      <c r="B11" s="21" t="s">
        <v>625</v>
      </c>
      <c r="C11" s="21" t="s">
        <v>626</v>
      </c>
      <c r="D11" s="35"/>
    </row>
    <row r="12" spans="1:4" ht="12.75">
      <c r="A12" s="19"/>
      <c r="B12" s="21" t="s">
        <v>627</v>
      </c>
      <c r="C12" s="21" t="s">
        <v>628</v>
      </c>
      <c r="D12" s="35"/>
    </row>
    <row r="13" spans="1:4" ht="12.75">
      <c r="A13" s="19"/>
      <c r="B13" s="21" t="s">
        <v>629</v>
      </c>
      <c r="C13" s="21" t="s">
        <v>546</v>
      </c>
      <c r="D13" s="35"/>
    </row>
    <row r="14" spans="1:4" ht="12.75">
      <c r="A14" s="19"/>
      <c r="B14" s="21" t="s">
        <v>630</v>
      </c>
      <c r="C14" s="21" t="s">
        <v>546</v>
      </c>
      <c r="D14" s="35"/>
    </row>
    <row r="15" spans="1:4" ht="12.75">
      <c r="A15" s="19"/>
      <c r="B15" s="21" t="s">
        <v>631</v>
      </c>
      <c r="C15" s="21"/>
      <c r="D15" s="35"/>
    </row>
    <row r="16" spans="1:4" ht="12.75">
      <c r="A16" s="19"/>
      <c r="B16" s="21" t="s">
        <v>632</v>
      </c>
      <c r="C16" s="25" t="s">
        <v>633</v>
      </c>
      <c r="D16" s="35"/>
    </row>
    <row r="17" spans="1:4" ht="12.75">
      <c r="A17" s="19"/>
      <c r="B17" s="21" t="s">
        <v>611</v>
      </c>
      <c r="C17" s="21" t="s">
        <v>634</v>
      </c>
      <c r="D17" s="35"/>
    </row>
    <row r="18" spans="1:4" ht="12.75">
      <c r="A18" s="19"/>
      <c r="B18" s="21" t="s">
        <v>635</v>
      </c>
      <c r="C18" s="21" t="s">
        <v>636</v>
      </c>
      <c r="D18" s="35"/>
    </row>
  </sheetData>
  <mergeCells count="2">
    <mergeCell ref="B2:C3"/>
    <mergeCell ref="D2:D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2" sqref="B2:C3"/>
    </sheetView>
  </sheetViews>
  <sheetFormatPr defaultColWidth="9.140625" defaultRowHeight="12.75"/>
  <cols>
    <col min="2" max="2" width="27.140625" style="0" customWidth="1"/>
    <col min="3" max="3" width="48.7109375" style="0" customWidth="1"/>
    <col min="4" max="4" width="31.57421875" style="0" customWidth="1"/>
  </cols>
  <sheetData>
    <row r="1" spans="1:4" ht="12.75">
      <c r="A1" s="19"/>
      <c r="B1" s="19"/>
      <c r="C1" s="19"/>
      <c r="D1" s="19"/>
    </row>
    <row r="2" spans="1:4" ht="12.75" customHeight="1">
      <c r="A2" s="19"/>
      <c r="B2" s="64" t="s">
        <v>749</v>
      </c>
      <c r="C2" s="65"/>
      <c r="D2" s="68" t="s">
        <v>534</v>
      </c>
    </row>
    <row r="3" spans="1:4" ht="31.5" customHeight="1">
      <c r="A3" s="19"/>
      <c r="B3" s="66"/>
      <c r="C3" s="67"/>
      <c r="D3" s="69"/>
    </row>
    <row r="4" spans="1:4" ht="12.75">
      <c r="A4" s="19"/>
      <c r="B4" s="21" t="s">
        <v>613</v>
      </c>
      <c r="C4" s="21" t="s">
        <v>637</v>
      </c>
      <c r="D4" s="35"/>
    </row>
    <row r="5" spans="1:4" ht="12.75">
      <c r="A5" s="19"/>
      <c r="B5" s="21" t="s">
        <v>593</v>
      </c>
      <c r="C5" t="s">
        <v>638</v>
      </c>
      <c r="D5" s="35"/>
    </row>
    <row r="6" spans="1:4" ht="12.75">
      <c r="A6" s="19"/>
      <c r="B6" s="21" t="s">
        <v>617</v>
      </c>
      <c r="C6" s="21" t="s">
        <v>618</v>
      </c>
      <c r="D6" s="35"/>
    </row>
    <row r="7" spans="1:4" ht="12.75">
      <c r="A7" s="19"/>
      <c r="B7" s="21" t="s">
        <v>619</v>
      </c>
      <c r="C7" s="21" t="s">
        <v>620</v>
      </c>
      <c r="D7" s="35"/>
    </row>
    <row r="8" spans="1:4" ht="12.75">
      <c r="A8" s="19"/>
      <c r="B8" s="21" t="s">
        <v>621</v>
      </c>
      <c r="C8" s="21" t="s">
        <v>622</v>
      </c>
      <c r="D8" s="35"/>
    </row>
    <row r="9" spans="1:4" ht="12.75">
      <c r="A9" s="19"/>
      <c r="B9" s="21" t="s">
        <v>623</v>
      </c>
      <c r="C9" s="21" t="s">
        <v>624</v>
      </c>
      <c r="D9" s="35"/>
    </row>
    <row r="10" spans="1:4" ht="12.75">
      <c r="A10" s="19"/>
      <c r="B10" s="21" t="s">
        <v>625</v>
      </c>
      <c r="C10" s="21" t="s">
        <v>626</v>
      </c>
      <c r="D10" s="35"/>
    </row>
    <row r="11" spans="1:4" ht="12.75">
      <c r="A11" s="19"/>
      <c r="B11" s="21" t="s">
        <v>627</v>
      </c>
      <c r="C11" s="21" t="s">
        <v>639</v>
      </c>
      <c r="D11" s="35"/>
    </row>
    <row r="12" spans="1:4" ht="12.75">
      <c r="A12" s="19"/>
      <c r="B12" s="21" t="s">
        <v>629</v>
      </c>
      <c r="C12" s="21" t="s">
        <v>546</v>
      </c>
      <c r="D12" s="35"/>
    </row>
    <row r="13" spans="1:4" ht="12.75">
      <c r="A13" s="19"/>
      <c r="B13" s="21" t="s">
        <v>630</v>
      </c>
      <c r="C13" s="21" t="s">
        <v>546</v>
      </c>
      <c r="D13" s="35"/>
    </row>
    <row r="14" spans="1:4" ht="12.75">
      <c r="A14" s="19"/>
      <c r="B14" s="21" t="s">
        <v>631</v>
      </c>
      <c r="C14" s="21"/>
      <c r="D14" s="35"/>
    </row>
    <row r="15" spans="1:4" ht="12.75">
      <c r="A15" s="19"/>
      <c r="B15" s="21" t="s">
        <v>632</v>
      </c>
      <c r="C15" s="25" t="s">
        <v>633</v>
      </c>
      <c r="D15" s="35"/>
    </row>
    <row r="16" spans="1:4" ht="12.75">
      <c r="A16" s="19"/>
      <c r="B16" s="21" t="s">
        <v>611</v>
      </c>
      <c r="C16" s="21" t="s">
        <v>634</v>
      </c>
      <c r="D16" s="35"/>
    </row>
    <row r="17" spans="1:4" ht="12.75">
      <c r="A17" s="19"/>
      <c r="B17" s="21" t="s">
        <v>635</v>
      </c>
      <c r="C17" s="21" t="s">
        <v>636</v>
      </c>
      <c r="D17" s="35"/>
    </row>
  </sheetData>
  <mergeCells count="2">
    <mergeCell ref="B2:C3"/>
    <mergeCell ref="D2:D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2" sqref="B2:C3"/>
    </sheetView>
  </sheetViews>
  <sheetFormatPr defaultColWidth="9.140625" defaultRowHeight="12.75"/>
  <cols>
    <col min="2" max="2" width="27.140625" style="0" customWidth="1"/>
    <col min="3" max="3" width="48.7109375" style="0" customWidth="1"/>
    <col min="4" max="4" width="31.57421875" style="0" customWidth="1"/>
  </cols>
  <sheetData>
    <row r="1" spans="1:4" ht="12.75">
      <c r="A1" s="19"/>
      <c r="B1" s="19"/>
      <c r="C1" s="19"/>
      <c r="D1" s="19"/>
    </row>
    <row r="2" spans="1:4" ht="12.75" customHeight="1">
      <c r="A2" s="19"/>
      <c r="B2" s="64" t="s">
        <v>750</v>
      </c>
      <c r="C2" s="65"/>
      <c r="D2" s="68" t="s">
        <v>534</v>
      </c>
    </row>
    <row r="3" spans="1:4" ht="31.5" customHeight="1">
      <c r="A3" s="19"/>
      <c r="B3" s="66"/>
      <c r="C3" s="67"/>
      <c r="D3" s="69"/>
    </row>
    <row r="4" spans="1:4" ht="12.75">
      <c r="A4" s="19"/>
      <c r="B4" s="21" t="s">
        <v>613</v>
      </c>
      <c r="C4" s="21" t="s">
        <v>741</v>
      </c>
      <c r="D4" s="35"/>
    </row>
    <row r="5" spans="1:4" ht="12.75">
      <c r="A5" s="19"/>
      <c r="B5" s="21" t="s">
        <v>593</v>
      </c>
      <c r="C5" t="s">
        <v>638</v>
      </c>
      <c r="D5" s="35"/>
    </row>
    <row r="6" spans="1:4" ht="12.75">
      <c r="A6" s="19"/>
      <c r="B6" s="21" t="s">
        <v>617</v>
      </c>
      <c r="C6" s="21" t="s">
        <v>618</v>
      </c>
      <c r="D6" s="35"/>
    </row>
    <row r="7" spans="1:4" ht="12.75">
      <c r="A7" s="19"/>
      <c r="B7" s="21" t="s">
        <v>619</v>
      </c>
      <c r="C7" s="21" t="s">
        <v>742</v>
      </c>
      <c r="D7" s="35"/>
    </row>
    <row r="8" spans="1:4" ht="12.75">
      <c r="A8" s="19"/>
      <c r="B8" s="21" t="s">
        <v>621</v>
      </c>
      <c r="C8" s="21" t="s">
        <v>622</v>
      </c>
      <c r="D8" s="35"/>
    </row>
    <row r="9" spans="1:4" ht="12.75">
      <c r="A9" s="19"/>
      <c r="B9" s="21" t="s">
        <v>623</v>
      </c>
      <c r="C9" s="21" t="s">
        <v>743</v>
      </c>
      <c r="D9" s="35"/>
    </row>
    <row r="10" spans="1:4" ht="12.75">
      <c r="A10" s="19"/>
      <c r="B10" s="21" t="s">
        <v>625</v>
      </c>
      <c r="C10" s="21" t="s">
        <v>744</v>
      </c>
      <c r="D10" s="35"/>
    </row>
    <row r="11" spans="1:4" ht="12.75">
      <c r="A11" s="19"/>
      <c r="B11" s="21" t="s">
        <v>627</v>
      </c>
      <c r="C11" t="s">
        <v>745</v>
      </c>
      <c r="D11" s="35"/>
    </row>
    <row r="12" spans="1:4" ht="12.75">
      <c r="A12" s="19"/>
      <c r="B12" s="21" t="s">
        <v>630</v>
      </c>
      <c r="C12" s="21" t="s">
        <v>546</v>
      </c>
      <c r="D12" s="35"/>
    </row>
    <row r="13" spans="1:4" ht="12.75">
      <c r="A13" s="19"/>
      <c r="B13" s="21" t="s">
        <v>631</v>
      </c>
      <c r="C13" s="21"/>
      <c r="D13" s="35"/>
    </row>
    <row r="14" spans="1:4" ht="12.75">
      <c r="A14" s="19"/>
      <c r="B14" s="21" t="s">
        <v>632</v>
      </c>
      <c r="C14" s="25" t="s">
        <v>633</v>
      </c>
      <c r="D14" s="35"/>
    </row>
    <row r="15" spans="1:4" ht="12.75">
      <c r="A15" s="19"/>
      <c r="B15" s="21" t="s">
        <v>611</v>
      </c>
      <c r="C15" s="21" t="s">
        <v>634</v>
      </c>
      <c r="D15" s="35"/>
    </row>
    <row r="16" spans="1:4" ht="12.75">
      <c r="A16" s="19"/>
      <c r="B16" s="21" t="s">
        <v>635</v>
      </c>
      <c r="C16" s="21" t="s">
        <v>636</v>
      </c>
      <c r="D16" s="35"/>
    </row>
  </sheetData>
  <mergeCells count="2">
    <mergeCell ref="B2:C3"/>
    <mergeCell ref="D2:D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B2" sqref="B2:C3"/>
    </sheetView>
  </sheetViews>
  <sheetFormatPr defaultColWidth="9.140625" defaultRowHeight="12.75"/>
  <cols>
    <col min="2" max="2" width="23.421875" style="0" customWidth="1"/>
    <col min="3" max="3" width="33.8515625" style="0" customWidth="1"/>
    <col min="4" max="4" width="27.7109375" style="0" customWidth="1"/>
  </cols>
  <sheetData>
    <row r="1" spans="1:4" ht="12.75">
      <c r="A1" s="19"/>
      <c r="B1" s="19"/>
      <c r="C1" s="27"/>
      <c r="D1" s="19"/>
    </row>
    <row r="2" spans="1:4" ht="12.75" customHeight="1">
      <c r="A2" s="19"/>
      <c r="B2" s="64" t="s">
        <v>751</v>
      </c>
      <c r="C2" s="65"/>
      <c r="D2" s="68" t="s">
        <v>534</v>
      </c>
    </row>
    <row r="3" spans="1:4" ht="45" customHeight="1">
      <c r="A3" s="19"/>
      <c r="B3" s="66"/>
      <c r="C3" s="67"/>
      <c r="D3" s="69"/>
    </row>
    <row r="4" spans="1:4" ht="12.75">
      <c r="A4" s="19"/>
      <c r="B4" s="21" t="s">
        <v>649</v>
      </c>
      <c r="C4" s="25" t="s">
        <v>729</v>
      </c>
      <c r="D4" s="35"/>
    </row>
    <row r="5" spans="1:4" ht="12.75">
      <c r="A5" s="19"/>
      <c r="B5" s="21" t="s">
        <v>651</v>
      </c>
      <c r="C5" s="27" t="s">
        <v>730</v>
      </c>
      <c r="D5" s="35"/>
    </row>
    <row r="6" spans="1:4" ht="25.5">
      <c r="A6" s="19"/>
      <c r="B6" s="21" t="s">
        <v>535</v>
      </c>
      <c r="C6" s="25" t="s">
        <v>731</v>
      </c>
      <c r="D6" s="35"/>
    </row>
    <row r="7" spans="1:4" ht="12.75">
      <c r="A7" s="19"/>
      <c r="B7" s="21" t="s">
        <v>537</v>
      </c>
      <c r="C7" s="25" t="s">
        <v>732</v>
      </c>
      <c r="D7" s="35"/>
    </row>
    <row r="8" spans="1:4" ht="12.75">
      <c r="A8" s="19"/>
      <c r="B8" s="21" t="s">
        <v>539</v>
      </c>
      <c r="C8" s="25" t="s">
        <v>733</v>
      </c>
      <c r="D8" s="35"/>
    </row>
    <row r="9" spans="1:4" ht="12.75">
      <c r="A9" s="19"/>
      <c r="B9" s="21" t="s">
        <v>549</v>
      </c>
      <c r="C9" s="21" t="s">
        <v>734</v>
      </c>
      <c r="D9" s="35"/>
    </row>
    <row r="10" spans="1:4" ht="12.75">
      <c r="A10" s="19"/>
      <c r="B10" s="21" t="s">
        <v>656</v>
      </c>
      <c r="C10" s="25" t="s">
        <v>690</v>
      </c>
      <c r="D10" s="35"/>
    </row>
    <row r="11" spans="1:4" ht="12.75">
      <c r="A11" s="19"/>
      <c r="B11" s="21" t="s">
        <v>658</v>
      </c>
      <c r="C11" s="25" t="s">
        <v>546</v>
      </c>
      <c r="D11" s="35"/>
    </row>
    <row r="12" spans="1:4" ht="38.25">
      <c r="A12" s="19"/>
      <c r="B12" s="21" t="s">
        <v>553</v>
      </c>
      <c r="C12" s="25" t="s">
        <v>735</v>
      </c>
      <c r="D12" s="35"/>
    </row>
    <row r="13" spans="1:4" ht="12.75">
      <c r="A13" s="19"/>
      <c r="B13" s="21" t="s">
        <v>660</v>
      </c>
      <c r="C13" s="25" t="s">
        <v>546</v>
      </c>
      <c r="D13" s="35"/>
    </row>
    <row r="14" spans="1:4" ht="12.75">
      <c r="A14" s="19"/>
      <c r="B14" s="21" t="s">
        <v>661</v>
      </c>
      <c r="C14" s="25" t="s">
        <v>546</v>
      </c>
      <c r="D14" s="35"/>
    </row>
    <row r="15" spans="1:4" ht="12.75">
      <c r="A15" s="19"/>
      <c r="B15" s="21" t="s">
        <v>662</v>
      </c>
      <c r="C15" s="25" t="s">
        <v>546</v>
      </c>
      <c r="D15" s="35"/>
    </row>
    <row r="16" spans="1:4" ht="12.75">
      <c r="A16" s="19"/>
      <c r="B16" s="21" t="s">
        <v>736</v>
      </c>
      <c r="C16" s="25" t="s">
        <v>546</v>
      </c>
      <c r="D16" s="35"/>
    </row>
    <row r="17" spans="1:4" ht="12.75">
      <c r="A17" s="19"/>
      <c r="B17" s="21" t="s">
        <v>700</v>
      </c>
      <c r="C17" s="25" t="s">
        <v>737</v>
      </c>
      <c r="D17" s="35"/>
    </row>
    <row r="18" spans="1:4" ht="12.75">
      <c r="A18" s="19"/>
      <c r="B18" s="21" t="s">
        <v>558</v>
      </c>
      <c r="C18" s="21" t="s">
        <v>738</v>
      </c>
      <c r="D18" s="35"/>
    </row>
    <row r="19" spans="1:4" ht="12.75">
      <c r="A19" s="19"/>
      <c r="B19" s="21" t="s">
        <v>582</v>
      </c>
      <c r="C19" s="25" t="s">
        <v>739</v>
      </c>
      <c r="D19" s="35"/>
    </row>
    <row r="20" spans="1:4" ht="12.75">
      <c r="A20" s="19"/>
      <c r="B20" s="21" t="s">
        <v>560</v>
      </c>
      <c r="C20" s="21" t="s">
        <v>740</v>
      </c>
      <c r="D20" s="35"/>
    </row>
    <row r="21" spans="1:4" ht="25.5">
      <c r="A21" s="19"/>
      <c r="B21" s="44" t="s">
        <v>566</v>
      </c>
      <c r="C21" s="45" t="s">
        <v>577</v>
      </c>
      <c r="D21" s="35"/>
    </row>
    <row r="22" spans="1:4" ht="12.75">
      <c r="A22" s="19"/>
      <c r="B22" s="21" t="s">
        <v>568</v>
      </c>
      <c r="C22" s="25" t="s">
        <v>578</v>
      </c>
      <c r="D22" s="35"/>
    </row>
  </sheetData>
  <mergeCells count="2">
    <mergeCell ref="B2:C3"/>
    <mergeCell ref="D2:D3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34" sqref="D34"/>
    </sheetView>
  </sheetViews>
  <sheetFormatPr defaultColWidth="9.140625" defaultRowHeight="12.75"/>
  <cols>
    <col min="2" max="2" width="25.7109375" style="0" customWidth="1"/>
    <col min="3" max="3" width="42.421875" style="0" customWidth="1"/>
    <col min="4" max="4" width="28.421875" style="0" customWidth="1"/>
    <col min="5" max="5" width="29.28125" style="0" customWidth="1"/>
  </cols>
  <sheetData>
    <row r="1" spans="1:4" ht="12.75">
      <c r="A1" s="19"/>
      <c r="B1" s="19"/>
      <c r="C1" s="27"/>
      <c r="D1" s="19"/>
    </row>
    <row r="2" spans="1:4" ht="12.75" customHeight="1">
      <c r="A2" s="19"/>
      <c r="B2" s="64" t="s">
        <v>752</v>
      </c>
      <c r="C2" s="65"/>
      <c r="D2" s="68" t="s">
        <v>534</v>
      </c>
    </row>
    <row r="3" spans="1:4" ht="37.5" customHeight="1">
      <c r="A3" s="19"/>
      <c r="B3" s="66"/>
      <c r="C3" s="67"/>
      <c r="D3" s="69"/>
    </row>
    <row r="4" spans="1:4" ht="12.75">
      <c r="A4" s="19"/>
      <c r="B4" s="21" t="s">
        <v>649</v>
      </c>
      <c r="C4" t="s">
        <v>670</v>
      </c>
      <c r="D4" s="35"/>
    </row>
    <row r="5" spans="1:4" ht="12.75">
      <c r="A5" s="19"/>
      <c r="B5" s="21" t="s">
        <v>651</v>
      </c>
      <c r="C5" s="40" t="s">
        <v>671</v>
      </c>
      <c r="D5" s="35"/>
    </row>
    <row r="6" spans="1:4" ht="12.75">
      <c r="A6" s="19"/>
      <c r="B6" s="21" t="s">
        <v>535</v>
      </c>
      <c r="C6" s="40" t="s">
        <v>536</v>
      </c>
      <c r="D6" s="35"/>
    </row>
    <row r="7" spans="1:4" ht="12.75">
      <c r="A7" s="19"/>
      <c r="B7" s="21" t="s">
        <v>537</v>
      </c>
      <c r="C7" s="40" t="s">
        <v>653</v>
      </c>
      <c r="D7" s="35"/>
    </row>
    <row r="8" spans="1:4" ht="12.75">
      <c r="A8" s="19"/>
      <c r="B8" s="21" t="s">
        <v>539</v>
      </c>
      <c r="C8" s="40" t="s">
        <v>672</v>
      </c>
      <c r="D8" s="35"/>
    </row>
    <row r="9" spans="1:4" ht="12.75">
      <c r="A9" s="19"/>
      <c r="B9" s="21" t="s">
        <v>549</v>
      </c>
      <c r="C9" s="41" t="s">
        <v>673</v>
      </c>
      <c r="D9" s="35"/>
    </row>
    <row r="10" spans="1:4" ht="12.75">
      <c r="A10" s="19"/>
      <c r="B10" s="21" t="s">
        <v>656</v>
      </c>
      <c r="C10" s="40" t="s">
        <v>657</v>
      </c>
      <c r="D10" s="35"/>
    </row>
    <row r="11" spans="1:4" ht="12.75">
      <c r="A11" s="19"/>
      <c r="B11" s="21" t="s">
        <v>658</v>
      </c>
      <c r="C11" s="40" t="s">
        <v>546</v>
      </c>
      <c r="D11" s="35"/>
    </row>
    <row r="12" spans="1:4" ht="28.5" customHeight="1">
      <c r="A12" s="19"/>
      <c r="B12" s="42" t="s">
        <v>553</v>
      </c>
      <c r="C12" s="40" t="s">
        <v>674</v>
      </c>
      <c r="D12" s="35"/>
    </row>
    <row r="13" spans="1:4" ht="12.75">
      <c r="A13" s="19"/>
      <c r="B13" s="21" t="s">
        <v>660</v>
      </c>
      <c r="C13" s="40" t="s">
        <v>546</v>
      </c>
      <c r="D13" s="35"/>
    </row>
    <row r="14" spans="1:4" ht="12.75">
      <c r="A14" s="19"/>
      <c r="B14" s="21" t="s">
        <v>661</v>
      </c>
      <c r="C14" s="40" t="s">
        <v>546</v>
      </c>
      <c r="D14" s="35"/>
    </row>
    <row r="15" spans="1:4" ht="12.75">
      <c r="A15" s="19"/>
      <c r="B15" s="21" t="s">
        <v>662</v>
      </c>
      <c r="C15" s="40" t="s">
        <v>546</v>
      </c>
      <c r="D15" s="35"/>
    </row>
    <row r="16" spans="1:4" ht="12.75">
      <c r="A16" s="19"/>
      <c r="B16" s="21" t="s">
        <v>664</v>
      </c>
      <c r="C16" s="40" t="s">
        <v>546</v>
      </c>
      <c r="D16" s="35"/>
    </row>
    <row r="17" spans="1:4" ht="12.75">
      <c r="A17" s="19"/>
      <c r="B17" s="21" t="s">
        <v>558</v>
      </c>
      <c r="C17" s="41" t="s">
        <v>675</v>
      </c>
      <c r="D17" s="35"/>
    </row>
    <row r="18" spans="1:4" ht="12.75">
      <c r="A18" s="19"/>
      <c r="B18" s="21" t="s">
        <v>582</v>
      </c>
      <c r="C18" s="40" t="s">
        <v>666</v>
      </c>
      <c r="D18" s="35"/>
    </row>
    <row r="19" spans="1:4" ht="25.5">
      <c r="A19" s="19"/>
      <c r="B19" s="42" t="s">
        <v>560</v>
      </c>
      <c r="C19" s="40" t="s">
        <v>669</v>
      </c>
      <c r="D19" s="35"/>
    </row>
    <row r="20" spans="1:4" ht="12.75">
      <c r="A20" s="19"/>
      <c r="B20" s="21" t="s">
        <v>568</v>
      </c>
      <c r="C20" s="40" t="s">
        <v>578</v>
      </c>
      <c r="D20" s="35"/>
    </row>
  </sheetData>
  <mergeCells count="2">
    <mergeCell ref="B2:C3"/>
    <mergeCell ref="D2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B2" sqref="B2:C3"/>
    </sheetView>
  </sheetViews>
  <sheetFormatPr defaultColWidth="9.140625" defaultRowHeight="12.75"/>
  <cols>
    <col min="2" max="2" width="25.7109375" style="0" customWidth="1"/>
    <col min="3" max="3" width="42.421875" style="0" customWidth="1"/>
    <col min="4" max="4" width="28.421875" style="0" customWidth="1"/>
    <col min="5" max="5" width="29.28125" style="0" customWidth="1"/>
  </cols>
  <sheetData>
    <row r="1" spans="1:4" ht="12.75">
      <c r="A1" s="19"/>
      <c r="B1" s="19"/>
      <c r="C1" s="27"/>
      <c r="D1" s="19"/>
    </row>
    <row r="2" spans="1:4" ht="12.75" customHeight="1">
      <c r="A2" s="19"/>
      <c r="B2" s="64" t="s">
        <v>753</v>
      </c>
      <c r="C2" s="65"/>
      <c r="D2" s="68" t="s">
        <v>534</v>
      </c>
    </row>
    <row r="3" spans="1:4" ht="37.5" customHeight="1">
      <c r="A3" s="19"/>
      <c r="B3" s="66"/>
      <c r="C3" s="67"/>
      <c r="D3" s="69"/>
    </row>
    <row r="4" spans="1:4" ht="12.75">
      <c r="A4" s="19"/>
      <c r="B4" s="21" t="s">
        <v>649</v>
      </c>
      <c r="C4" t="s">
        <v>650</v>
      </c>
      <c r="D4" s="35"/>
    </row>
    <row r="5" spans="1:4" ht="12.75">
      <c r="A5" s="19"/>
      <c r="B5" s="21" t="s">
        <v>651</v>
      </c>
      <c r="C5" s="40" t="s">
        <v>652</v>
      </c>
      <c r="D5" s="35"/>
    </row>
    <row r="6" spans="1:4" ht="12.75">
      <c r="A6" s="19"/>
      <c r="B6" s="21" t="s">
        <v>535</v>
      </c>
      <c r="C6" s="40" t="s">
        <v>536</v>
      </c>
      <c r="D6" s="35"/>
    </row>
    <row r="7" spans="1:4" ht="12.75">
      <c r="A7" s="19"/>
      <c r="B7" s="21" t="s">
        <v>537</v>
      </c>
      <c r="C7" s="40" t="s">
        <v>653</v>
      </c>
      <c r="D7" s="35"/>
    </row>
    <row r="8" spans="1:4" ht="12.75">
      <c r="A8" s="19"/>
      <c r="B8" s="21" t="s">
        <v>539</v>
      </c>
      <c r="C8" s="40" t="s">
        <v>654</v>
      </c>
      <c r="D8" s="35"/>
    </row>
    <row r="9" spans="1:4" ht="12.75">
      <c r="A9" s="19"/>
      <c r="B9" s="21" t="s">
        <v>549</v>
      </c>
      <c r="C9" s="41" t="s">
        <v>655</v>
      </c>
      <c r="D9" s="35"/>
    </row>
    <row r="10" spans="1:4" ht="12.75">
      <c r="A10" s="19"/>
      <c r="B10" s="21" t="s">
        <v>656</v>
      </c>
      <c r="C10" s="40" t="s">
        <v>657</v>
      </c>
      <c r="D10" s="35"/>
    </row>
    <row r="11" spans="1:4" ht="12.75">
      <c r="A11" s="19"/>
      <c r="B11" s="21" t="s">
        <v>658</v>
      </c>
      <c r="C11" s="40" t="s">
        <v>546</v>
      </c>
      <c r="D11" s="35"/>
    </row>
    <row r="12" spans="1:4" ht="38.25">
      <c r="A12" s="19"/>
      <c r="B12" s="42" t="s">
        <v>553</v>
      </c>
      <c r="C12" s="40" t="s">
        <v>659</v>
      </c>
      <c r="D12" s="35"/>
    </row>
    <row r="13" spans="1:4" ht="12.75">
      <c r="A13" s="19"/>
      <c r="B13" s="21" t="s">
        <v>660</v>
      </c>
      <c r="C13" s="40" t="s">
        <v>546</v>
      </c>
      <c r="D13" s="35"/>
    </row>
    <row r="14" spans="1:4" ht="12.75">
      <c r="A14" s="19"/>
      <c r="B14" s="21" t="s">
        <v>661</v>
      </c>
      <c r="C14" s="40" t="s">
        <v>546</v>
      </c>
      <c r="D14" s="35"/>
    </row>
    <row r="15" spans="1:4" ht="12.75">
      <c r="A15" s="19"/>
      <c r="B15" s="21" t="s">
        <v>662</v>
      </c>
      <c r="C15" s="40" t="s">
        <v>546</v>
      </c>
      <c r="D15" s="35"/>
    </row>
    <row r="16" spans="1:4" ht="12.75">
      <c r="A16" s="19"/>
      <c r="B16" s="21" t="s">
        <v>663</v>
      </c>
      <c r="C16" s="40" t="s">
        <v>546</v>
      </c>
      <c r="D16" s="35"/>
    </row>
    <row r="17" spans="1:4" ht="12.75">
      <c r="A17" s="19"/>
      <c r="B17" s="21" t="s">
        <v>664</v>
      </c>
      <c r="C17" s="40" t="s">
        <v>546</v>
      </c>
      <c r="D17" s="35"/>
    </row>
    <row r="18" spans="1:4" ht="12.75">
      <c r="A18" s="19"/>
      <c r="B18" s="21" t="s">
        <v>558</v>
      </c>
      <c r="C18" s="41" t="s">
        <v>665</v>
      </c>
      <c r="D18" s="35"/>
    </row>
    <row r="19" spans="1:4" ht="12.75">
      <c r="A19" s="19"/>
      <c r="B19" s="21" t="s">
        <v>582</v>
      </c>
      <c r="C19" s="40" t="s">
        <v>666</v>
      </c>
      <c r="D19" s="35"/>
    </row>
    <row r="20" spans="1:4" ht="12.75">
      <c r="A20" s="19"/>
      <c r="B20" s="21" t="s">
        <v>667</v>
      </c>
      <c r="C20" s="40" t="s">
        <v>668</v>
      </c>
      <c r="D20" s="35"/>
    </row>
    <row r="21" spans="1:4" ht="25.5">
      <c r="A21" s="19"/>
      <c r="B21" s="42" t="s">
        <v>560</v>
      </c>
      <c r="C21" s="40" t="s">
        <v>669</v>
      </c>
      <c r="D21" s="35"/>
    </row>
    <row r="22" spans="1:4" ht="12.75">
      <c r="A22" s="19"/>
      <c r="B22" s="21" t="s">
        <v>568</v>
      </c>
      <c r="C22" s="40" t="s">
        <v>578</v>
      </c>
      <c r="D22" s="35"/>
    </row>
  </sheetData>
  <mergeCells count="2">
    <mergeCell ref="B2:C3"/>
    <mergeCell ref="D2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Baudys</cp:lastModifiedBy>
  <dcterms:created xsi:type="dcterms:W3CDTF">2011-05-17T13:15:30Z</dcterms:created>
  <dcterms:modified xsi:type="dcterms:W3CDTF">2011-05-24T14:00:26Z</dcterms:modified>
  <cp:category/>
  <cp:version/>
  <cp:contentType/>
  <cp:contentStatus/>
</cp:coreProperties>
</file>