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codeName="ThisWorkbook" defaultThemeVersion="124226"/>
  <bookViews>
    <workbookView xWindow="0" yWindow="0" windowWidth="25440" windowHeight="14385" tabRatio="938" firstSheet="9" activeTab="23"/>
  </bookViews>
  <sheets>
    <sheet name="V1" sheetId="28" r:id="rId1"/>
    <sheet name="A1B1" sheetId="19" r:id="rId2"/>
    <sheet name="A1B2" sheetId="20" r:id="rId3"/>
    <sheet name="A2" sheetId="1" r:id="rId4"/>
    <sheet name="A3" sheetId="2" r:id="rId5"/>
    <sheet name="A4" sheetId="3" r:id="rId6"/>
    <sheet name="A6" sheetId="4" r:id="rId7"/>
    <sheet name="A5" sheetId="6" r:id="rId8"/>
    <sheet name="A7" sheetId="7" r:id="rId9"/>
    <sheet name="A8" sheetId="8" r:id="rId10"/>
    <sheet name="A9" sheetId="18" r:id="rId11"/>
    <sheet name="A10" sheetId="10" r:id="rId12"/>
    <sheet name="A12" sheetId="11" r:id="rId13"/>
    <sheet name="A16" sheetId="12" r:id="rId14"/>
    <sheet name="A18" sheetId="13" r:id="rId15"/>
    <sheet name="Z" sheetId="14" r:id="rId16"/>
    <sheet name="LK" sheetId="15" r:id="rId17"/>
    <sheet name="A33" sheetId="26" r:id="rId18"/>
    <sheet name="A34" sheetId="27" r:id="rId19"/>
    <sheet name="A11" sheetId="30" r:id="rId20"/>
    <sheet name="A13" sheetId="31" r:id="rId21"/>
    <sheet name="A14" sheetId="32" r:id="rId22"/>
    <sheet name="A15" sheetId="33" r:id="rId23"/>
    <sheet name="A17" sheetId="34" r:id="rId24"/>
    <sheet name="A19" sheetId="35" r:id="rId25"/>
    <sheet name="A20" sheetId="36" r:id="rId26"/>
    <sheet name="A21" sheetId="37" r:id="rId27"/>
    <sheet name="A22" sheetId="38" r:id="rId28"/>
    <sheet name="KORIDORY-JIH" sheetId="40" r:id="rId29"/>
    <sheet name="KORIDORY-STŘED" sheetId="48" r:id="rId30"/>
    <sheet name="KORIDORY-SEVER" sheetId="45" r:id="rId31"/>
    <sheet name="A25" sheetId="41" r:id="rId32"/>
    <sheet name="A31" sheetId="44" r:id="rId33"/>
    <sheet name="A32" sheetId="43" r:id="rId34"/>
    <sheet name="A36" sheetId="42" r:id="rId35"/>
    <sheet name="A26" sheetId="46" r:id="rId36"/>
    <sheet name="A35" sheetId="47" r:id="rId37"/>
    <sheet name="UKB-plocha celkem" sheetId="17" r:id="rId38"/>
  </sheets>
  <definedNames>
    <definedName name="_xlnm._FilterDatabase" localSheetId="17" hidden="1">'A33'!$A$12:$E$26</definedName>
  </definedNames>
  <calcPr calcId="145621"/>
</workbook>
</file>

<file path=xl/calcChain.xml><?xml version="1.0" encoding="utf-8"?>
<calcChain xmlns="http://schemas.openxmlformats.org/spreadsheetml/2006/main">
  <c r="E77" i="42" l="1"/>
  <c r="E76" i="48" l="1"/>
  <c r="E32" i="48"/>
  <c r="E17" i="40"/>
  <c r="E18" i="48"/>
  <c r="D7" i="30"/>
  <c r="E164" i="30"/>
  <c r="E7" i="48" l="1"/>
  <c r="E38" i="17" s="1"/>
  <c r="E30" i="40"/>
  <c r="D76" i="48"/>
  <c r="D32" i="48"/>
  <c r="D7" i="48" s="1"/>
  <c r="D38" i="17" s="1"/>
  <c r="D18" i="48"/>
  <c r="D165" i="47" l="1"/>
  <c r="D38" i="47"/>
  <c r="E38" i="47"/>
  <c r="D59" i="46"/>
  <c r="D77" i="42"/>
  <c r="D224" i="27"/>
  <c r="D186" i="27"/>
  <c r="D119" i="27"/>
  <c r="D43" i="27"/>
  <c r="D7" i="27" s="1"/>
  <c r="D25" i="38"/>
  <c r="D248" i="19"/>
  <c r="E59" i="19"/>
  <c r="D59" i="19"/>
  <c r="F7" i="27" l="1"/>
  <c r="E7" i="27"/>
  <c r="E502" i="47"/>
  <c r="E404" i="47"/>
  <c r="E317" i="47"/>
  <c r="E165" i="47"/>
  <c r="E132" i="46"/>
  <c r="E96" i="46"/>
  <c r="E59" i="46"/>
  <c r="E204" i="42"/>
  <c r="E148" i="42"/>
  <c r="E114" i="42"/>
  <c r="E172" i="43"/>
  <c r="E129" i="43"/>
  <c r="E81" i="43"/>
  <c r="E52" i="43"/>
  <c r="E19" i="43"/>
  <c r="E187" i="44"/>
  <c r="E135" i="44"/>
  <c r="E85" i="44"/>
  <c r="E51" i="44"/>
  <c r="E260" i="41"/>
  <c r="E210" i="41"/>
  <c r="E156" i="41"/>
  <c r="E118" i="41"/>
  <c r="E57" i="41"/>
  <c r="E67" i="45"/>
  <c r="E45" i="45"/>
  <c r="E21" i="45"/>
  <c r="E70" i="40"/>
  <c r="E56" i="40"/>
  <c r="E135" i="38"/>
  <c r="E117" i="38"/>
  <c r="E80" i="38"/>
  <c r="E55" i="38"/>
  <c r="E25" i="38"/>
  <c r="E136" i="37"/>
  <c r="E94" i="37"/>
  <c r="E50" i="37"/>
  <c r="E23" i="37"/>
  <c r="E158" i="36"/>
  <c r="E111" i="36"/>
  <c r="E68" i="36"/>
  <c r="E36" i="36"/>
  <c r="E155" i="35"/>
  <c r="E106" i="35"/>
  <c r="E59" i="35"/>
  <c r="E25" i="35"/>
  <c r="E169" i="34"/>
  <c r="E134" i="34"/>
  <c r="E94" i="34"/>
  <c r="E59" i="34"/>
  <c r="E27" i="34"/>
  <c r="E144" i="33"/>
  <c r="E100" i="33"/>
  <c r="E57" i="33"/>
  <c r="E22" i="33"/>
  <c r="E157" i="32"/>
  <c r="E108" i="32"/>
  <c r="E62" i="32"/>
  <c r="E30" i="32"/>
  <c r="E164" i="31"/>
  <c r="E116" i="31"/>
  <c r="E70" i="31"/>
  <c r="E34" i="31"/>
  <c r="E150" i="30"/>
  <c r="E110" i="30"/>
  <c r="E70" i="30"/>
  <c r="E22" i="30"/>
  <c r="E154" i="26"/>
  <c r="E103" i="26"/>
  <c r="E60" i="26"/>
  <c r="E26" i="26"/>
  <c r="E100" i="15"/>
  <c r="E79" i="15"/>
  <c r="E51" i="15"/>
  <c r="E35" i="15"/>
  <c r="E155" i="14"/>
  <c r="E94" i="14"/>
  <c r="E26" i="14"/>
  <c r="E166" i="13"/>
  <c r="E116" i="13"/>
  <c r="E68" i="13"/>
  <c r="E39" i="13"/>
  <c r="E158" i="12"/>
  <c r="E115" i="12"/>
  <c r="E82" i="12"/>
  <c r="E44" i="12"/>
  <c r="E157" i="11"/>
  <c r="E114" i="11"/>
  <c r="E70" i="11"/>
  <c r="E37" i="11"/>
  <c r="E138" i="10"/>
  <c r="E99" i="10"/>
  <c r="E57" i="10"/>
  <c r="E25" i="10"/>
  <c r="E262" i="18"/>
  <c r="E218" i="18"/>
  <c r="E154" i="18"/>
  <c r="E94" i="18"/>
  <c r="E149" i="8"/>
  <c r="E108" i="8"/>
  <c r="E71" i="8"/>
  <c r="E43" i="8"/>
  <c r="E97" i="7"/>
  <c r="E64" i="7"/>
  <c r="E37" i="7"/>
  <c r="E25" i="7"/>
  <c r="E163" i="6"/>
  <c r="E114" i="6"/>
  <c r="E68" i="6"/>
  <c r="E42" i="6"/>
  <c r="E132" i="4"/>
  <c r="E98" i="4"/>
  <c r="E68" i="4"/>
  <c r="E34" i="4"/>
  <c r="E216" i="3"/>
  <c r="E165" i="3"/>
  <c r="E116" i="3"/>
  <c r="E77" i="3"/>
  <c r="E234" i="2"/>
  <c r="E168" i="2"/>
  <c r="E109" i="2"/>
  <c r="E70" i="2"/>
  <c r="E212" i="1"/>
  <c r="E192" i="1"/>
  <c r="E143" i="1"/>
  <c r="E93" i="1"/>
  <c r="E56" i="1"/>
  <c r="E214" i="20"/>
  <c r="E133" i="20"/>
  <c r="E39" i="20"/>
  <c r="E444" i="19"/>
  <c r="E431" i="19"/>
  <c r="E402" i="19"/>
  <c r="E347" i="19"/>
  <c r="E299" i="19"/>
  <c r="E248" i="19"/>
  <c r="E209" i="19"/>
  <c r="E164" i="19"/>
  <c r="E126" i="19"/>
  <c r="E33" i="28"/>
  <c r="E20" i="28"/>
  <c r="E7" i="45" l="1"/>
  <c r="E7" i="40"/>
  <c r="D502" i="47"/>
  <c r="D404" i="47"/>
  <c r="D317" i="47"/>
  <c r="D179" i="46"/>
  <c r="D132" i="46"/>
  <c r="D96" i="46"/>
  <c r="E7" i="46"/>
  <c r="E44" i="17" s="1"/>
  <c r="D7" i="47" l="1"/>
  <c r="D45" i="17" s="1"/>
  <c r="D7" i="46"/>
  <c r="D44" i="17" s="1"/>
  <c r="E7" i="47"/>
  <c r="E45" i="17" s="1"/>
  <c r="D204" i="42" l="1"/>
  <c r="D148" i="42"/>
  <c r="D114" i="42"/>
  <c r="D129" i="43"/>
  <c r="D172" i="43"/>
  <c r="D81" i="43"/>
  <c r="D52" i="43"/>
  <c r="D19" i="43"/>
  <c r="D7" i="42" l="1"/>
  <c r="E7" i="43"/>
  <c r="D7" i="43"/>
  <c r="E7" i="42"/>
  <c r="D187" i="44"/>
  <c r="D135" i="44"/>
  <c r="D85" i="44"/>
  <c r="D51" i="44"/>
  <c r="D118" i="41"/>
  <c r="D156" i="41"/>
  <c r="D210" i="41"/>
  <c r="D260" i="41"/>
  <c r="D57" i="41"/>
  <c r="D21" i="45"/>
  <c r="D7" i="41" l="1"/>
  <c r="D7" i="44"/>
  <c r="E7" i="44"/>
  <c r="E7" i="41"/>
  <c r="D67" i="45"/>
  <c r="D45" i="45"/>
  <c r="D7" i="45" s="1"/>
  <c r="D39" i="17" s="1"/>
  <c r="E39" i="17" l="1"/>
  <c r="E42" i="17"/>
  <c r="D42" i="17"/>
  <c r="E41" i="17"/>
  <c r="D41" i="17"/>
  <c r="E40" i="17"/>
  <c r="D40" i="17"/>
  <c r="D77" i="3" l="1"/>
  <c r="D154" i="18" l="1"/>
  <c r="D33" i="28"/>
  <c r="E7" i="28"/>
  <c r="E9" i="17" s="1"/>
  <c r="D51" i="15"/>
  <c r="D35" i="15"/>
  <c r="E7" i="37"/>
  <c r="E35" i="17" s="1"/>
  <c r="E7" i="32"/>
  <c r="E30" i="17" s="1"/>
  <c r="E7" i="33"/>
  <c r="E31" i="17" s="1"/>
  <c r="D94" i="14"/>
  <c r="D68" i="13"/>
  <c r="D80" i="38"/>
  <c r="D17" i="40"/>
  <c r="D70" i="40"/>
  <c r="D56" i="40"/>
  <c r="D30" i="40"/>
  <c r="D135" i="38"/>
  <c r="D117" i="38"/>
  <c r="D55" i="38"/>
  <c r="D136" i="37"/>
  <c r="D94" i="37"/>
  <c r="D50" i="37"/>
  <c r="D23" i="37"/>
  <c r="D158" i="36"/>
  <c r="D111" i="36"/>
  <c r="D7" i="36" s="1"/>
  <c r="D34" i="17" s="1"/>
  <c r="D68" i="36"/>
  <c r="D36" i="36"/>
  <c r="D155" i="35"/>
  <c r="D106" i="35"/>
  <c r="D59" i="35"/>
  <c r="D25" i="35"/>
  <c r="D169" i="34"/>
  <c r="D134" i="34"/>
  <c r="D94" i="34"/>
  <c r="D59" i="34"/>
  <c r="D27" i="34"/>
  <c r="D22" i="33"/>
  <c r="D144" i="33"/>
  <c r="D100" i="33"/>
  <c r="D57" i="33"/>
  <c r="D157" i="32"/>
  <c r="D7" i="32" s="1"/>
  <c r="D30" i="17" s="1"/>
  <c r="D108" i="32"/>
  <c r="D62" i="32"/>
  <c r="D30" i="32"/>
  <c r="D164" i="31"/>
  <c r="D116" i="31"/>
  <c r="D70" i="31"/>
  <c r="D34" i="31"/>
  <c r="D150" i="30"/>
  <c r="D110" i="30"/>
  <c r="D70" i="30"/>
  <c r="D22" i="30"/>
  <c r="D154" i="26"/>
  <c r="D103" i="26"/>
  <c r="D60" i="26"/>
  <c r="D26" i="26"/>
  <c r="D100" i="15"/>
  <c r="D79" i="15"/>
  <c r="D155" i="14"/>
  <c r="D26" i="14"/>
  <c r="D166" i="13"/>
  <c r="D116" i="13"/>
  <c r="D39" i="13"/>
  <c r="D158" i="12"/>
  <c r="D115" i="12"/>
  <c r="D82" i="12"/>
  <c r="D44" i="12"/>
  <c r="D157" i="11"/>
  <c r="D114" i="11"/>
  <c r="D70" i="11"/>
  <c r="D37" i="11"/>
  <c r="D138" i="10"/>
  <c r="D99" i="10"/>
  <c r="D57" i="10"/>
  <c r="D25" i="10"/>
  <c r="D262" i="18"/>
  <c r="D218" i="18"/>
  <c r="D94" i="18"/>
  <c r="D149" i="8"/>
  <c r="D108" i="8"/>
  <c r="D71" i="8"/>
  <c r="D43" i="8"/>
  <c r="D97" i="7"/>
  <c r="D64" i="7"/>
  <c r="D37" i="7"/>
  <c r="D25" i="7"/>
  <c r="D163" i="6"/>
  <c r="D114" i="6"/>
  <c r="D68" i="6"/>
  <c r="D42" i="6"/>
  <c r="D132" i="4"/>
  <c r="D98" i="4"/>
  <c r="D68" i="4"/>
  <c r="D34" i="4"/>
  <c r="D216" i="3"/>
  <c r="D165" i="3"/>
  <c r="D116" i="3"/>
  <c r="D234" i="2"/>
  <c r="D168" i="2"/>
  <c r="D109" i="2"/>
  <c r="D70" i="2"/>
  <c r="D212" i="1"/>
  <c r="D192" i="1"/>
  <c r="D143" i="1"/>
  <c r="D93" i="1"/>
  <c r="D56" i="1"/>
  <c r="D214" i="20"/>
  <c r="D133" i="20"/>
  <c r="D39" i="20"/>
  <c r="D444" i="19"/>
  <c r="D431" i="19"/>
  <c r="D402" i="19"/>
  <c r="D347" i="19"/>
  <c r="D299" i="19"/>
  <c r="D209" i="19"/>
  <c r="D164" i="19"/>
  <c r="D126" i="19"/>
  <c r="D20" i="28"/>
  <c r="D7" i="28" s="1"/>
  <c r="D9" i="17" s="1"/>
  <c r="D7" i="26" l="1"/>
  <c r="D28" i="17"/>
  <c r="D7" i="40"/>
  <c r="D37" i="17" s="1"/>
  <c r="D7" i="33"/>
  <c r="D31" i="17" s="1"/>
  <c r="D7" i="8"/>
  <c r="D18" i="17" s="1"/>
  <c r="D7" i="35"/>
  <c r="D33" i="17" s="1"/>
  <c r="D7" i="20"/>
  <c r="D11" i="17" s="1"/>
  <c r="D7" i="3"/>
  <c r="D14" i="17" s="1"/>
  <c r="D7" i="4"/>
  <c r="D15" i="17" s="1"/>
  <c r="D7" i="14"/>
  <c r="D24" i="17" s="1"/>
  <c r="D7" i="2"/>
  <c r="D13" i="17" s="1"/>
  <c r="D7" i="6"/>
  <c r="D16" i="17" s="1"/>
  <c r="D7" i="7"/>
  <c r="D17" i="17" s="1"/>
  <c r="E7" i="3"/>
  <c r="E14" i="17" s="1"/>
  <c r="E37" i="17"/>
  <c r="F27" i="17"/>
  <c r="F46" i="17" s="1"/>
  <c r="E7" i="20"/>
  <c r="E11" i="17" s="1"/>
  <c r="D7" i="19"/>
  <c r="D10" i="17" s="1"/>
  <c r="D7" i="1"/>
  <c r="D12" i="17" s="1"/>
  <c r="D7" i="18"/>
  <c r="D19" i="17" s="1"/>
  <c r="D7" i="10"/>
  <c r="D20" i="17" s="1"/>
  <c r="D7" i="11"/>
  <c r="D21" i="17" s="1"/>
  <c r="D7" i="13"/>
  <c r="D23" i="17" s="1"/>
  <c r="D7" i="15"/>
  <c r="D25" i="17" s="1"/>
  <c r="D7" i="31"/>
  <c r="D29" i="17" s="1"/>
  <c r="D7" i="37"/>
  <c r="D35" i="17" s="1"/>
  <c r="D7" i="38"/>
  <c r="D36" i="17" s="1"/>
  <c r="D27" i="17"/>
  <c r="E7" i="31"/>
  <c r="E29" i="17" s="1"/>
  <c r="E7" i="35"/>
  <c r="E33" i="17" s="1"/>
  <c r="E7" i="36"/>
  <c r="E34" i="17" s="1"/>
  <c r="D7" i="12"/>
  <c r="D22" i="17" s="1"/>
  <c r="D26" i="17"/>
  <c r="D7" i="34"/>
  <c r="D32" i="17" s="1"/>
  <c r="E7" i="26"/>
  <c r="E26" i="17" s="1"/>
  <c r="E7" i="38"/>
  <c r="E36" i="17" s="1"/>
  <c r="E7" i="34"/>
  <c r="E32" i="17" s="1"/>
  <c r="E7" i="15"/>
  <c r="E25" i="17" s="1"/>
  <c r="E7" i="14"/>
  <c r="E24" i="17" s="1"/>
  <c r="E7" i="13"/>
  <c r="E23" i="17" s="1"/>
  <c r="E7" i="12"/>
  <c r="E22" i="17" s="1"/>
  <c r="E27" i="17"/>
  <c r="E7" i="10"/>
  <c r="E20" i="17" s="1"/>
  <c r="E7" i="8"/>
  <c r="E18" i="17" s="1"/>
  <c r="E7" i="7"/>
  <c r="E17" i="17" s="1"/>
  <c r="E7" i="6"/>
  <c r="E16" i="17" s="1"/>
  <c r="E7" i="4"/>
  <c r="E15" i="17" s="1"/>
  <c r="E7" i="2"/>
  <c r="E13" i="17" s="1"/>
  <c r="E7" i="1"/>
  <c r="E12" i="17" s="1"/>
  <c r="E7" i="19"/>
  <c r="E10" i="17" s="1"/>
  <c r="E7" i="30"/>
  <c r="E28" i="17" s="1"/>
  <c r="E7" i="18"/>
  <c r="E19" i="17" s="1"/>
  <c r="E7" i="11" l="1"/>
  <c r="E21" i="17" s="1"/>
  <c r="D43" i="17" l="1"/>
  <c r="D46" i="17" s="1"/>
  <c r="E43" i="17"/>
  <c r="E46" i="17" s="1"/>
  <c r="G46" i="17" s="1"/>
</calcChain>
</file>

<file path=xl/sharedStrings.xml><?xml version="1.0" encoding="utf-8"?>
<sst xmlns="http://schemas.openxmlformats.org/spreadsheetml/2006/main" count="17386" uniqueCount="7539">
  <si>
    <t>WC ženy - kabiny</t>
  </si>
  <si>
    <t>WC muži - kabina</t>
  </si>
  <si>
    <t>vedoucí skupiny odpad. hospodářství</t>
  </si>
  <si>
    <t>správce stavební části a TZB</t>
  </si>
  <si>
    <t>sekretariát. účetní</t>
  </si>
  <si>
    <t>správce SLP. PO. BZP</t>
  </si>
  <si>
    <t>WC ženy - kabina</t>
  </si>
  <si>
    <t>respirium</t>
  </si>
  <si>
    <t>vedoucí studijní oddělení - LF</t>
  </si>
  <si>
    <t>studijní oddělení (LF)</t>
  </si>
  <si>
    <t xml:space="preserve">WC muži </t>
  </si>
  <si>
    <t>kopírka (LF)</t>
  </si>
  <si>
    <t>spisovna (LF)</t>
  </si>
  <si>
    <t>knihovna. zasedačka</t>
  </si>
  <si>
    <t>venkovní únikové schodiště 22.2</t>
  </si>
  <si>
    <t>venkovní únikové schodiště 23.87</t>
  </si>
  <si>
    <t>knihovna. zasedací místnost</t>
  </si>
  <si>
    <t>kopírka. tiskárna. trezor</t>
  </si>
  <si>
    <t>pracovna odb.asisitent. doktor.</t>
  </si>
  <si>
    <t>sklad. archiv</t>
  </si>
  <si>
    <t>BHA23Z01001</t>
  </si>
  <si>
    <t>strojovna vodopádu</t>
  </si>
  <si>
    <t>1Z01</t>
  </si>
  <si>
    <t>venkovní schodiště 18.91</t>
  </si>
  <si>
    <t>119c</t>
  </si>
  <si>
    <t>BHA15N01019c</t>
  </si>
  <si>
    <t>BHA15N02034c</t>
  </si>
  <si>
    <t>234c</t>
  </si>
  <si>
    <t>venkovní schodiště 19.69</t>
  </si>
  <si>
    <t>BHA15N03035c</t>
  </si>
  <si>
    <t>335c</t>
  </si>
  <si>
    <t>venkovní schodiště 17.62</t>
  </si>
  <si>
    <t>venkovní schodiště 18.55</t>
  </si>
  <si>
    <t>BHA16N03035a</t>
  </si>
  <si>
    <t>WC ženy- zaměstnanci - předsíň</t>
  </si>
  <si>
    <t>BHA16N03035b</t>
  </si>
  <si>
    <t>WC ženy - zaměstnanci + úklid</t>
  </si>
  <si>
    <t>BHA16N03035c</t>
  </si>
  <si>
    <t>WC ženy - úklid</t>
  </si>
  <si>
    <t>BHA20S01001</t>
  </si>
  <si>
    <t>001</t>
  </si>
  <si>
    <t>BHA20S01010</t>
  </si>
  <si>
    <t>010</t>
  </si>
  <si>
    <t>schodišťová podesta 2.09</t>
  </si>
  <si>
    <t>venkovní únikové schodiště 3.2</t>
  </si>
  <si>
    <t>BHA23N01002a</t>
  </si>
  <si>
    <t>vstupní dveře</t>
  </si>
  <si>
    <t>102a</t>
  </si>
  <si>
    <t>115b</t>
  </si>
  <si>
    <t>BHA23N01015b</t>
  </si>
  <si>
    <t>předsíň podatelny</t>
  </si>
  <si>
    <t>BHA23N02018</t>
  </si>
  <si>
    <t>BHA23N02017a</t>
  </si>
  <si>
    <t>217a</t>
  </si>
  <si>
    <t>prostor pod schodištěm</t>
  </si>
  <si>
    <t>přístup k aule</t>
  </si>
  <si>
    <t>BHA23N03015b</t>
  </si>
  <si>
    <t>315b</t>
  </si>
  <si>
    <t>BHA23N03015a</t>
  </si>
  <si>
    <t>BHA23N03026a</t>
  </si>
  <si>
    <t>326a</t>
  </si>
  <si>
    <t>BHA23N03026b</t>
  </si>
  <si>
    <t>326b</t>
  </si>
  <si>
    <t>BHA23N04007</t>
  </si>
  <si>
    <t>BHA23N04008</t>
  </si>
  <si>
    <t>střecha 30.41</t>
  </si>
  <si>
    <t>střecha 30.24</t>
  </si>
  <si>
    <t>BHA45N02001</t>
  </si>
  <si>
    <t>BHA10M02001</t>
  </si>
  <si>
    <t>BHA10M02002</t>
  </si>
  <si>
    <t>BHA10M02003</t>
  </si>
  <si>
    <t>BHA10M02004</t>
  </si>
  <si>
    <t>BHA10M02005</t>
  </si>
  <si>
    <t>BHA10M02006</t>
  </si>
  <si>
    <t>BHA10M02007</t>
  </si>
  <si>
    <t>BHA10M02008</t>
  </si>
  <si>
    <t>BHA10M02009</t>
  </si>
  <si>
    <t>koridor AVVA modrá sever 3.NP</t>
  </si>
  <si>
    <t>koridor AVVA modrá jih 3.NP</t>
  </si>
  <si>
    <t>koridor AVVA modrá sever 2.NP</t>
  </si>
  <si>
    <t>koridor AVVA modrá jih 2.NP</t>
  </si>
  <si>
    <t>BHA10N03041</t>
  </si>
  <si>
    <t>koridor AVVA modrá sever 1.PP</t>
  </si>
  <si>
    <t>koridor AVVA modrá jih 1.PP</t>
  </si>
  <si>
    <t>BHA10P01084</t>
  </si>
  <si>
    <t>1S83</t>
  </si>
  <si>
    <t>prostor nad chemickou jímkou</t>
  </si>
  <si>
    <t>BHA10P02001</t>
  </si>
  <si>
    <t>2S01</t>
  </si>
  <si>
    <t>BHA10P02002</t>
  </si>
  <si>
    <t>2S02</t>
  </si>
  <si>
    <t>BHA10N01047</t>
  </si>
  <si>
    <t>BHA10N01048</t>
  </si>
  <si>
    <t>BHA10N01049</t>
  </si>
  <si>
    <t>BHA10N01050</t>
  </si>
  <si>
    <t>BHA10N02057</t>
  </si>
  <si>
    <t>koridor FN 2.NP</t>
  </si>
  <si>
    <t>koridor ILBIT sever 2.NP</t>
  </si>
  <si>
    <t>koridor ILBIT sever schodiště</t>
  </si>
  <si>
    <t>koridor ILBIT sever 3.NP</t>
  </si>
  <si>
    <t>ekonom ÚEB</t>
  </si>
  <si>
    <t>technik IT</t>
  </si>
  <si>
    <t>ředitel ÚEB</t>
  </si>
  <si>
    <t>pracovna (LF)</t>
  </si>
  <si>
    <t>legenda ploch místností - koridor AVVA zelená jih</t>
  </si>
  <si>
    <t>legenda ploch místností - koridor AVVA zelená sever</t>
  </si>
  <si>
    <t>BHA46N01001</t>
  </si>
  <si>
    <t>BHA46N01002</t>
  </si>
  <si>
    <t>BHA46N01003</t>
  </si>
  <si>
    <t>BHA46N01004</t>
  </si>
  <si>
    <t>bezbariérové WC ženy</t>
  </si>
  <si>
    <t>BHA46N01005</t>
  </si>
  <si>
    <t>BHA46N01006</t>
  </si>
  <si>
    <t>WC-ženy</t>
  </si>
  <si>
    <t>BHA46N02001</t>
  </si>
  <si>
    <t>koridor AVVA zelená jih 2.NP</t>
  </si>
  <si>
    <t>BHA46N02002</t>
  </si>
  <si>
    <t>schodiště 1</t>
  </si>
  <si>
    <t>BHA46N02003</t>
  </si>
  <si>
    <t>výtah I. - 630kg</t>
  </si>
  <si>
    <t>BHA46N03001</t>
  </si>
  <si>
    <t>koridor AVVA zelená jih 3.NP</t>
  </si>
  <si>
    <t>BHA46N03003</t>
  </si>
  <si>
    <t>BHA46P01002</t>
  </si>
  <si>
    <t>koridor AVVA zelená jih 1.PP</t>
  </si>
  <si>
    <t>BHA46P01023</t>
  </si>
  <si>
    <t>mezisklad komunálního odpadu</t>
  </si>
  <si>
    <t>BHA46P01024</t>
  </si>
  <si>
    <t>stanoviště úklidových vozíků</t>
  </si>
  <si>
    <t>BHA46P01025</t>
  </si>
  <si>
    <t>nabíjení AKU vozíků</t>
  </si>
  <si>
    <t>BHA46S01001</t>
  </si>
  <si>
    <t>střecha koridoru AVVA zelená jih 752.66</t>
  </si>
  <si>
    <t>BHA47N01001</t>
  </si>
  <si>
    <t>BHA47N01002</t>
  </si>
  <si>
    <t>BHA47N01003</t>
  </si>
  <si>
    <t>BHA47N01004</t>
  </si>
  <si>
    <t>BHA47N01005</t>
  </si>
  <si>
    <t>BHA47N01006</t>
  </si>
  <si>
    <t>BHA47N01008</t>
  </si>
  <si>
    <t>bezbariérové WC muži</t>
  </si>
  <si>
    <t>BHA47N02001</t>
  </si>
  <si>
    <t>koridor AVVA zelená sever 2.NP</t>
  </si>
  <si>
    <t>BHA47N02002</t>
  </si>
  <si>
    <t>BHA47N02003</t>
  </si>
  <si>
    <t>BHA47N03001</t>
  </si>
  <si>
    <t>koridor AVVA zelená sever 3.NP</t>
  </si>
  <si>
    <t>BHA47N03003</t>
  </si>
  <si>
    <t>BHA47P01001</t>
  </si>
  <si>
    <t>Rampa-vjezd do 1.PP</t>
  </si>
  <si>
    <t>BHA47P01002</t>
  </si>
  <si>
    <t>koridor AVVA zelená sever 1.PP</t>
  </si>
  <si>
    <t>BHA47P01003</t>
  </si>
  <si>
    <t>úklidová služba - evidence</t>
  </si>
  <si>
    <t>BHA47P01004</t>
  </si>
  <si>
    <t>sklad čistících prostředků</t>
  </si>
  <si>
    <t>BHA47P01005</t>
  </si>
  <si>
    <t>šatna ženy - úklid, údržba</t>
  </si>
  <si>
    <t>BHA47P01006</t>
  </si>
  <si>
    <t>BHA47P01007a</t>
  </si>
  <si>
    <t>kabiny WC</t>
  </si>
  <si>
    <t>BHA47P01007b</t>
  </si>
  <si>
    <t>BHA47P01008</t>
  </si>
  <si>
    <t>BHA47P01009</t>
  </si>
  <si>
    <t>BHA47P01011</t>
  </si>
  <si>
    <t>šatna muži - úklid, údržba</t>
  </si>
  <si>
    <t>BHA47P01012</t>
  </si>
  <si>
    <t>BHA47P01013</t>
  </si>
  <si>
    <t>BHA47P01014</t>
  </si>
  <si>
    <t>BHA47P01015</t>
  </si>
  <si>
    <t>BHA47P01016</t>
  </si>
  <si>
    <t>BHA47P01017</t>
  </si>
  <si>
    <t>BHA47P01018</t>
  </si>
  <si>
    <t>BHA47P01019</t>
  </si>
  <si>
    <t>BHA47P01021</t>
  </si>
  <si>
    <t>BHA47P01022</t>
  </si>
  <si>
    <t>nabíjení aku vozíků</t>
  </si>
  <si>
    <t>BHA47S01001</t>
  </si>
  <si>
    <t>BHA48N02001</t>
  </si>
  <si>
    <t>manipulace s myším ES</t>
  </si>
  <si>
    <t>hematp. buňky</t>
  </si>
  <si>
    <t>podesta</t>
  </si>
  <si>
    <t>chodba - sklo</t>
  </si>
  <si>
    <t>legenda ploch místností - AVVA (modrá) - pavilon A9  1.pp</t>
  </si>
  <si>
    <t>legenda ploch místností - AVVA (modrá) - pavilon A9  1.np</t>
  </si>
  <si>
    <t>legenda ploch místností - AVVA (modrá) - pavilon A9  2.np</t>
  </si>
  <si>
    <t>legenda ploch místností - AVVA (modrá) - pavilon A9  3.np</t>
  </si>
  <si>
    <t>sklad talárů (kopírka LF)</t>
  </si>
  <si>
    <t>pracovna ředitelky KUK</t>
  </si>
  <si>
    <t>pracovna KUK</t>
  </si>
  <si>
    <t>Technici MaR a elektrikáři</t>
  </si>
  <si>
    <t>BHA12P01007</t>
  </si>
  <si>
    <t>vstupní prostor</t>
  </si>
  <si>
    <t>venkovní únikové schodiště 18.5</t>
  </si>
  <si>
    <t>venkovní únikové schodiště 20.69</t>
  </si>
  <si>
    <t>laboratoř GC-MS</t>
  </si>
  <si>
    <t>venkovní únikové schodiště 19.88</t>
  </si>
  <si>
    <t>venkovní únikové schodiště 22.15</t>
  </si>
  <si>
    <t>venkovní únikové schodiště 9.33</t>
  </si>
  <si>
    <t>venkovní únikové schodiště 11.10</t>
  </si>
  <si>
    <t>venkovní únikové schodiště 10.92</t>
  </si>
  <si>
    <t>venkovní únikové schodiště 10.91</t>
  </si>
  <si>
    <t>venkovní únikové schodiště 10.98</t>
  </si>
  <si>
    <t>venkovní schodiště 10.92</t>
  </si>
  <si>
    <t>venkovní únikové schodiště 18.42</t>
  </si>
  <si>
    <t>venkovní únikové schodiště 18.41</t>
  </si>
  <si>
    <t>venkovní únikové schodiště 17.61</t>
  </si>
  <si>
    <t>venkovní únikové schodiště 16.83</t>
  </si>
  <si>
    <t>venkovní únikové schodiště 16.59</t>
  </si>
  <si>
    <t>venkovní únikové schodiště 19.96</t>
  </si>
  <si>
    <t>venkovní únikové schodiště 18.34</t>
  </si>
  <si>
    <t>venkovní únikové schodiště 18.36</t>
  </si>
  <si>
    <t>venkovní únikové schodiště 16.82</t>
  </si>
  <si>
    <t>venkovní únikové schodiště 14.93</t>
  </si>
  <si>
    <t>venkovní únikové schodiště 20.16</t>
  </si>
  <si>
    <t>venkovní únikové schodiště 20.79</t>
  </si>
  <si>
    <t>venkovní únikové schodiště 23.84</t>
  </si>
  <si>
    <t>Úklid</t>
  </si>
  <si>
    <t>ne</t>
  </si>
  <si>
    <t>BHA06N03032</t>
  </si>
  <si>
    <t>BHA06N03033</t>
  </si>
  <si>
    <t>BHA06N03034</t>
  </si>
  <si>
    <t>BHA13N01023</t>
  </si>
  <si>
    <t>BHA13N01021</t>
  </si>
  <si>
    <t>WC ženy + sprcha</t>
  </si>
  <si>
    <t>BHA13N01016</t>
  </si>
  <si>
    <t>BHA13N01018</t>
  </si>
  <si>
    <t>BHA13N01005</t>
  </si>
  <si>
    <t>WC muži (studenti)</t>
  </si>
  <si>
    <t>BHA09P01003</t>
  </si>
  <si>
    <t>BHA09P01004</t>
  </si>
  <si>
    <t>BHA19P01020</t>
  </si>
  <si>
    <t>BHA19P01022</t>
  </si>
  <si>
    <t>1S05A</t>
  </si>
  <si>
    <t>BHA19P01021</t>
  </si>
  <si>
    <t>BHA19P01019</t>
  </si>
  <si>
    <t>šatna studentů muži</t>
  </si>
  <si>
    <t>BHA19P01018</t>
  </si>
  <si>
    <t>sklad materiálu mech.dílna</t>
  </si>
  <si>
    <t>BHA19P01017</t>
  </si>
  <si>
    <t>pracovna mechanika</t>
  </si>
  <si>
    <t>BHA19P01016</t>
  </si>
  <si>
    <t>mechanická dílna</t>
  </si>
  <si>
    <t>BHA19P01015</t>
  </si>
  <si>
    <t>BHA19P01014</t>
  </si>
  <si>
    <t>BHA19P01013</t>
  </si>
  <si>
    <t>BHA19P01012</t>
  </si>
  <si>
    <t>BHA19P01010</t>
  </si>
  <si>
    <t>BHA19P01011</t>
  </si>
  <si>
    <t>1S21A</t>
  </si>
  <si>
    <t>BHA19P01009</t>
  </si>
  <si>
    <t>BHA19P01006</t>
  </si>
  <si>
    <t>WC ženy studentky + úklid</t>
  </si>
  <si>
    <t>BHA19P01007</t>
  </si>
  <si>
    <t>1S23A</t>
  </si>
  <si>
    <t>BHA19P01008</t>
  </si>
  <si>
    <t>WC ženy studentky + sprcha</t>
  </si>
  <si>
    <t>BHA19P01005</t>
  </si>
  <si>
    <t>BHA19P01023</t>
  </si>
  <si>
    <t>komunikační prostor</t>
  </si>
  <si>
    <t>BHA19P01024</t>
  </si>
  <si>
    <t>komunální odpad</t>
  </si>
  <si>
    <t>BHA19N01001</t>
  </si>
  <si>
    <t>BHA19N01003</t>
  </si>
  <si>
    <t>BHA19N01002</t>
  </si>
  <si>
    <t>BHA19N01004</t>
  </si>
  <si>
    <t>BHA19N01014</t>
  </si>
  <si>
    <t>BHA19N01008</t>
  </si>
  <si>
    <t>laboratoř L10</t>
  </si>
  <si>
    <t>BHA19N01009</t>
  </si>
  <si>
    <t>BHA19N01010</t>
  </si>
  <si>
    <t>laboratoř L11</t>
  </si>
  <si>
    <t>BHA19N01019</t>
  </si>
  <si>
    <t>BHA19N01018</t>
  </si>
  <si>
    <t>BHA19N01011</t>
  </si>
  <si>
    <t>seminárka S20</t>
  </si>
  <si>
    <t>BHA19N01012</t>
  </si>
  <si>
    <t>BHA19N01013</t>
  </si>
  <si>
    <t>BHA19N01007</t>
  </si>
  <si>
    <t>BHA19N01015</t>
  </si>
  <si>
    <t>WC studenti muži</t>
  </si>
  <si>
    <t>BHA19N01017</t>
  </si>
  <si>
    <t>WC studenti muži + sprcha</t>
  </si>
  <si>
    <t>BHA19N01006</t>
  </si>
  <si>
    <t>laboratoř sekvenování DNA real-time PCR</t>
  </si>
  <si>
    <t>BHA03N03039</t>
  </si>
  <si>
    <t>BHA03N03041</t>
  </si>
  <si>
    <t>laboratoř spektrofotometr. technik STORM</t>
  </si>
  <si>
    <t>BHA03N03042</t>
  </si>
  <si>
    <t>laboratoř syntézy DNA</t>
  </si>
  <si>
    <t>BHA03N03043</t>
  </si>
  <si>
    <t>BHA03N03044</t>
  </si>
  <si>
    <t>BHA03N04001</t>
  </si>
  <si>
    <t>schodišťová podesta</t>
  </si>
  <si>
    <t>BHA03N04003</t>
  </si>
  <si>
    <t>BHA03N04004</t>
  </si>
  <si>
    <t>BHA03N04005</t>
  </si>
  <si>
    <t>BHA03N04006</t>
  </si>
  <si>
    <t>BHA03N04007</t>
  </si>
  <si>
    <t>technická místnost</t>
  </si>
  <si>
    <t>BHA03N04008</t>
  </si>
  <si>
    <t>skleník</t>
  </si>
  <si>
    <t>BHA03N04009</t>
  </si>
  <si>
    <t>BHA03N04010</t>
  </si>
  <si>
    <t>BHA03N04011</t>
  </si>
  <si>
    <t>kreslírna</t>
  </si>
  <si>
    <t>fotoateliér</t>
  </si>
  <si>
    <t>legenda ploch místností - ILBIT- pavilon A2  1.pp</t>
  </si>
  <si>
    <t>BHA10P01077</t>
  </si>
  <si>
    <t>sklad alkálií a aminů</t>
  </si>
  <si>
    <t>BHA10P01075</t>
  </si>
  <si>
    <t>přečerpávání kyselin a alkálií</t>
  </si>
  <si>
    <t>BHA10P01076</t>
  </si>
  <si>
    <t>sklad jedů</t>
  </si>
  <si>
    <t>BHA10P01074</t>
  </si>
  <si>
    <t>BHA10P01072</t>
  </si>
  <si>
    <t>BHA10P01073</t>
  </si>
  <si>
    <t>umývárna + WC</t>
  </si>
  <si>
    <t>BHA10P01066</t>
  </si>
  <si>
    <t>BHA10P01065</t>
  </si>
  <si>
    <t>sklad tuhých org. chemikálií</t>
  </si>
  <si>
    <t>BHA10P01064</t>
  </si>
  <si>
    <t>přípravna chemikálií pro ČOV</t>
  </si>
  <si>
    <t>BHA10P01063</t>
  </si>
  <si>
    <t>BHA10P01061</t>
  </si>
  <si>
    <t>stanoviště VZD vozíků</t>
  </si>
  <si>
    <t>BHA10P01062</t>
  </si>
  <si>
    <t>stanoviště kompresoru</t>
  </si>
  <si>
    <t>kompresor + vakuová stanice</t>
  </si>
  <si>
    <t>BHA10P01049</t>
  </si>
  <si>
    <t>šatna úklidu - ženy</t>
  </si>
  <si>
    <t>BHA10P01054</t>
  </si>
  <si>
    <t>sklad dezinf. odpadu</t>
  </si>
  <si>
    <t>BHA10P01056</t>
  </si>
  <si>
    <t>chlazený sklad odpadu</t>
  </si>
  <si>
    <t>BHA10P01055</t>
  </si>
  <si>
    <t>dezinfekce odpadů</t>
  </si>
  <si>
    <t>BHA10P01057</t>
  </si>
  <si>
    <t>desinfekce vod</t>
  </si>
  <si>
    <t>BHA35N02039</t>
  </si>
  <si>
    <t>BHA35N02040</t>
  </si>
  <si>
    <t>BHA35N02041</t>
  </si>
  <si>
    <t>BHA35N02042</t>
  </si>
  <si>
    <t>BHA35N02043</t>
  </si>
  <si>
    <t>BHA35N02044</t>
  </si>
  <si>
    <t>BHA35N02046</t>
  </si>
  <si>
    <t>BHA35N02047</t>
  </si>
  <si>
    <t>BHA35N02048</t>
  </si>
  <si>
    <t>venkovní atrium</t>
  </si>
  <si>
    <t>BHA35N02049</t>
  </si>
  <si>
    <t>BHA35N03001</t>
  </si>
  <si>
    <t>nástup a ochoz kateder</t>
  </si>
  <si>
    <t>BHA35N03001a</t>
  </si>
  <si>
    <t>301a</t>
  </si>
  <si>
    <t>zázemí výtahu</t>
  </si>
  <si>
    <t>BHA35N03002</t>
  </si>
  <si>
    <t>BHA35N03003</t>
  </si>
  <si>
    <t>BHA35N03004</t>
  </si>
  <si>
    <t>BHA35N03005</t>
  </si>
  <si>
    <t>BHA35N03006</t>
  </si>
  <si>
    <t>BHA10N01003</t>
  </si>
  <si>
    <t>BHA10N01004</t>
  </si>
  <si>
    <t>BHA10N01005</t>
  </si>
  <si>
    <t>BHA10N01008</t>
  </si>
  <si>
    <t>BHA10N01009</t>
  </si>
  <si>
    <t>BHA10N01007</t>
  </si>
  <si>
    <t>informace, registrace</t>
  </si>
  <si>
    <t>BHA10N01002</t>
  </si>
  <si>
    <t>BHA10N01010</t>
  </si>
  <si>
    <t>knihovna s čítárnou 188 míst</t>
  </si>
  <si>
    <t>BHA10N01040</t>
  </si>
  <si>
    <t>BHA10N01041</t>
  </si>
  <si>
    <t>BHA10N01042</t>
  </si>
  <si>
    <t>studovna 16 míst</t>
  </si>
  <si>
    <t>BHA10N01043</t>
  </si>
  <si>
    <t>studovna 8 míst</t>
  </si>
  <si>
    <t>BHA10N01044</t>
  </si>
  <si>
    <t>studovna 4 místa</t>
  </si>
  <si>
    <t>BHA10N01045</t>
  </si>
  <si>
    <t>BHA10N01046</t>
  </si>
  <si>
    <t>BHA10N01011</t>
  </si>
  <si>
    <t>BHA10N01006</t>
  </si>
  <si>
    <t>knihovna s čítárnou 176 míst</t>
  </si>
  <si>
    <t>BHA10N01022</t>
  </si>
  <si>
    <t>BHA10N01023</t>
  </si>
  <si>
    <t>BHA10N01024</t>
  </si>
  <si>
    <t>BHA02N01007</t>
  </si>
  <si>
    <t>lab. analýzy materiálů</t>
  </si>
  <si>
    <t>BHA11N02023</t>
  </si>
  <si>
    <t>BHA11N02025</t>
  </si>
  <si>
    <t>WC muži + sprcha - studenti</t>
  </si>
  <si>
    <t>BHA11N02026</t>
  </si>
  <si>
    <t>BHA11N02006</t>
  </si>
  <si>
    <t>BHA11N02004</t>
  </si>
  <si>
    <t>šatna ženy studentky</t>
  </si>
  <si>
    <t>BHA11N02027</t>
  </si>
  <si>
    <t>BHA11N02029</t>
  </si>
  <si>
    <t>BHA11N02011</t>
  </si>
  <si>
    <t>WC ženy - zaměstnanci</t>
  </si>
  <si>
    <t>BHA11N02022</t>
  </si>
  <si>
    <t>BHA41N03013</t>
  </si>
  <si>
    <t>BHA41N03012</t>
  </si>
  <si>
    <t>BHA41N03052</t>
  </si>
  <si>
    <t>BHA41N03015</t>
  </si>
  <si>
    <t>BHA41N03051</t>
  </si>
  <si>
    <t>BHA41N03050</t>
  </si>
  <si>
    <t>BHA41N03049</t>
  </si>
  <si>
    <t>manipulační místnost čistá</t>
  </si>
  <si>
    <t>BHA42P01001</t>
  </si>
  <si>
    <t>vstup</t>
  </si>
  <si>
    <t>BHA42P01002</t>
  </si>
  <si>
    <t>BHA42P01003</t>
  </si>
  <si>
    <t>stanoviště transform. TR1.1</t>
  </si>
  <si>
    <t>BHA42P01004</t>
  </si>
  <si>
    <t>stanoviště transform. TR1.2</t>
  </si>
  <si>
    <t>BHA42P01005</t>
  </si>
  <si>
    <t>nouzový zdroj</t>
  </si>
  <si>
    <t>105a</t>
  </si>
  <si>
    <t>107a</t>
  </si>
  <si>
    <t>201a</t>
  </si>
  <si>
    <t>1S01a</t>
  </si>
  <si>
    <t>101a</t>
  </si>
  <si>
    <t>105b</t>
  </si>
  <si>
    <t>105c</t>
  </si>
  <si>
    <t>106a</t>
  </si>
  <si>
    <t>202a</t>
  </si>
  <si>
    <t>202b</t>
  </si>
  <si>
    <t>211a</t>
  </si>
  <si>
    <t>212a</t>
  </si>
  <si>
    <t>213a</t>
  </si>
  <si>
    <t>214a</t>
  </si>
  <si>
    <t>215a</t>
  </si>
  <si>
    <t>216a</t>
  </si>
  <si>
    <t>S217</t>
  </si>
  <si>
    <t>sklad správy budov (S)</t>
  </si>
  <si>
    <t>S218</t>
  </si>
  <si>
    <t>sklad (BF)</t>
  </si>
  <si>
    <t>S219</t>
  </si>
  <si>
    <t>S220</t>
  </si>
  <si>
    <t>úklid (S)</t>
  </si>
  <si>
    <t>S221</t>
  </si>
  <si>
    <t>S222</t>
  </si>
  <si>
    <t>sklad chemikálií (H)</t>
  </si>
  <si>
    <t>S223</t>
  </si>
  <si>
    <t>sklad skla (H)</t>
  </si>
  <si>
    <t>S224</t>
  </si>
  <si>
    <t>archiv dokumentace (H)</t>
  </si>
  <si>
    <t>S225</t>
  </si>
  <si>
    <t>sklad druhotných surovin (S)</t>
  </si>
  <si>
    <t>S226</t>
  </si>
  <si>
    <t>sklad nebezpeč. odpadů (S)</t>
  </si>
  <si>
    <t>S227</t>
  </si>
  <si>
    <t>BHA14N01022a</t>
  </si>
  <si>
    <t>BHA14N01022b</t>
  </si>
  <si>
    <t>BHA14N01022c</t>
  </si>
  <si>
    <t>BHA14N01023</t>
  </si>
  <si>
    <t>BHA14N02001</t>
  </si>
  <si>
    <t>BHA14N02002</t>
  </si>
  <si>
    <t>BHA14N02003</t>
  </si>
  <si>
    <t>BHA14N02004a</t>
  </si>
  <si>
    <t>BHA14N02004b</t>
  </si>
  <si>
    <t>BHA14N02005</t>
  </si>
  <si>
    <t>BHA14N02006</t>
  </si>
  <si>
    <t>BHA14N02007</t>
  </si>
  <si>
    <t>BHA14N02008</t>
  </si>
  <si>
    <t>BHA14N02009</t>
  </si>
  <si>
    <t>BHA14N02010</t>
  </si>
  <si>
    <t>BHA14N02011</t>
  </si>
  <si>
    <t>BHA14N02012</t>
  </si>
  <si>
    <t>BHA14N02013</t>
  </si>
  <si>
    <t>BHA14N02014</t>
  </si>
  <si>
    <t>BHA14N02015</t>
  </si>
  <si>
    <t>BHA14N02016</t>
  </si>
  <si>
    <t>BHA14N02017</t>
  </si>
  <si>
    <t>BHA14N02018</t>
  </si>
  <si>
    <t>BHA14N02019</t>
  </si>
  <si>
    <t>BHA14N02021a</t>
  </si>
  <si>
    <t>BHA14N02021b</t>
  </si>
  <si>
    <t>BHA14N02022</t>
  </si>
  <si>
    <t>BHA14N02023</t>
  </si>
  <si>
    <t>BHA14N02024</t>
  </si>
  <si>
    <t>BHA14N02025</t>
  </si>
  <si>
    <t>BHA14N02026</t>
  </si>
  <si>
    <t>BHA14N02027</t>
  </si>
  <si>
    <t>BHA14N02028</t>
  </si>
  <si>
    <t>BHA14N02029</t>
  </si>
  <si>
    <t>BHA14N02031</t>
  </si>
  <si>
    <t>BHA14N02032</t>
  </si>
  <si>
    <t>BHA14N02033</t>
  </si>
  <si>
    <t>BHA14N02034a</t>
  </si>
  <si>
    <t>BHA14N02034b</t>
  </si>
  <si>
    <t>BHA14N02035a</t>
  </si>
  <si>
    <t>BHA14N02035b</t>
  </si>
  <si>
    <t>BHA14N02035c</t>
  </si>
  <si>
    <t>BHA14N02036</t>
  </si>
  <si>
    <t>BHA14N03001</t>
  </si>
  <si>
    <t>BHA14N03002</t>
  </si>
  <si>
    <t>BHA14N03003</t>
  </si>
  <si>
    <t>BHA14N03004a</t>
  </si>
  <si>
    <t>BHA14N03004b</t>
  </si>
  <si>
    <t>BHA14N03005</t>
  </si>
  <si>
    <t>BHA14N03006</t>
  </si>
  <si>
    <t>BHA14N03007</t>
  </si>
  <si>
    <t>BHA14N03008</t>
  </si>
  <si>
    <t>BHA14N03009</t>
  </si>
  <si>
    <t>BHA14N03010</t>
  </si>
  <si>
    <t>BHA14N03011</t>
  </si>
  <si>
    <t>BHA14N03012</t>
  </si>
  <si>
    <t>BHA14N03013</t>
  </si>
  <si>
    <t>BHA14N03014</t>
  </si>
  <si>
    <t>BHA14N03015</t>
  </si>
  <si>
    <t>BHA14N03016</t>
  </si>
  <si>
    <t>BHA14N03017</t>
  </si>
  <si>
    <t>BHA14N03018</t>
  </si>
  <si>
    <t>BHA14N03019</t>
  </si>
  <si>
    <t>BHA14N03021</t>
  </si>
  <si>
    <t>BHA14N03022</t>
  </si>
  <si>
    <t>BHA14N03023</t>
  </si>
  <si>
    <t>BHA14N03024</t>
  </si>
  <si>
    <t>BHA14N03025</t>
  </si>
  <si>
    <t>BHA14N03026</t>
  </si>
  <si>
    <t>BHA14N03027</t>
  </si>
  <si>
    <t>BHA14N03028a</t>
  </si>
  <si>
    <t>BHA14N03028b</t>
  </si>
  <si>
    <t>BHA14N03029a</t>
  </si>
  <si>
    <t>BHA14N03029b</t>
  </si>
  <si>
    <t>BHA14N03031</t>
  </si>
  <si>
    <t>BHA14N03032</t>
  </si>
  <si>
    <t>BHA14N03033</t>
  </si>
  <si>
    <t>BHA14N03034a</t>
  </si>
  <si>
    <t>BHA14N03034b</t>
  </si>
  <si>
    <t>BHA14N03034c</t>
  </si>
  <si>
    <t>BHA14N03035</t>
  </si>
  <si>
    <t>BHA15P01001</t>
  </si>
  <si>
    <t>BHA15P01002</t>
  </si>
  <si>
    <t>BHA15P01003</t>
  </si>
  <si>
    <t>BHA15P01004</t>
  </si>
  <si>
    <t>BHA15P01005</t>
  </si>
  <si>
    <t>rozvodna vzt</t>
  </si>
  <si>
    <t>BHA15P01006a</t>
  </si>
  <si>
    <t>1S06a</t>
  </si>
  <si>
    <t>rozvodna nn</t>
  </si>
  <si>
    <t>BHA15P01006b</t>
  </si>
  <si>
    <t>1S06b</t>
  </si>
  <si>
    <t>rozvodna nn požární</t>
  </si>
  <si>
    <t>BHA15P01007</t>
  </si>
  <si>
    <t>BHA15P01008</t>
  </si>
  <si>
    <t>sprchy muži</t>
  </si>
  <si>
    <t>BHA15P01009</t>
  </si>
  <si>
    <t>rozvodna út</t>
  </si>
  <si>
    <t>posluchárna X 174 sedaček + 3 imobilní</t>
  </si>
  <si>
    <t>váhovna a přípravna</t>
  </si>
  <si>
    <t>BHA11N03016</t>
  </si>
  <si>
    <t>BHA11N03018</t>
  </si>
  <si>
    <t>BHA11N03019</t>
  </si>
  <si>
    <t>BHA11N03020</t>
  </si>
  <si>
    <t>BHA11N03021</t>
  </si>
  <si>
    <t>BHA11N03022</t>
  </si>
  <si>
    <t>denní místnost zaměstnanců</t>
  </si>
  <si>
    <t>chodba - šatna</t>
  </si>
  <si>
    <t>anatomické muzeum</t>
  </si>
  <si>
    <t>hydraul. osobní výtah 630 kg</t>
  </si>
  <si>
    <t>seminární místnost 1</t>
  </si>
  <si>
    <t>seminární místnost 2</t>
  </si>
  <si>
    <t>seminární místnost 3</t>
  </si>
  <si>
    <t>seminární místnost 4</t>
  </si>
  <si>
    <t>BHA15P01011</t>
  </si>
  <si>
    <t>archív, kopírka</t>
  </si>
  <si>
    <t>BHA15P01012</t>
  </si>
  <si>
    <t>rozvodna slp</t>
  </si>
  <si>
    <t>BHA15P01013</t>
  </si>
  <si>
    <t>sklad, výroba demi vody</t>
  </si>
  <si>
    <t>BHA15P01014</t>
  </si>
  <si>
    <t>BHA15P01015</t>
  </si>
  <si>
    <t>BHA15N01001</t>
  </si>
  <si>
    <t>BHA15N01002</t>
  </si>
  <si>
    <t>BHA15N01003</t>
  </si>
  <si>
    <t>BHA15N01004a</t>
  </si>
  <si>
    <t>BHA15N01004b</t>
  </si>
  <si>
    <t>BHA15N01005</t>
  </si>
  <si>
    <t>BHA15N01006</t>
  </si>
  <si>
    <t>denní místnost - úklid</t>
  </si>
  <si>
    <t>BHA15N01007</t>
  </si>
  <si>
    <t>BHA15N01008</t>
  </si>
  <si>
    <t>BHA15N01009</t>
  </si>
  <si>
    <t>lab. organické analýzy - výuková</t>
  </si>
  <si>
    <t>BHA15N01010</t>
  </si>
  <si>
    <t>BHA15N01012</t>
  </si>
  <si>
    <t>prac. lab. a tech. pracovníků</t>
  </si>
  <si>
    <t>BHA15N01013</t>
  </si>
  <si>
    <t>sklad skla a lab. materiálu</t>
  </si>
  <si>
    <t>BHA15N01014</t>
  </si>
  <si>
    <t>BHA15N01015</t>
  </si>
  <si>
    <t>sklad vývojové laboratoře</t>
  </si>
  <si>
    <t>BHA15N01016</t>
  </si>
  <si>
    <t>vývojová laboratoř</t>
  </si>
  <si>
    <t>BHA15N01017</t>
  </si>
  <si>
    <t>pracovna pro 4 diplomanty</t>
  </si>
  <si>
    <t>BHA15N01018</t>
  </si>
  <si>
    <t>BHA15N01019a</t>
  </si>
  <si>
    <t>BHA15N01019b</t>
  </si>
  <si>
    <t>119b</t>
  </si>
  <si>
    <t>BHA15N01020</t>
  </si>
  <si>
    <t>BHA15N02001</t>
  </si>
  <si>
    <t>BHA15N02002</t>
  </si>
  <si>
    <t>BHA15N02003</t>
  </si>
  <si>
    <t>BHA15N02004a</t>
  </si>
  <si>
    <t>BHA15N02004b</t>
  </si>
  <si>
    <t>BHA15N02005</t>
  </si>
  <si>
    <t>BHA15N02006</t>
  </si>
  <si>
    <t>čajová kuchyňka.</t>
  </si>
  <si>
    <t>BHA15N02007</t>
  </si>
  <si>
    <t>knihovna, zasedací místnost</t>
  </si>
  <si>
    <t>BHA15N02008</t>
  </si>
  <si>
    <t>BHA15N02009</t>
  </si>
  <si>
    <t>BHA15N02010</t>
  </si>
  <si>
    <t>BHA15N02011</t>
  </si>
  <si>
    <t>BHA15N02012</t>
  </si>
  <si>
    <t>laboratoř speciační</t>
  </si>
  <si>
    <t>BHA15N02013a</t>
  </si>
  <si>
    <t>hyg. smyčka, šatna</t>
  </si>
  <si>
    <t>BHA15N02013b</t>
  </si>
  <si>
    <t>213b</t>
  </si>
  <si>
    <t>hyg. smyčka, sprcha</t>
  </si>
  <si>
    <t>BHA15N02013c</t>
  </si>
  <si>
    <t>213c</t>
  </si>
  <si>
    <t>hyg. smyčka předsíň</t>
  </si>
  <si>
    <t>BHA15N02013d</t>
  </si>
  <si>
    <t>213d</t>
  </si>
  <si>
    <t>BHA15N02014</t>
  </si>
  <si>
    <t>lab. chemická stopová</t>
  </si>
  <si>
    <t>BHA15N02016</t>
  </si>
  <si>
    <t>lab. ultrastopová, přístroj. i,ii</t>
  </si>
  <si>
    <t>BHA15N02017</t>
  </si>
  <si>
    <t>BHA15N02018</t>
  </si>
  <si>
    <t>laboratoř aas</t>
  </si>
  <si>
    <t>BHA15N02019</t>
  </si>
  <si>
    <t>laboratoř optická</t>
  </si>
  <si>
    <t>BHA15N02021</t>
  </si>
  <si>
    <t>laboratoř chemická</t>
  </si>
  <si>
    <t>BHA15N02022</t>
  </si>
  <si>
    <t>laboratoř přípravná</t>
  </si>
  <si>
    <t>BHA15N02024</t>
  </si>
  <si>
    <t>předsíň WC - ženy</t>
  </si>
  <si>
    <t>S201a</t>
  </si>
  <si>
    <t>S202a</t>
  </si>
  <si>
    <t>Sklad Anatomie</t>
  </si>
  <si>
    <t>strojovna ÚT</t>
  </si>
  <si>
    <t>strojovna výtahu</t>
  </si>
  <si>
    <t>S208</t>
  </si>
  <si>
    <t>sklad výukových preparátů</t>
  </si>
  <si>
    <t>šatna - studentky</t>
  </si>
  <si>
    <t>bezbariérové WC a sprcha</t>
  </si>
  <si>
    <t>předsíň WC - studentky</t>
  </si>
  <si>
    <t>umývárna - studentky</t>
  </si>
  <si>
    <t>sprchy</t>
  </si>
  <si>
    <t>předsíň WC - studenti</t>
  </si>
  <si>
    <t>umývárna - studenti</t>
  </si>
  <si>
    <t>šatna - studenti</t>
  </si>
  <si>
    <t>čistá šatna - ženy</t>
  </si>
  <si>
    <t>umývárna</t>
  </si>
  <si>
    <t>špinavá šatna - ženy</t>
  </si>
  <si>
    <t>čistá šatna - muži</t>
  </si>
  <si>
    <t>S230</t>
  </si>
  <si>
    <t>umývárny - muži</t>
  </si>
  <si>
    <t>pisoár</t>
  </si>
  <si>
    <t>S234</t>
  </si>
  <si>
    <t>špinavá šatna - muži</t>
  </si>
  <si>
    <t>S235</t>
  </si>
  <si>
    <t>S236</t>
  </si>
  <si>
    <t>S237</t>
  </si>
  <si>
    <t>S238</t>
  </si>
  <si>
    <t>pitevna 3</t>
  </si>
  <si>
    <t>S239</t>
  </si>
  <si>
    <t>makrolaboratoř</t>
  </si>
  <si>
    <t>S240</t>
  </si>
  <si>
    <t>S241</t>
  </si>
  <si>
    <t>pracovna preparátora</t>
  </si>
  <si>
    <t>S242</t>
  </si>
  <si>
    <t>zádveří</t>
  </si>
  <si>
    <t>S243</t>
  </si>
  <si>
    <t>S244</t>
  </si>
  <si>
    <t>S244a</t>
  </si>
  <si>
    <t>S245</t>
  </si>
  <si>
    <t>S246</t>
  </si>
  <si>
    <t>S249</t>
  </si>
  <si>
    <t>videocentrum pro pitevny</t>
  </si>
  <si>
    <t>S261</t>
  </si>
  <si>
    <t>S262</t>
  </si>
  <si>
    <t>chladící boxy</t>
  </si>
  <si>
    <t>S263</t>
  </si>
  <si>
    <t>konzervace</t>
  </si>
  <si>
    <t>S264</t>
  </si>
  <si>
    <t>předsíň macerace</t>
  </si>
  <si>
    <t>S265</t>
  </si>
  <si>
    <t>BHA02N02013</t>
  </si>
  <si>
    <t>BHA02N02014</t>
  </si>
  <si>
    <t>BHA02N02015</t>
  </si>
  <si>
    <t>BHA02N02016</t>
  </si>
  <si>
    <t>BHA02N02017</t>
  </si>
  <si>
    <t>BHA02N02018</t>
  </si>
  <si>
    <t>BHA02N02019</t>
  </si>
  <si>
    <t>BHA02N02020</t>
  </si>
  <si>
    <t>BHA02N02021</t>
  </si>
  <si>
    <t>BHA02N02022</t>
  </si>
  <si>
    <t>BHA02N02023</t>
  </si>
  <si>
    <t>BHA02N02024</t>
  </si>
  <si>
    <t>BHA02N02025</t>
  </si>
  <si>
    <t>BHA02N02026</t>
  </si>
  <si>
    <t>BHA02N02027</t>
  </si>
  <si>
    <t>BHA02N02028</t>
  </si>
  <si>
    <t>BHA02N02029</t>
  </si>
  <si>
    <t>BHA02N02030</t>
  </si>
  <si>
    <t>BHA02N02031</t>
  </si>
  <si>
    <t>BHA02N02032</t>
  </si>
  <si>
    <t>BHA02N02033</t>
  </si>
  <si>
    <t>S282</t>
  </si>
  <si>
    <t>sklad hořlavin</t>
  </si>
  <si>
    <t>S283</t>
  </si>
  <si>
    <t>vstupní hala</t>
  </si>
  <si>
    <t>sekretariát Anatom. ústavu</t>
  </si>
  <si>
    <t>kuchyňka</t>
  </si>
  <si>
    <t>pracovna přednosty ústavu</t>
  </si>
  <si>
    <t>laboratoř přednosty ústavu</t>
  </si>
  <si>
    <t>zasedací místnost</t>
  </si>
  <si>
    <t>legenda ploch místností - AVVA (zelená) - pavilon A21  3.np</t>
  </si>
  <si>
    <t>legenda ploch místností - AVVA (zelená) - pavilon A22  1.pp</t>
  </si>
  <si>
    <t>legenda ploch místností - AVVA (zelená) - pavilon A22  1.np</t>
  </si>
  <si>
    <t>legenda ploch místností - AVVA (zelená) - pavilon A22  2.np</t>
  </si>
  <si>
    <t>legenda ploch místností - AVVA (zelená) - pavilon A22  3.np</t>
  </si>
  <si>
    <t>kancelář pro vedoucí</t>
  </si>
  <si>
    <t>BHA05N01021</t>
  </si>
  <si>
    <t>BHA05N01022</t>
  </si>
  <si>
    <t>BHA05N01023</t>
  </si>
  <si>
    <t>BHA05N01025</t>
  </si>
  <si>
    <t>BHA05N01026</t>
  </si>
  <si>
    <t>BHA05N01027</t>
  </si>
  <si>
    <t>BHA05N01028</t>
  </si>
  <si>
    <t>BHA05N01029</t>
  </si>
  <si>
    <t>BHA05N01031</t>
  </si>
  <si>
    <t>BHA05N01032</t>
  </si>
  <si>
    <t>BHA05N01033</t>
  </si>
  <si>
    <t>BHA05N01034</t>
  </si>
  <si>
    <t>BHA05N01035</t>
  </si>
  <si>
    <t>BHA05N02001</t>
  </si>
  <si>
    <t>BHA05N02002</t>
  </si>
  <si>
    <t>BHA18P01007</t>
  </si>
  <si>
    <t>BHA18P01008</t>
  </si>
  <si>
    <t>sklad údržby</t>
  </si>
  <si>
    <t>BHA18P01009</t>
  </si>
  <si>
    <t>BHA18P01011</t>
  </si>
  <si>
    <t>BHA18P01012</t>
  </si>
  <si>
    <t>dílna údržby</t>
  </si>
  <si>
    <t>BHA18P01013</t>
  </si>
  <si>
    <t>BHA18N01001</t>
  </si>
  <si>
    <t>BHA18N01002</t>
  </si>
  <si>
    <t>BHA18N01003</t>
  </si>
  <si>
    <t>BHA18N01004</t>
  </si>
  <si>
    <t>BHA18N01005</t>
  </si>
  <si>
    <t>BHA18N01006</t>
  </si>
  <si>
    <t>BHA18N01007</t>
  </si>
  <si>
    <t>BHA18N01008</t>
  </si>
  <si>
    <t>BHA18N01009</t>
  </si>
  <si>
    <t>BHA18N01011</t>
  </si>
  <si>
    <t>BHA18N01012</t>
  </si>
  <si>
    <t>BHA18N01013</t>
  </si>
  <si>
    <t>BHA18N01014</t>
  </si>
  <si>
    <t>BHA18N01015</t>
  </si>
  <si>
    <t>BHA18N01016</t>
  </si>
  <si>
    <t>BHA18N01017</t>
  </si>
  <si>
    <t>BHA18N01018</t>
  </si>
  <si>
    <t>BHA18N01019</t>
  </si>
  <si>
    <t>BHA18N01021</t>
  </si>
  <si>
    <t>BHA18N01022</t>
  </si>
  <si>
    <t>BHA18N01023</t>
  </si>
  <si>
    <t>BHA18N01024</t>
  </si>
  <si>
    <t>spisovna</t>
  </si>
  <si>
    <t>vedoucí údržby a úklidu</t>
  </si>
  <si>
    <t>ekonom</t>
  </si>
  <si>
    <t>BHA18N02001</t>
  </si>
  <si>
    <t>BHA18N02002</t>
  </si>
  <si>
    <t>BHA18N02003</t>
  </si>
  <si>
    <t>BHA18N02004</t>
  </si>
  <si>
    <t>BHA18N02006</t>
  </si>
  <si>
    <t>sklad LF</t>
  </si>
  <si>
    <t>BHA18N02007</t>
  </si>
  <si>
    <t>pokladna PřF</t>
  </si>
  <si>
    <t>BHA18N02007a</t>
  </si>
  <si>
    <t>207a</t>
  </si>
  <si>
    <t>přepážka PřF</t>
  </si>
  <si>
    <t>BHA18N02008</t>
  </si>
  <si>
    <t>pokladna LF</t>
  </si>
  <si>
    <t>BHA18N02008a</t>
  </si>
  <si>
    <t>208a</t>
  </si>
  <si>
    <t>přepážka LF</t>
  </si>
  <si>
    <t>BHA18N02009</t>
  </si>
  <si>
    <t>BHA18N02011</t>
  </si>
  <si>
    <t>BHA18N02012</t>
  </si>
  <si>
    <t>BHA18N02013</t>
  </si>
  <si>
    <t>BHA18N02014</t>
  </si>
  <si>
    <t>BHA18N02015</t>
  </si>
  <si>
    <t>BHA18N02016</t>
  </si>
  <si>
    <t>BHA18N02017</t>
  </si>
  <si>
    <t>BHA18N02018</t>
  </si>
  <si>
    <t>BHA18N02022</t>
  </si>
  <si>
    <t>BHA18N02023</t>
  </si>
  <si>
    <t>BHA18N02024</t>
  </si>
  <si>
    <t>BHA18N02025</t>
  </si>
  <si>
    <t>BHA18N02026</t>
  </si>
  <si>
    <t>BHA18N02027</t>
  </si>
  <si>
    <t>BHA18N02029</t>
  </si>
  <si>
    <t>BHA18N03001</t>
  </si>
  <si>
    <t>BHA18N03002</t>
  </si>
  <si>
    <t>BHA18N03003</t>
  </si>
  <si>
    <t>BHA18N03004</t>
  </si>
  <si>
    <t>BHA18N03005</t>
  </si>
  <si>
    <t>personální oddělení</t>
  </si>
  <si>
    <t>BHA18N03006</t>
  </si>
  <si>
    <t>BHA18N03007</t>
  </si>
  <si>
    <t>BHA18N03008</t>
  </si>
  <si>
    <t>BHA18N03009</t>
  </si>
  <si>
    <t>BHA18N03011</t>
  </si>
  <si>
    <t>BHA18N03012</t>
  </si>
  <si>
    <t>BHA18N03013</t>
  </si>
  <si>
    <t>BHA18N03014</t>
  </si>
  <si>
    <t>pracovna KDL</t>
  </si>
  <si>
    <t>ředitel správy UKB</t>
  </si>
  <si>
    <t>fotolaboratoř</t>
  </si>
  <si>
    <t>sprcha muži</t>
  </si>
  <si>
    <t>šatna ženy</t>
  </si>
  <si>
    <t>sprcha ženy</t>
  </si>
  <si>
    <t>seminární místnost</t>
  </si>
  <si>
    <t>výpočetní technika</t>
  </si>
  <si>
    <t>odborná učebna</t>
  </si>
  <si>
    <t>pracovna přednosty</t>
  </si>
  <si>
    <t>pracovna asistentů</t>
  </si>
  <si>
    <t>demonstrační místnost</t>
  </si>
  <si>
    <t>WC, sprcha - ženy</t>
  </si>
  <si>
    <t>BHA42P01008</t>
  </si>
  <si>
    <t>BHA42P01009</t>
  </si>
  <si>
    <t>BHA42P01010</t>
  </si>
  <si>
    <t>BHA42P01011</t>
  </si>
  <si>
    <t>BHA42P01012</t>
  </si>
  <si>
    <t>stanoviště transform. TR3.1</t>
  </si>
  <si>
    <t>BHA42P01013</t>
  </si>
  <si>
    <t>stanoviště transform. TR3.2</t>
  </si>
  <si>
    <t>BHA42P01014</t>
  </si>
  <si>
    <t>BHA42P01015</t>
  </si>
  <si>
    <t>rozvodna VN</t>
  </si>
  <si>
    <t>BHA42P01016</t>
  </si>
  <si>
    <t>BHA42P01018</t>
  </si>
  <si>
    <t>BHA18N03015</t>
  </si>
  <si>
    <t>BHA18N03016</t>
  </si>
  <si>
    <t>BHA18N03017</t>
  </si>
  <si>
    <t>BHA18N03018</t>
  </si>
  <si>
    <t>BHA18N03019</t>
  </si>
  <si>
    <t>BHA18N03021</t>
  </si>
  <si>
    <t>BHA18N03022</t>
  </si>
  <si>
    <t>BHA18N03023</t>
  </si>
  <si>
    <t>BHA18N03024</t>
  </si>
  <si>
    <t>BHA18N03027</t>
  </si>
  <si>
    <t>BHA18N03028</t>
  </si>
  <si>
    <t>BHA18N03029</t>
  </si>
  <si>
    <t>BHA18N03031</t>
  </si>
  <si>
    <t>BHA18N03032</t>
  </si>
  <si>
    <t>právní oddělení</t>
  </si>
  <si>
    <t>BHA18N03033</t>
  </si>
  <si>
    <t>děkan</t>
  </si>
  <si>
    <t>BHA18N03034</t>
  </si>
  <si>
    <t>BHA18N03035</t>
  </si>
  <si>
    <t>tajemník</t>
  </si>
  <si>
    <t>BHA18N04001</t>
  </si>
  <si>
    <t>BHA18N04003</t>
  </si>
  <si>
    <t>BHA18N04004</t>
  </si>
  <si>
    <t>BHA18N04005</t>
  </si>
  <si>
    <t>příruční archiv</t>
  </si>
  <si>
    <t>BHA18N04006</t>
  </si>
  <si>
    <t>BHA18N04007</t>
  </si>
  <si>
    <t>BHA18N04008</t>
  </si>
  <si>
    <t>BHA18N04009</t>
  </si>
  <si>
    <t>BHA18N04011</t>
  </si>
  <si>
    <t>BHA18N04012</t>
  </si>
  <si>
    <t>BHA18N04013</t>
  </si>
  <si>
    <t>BHA18N04015</t>
  </si>
  <si>
    <t>BHA18N04016</t>
  </si>
  <si>
    <t>BHA18N04017</t>
  </si>
  <si>
    <t>BHA18N04018</t>
  </si>
  <si>
    <t>BHA18N04019</t>
  </si>
  <si>
    <t>BHA18N04021</t>
  </si>
  <si>
    <t>BHA18N04022</t>
  </si>
  <si>
    <t>BHA18N04023</t>
  </si>
  <si>
    <t>BHA18N04024</t>
  </si>
  <si>
    <t>BHA18N04027</t>
  </si>
  <si>
    <t>BHA18N04028</t>
  </si>
  <si>
    <t>BHA18N04029</t>
  </si>
  <si>
    <t>BHA18N04031</t>
  </si>
  <si>
    <t>BHA18N04032</t>
  </si>
  <si>
    <t>rozvodna NN I.</t>
  </si>
  <si>
    <t>rozvodna NN II.</t>
  </si>
  <si>
    <t>BHA23P01001</t>
  </si>
  <si>
    <t>podzemní kanál</t>
  </si>
  <si>
    <t>BHA23P01002</t>
  </si>
  <si>
    <t>BHA23P01003</t>
  </si>
  <si>
    <t>BHA23P01004</t>
  </si>
  <si>
    <t>BHA23P01005</t>
  </si>
  <si>
    <t>legenda ploch místností - AVVA (zelená) - pavilon A22  4.np</t>
  </si>
  <si>
    <t>BHA23N01002</t>
  </si>
  <si>
    <t>BHA23N01003</t>
  </si>
  <si>
    <t>BHA23N01004</t>
  </si>
  <si>
    <t>BHA23N01005</t>
  </si>
  <si>
    <t>BHA23N01006</t>
  </si>
  <si>
    <t>BHA23N01007</t>
  </si>
  <si>
    <t>BHA23N01008</t>
  </si>
  <si>
    <t>BHA23N01009</t>
  </si>
  <si>
    <t>BHA23N01011</t>
  </si>
  <si>
    <t>BHA23N01013</t>
  </si>
  <si>
    <t>BHA23N01015</t>
  </si>
  <si>
    <t>BHA23N01015a</t>
  </si>
  <si>
    <t>115a</t>
  </si>
  <si>
    <t>zázemí podatelny</t>
  </si>
  <si>
    <t>BHA23N01016</t>
  </si>
  <si>
    <t>BHA23N01017</t>
  </si>
  <si>
    <t>přípravna výuky</t>
  </si>
  <si>
    <t>BHA23N01018</t>
  </si>
  <si>
    <t>BHA23N01019</t>
  </si>
  <si>
    <t>BHA23N01021</t>
  </si>
  <si>
    <t>zázemí auly</t>
  </si>
  <si>
    <t>BHA23N01038</t>
  </si>
  <si>
    <t>prostor pod aulou</t>
  </si>
  <si>
    <t>BHA23N02002</t>
  </si>
  <si>
    <t>BHA13N03030</t>
  </si>
  <si>
    <t>BHA13N03031</t>
  </si>
  <si>
    <t>BHA13N03038</t>
  </si>
  <si>
    <t>BHA13N03008</t>
  </si>
  <si>
    <t>legenda ploch místností - ILBIT- pavilon A4  1.pp</t>
  </si>
  <si>
    <t>legenda ploch místností - ILBIT- pavilon A4  1.np</t>
  </si>
  <si>
    <t>legenda ploch místností - ILBIT- pavilon A4  2.np</t>
  </si>
  <si>
    <t>legenda ploch místností - ILBIT- pavilon A4  3.np</t>
  </si>
  <si>
    <t>WC</t>
  </si>
  <si>
    <t>BHA02N08001</t>
  </si>
  <si>
    <t>BHA02N08002</t>
  </si>
  <si>
    <t>BHA02N08003</t>
  </si>
  <si>
    <t>BHA02P01001</t>
  </si>
  <si>
    <t>BHA02P01001a</t>
  </si>
  <si>
    <t>BHA02P01002</t>
  </si>
  <si>
    <t>BHA02P01003</t>
  </si>
  <si>
    <t>BHA02P01004</t>
  </si>
  <si>
    <t>BHA02P01005</t>
  </si>
  <si>
    <t>BHA02P01006</t>
  </si>
  <si>
    <t>BHA17N03027</t>
  </si>
  <si>
    <t>předsíň WC muži zaměst.</t>
  </si>
  <si>
    <t>BHA17N03029</t>
  </si>
  <si>
    <t>WC muži zaměst.+ sprcha</t>
  </si>
  <si>
    <t>BHA17N03008</t>
  </si>
  <si>
    <t>BHA17N03023</t>
  </si>
  <si>
    <t>BHA17N03022</t>
  </si>
  <si>
    <t>BHA17N03021</t>
  </si>
  <si>
    <t>BHA17N03020</t>
  </si>
  <si>
    <t>BHA17N03019</t>
  </si>
  <si>
    <t>BHA17N03018</t>
  </si>
  <si>
    <t>BHA17N03031</t>
  </si>
  <si>
    <t>BHA17N03014</t>
  </si>
  <si>
    <t>BHA17N03013</t>
  </si>
  <si>
    <t>BHA13P01010</t>
  </si>
  <si>
    <t>BHA13P01012</t>
  </si>
  <si>
    <t>1S11a</t>
  </si>
  <si>
    <t>sklářská dílna, sklad</t>
  </si>
  <si>
    <t>BHA13P01011</t>
  </si>
  <si>
    <t>1S11b</t>
  </si>
  <si>
    <t>sklad EPR</t>
  </si>
  <si>
    <t>BHA13P01013</t>
  </si>
  <si>
    <t>sklářská dílna</t>
  </si>
  <si>
    <t>BHA13P01014</t>
  </si>
  <si>
    <t>BHA13P01016</t>
  </si>
  <si>
    <t>předsíň WC</t>
  </si>
  <si>
    <t>BHA13P01017</t>
  </si>
  <si>
    <t>WC zaměstnanci</t>
  </si>
  <si>
    <t>BHA13P01018</t>
  </si>
  <si>
    <t>úklid (výlevka)</t>
  </si>
  <si>
    <t>BHA13P01019</t>
  </si>
  <si>
    <t>BHA13P01022</t>
  </si>
  <si>
    <t>BHA02N06014</t>
  </si>
  <si>
    <t>BHA02N06015</t>
  </si>
  <si>
    <t>BHA02N06016</t>
  </si>
  <si>
    <t>BHA02N06017</t>
  </si>
  <si>
    <t>BHA02N06018</t>
  </si>
  <si>
    <t>BHA02N06019</t>
  </si>
  <si>
    <t>BHA02N06020</t>
  </si>
  <si>
    <t>BHA02N06021</t>
  </si>
  <si>
    <t>BHA02N06022</t>
  </si>
  <si>
    <t>BHA02N06023</t>
  </si>
  <si>
    <t>BHA02N06024</t>
  </si>
  <si>
    <t>BHA02N06025</t>
  </si>
  <si>
    <t>BHA02N06026</t>
  </si>
  <si>
    <t>BHA02N06027</t>
  </si>
  <si>
    <t>BHA02N06028</t>
  </si>
  <si>
    <t>BHA02N06029</t>
  </si>
  <si>
    <t>BHA02N06030</t>
  </si>
  <si>
    <t>BHA34N02003</t>
  </si>
  <si>
    <t>studijní oddělení</t>
  </si>
  <si>
    <t>BHA34N02004</t>
  </si>
  <si>
    <t>BHA34N01013</t>
  </si>
  <si>
    <t>BHA34N01014</t>
  </si>
  <si>
    <t>BHA34N01015</t>
  </si>
  <si>
    <t>BHA34N01016</t>
  </si>
  <si>
    <t>BHA34N01017</t>
  </si>
  <si>
    <t>BHA34N01018</t>
  </si>
  <si>
    <t>BHA34N01019</t>
  </si>
  <si>
    <t>BHA34N01020</t>
  </si>
  <si>
    <t>BHA34N01021</t>
  </si>
  <si>
    <t>BHA34N01022</t>
  </si>
  <si>
    <t>centrum životního vzdělávání</t>
  </si>
  <si>
    <t>BHA34N02001</t>
  </si>
  <si>
    <t>BHA34N02001a</t>
  </si>
  <si>
    <t>BHA34N02002</t>
  </si>
  <si>
    <t>BHA03N02026</t>
  </si>
  <si>
    <t>BHA03N02027</t>
  </si>
  <si>
    <t>BHA03N02028</t>
  </si>
  <si>
    <t>BHA03N02029</t>
  </si>
  <si>
    <t>perfuzní chromatografie biopolymerů</t>
  </si>
  <si>
    <t>BHA03N02031</t>
  </si>
  <si>
    <t>laboratoř zákl. technik mol. biologie</t>
  </si>
  <si>
    <t>BHA03N02032</t>
  </si>
  <si>
    <t>laboratoř exprese v kvasinkách</t>
  </si>
  <si>
    <t>BHA03N02033</t>
  </si>
  <si>
    <t>BHA34P01001</t>
  </si>
  <si>
    <t>BHA34P01002</t>
  </si>
  <si>
    <t>BHA34P01003</t>
  </si>
  <si>
    <t>BHA34P01004</t>
  </si>
  <si>
    <t>BHA34P01005</t>
  </si>
  <si>
    <t>BHA06N01012</t>
  </si>
  <si>
    <t>BHA06N01013</t>
  </si>
  <si>
    <t>BHA06N01014</t>
  </si>
  <si>
    <t>BHA06N01015</t>
  </si>
  <si>
    <t>BHA06N01016</t>
  </si>
  <si>
    <t>BHA06N01006</t>
  </si>
  <si>
    <t>WC ženy + sprcha - studentky</t>
  </si>
  <si>
    <t>BHA06N01005</t>
  </si>
  <si>
    <t>BHA06N01017</t>
  </si>
  <si>
    <t>BHA06N02001</t>
  </si>
  <si>
    <t>BHA06N02003</t>
  </si>
  <si>
    <t>BHA06N02002</t>
  </si>
  <si>
    <t>BHA06N02004</t>
  </si>
  <si>
    <t>WC zaměstnanci-ženy+úklid</t>
  </si>
  <si>
    <t>BHA06N02007</t>
  </si>
  <si>
    <t>BHA06N02008</t>
  </si>
  <si>
    <t>BHA06N02009</t>
  </si>
  <si>
    <t>strojovna VZT, UT</t>
  </si>
  <si>
    <t>strojovna chlazení</t>
  </si>
  <si>
    <t>104b</t>
  </si>
  <si>
    <t>122b</t>
  </si>
  <si>
    <t>122c</t>
  </si>
  <si>
    <t>204a</t>
  </si>
  <si>
    <t>204b</t>
  </si>
  <si>
    <t>221a</t>
  </si>
  <si>
    <t>221b</t>
  </si>
  <si>
    <t>234a</t>
  </si>
  <si>
    <t>234b</t>
  </si>
  <si>
    <t>235a</t>
  </si>
  <si>
    <t>235b</t>
  </si>
  <si>
    <t>235c</t>
  </si>
  <si>
    <t>304a</t>
  </si>
  <si>
    <t>304b</t>
  </si>
  <si>
    <t>328b</t>
  </si>
  <si>
    <t>329a</t>
  </si>
  <si>
    <t>329b</t>
  </si>
  <si>
    <t>334a</t>
  </si>
  <si>
    <t>334b</t>
  </si>
  <si>
    <t>334c</t>
  </si>
  <si>
    <t>BHA10N01035</t>
  </si>
  <si>
    <t>BHA10N01034</t>
  </si>
  <si>
    <t>WC personálu</t>
  </si>
  <si>
    <t>BHA10N01033</t>
  </si>
  <si>
    <t>předsíň WC personálu</t>
  </si>
  <si>
    <t>BHA10N01039</t>
  </si>
  <si>
    <t>BHA10N01037</t>
  </si>
  <si>
    <t>umývárna a sterilizace</t>
  </si>
  <si>
    <t>BHA03P01022</t>
  </si>
  <si>
    <t>BHA03P01023</t>
  </si>
  <si>
    <t>BHA03P01024</t>
  </si>
  <si>
    <t>BHA03P01025</t>
  </si>
  <si>
    <t>BHA03P01026</t>
  </si>
  <si>
    <t>BHA03P01027</t>
  </si>
  <si>
    <t>BHA03P01028</t>
  </si>
  <si>
    <t>BHA03P01029</t>
  </si>
  <si>
    <t>BHA03P01031</t>
  </si>
  <si>
    <t>BHA03P01032</t>
  </si>
  <si>
    <t>BHA03P01033</t>
  </si>
  <si>
    <t>BHA03P01034</t>
  </si>
  <si>
    <t>BHA03P01035</t>
  </si>
  <si>
    <t>BHA03P01036</t>
  </si>
  <si>
    <t>BHA03P01037</t>
  </si>
  <si>
    <t>BHA03P01038</t>
  </si>
  <si>
    <t>BHA02P01007</t>
  </si>
  <si>
    <t>BHA02P01007a</t>
  </si>
  <si>
    <t>BHA02N03013</t>
  </si>
  <si>
    <t>BHA02N03016a</t>
  </si>
  <si>
    <t>BHA02N03017</t>
  </si>
  <si>
    <t>BHA02N03018</t>
  </si>
  <si>
    <t>BHA02N03019</t>
  </si>
  <si>
    <t>BHA02N03020</t>
  </si>
  <si>
    <t>BHA02N03021</t>
  </si>
  <si>
    <t>BHA02N03022</t>
  </si>
  <si>
    <t>BHA02N03023</t>
  </si>
  <si>
    <t>BHA02N03024</t>
  </si>
  <si>
    <t>BHA02N03025</t>
  </si>
  <si>
    <t>BHA02N03026</t>
  </si>
  <si>
    <t>BHA02N03027</t>
  </si>
  <si>
    <t>BHA02N03028</t>
  </si>
  <si>
    <t>BHA02N03029</t>
  </si>
  <si>
    <t>BHA02N03030</t>
  </si>
  <si>
    <t>BHA02N03031</t>
  </si>
  <si>
    <t>BHA02N04001</t>
  </si>
  <si>
    <t>BHA02N04002</t>
  </si>
  <si>
    <t>BHA02N04003</t>
  </si>
  <si>
    <t>BHA02N04004</t>
  </si>
  <si>
    <t>BHA02N04005</t>
  </si>
  <si>
    <t>BHA02N04006</t>
  </si>
  <si>
    <t>BHA02N04007</t>
  </si>
  <si>
    <t>BHA02N04008</t>
  </si>
  <si>
    <t>BHA02N04009</t>
  </si>
  <si>
    <t>BHA02N04009a</t>
  </si>
  <si>
    <t>BHA02N04009b</t>
  </si>
  <si>
    <t>BHA02N04010</t>
  </si>
  <si>
    <t>BHA02N04010a</t>
  </si>
  <si>
    <t>BHA02N04011</t>
  </si>
  <si>
    <t>BHA02N04012</t>
  </si>
  <si>
    <t>BHA02N04013</t>
  </si>
  <si>
    <t>BHA02N04014</t>
  </si>
  <si>
    <t>BHA02N04015</t>
  </si>
  <si>
    <t>BHA02N04016</t>
  </si>
  <si>
    <t>BHA02N04017</t>
  </si>
  <si>
    <t>BHA02N04018</t>
  </si>
  <si>
    <t>BHA02N04019</t>
  </si>
  <si>
    <t>BHA02N04020</t>
  </si>
  <si>
    <t>BHA02N04021</t>
  </si>
  <si>
    <t>BHA02N04022</t>
  </si>
  <si>
    <t>BHA02N04023</t>
  </si>
  <si>
    <t>BHA02N04024</t>
  </si>
  <si>
    <t>BHA02N04025</t>
  </si>
  <si>
    <t>BHA02N04026</t>
  </si>
  <si>
    <t>BHA02N04027</t>
  </si>
  <si>
    <t>BHA02N04028</t>
  </si>
  <si>
    <t>BHA02N04028a</t>
  </si>
  <si>
    <t>BHA02N04029</t>
  </si>
  <si>
    <t>sterilní biologická laboratoř</t>
  </si>
  <si>
    <t>BHA02N04030</t>
  </si>
  <si>
    <t>BHA02N04031</t>
  </si>
  <si>
    <t>BHA02N04032</t>
  </si>
  <si>
    <t>BHA02N04033</t>
  </si>
  <si>
    <t>BHA02N04034</t>
  </si>
  <si>
    <t>BHA02N04035</t>
  </si>
  <si>
    <t>BHA02N04036</t>
  </si>
  <si>
    <t>BHA02N04037</t>
  </si>
  <si>
    <t>BHA02N05001</t>
  </si>
  <si>
    <t>BHA02N05002</t>
  </si>
  <si>
    <t>BHA02N05003</t>
  </si>
  <si>
    <t>BHA02N05004</t>
  </si>
  <si>
    <t>BHA02N05005</t>
  </si>
  <si>
    <t>BHA02N05006</t>
  </si>
  <si>
    <t>BHA02N05007</t>
  </si>
  <si>
    <t>BHA02N05008</t>
  </si>
  <si>
    <t>BHA02N05009</t>
  </si>
  <si>
    <t>BHA02N05010</t>
  </si>
  <si>
    <t>sklad nebezp. odpadu</t>
  </si>
  <si>
    <t>BHA34N01001</t>
  </si>
  <si>
    <t>BHA34N01002</t>
  </si>
  <si>
    <t>BHA34N01002a</t>
  </si>
  <si>
    <t>102A</t>
  </si>
  <si>
    <t>BHA34N01003</t>
  </si>
  <si>
    <t>BHA34N01004</t>
  </si>
  <si>
    <t>BHA34N01005</t>
  </si>
  <si>
    <t>BHA34N01005a</t>
  </si>
  <si>
    <t>BHA34N01007</t>
  </si>
  <si>
    <t>BHA34N01007a</t>
  </si>
  <si>
    <t>BHA34N01008</t>
  </si>
  <si>
    <t>BHA34N01009</t>
  </si>
  <si>
    <t>BHA34N01010</t>
  </si>
  <si>
    <t>BHA34N01011</t>
  </si>
  <si>
    <t>BHA34N01012</t>
  </si>
  <si>
    <t>WC muži - kabinka</t>
  </si>
  <si>
    <t>BHA03N02007</t>
  </si>
  <si>
    <t>BHA03N02008</t>
  </si>
  <si>
    <t>WC muži - pisoáry</t>
  </si>
  <si>
    <t>BHA03N02009</t>
  </si>
  <si>
    <t>BHA03N02011</t>
  </si>
  <si>
    <t>BHA03N02012</t>
  </si>
  <si>
    <t>BHA03N02013</t>
  </si>
  <si>
    <t>BHA03N02014</t>
  </si>
  <si>
    <t>BHA03N02015</t>
  </si>
  <si>
    <t>krystalografie proteinů</t>
  </si>
  <si>
    <t>BHA03N02016</t>
  </si>
  <si>
    <t>BHA03N02017</t>
  </si>
  <si>
    <t>WC ženy - kabinka</t>
  </si>
  <si>
    <t>BHA03N02018</t>
  </si>
  <si>
    <t>BHA03N02019</t>
  </si>
  <si>
    <t>BHA03N02021</t>
  </si>
  <si>
    <t>BHA03N02022</t>
  </si>
  <si>
    <t>BHA03N02023</t>
  </si>
  <si>
    <t>denní místnost, kuchyňka</t>
  </si>
  <si>
    <t>BHA03N02024</t>
  </si>
  <si>
    <t>BHA03N02025</t>
  </si>
  <si>
    <t>čisté pomůcky</t>
  </si>
  <si>
    <t>BHA41N02057</t>
  </si>
  <si>
    <t>manipulační místnost</t>
  </si>
  <si>
    <t>BHA41N02039</t>
  </si>
  <si>
    <t>BHA41N02041</t>
  </si>
  <si>
    <t>BHA05P01031</t>
  </si>
  <si>
    <t>BHA05P01032</t>
  </si>
  <si>
    <t>sklad materiálu NMR</t>
  </si>
  <si>
    <t>BHA05P01033</t>
  </si>
  <si>
    <t>NMR spektrometr</t>
  </si>
  <si>
    <t>BHA05P01034</t>
  </si>
  <si>
    <t>BHA05P01035</t>
  </si>
  <si>
    <t>chladící jednotky</t>
  </si>
  <si>
    <t>BHA05P01036</t>
  </si>
  <si>
    <t>WC muži - zaměstnanci</t>
  </si>
  <si>
    <t>BHA11N02009a</t>
  </si>
  <si>
    <t>WC ženy - studentky</t>
  </si>
  <si>
    <t>instalační místnost</t>
  </si>
  <si>
    <t>S212</t>
  </si>
  <si>
    <t>S213</t>
  </si>
  <si>
    <t>sklad chemikálií (BF)</t>
  </si>
  <si>
    <t>S214</t>
  </si>
  <si>
    <t>denní místnost, úklid (S)</t>
  </si>
  <si>
    <t>S215</t>
  </si>
  <si>
    <t>umývárna, sprcha, WC</t>
  </si>
  <si>
    <t>S216</t>
  </si>
  <si>
    <t>archiv a sklad CBA (C)</t>
  </si>
  <si>
    <t>BHA05P01046</t>
  </si>
  <si>
    <t>BHA05P01047</t>
  </si>
  <si>
    <t>BHA05P01048</t>
  </si>
  <si>
    <t>kryokapaliny, technické plyny</t>
  </si>
  <si>
    <t>BHA05P01049</t>
  </si>
  <si>
    <t>plošina 1000 kg</t>
  </si>
  <si>
    <t>BHA05P01051</t>
  </si>
  <si>
    <t>BHA05P01052</t>
  </si>
  <si>
    <t>rozvaděče</t>
  </si>
  <si>
    <t>BHA05P01053</t>
  </si>
  <si>
    <t>BHA05P01054</t>
  </si>
  <si>
    <t>BHA05P01055</t>
  </si>
  <si>
    <t>BHA05P01056</t>
  </si>
  <si>
    <t>BHA05P01057</t>
  </si>
  <si>
    <t>BHA05P01058</t>
  </si>
  <si>
    <t>BHA20N01004</t>
  </si>
  <si>
    <t>BHA20N01005</t>
  </si>
  <si>
    <t>WC muži-studenti imobil. + sprcha</t>
  </si>
  <si>
    <t>BHA20N01006</t>
  </si>
  <si>
    <t>BHA20N01007</t>
  </si>
  <si>
    <t>BHA20N01008</t>
  </si>
  <si>
    <t>BHA20N01009</t>
  </si>
  <si>
    <t>vedoucí ústavu</t>
  </si>
  <si>
    <t>BHA20N01010</t>
  </si>
  <si>
    <t>BHA20N01011</t>
  </si>
  <si>
    <t>BHA20N01012</t>
  </si>
  <si>
    <t>BHA20N01013</t>
  </si>
  <si>
    <t>BHA20N01014</t>
  </si>
  <si>
    <t>BHA20N01015</t>
  </si>
  <si>
    <t>pracovna asist. doktor.</t>
  </si>
  <si>
    <t>BHA20N01016</t>
  </si>
  <si>
    <t>BHA20N01017</t>
  </si>
  <si>
    <t>BHA20N01018</t>
  </si>
  <si>
    <t>BHA20N01019</t>
  </si>
  <si>
    <t>předsíň WC - ženy - studentky</t>
  </si>
  <si>
    <t>BHA20N01021</t>
  </si>
  <si>
    <t>WC ženy-studentky imobil. + sprcha</t>
  </si>
  <si>
    <t>BHA20N01022</t>
  </si>
  <si>
    <t>BHA17P01013</t>
  </si>
  <si>
    <t>BHA17P01005</t>
  </si>
  <si>
    <t>BHA17N03015</t>
  </si>
  <si>
    <t>336A</t>
  </si>
  <si>
    <t>BHA17N03016</t>
  </si>
  <si>
    <t>336B</t>
  </si>
  <si>
    <t>BHA19P01001</t>
  </si>
  <si>
    <t>BHA19P01002</t>
  </si>
  <si>
    <t>BHA19P01004</t>
  </si>
  <si>
    <t>BHA19P01003</t>
  </si>
  <si>
    <t>BHA13N02015</t>
  </si>
  <si>
    <t>pracovna, prof., doc.</t>
  </si>
  <si>
    <t>BHA13N02016</t>
  </si>
  <si>
    <t>BHA13N02017</t>
  </si>
  <si>
    <t>laboratoř nonstop</t>
  </si>
  <si>
    <t>BHA13N02033</t>
  </si>
  <si>
    <t>BHA13N02018</t>
  </si>
  <si>
    <t>BHA13N02020</t>
  </si>
  <si>
    <t>BHA13N02021</t>
  </si>
  <si>
    <t>BHA13N02022</t>
  </si>
  <si>
    <t>laboratoř, prof., doc.</t>
  </si>
  <si>
    <t>BHA13N02023</t>
  </si>
  <si>
    <t>BHA13N02024</t>
  </si>
  <si>
    <t>laboratoř, technici</t>
  </si>
  <si>
    <t>laboratoř PAGE</t>
  </si>
  <si>
    <t>BHA19N03023</t>
  </si>
  <si>
    <t>laboratoř  registr. analýzy</t>
  </si>
  <si>
    <t>BHA19N03024</t>
  </si>
  <si>
    <t>laboratoř PCR</t>
  </si>
  <si>
    <t>BHA19N03025</t>
  </si>
  <si>
    <t>laboratoř ELFO</t>
  </si>
  <si>
    <t>BHA19N03026</t>
  </si>
  <si>
    <t>BHA19N03027</t>
  </si>
  <si>
    <t>umývárna DNA</t>
  </si>
  <si>
    <t>BHA19N02001</t>
  </si>
  <si>
    <t>BHA19N02003</t>
  </si>
  <si>
    <t>BHA19N02002</t>
  </si>
  <si>
    <t>BHA19N02004</t>
  </si>
  <si>
    <t>BHA19N02007</t>
  </si>
  <si>
    <t>zkušebna, přijímací místnost</t>
  </si>
  <si>
    <t>BHA19N02008</t>
  </si>
  <si>
    <t>sklad informatika</t>
  </si>
  <si>
    <t>BHA19N02009</t>
  </si>
  <si>
    <t>pracovna informatika</t>
  </si>
  <si>
    <t>BHA19N02012</t>
  </si>
  <si>
    <t>BHA19N02010</t>
  </si>
  <si>
    <t>BHA19N02011</t>
  </si>
  <si>
    <t>BHA19N02013</t>
  </si>
  <si>
    <t>operační sál</t>
  </si>
  <si>
    <t>BHA19N02014</t>
  </si>
  <si>
    <t>přípravna operačního sálu</t>
  </si>
  <si>
    <t>BHA19N02015</t>
  </si>
  <si>
    <t>fotokomora</t>
  </si>
  <si>
    <t>BHA19N02016</t>
  </si>
  <si>
    <t>BHA19N02017</t>
  </si>
  <si>
    <t>hlubokomrazící boxy</t>
  </si>
  <si>
    <t>BHA19N02038</t>
  </si>
  <si>
    <t>BHA19N02037</t>
  </si>
  <si>
    <t>BHA19N02018</t>
  </si>
  <si>
    <t>příruční sklad chemikálií</t>
  </si>
  <si>
    <t>BHA19N02019</t>
  </si>
  <si>
    <t>sklad lab. materiálu</t>
  </si>
  <si>
    <t>BHA19N02020</t>
  </si>
  <si>
    <t>laboratoř GMO</t>
  </si>
  <si>
    <t>BHA19N02024</t>
  </si>
  <si>
    <t>laboratoř tkáňové kultury</t>
  </si>
  <si>
    <t>BHA19N02025</t>
  </si>
  <si>
    <t>mikroskop. laboratoř</t>
  </si>
  <si>
    <t>BHA19N02026</t>
  </si>
  <si>
    <t>lab. histol. a imunohist. metod</t>
  </si>
  <si>
    <t>BHA19N02027</t>
  </si>
  <si>
    <t>BHA19N02028</t>
  </si>
  <si>
    <t>BHA19N02029</t>
  </si>
  <si>
    <t>pracovna prof./doc.</t>
  </si>
  <si>
    <t>BHA19N02030</t>
  </si>
  <si>
    <t>BHA19N02031</t>
  </si>
  <si>
    <t>BHA19N02032</t>
  </si>
  <si>
    <t>archiv sekretariátu</t>
  </si>
  <si>
    <t>BHA19N02033</t>
  </si>
  <si>
    <t>WC zaměstnanci muži</t>
  </si>
  <si>
    <t>BHA13N03028</t>
  </si>
  <si>
    <t>BHA04P01001</t>
  </si>
  <si>
    <t>BHA04P01002</t>
  </si>
  <si>
    <t>výtah V3</t>
  </si>
  <si>
    <t>BHA04P01003</t>
  </si>
  <si>
    <t>BHA04P01004</t>
  </si>
  <si>
    <t>BHA05P01002</t>
  </si>
  <si>
    <t>výtah A4</t>
  </si>
  <si>
    <t>BHA05P01003</t>
  </si>
  <si>
    <t>BHA05P01004</t>
  </si>
  <si>
    <t>BHA05P01005</t>
  </si>
  <si>
    <t>BHA05P01006</t>
  </si>
  <si>
    <t>BHA05P01007</t>
  </si>
  <si>
    <t>BHA05P01008</t>
  </si>
  <si>
    <t>BHA05P01009</t>
  </si>
  <si>
    <t>BHA05P01011</t>
  </si>
  <si>
    <t>BHA05P01012</t>
  </si>
  <si>
    <t>BHA05P01013</t>
  </si>
  <si>
    <t>BHA05P01014</t>
  </si>
  <si>
    <t>BHA04N03032</t>
  </si>
  <si>
    <t>laboratoř - kultivace</t>
  </si>
  <si>
    <t>BHA04N03033</t>
  </si>
  <si>
    <t>laboratoř FISH  - suchá</t>
  </si>
  <si>
    <t>BHA04N03034</t>
  </si>
  <si>
    <t>laboratoř FISH  - mokrá</t>
  </si>
  <si>
    <t>BHA04N03035</t>
  </si>
  <si>
    <t>laboratoř mikroskopie</t>
  </si>
  <si>
    <t>BHA04N03036</t>
  </si>
  <si>
    <t>BHA04N03037</t>
  </si>
  <si>
    <t>laboratoř 5</t>
  </si>
  <si>
    <t>BHA04N03038</t>
  </si>
  <si>
    <t>BHA04N03039</t>
  </si>
  <si>
    <t>BHA04N03041</t>
  </si>
  <si>
    <t>BHA09P01008</t>
  </si>
  <si>
    <t>BHA09P01006</t>
  </si>
  <si>
    <t>sklad komunálního odpadu</t>
  </si>
  <si>
    <t>BHA09N01001</t>
  </si>
  <si>
    <t>BHA09N01002</t>
  </si>
  <si>
    <t>BHA09N01003</t>
  </si>
  <si>
    <t>BHA09N01006</t>
  </si>
  <si>
    <t>WC muži + sprcha-studenti</t>
  </si>
  <si>
    <t>BHA09N01004</t>
  </si>
  <si>
    <t>BHA09N01008</t>
  </si>
  <si>
    <t>laboratoř makro</t>
  </si>
  <si>
    <t>BHA09N01009</t>
  </si>
  <si>
    <t>BHA09N01010</t>
  </si>
  <si>
    <t>laboratoř spec. praktikum</t>
  </si>
  <si>
    <t>BHA09N01011</t>
  </si>
  <si>
    <t>BHA09N01012</t>
  </si>
  <si>
    <t>BHA09N01013</t>
  </si>
  <si>
    <t>BHA09N01014</t>
  </si>
  <si>
    <t>BHA09N01015</t>
  </si>
  <si>
    <t>BHA12P01001</t>
  </si>
  <si>
    <t>BHA12P01002</t>
  </si>
  <si>
    <t>BHA12P01003</t>
  </si>
  <si>
    <t>stanice SHZ</t>
  </si>
  <si>
    <t>BHA12P01004</t>
  </si>
  <si>
    <t>BHA12P01005</t>
  </si>
  <si>
    <t>BHA12P01006</t>
  </si>
  <si>
    <t>prohlubeň výtahu</t>
  </si>
  <si>
    <t>BHA12N01001</t>
  </si>
  <si>
    <t>vstupní chodba I.</t>
  </si>
  <si>
    <t>BHA12N01002</t>
  </si>
  <si>
    <t>BHA12N01003</t>
  </si>
  <si>
    <t>BHA04P01024</t>
  </si>
  <si>
    <t>chovné klece</t>
  </si>
  <si>
    <t>BHA04P01025</t>
  </si>
  <si>
    <t>rozvodna slaboproud</t>
  </si>
  <si>
    <t>BHA04P01026</t>
  </si>
  <si>
    <t>BHA04P01027</t>
  </si>
  <si>
    <t>kryobanka</t>
  </si>
  <si>
    <t>BHA04P01028</t>
  </si>
  <si>
    <t>technické zařízení budovy</t>
  </si>
  <si>
    <t>BHA04P01029</t>
  </si>
  <si>
    <t>BHA04P01031</t>
  </si>
  <si>
    <t>BHA04P01032</t>
  </si>
  <si>
    <t>cell sorter</t>
  </si>
  <si>
    <t>BHA04P01033</t>
  </si>
  <si>
    <t>BHA04P01034</t>
  </si>
  <si>
    <t>zářič</t>
  </si>
  <si>
    <t>BHA04P01035</t>
  </si>
  <si>
    <t>BHA04P01036</t>
  </si>
  <si>
    <t>BHA04P01037</t>
  </si>
  <si>
    <t>sklad radioaktivních látek</t>
  </si>
  <si>
    <t>BHA04P01038</t>
  </si>
  <si>
    <t>BHA04P01039</t>
  </si>
  <si>
    <t>centrální umývárna skla</t>
  </si>
  <si>
    <t>BHA04P01041</t>
  </si>
  <si>
    <t>BHA04P01042</t>
  </si>
  <si>
    <t>WC - zaměstnaci</t>
  </si>
  <si>
    <t>BHA12N01041</t>
  </si>
  <si>
    <t>BHA12N01042</t>
  </si>
  <si>
    <t>přípravna výuky (lab)</t>
  </si>
  <si>
    <t>BHA12N01043</t>
  </si>
  <si>
    <t>BHA12N01044</t>
  </si>
  <si>
    <t>BHA12N02001</t>
  </si>
  <si>
    <t>BHA12N02002</t>
  </si>
  <si>
    <t>BHA12N02003</t>
  </si>
  <si>
    <t>BHA12N02004</t>
  </si>
  <si>
    <t>BHA12N02005</t>
  </si>
  <si>
    <t>BHA12N02006</t>
  </si>
  <si>
    <t>BHA12N02007</t>
  </si>
  <si>
    <t>BHA12N02008</t>
  </si>
  <si>
    <t>BHA12N02009</t>
  </si>
  <si>
    <t>WC ženy (kabiny) - studentky</t>
  </si>
  <si>
    <t>BHA12N02011</t>
  </si>
  <si>
    <t>BHA12N02012</t>
  </si>
  <si>
    <t>BHA12N02013</t>
  </si>
  <si>
    <t>předsíň WC muži-zaměstnanci</t>
  </si>
  <si>
    <t>BHA12N02014</t>
  </si>
  <si>
    <t>WC muži - zaměstnaci</t>
  </si>
  <si>
    <t>BHA12N02015</t>
  </si>
  <si>
    <t>BHA12N02016</t>
  </si>
  <si>
    <t>WC muži (pisoáry) - studenti</t>
  </si>
  <si>
    <t>BHA12N02017</t>
  </si>
  <si>
    <t>WC muži (kabiny)-studenti + imobilní</t>
  </si>
  <si>
    <t>BHA12N02018</t>
  </si>
  <si>
    <t>BHA12N02019</t>
  </si>
  <si>
    <t>BHA12N02021</t>
  </si>
  <si>
    <t>BHA12N02022</t>
  </si>
  <si>
    <t>chodba II</t>
  </si>
  <si>
    <t>BHA12N02023</t>
  </si>
  <si>
    <t>BHA12N02024</t>
  </si>
  <si>
    <t>BHA12N02025</t>
  </si>
  <si>
    <t>WC muži (kabiny) - studenti</t>
  </si>
  <si>
    <t>BHA12N02026</t>
  </si>
  <si>
    <t>BHA12N02027</t>
  </si>
  <si>
    <t>BHA12N02028</t>
  </si>
  <si>
    <t>BHA12N02029</t>
  </si>
  <si>
    <t>BHA12N02031</t>
  </si>
  <si>
    <t>WC ženy (kabiny)-studentky+imobilní</t>
  </si>
  <si>
    <t>BHA12N02032</t>
  </si>
  <si>
    <t>předsíň WC ženy-zaměstnanci</t>
  </si>
  <si>
    <t>BHA12N02033</t>
  </si>
  <si>
    <t>BHA12N02034</t>
  </si>
  <si>
    <t>BHA12N02035</t>
  </si>
  <si>
    <t>BHA12N02036</t>
  </si>
  <si>
    <t>BHA12N03001</t>
  </si>
  <si>
    <t>BHA12N03002</t>
  </si>
  <si>
    <t>BHA12N03003</t>
  </si>
  <si>
    <t>BHA12N03004</t>
  </si>
  <si>
    <t>BHA12N03005</t>
  </si>
  <si>
    <t>BHA12N03006</t>
  </si>
  <si>
    <t>BHA12N03007</t>
  </si>
  <si>
    <t>BHA12N03008</t>
  </si>
  <si>
    <t>BHA12N03009</t>
  </si>
  <si>
    <t>BHA12N03011</t>
  </si>
  <si>
    <t>BHA12N03013</t>
  </si>
  <si>
    <t>BHA12N03014</t>
  </si>
  <si>
    <t>BHA12N03015</t>
  </si>
  <si>
    <t>BHA12N03016</t>
  </si>
  <si>
    <t>WC muži (pisoáry) studenti</t>
  </si>
  <si>
    <t>BHA12N03017</t>
  </si>
  <si>
    <t>WC muži (kabiny) studenti+imobilní</t>
  </si>
  <si>
    <t>BHA12N03018</t>
  </si>
  <si>
    <t>BHA12N03019</t>
  </si>
  <si>
    <t>BHA12N03021</t>
  </si>
  <si>
    <t>BHA12N03022</t>
  </si>
  <si>
    <t>BHA12N03023</t>
  </si>
  <si>
    <t>BHA12N03024</t>
  </si>
  <si>
    <t>BHA12N03025</t>
  </si>
  <si>
    <t>WC muži (kabiny) studenti</t>
  </si>
  <si>
    <t>BHA12N03026</t>
  </si>
  <si>
    <t>BHA12N03027</t>
  </si>
  <si>
    <t>BHA12N03028</t>
  </si>
  <si>
    <t>BHA12N03029</t>
  </si>
  <si>
    <t>WC ženy (kabiny) studentky+imobilní</t>
  </si>
  <si>
    <t>BHA12N03031</t>
  </si>
  <si>
    <t>BHA12N03032</t>
  </si>
  <si>
    <t>BHA12N03033</t>
  </si>
  <si>
    <t>BHA12N03034</t>
  </si>
  <si>
    <t>BHA20P01001</t>
  </si>
  <si>
    <t>BHA20P01002</t>
  </si>
  <si>
    <t>BHA20P01003</t>
  </si>
  <si>
    <t>BHA20P01004</t>
  </si>
  <si>
    <t>strojivna ÚT</t>
  </si>
  <si>
    <t>BHA20P01005</t>
  </si>
  <si>
    <t>BHA20P01006</t>
  </si>
  <si>
    <t>BHA20P01007</t>
  </si>
  <si>
    <t>BHA20P01008</t>
  </si>
  <si>
    <t>sklad nebezp.odpadů</t>
  </si>
  <si>
    <t>BHA20N01001</t>
  </si>
  <si>
    <t>BHA20N01002</t>
  </si>
  <si>
    <t>BHA20N01003</t>
  </si>
  <si>
    <t>laser</t>
  </si>
  <si>
    <t>BHA04N02026</t>
  </si>
  <si>
    <t>BHA35N02004</t>
  </si>
  <si>
    <t>BHA35N02005</t>
  </si>
  <si>
    <t>BHA35N02006</t>
  </si>
  <si>
    <t>BHA35N02007</t>
  </si>
  <si>
    <t>BHA35N02008</t>
  </si>
  <si>
    <t>BHA35N02009</t>
  </si>
  <si>
    <t>BHA35N02010</t>
  </si>
  <si>
    <t>BHA35N02010a</t>
  </si>
  <si>
    <t>BHA35N02010b</t>
  </si>
  <si>
    <t>210b</t>
  </si>
  <si>
    <t>BHA35N02010c</t>
  </si>
  <si>
    <t>210c</t>
  </si>
  <si>
    <t>BHA35N02011</t>
  </si>
  <si>
    <t>BHA35N02011a</t>
  </si>
  <si>
    <t>BHA35N02012</t>
  </si>
  <si>
    <t>BHA35N02012a</t>
  </si>
  <si>
    <t>BHA35N02013</t>
  </si>
  <si>
    <t>BHA35N02013a</t>
  </si>
  <si>
    <t>BHA35N02014</t>
  </si>
  <si>
    <t>BHA35N02014a</t>
  </si>
  <si>
    <t>BHA35N02015</t>
  </si>
  <si>
    <t>BHA35N02015a</t>
  </si>
  <si>
    <t>BHA35N02016</t>
  </si>
  <si>
    <t>ochoz a nástup k halám</t>
  </si>
  <si>
    <t>BHA35N02016a</t>
  </si>
  <si>
    <t>BHA35N02017</t>
  </si>
  <si>
    <t>BHA35N02019</t>
  </si>
  <si>
    <t>BHA35N02020</t>
  </si>
  <si>
    <t>BHA35N02021</t>
  </si>
  <si>
    <t>BHA35N02022</t>
  </si>
  <si>
    <t>BHA35N02023</t>
  </si>
  <si>
    <t>BHA35N02024</t>
  </si>
  <si>
    <t>BHA35N02025</t>
  </si>
  <si>
    <t>seminárka</t>
  </si>
  <si>
    <t>BHA35N02026</t>
  </si>
  <si>
    <t>BHA35N02027</t>
  </si>
  <si>
    <t>BHA35N02028</t>
  </si>
  <si>
    <t>BHA35N02029</t>
  </si>
  <si>
    <t>BHA35N02030</t>
  </si>
  <si>
    <t>BHA35N02031</t>
  </si>
  <si>
    <t>BHA35N02032</t>
  </si>
  <si>
    <t>BHA35N02033</t>
  </si>
  <si>
    <t>BHA35N02034</t>
  </si>
  <si>
    <t>BHA35N02035</t>
  </si>
  <si>
    <t>BHA35N02036</t>
  </si>
  <si>
    <t>BHA35N02037</t>
  </si>
  <si>
    <t>BHA35N02038</t>
  </si>
  <si>
    <t>BHA02N06031</t>
  </si>
  <si>
    <t>BHA02N06032</t>
  </si>
  <si>
    <t>BHA02N06033</t>
  </si>
  <si>
    <t>BHA02N06034</t>
  </si>
  <si>
    <t>venkovní schodiště</t>
  </si>
  <si>
    <t>BHA02N07002</t>
  </si>
  <si>
    <t>BHA02N07003</t>
  </si>
  <si>
    <t>BHA02N07004</t>
  </si>
  <si>
    <t>BHA02N07005</t>
  </si>
  <si>
    <t>BHA02N07006</t>
  </si>
  <si>
    <t>BHA02N07007</t>
  </si>
  <si>
    <t>BHA02N07008</t>
  </si>
  <si>
    <t>BHA02N07009</t>
  </si>
  <si>
    <t>BHA02N07010</t>
  </si>
  <si>
    <t>BHA02N07011</t>
  </si>
  <si>
    <t>BHA02N07012</t>
  </si>
  <si>
    <t>BHA02N07012a</t>
  </si>
  <si>
    <t>BHA02N07013</t>
  </si>
  <si>
    <t>BHA02N07013a</t>
  </si>
  <si>
    <t>BHA01N01004</t>
  </si>
  <si>
    <t>BHA01N01005</t>
  </si>
  <si>
    <t>BHA01N01006</t>
  </si>
  <si>
    <t>BHA01N01007</t>
  </si>
  <si>
    <t>BHA01N01008</t>
  </si>
  <si>
    <t>BHA01N01009</t>
  </si>
  <si>
    <t>BHA01N01010</t>
  </si>
  <si>
    <t>BHA01N01012</t>
  </si>
  <si>
    <t>BHA01N01013</t>
  </si>
  <si>
    <t>BHA01N01014</t>
  </si>
  <si>
    <t>BHA01N01015</t>
  </si>
  <si>
    <t>BHA01N01016</t>
  </si>
  <si>
    <t>BHA01N01018</t>
  </si>
  <si>
    <t>BHA01N01019</t>
  </si>
  <si>
    <t>BHA01N01020</t>
  </si>
  <si>
    <t>BHA01N01021</t>
  </si>
  <si>
    <t>BHA01N01022</t>
  </si>
  <si>
    <t>BHA01N01022a</t>
  </si>
  <si>
    <t>BHA01N01023</t>
  </si>
  <si>
    <t>BHA01N01024</t>
  </si>
  <si>
    <t>BHA01N01025</t>
  </si>
  <si>
    <t>BHA07P01006</t>
  </si>
  <si>
    <t>kancelář, šatna</t>
  </si>
  <si>
    <t>BHA07P01007</t>
  </si>
  <si>
    <t>sociální zařízení se sprchou</t>
  </si>
  <si>
    <t>BHA07P01008</t>
  </si>
  <si>
    <t>kompresová stanice</t>
  </si>
  <si>
    <t>BHA07P01009</t>
  </si>
  <si>
    <t>BHA07P01010</t>
  </si>
  <si>
    <t>BHA07P01011</t>
  </si>
  <si>
    <t>BHA07P01012</t>
  </si>
  <si>
    <t>BHA07P01013</t>
  </si>
  <si>
    <t>zdroj vakua</t>
  </si>
  <si>
    <t>BHA07P01017</t>
  </si>
  <si>
    <t>BHA04N03042</t>
  </si>
  <si>
    <t>BHA04N03043</t>
  </si>
  <si>
    <t>BHA04N03044</t>
  </si>
  <si>
    <t>BHA04N03045</t>
  </si>
  <si>
    <t>BHA04N03046</t>
  </si>
  <si>
    <t>BHA04N03047</t>
  </si>
  <si>
    <t>BHA04N03048</t>
  </si>
  <si>
    <t>BHA09N02012</t>
  </si>
  <si>
    <t>BHA09N02013</t>
  </si>
  <si>
    <t>BHA09N02014</t>
  </si>
  <si>
    <t>BHA09N02015</t>
  </si>
  <si>
    <t>BHA09N02016</t>
  </si>
  <si>
    <t>depozitář katedry</t>
  </si>
  <si>
    <t>BHA09N02030</t>
  </si>
  <si>
    <t>BHA09N02017</t>
  </si>
  <si>
    <t>fotochemická laboratoř</t>
  </si>
  <si>
    <t>BHA09N02018</t>
  </si>
  <si>
    <t>BHA09N02019</t>
  </si>
  <si>
    <t>BHA09N02020</t>
  </si>
  <si>
    <t>BHA09N02021</t>
  </si>
  <si>
    <t>parcovna docenta</t>
  </si>
  <si>
    <t>BHA09N02022</t>
  </si>
  <si>
    <t>BHA09N02023</t>
  </si>
  <si>
    <t>laboratoř laserová</t>
  </si>
  <si>
    <t>BHA09N02024</t>
  </si>
  <si>
    <t>počítačová laboratoř</t>
  </si>
  <si>
    <t>BHA09N02025</t>
  </si>
  <si>
    <t>BHA09N02026</t>
  </si>
  <si>
    <t>myčka skla</t>
  </si>
  <si>
    <t>BHA09N02027</t>
  </si>
  <si>
    <t>předsíň WC ženy - zaměst.</t>
  </si>
  <si>
    <t>BHA09N02031</t>
  </si>
  <si>
    <t>BHA09N02028</t>
  </si>
  <si>
    <t>WC ženy + sprcha - zaměst.</t>
  </si>
  <si>
    <t>BHA09N02004a</t>
  </si>
  <si>
    <t>WC muži - zaměst.</t>
  </si>
  <si>
    <t>BHA09N02029</t>
  </si>
  <si>
    <t>BHA09N03001</t>
  </si>
  <si>
    <t>BHA09N03002</t>
  </si>
  <si>
    <t>BHA09N03003</t>
  </si>
  <si>
    <t>BHA09N03006</t>
  </si>
  <si>
    <t>WC + sprcha ženy - zaměst.</t>
  </si>
  <si>
    <t>BHA09N03004</t>
  </si>
  <si>
    <t>předsíň muži - zaměst.</t>
  </si>
  <si>
    <t>BHA09N03007</t>
  </si>
  <si>
    <t>technologická místnost</t>
  </si>
  <si>
    <t>BHA09N03008</t>
  </si>
  <si>
    <t>BHA09N03009</t>
  </si>
  <si>
    <t>BHA09N03010</t>
  </si>
  <si>
    <t>sekretářka</t>
  </si>
  <si>
    <t>BHA09N03011</t>
  </si>
  <si>
    <t>BHA09N03012</t>
  </si>
  <si>
    <t>BHA09N03013</t>
  </si>
  <si>
    <t>BHA09N03014</t>
  </si>
  <si>
    <t>BHA09N03015</t>
  </si>
  <si>
    <t>archiv (BF)</t>
  </si>
  <si>
    <t>BHA07N03003</t>
  </si>
  <si>
    <t>BHA07N03004</t>
  </si>
  <si>
    <t>BHA07N03005</t>
  </si>
  <si>
    <t>laboratoř pro úpravu médií</t>
  </si>
  <si>
    <t>BHA07N03006</t>
  </si>
  <si>
    <t>laboratoř cytochemická</t>
  </si>
  <si>
    <t>BHA07N03007</t>
  </si>
  <si>
    <t>BHA13N01020</t>
  </si>
  <si>
    <t>WC ženy, úklid, sprcha</t>
  </si>
  <si>
    <t>rozvodna NN 2</t>
  </si>
  <si>
    <t>posluchárna II. (lab) 232 sedaček + 4 imobilní</t>
  </si>
  <si>
    <t>posluchárna I. 271 sedaček + 4 imobilní</t>
  </si>
  <si>
    <t>posluchárna III. 126 sedaček + 3 imobilní</t>
  </si>
  <si>
    <t>posluchárna IV. 114 sedaček + 3 imobilní</t>
  </si>
  <si>
    <t>posluchárna LF V. 126 sedaček + 3 imobilní</t>
  </si>
  <si>
    <t>posluchárna VII. 50 sedaček + 2 imobilní</t>
  </si>
  <si>
    <t>posluchárna VI. 50 sedaček + 2 imobilní</t>
  </si>
  <si>
    <t>posluchárna VIII. 126 sedaček + 3 imobilní</t>
  </si>
  <si>
    <t>posluchárna IX. 114 sedaček + 3 imobilní</t>
  </si>
  <si>
    <t>seminární místnost I (LF),  24 sedaček</t>
  </si>
  <si>
    <t>seminární místnost II (LF), 24 sedaček</t>
  </si>
  <si>
    <t>seminární místnost III. 40 sedaček</t>
  </si>
  <si>
    <t>seminární místnost IV. 40 sedaček</t>
  </si>
  <si>
    <t>seminární místnost V. 32 sedaček</t>
  </si>
  <si>
    <t>laboratoř - kvasinky</t>
  </si>
  <si>
    <t>BHA07N03008</t>
  </si>
  <si>
    <t>BHA07N03009</t>
  </si>
  <si>
    <t>BHA07N03010</t>
  </si>
  <si>
    <t>BHA07N03011</t>
  </si>
  <si>
    <t>BHA07N03012</t>
  </si>
  <si>
    <t>BHA07N03013</t>
  </si>
  <si>
    <t>BHA07N03014</t>
  </si>
  <si>
    <t>BHA07N03015</t>
  </si>
  <si>
    <t>WC muži + sprcha - zaměst.</t>
  </si>
  <si>
    <t>BHA09N03029</t>
  </si>
  <si>
    <t>BHA09N03032</t>
  </si>
  <si>
    <t>BHA03N01002</t>
  </si>
  <si>
    <t>BHA03N01003</t>
  </si>
  <si>
    <t>BHA03N01004</t>
  </si>
  <si>
    <t>BHA03N01005</t>
  </si>
  <si>
    <t>BHA03N01006</t>
  </si>
  <si>
    <t>BHA03N01007</t>
  </si>
  <si>
    <t>BHA03N01008</t>
  </si>
  <si>
    <t>BHA03N01009</t>
  </si>
  <si>
    <t>BHA03N01011</t>
  </si>
  <si>
    <t>BHA03N01013</t>
  </si>
  <si>
    <t>BHA03N01014</t>
  </si>
  <si>
    <t>BHA03N01015</t>
  </si>
  <si>
    <t>BHA03N01016</t>
  </si>
  <si>
    <t>BHA03N01017</t>
  </si>
  <si>
    <t>BHA03N01018</t>
  </si>
  <si>
    <t>BHA03N01019</t>
  </si>
  <si>
    <t>posluchárna</t>
  </si>
  <si>
    <t>BHA35P01008</t>
  </si>
  <si>
    <t>BHA35P01009</t>
  </si>
  <si>
    <t>BHA35P01010</t>
  </si>
  <si>
    <t>BHA35P01011</t>
  </si>
  <si>
    <t>BHA35P01012</t>
  </si>
  <si>
    <t>evidence - výdej</t>
  </si>
  <si>
    <t>BHA35P01013</t>
  </si>
  <si>
    <t>BHA35P01014</t>
  </si>
  <si>
    <t>BHA35P01015</t>
  </si>
  <si>
    <t>BHA35P01016</t>
  </si>
  <si>
    <t>odp. hosp. sklad kyselin a alkálií</t>
  </si>
  <si>
    <t>BHA35P01018</t>
  </si>
  <si>
    <t>odpadové hospodářství sklad hořlavin</t>
  </si>
  <si>
    <t>BHA35P01019</t>
  </si>
  <si>
    <t>odpadové hospodářství sklad jedů</t>
  </si>
  <si>
    <t>BHA35P01020</t>
  </si>
  <si>
    <t>BHA35P01021</t>
  </si>
  <si>
    <t>BHA35P01022</t>
  </si>
  <si>
    <t>BHA35P01023</t>
  </si>
  <si>
    <t>soc zařízení se sprchou</t>
  </si>
  <si>
    <t>BHA35P01024</t>
  </si>
  <si>
    <t>BHA35P01025</t>
  </si>
  <si>
    <t>BHA07N01002</t>
  </si>
  <si>
    <t>BHA07N01003</t>
  </si>
  <si>
    <t>ultramikrotomy</t>
  </si>
  <si>
    <t>BHA07N01004</t>
  </si>
  <si>
    <t>elektonový mokroskop</t>
  </si>
  <si>
    <t>BHA07N01005</t>
  </si>
  <si>
    <t>mrazové lámání</t>
  </si>
  <si>
    <t>BHA07N01006</t>
  </si>
  <si>
    <t>BHA07N01007</t>
  </si>
  <si>
    <t>BHA07N01008</t>
  </si>
  <si>
    <t>WC muži - předsíň</t>
  </si>
  <si>
    <t>BHA07N01009</t>
  </si>
  <si>
    <t>BHA07N01010</t>
  </si>
  <si>
    <t>imobilní</t>
  </si>
  <si>
    <t>BHA07N01011</t>
  </si>
  <si>
    <t>umývárna skla, sterilizace</t>
  </si>
  <si>
    <t>BHA07N01012</t>
  </si>
  <si>
    <t>speciální mikroskopie</t>
  </si>
  <si>
    <t>BHA07N01013</t>
  </si>
  <si>
    <t>chemická laboratoř</t>
  </si>
  <si>
    <t>BHA07N01014</t>
  </si>
  <si>
    <t>sterilizace</t>
  </si>
  <si>
    <t>BHA07N01015</t>
  </si>
  <si>
    <t>BHA07N01016</t>
  </si>
  <si>
    <t>předsíň elektr. mikroskopu</t>
  </si>
  <si>
    <t>BHA07N01017</t>
  </si>
  <si>
    <t>BHA07N01018</t>
  </si>
  <si>
    <t>BHA07N01019</t>
  </si>
  <si>
    <t>WC ženy - předsíň</t>
  </si>
  <si>
    <t>BHA07N01020</t>
  </si>
  <si>
    <t>BHA07N01022</t>
  </si>
  <si>
    <t>BHA07N01024</t>
  </si>
  <si>
    <t>BHA07N01025</t>
  </si>
  <si>
    <t>BHA07N02001</t>
  </si>
  <si>
    <t>knihovna, čítárna, zasedací místnost</t>
  </si>
  <si>
    <t>BHA07N02002</t>
  </si>
  <si>
    <t>BHA07N02003</t>
  </si>
  <si>
    <t>BHA07N02004</t>
  </si>
  <si>
    <t>BHA07N02005</t>
  </si>
  <si>
    <t>BHA07N02006</t>
  </si>
  <si>
    <t>bakteriologická laboratoř</t>
  </si>
  <si>
    <t>BHA07N02008</t>
  </si>
  <si>
    <t>BHA07N02009</t>
  </si>
  <si>
    <t>BHA07N02010</t>
  </si>
  <si>
    <t>BHA07N02011</t>
  </si>
  <si>
    <t>BHA07N02012</t>
  </si>
  <si>
    <t>BHA07N02013</t>
  </si>
  <si>
    <t>BHA07N02014</t>
  </si>
  <si>
    <t>BHA07N02015</t>
  </si>
  <si>
    <t>BHA07N02016</t>
  </si>
  <si>
    <t>BHA07N02017</t>
  </si>
  <si>
    <t>BHA07N02018</t>
  </si>
  <si>
    <t>BHA07N02019</t>
  </si>
  <si>
    <t>BHA07N02020</t>
  </si>
  <si>
    <t>BHA07N03001</t>
  </si>
  <si>
    <t>sklad desinfikovaného odpadu</t>
  </si>
  <si>
    <t>BHA04P01047</t>
  </si>
  <si>
    <t>sklad nebezpečných látek</t>
  </si>
  <si>
    <t>BHA04P01048</t>
  </si>
  <si>
    <t>BHA04P01049</t>
  </si>
  <si>
    <t>sprcha  - uklízečky</t>
  </si>
  <si>
    <t>BHA07N03016</t>
  </si>
  <si>
    <t>BHA07N03017</t>
  </si>
  <si>
    <t>BHA07N03018</t>
  </si>
  <si>
    <t>BHA07N03019</t>
  </si>
  <si>
    <t>BHA07N03020</t>
  </si>
  <si>
    <t>fluorescenční mikroskopie</t>
  </si>
  <si>
    <t>BHA07N03021</t>
  </si>
  <si>
    <t>BHA07N03022</t>
  </si>
  <si>
    <t>BHA07N03023</t>
  </si>
  <si>
    <t>BHA07N03025</t>
  </si>
  <si>
    <t>BHA07N03026</t>
  </si>
  <si>
    <t>BHA07N01025a</t>
  </si>
  <si>
    <t>BHA07N02012a</t>
  </si>
  <si>
    <t>laboratoř PC</t>
  </si>
  <si>
    <t>BHA11N01011</t>
  </si>
  <si>
    <t>laboratoř syntetická</t>
  </si>
  <si>
    <t>BHA11N01013</t>
  </si>
  <si>
    <t>BHA11N01012</t>
  </si>
  <si>
    <t>mytí skla a sušení</t>
  </si>
  <si>
    <t>BHA11N01014</t>
  </si>
  <si>
    <t>BHA11N01015</t>
  </si>
  <si>
    <t>BHA11N01016</t>
  </si>
  <si>
    <t>BHA11N01009</t>
  </si>
  <si>
    <t>BHA11N01017</t>
  </si>
  <si>
    <t>denní místnost studentů</t>
  </si>
  <si>
    <t>BHA14N01007b</t>
  </si>
  <si>
    <t>BHA14N01007a</t>
  </si>
  <si>
    <t>107b</t>
  </si>
  <si>
    <t>venkovní schodiště 18.53</t>
  </si>
  <si>
    <t>WC - zaměstnanci - předsíňka</t>
  </si>
  <si>
    <t>sprcha - zaměstnanci</t>
  </si>
  <si>
    <t>WC - zaměstnanci</t>
  </si>
  <si>
    <t>kultivační místnost - klimaboxy</t>
  </si>
  <si>
    <t>laboratoř kultivace řas a sinic</t>
  </si>
  <si>
    <t>laboratoř kultivace rostlin</t>
  </si>
  <si>
    <t>laboratoř (drozofily)</t>
  </si>
  <si>
    <t>WC muži - zaměstnanci - předsíňka</t>
  </si>
  <si>
    <t>WC muži - zeměstnanci</t>
  </si>
  <si>
    <t>WC muži imobilní - zaměstnanci + sprcha</t>
  </si>
  <si>
    <t>WC ženy - zaměstnanci - předsíňka</t>
  </si>
  <si>
    <t>WC ženy imobilní - zaměstnanci + sprcha</t>
  </si>
  <si>
    <t>centr. laboratoř fyziologie rostlin</t>
  </si>
  <si>
    <t>pracovna zaměstnanci</t>
  </si>
  <si>
    <t>laboratoř kultivace rostlin I</t>
  </si>
  <si>
    <t>laboratoř kultivace rostlin II.</t>
  </si>
  <si>
    <t>sklad přístrojů</t>
  </si>
  <si>
    <t>laboratoř fotosyntézy</t>
  </si>
  <si>
    <t>pracovna DSP studentů</t>
  </si>
  <si>
    <t>sklad skla a chemikálií</t>
  </si>
  <si>
    <t>pracovna I.</t>
  </si>
  <si>
    <t>pracovna II.</t>
  </si>
  <si>
    <t>pracovna III.</t>
  </si>
  <si>
    <t>venkovní schodiště 15.23</t>
  </si>
  <si>
    <t xml:space="preserve">WC muži - zaměstnanci </t>
  </si>
  <si>
    <t>laboratoř chromatogr. - přípr.</t>
  </si>
  <si>
    <t>laboratoř chromatogr. - plyny</t>
  </si>
  <si>
    <t>laboratoř chromatografická</t>
  </si>
  <si>
    <t>laboratoř molekul. biologie</t>
  </si>
  <si>
    <t>laboratoř počítačové chemie</t>
  </si>
  <si>
    <t>denní místnost - kuchyňka</t>
  </si>
  <si>
    <t>šatna ženy - zaměstnanci</t>
  </si>
  <si>
    <t>sprcha ženy - zaměstnanci</t>
  </si>
  <si>
    <t>laboratoř technologická I.</t>
  </si>
  <si>
    <t>laboratoř anatomie a histoch.</t>
  </si>
  <si>
    <t>laboratoř minerální výživy rostlin</t>
  </si>
  <si>
    <t>laboratoř optické mikroskopie</t>
  </si>
  <si>
    <t>laboratoř mykorhizních symbióz</t>
  </si>
  <si>
    <t>laboratoř org. polutantů</t>
  </si>
  <si>
    <t>transfer. místnost flow - boxy - (práce i s GMO)</t>
  </si>
  <si>
    <t>kultivace explantátů včetně GMO</t>
  </si>
  <si>
    <t xml:space="preserve">pracovna (zaměstnanci) </t>
  </si>
  <si>
    <t>laboratoř mikrobiologie</t>
  </si>
  <si>
    <t>laboratoř technologická II.</t>
  </si>
  <si>
    <t>sklad materiálu (plast, sklo)</t>
  </si>
  <si>
    <t>laboratoř kinetická</t>
  </si>
  <si>
    <t xml:space="preserve">denní místnost </t>
  </si>
  <si>
    <t>pracovna (zaměstnanci)</t>
  </si>
  <si>
    <t>pracovna (prof./doc.)</t>
  </si>
  <si>
    <t>pracovna (diplomanti)</t>
  </si>
  <si>
    <t>laboratoř - cytogenetika</t>
  </si>
  <si>
    <t>laboratoř (mikroskopy)</t>
  </si>
  <si>
    <t>pracovna (asistenti)</t>
  </si>
  <si>
    <t>laboratoř genetika rostlin 1</t>
  </si>
  <si>
    <t>temná komora, př. demi vody</t>
  </si>
  <si>
    <t>pracovna (doktorandi)</t>
  </si>
  <si>
    <t>laboratoř genetika rostlin 2</t>
  </si>
  <si>
    <t>laboratoř kultivace 1 - předsíň</t>
  </si>
  <si>
    <t>laboratoř kultivace 1</t>
  </si>
  <si>
    <t>laboratoř kultivace 2 - předsíň</t>
  </si>
  <si>
    <t>laboratoř kultivace 2</t>
  </si>
  <si>
    <t>laboratoř buněčné biologie</t>
  </si>
  <si>
    <t>učebna, praktikárna</t>
  </si>
  <si>
    <t>sklad materiálu (sklo, plasty, chemikálie)</t>
  </si>
  <si>
    <t>venkovní schodiště 18.95</t>
  </si>
  <si>
    <t>WC muži - zaměstnanci - předsíň</t>
  </si>
  <si>
    <t>seminární místnost 25</t>
  </si>
  <si>
    <t>výuková laboratoř I</t>
  </si>
  <si>
    <t>výuková laboratoř II</t>
  </si>
  <si>
    <t>výzkumná laboratoř III - PCR</t>
  </si>
  <si>
    <t>výzkumná laboratoř II - ELFO</t>
  </si>
  <si>
    <t>laboratoř tkáňových kultur</t>
  </si>
  <si>
    <t>laboratoř centrifugy</t>
  </si>
  <si>
    <t>pracovna instruktora</t>
  </si>
  <si>
    <t>seminární místnost 20</t>
  </si>
  <si>
    <t>WC ženy - zaměstnanci - předsíň</t>
  </si>
  <si>
    <t>tiskárna, kopírka</t>
  </si>
  <si>
    <t xml:space="preserve">pracovna </t>
  </si>
  <si>
    <t>venkovní schodiště 19.78</t>
  </si>
  <si>
    <t>výtah - 630kg</t>
  </si>
  <si>
    <t>vedoucí ekonom. oddělení</t>
  </si>
  <si>
    <t>ekonomické oddělení</t>
  </si>
  <si>
    <t>vedoucí výzkum. oddělení</t>
  </si>
  <si>
    <t>čistá chodba</t>
  </si>
  <si>
    <t>BHA35N01005a</t>
  </si>
  <si>
    <t>špinavá chodba</t>
  </si>
  <si>
    <t>BHA35N01005b</t>
  </si>
  <si>
    <t>BHA35N01005c</t>
  </si>
  <si>
    <t>BHA35N01006</t>
  </si>
  <si>
    <t>BHA35N01006a</t>
  </si>
  <si>
    <t>BHA35N01007</t>
  </si>
  <si>
    <t>BHA35N01008</t>
  </si>
  <si>
    <t>BHA35N01009</t>
  </si>
  <si>
    <t>BHA35N01010</t>
  </si>
  <si>
    <t>BHA35N01011</t>
  </si>
  <si>
    <t>BHA35N01012</t>
  </si>
  <si>
    <t>BHA35N01013</t>
  </si>
  <si>
    <t>BHA35N01014</t>
  </si>
  <si>
    <t>BHA35N01015</t>
  </si>
  <si>
    <t>BHA35N01016</t>
  </si>
  <si>
    <t>BHA35N01017</t>
  </si>
  <si>
    <t>BHA35N01018</t>
  </si>
  <si>
    <t>BHA35N01019</t>
  </si>
  <si>
    <t>BHA35N01019a</t>
  </si>
  <si>
    <t>legenda ploch místností - AVVA (modrá) - pavilon A8  1.pp</t>
  </si>
  <si>
    <t>legenda ploch místností - AVVA (modrá) - pavilon A8  1.np</t>
  </si>
  <si>
    <t>legenda ploch místností - AVVA (modrá) - pavilon A8  2.np</t>
  </si>
  <si>
    <t>legenda ploch místností - AVVA (modrá) - pavilon A8  3.np</t>
  </si>
  <si>
    <t>ČOV</t>
  </si>
  <si>
    <t>BHA35N01043</t>
  </si>
  <si>
    <t>BHA35N01044</t>
  </si>
  <si>
    <t>BHA35N01045</t>
  </si>
  <si>
    <t>BHA35N01046</t>
  </si>
  <si>
    <t>BHA35N01047</t>
  </si>
  <si>
    <t>posilovna</t>
  </si>
  <si>
    <t>BHA35N01048</t>
  </si>
  <si>
    <t>BHA35N01049</t>
  </si>
  <si>
    <t>BHA35N01050</t>
  </si>
  <si>
    <t>BHA35N01051</t>
  </si>
  <si>
    <t>technické zázemí haly</t>
  </si>
  <si>
    <t>BHA35N01052</t>
  </si>
  <si>
    <t>motorika</t>
  </si>
  <si>
    <t>BHA35N01053</t>
  </si>
  <si>
    <t>BHA35N01054</t>
  </si>
  <si>
    <t>BHA35N01055</t>
  </si>
  <si>
    <t>BHA35N01056</t>
  </si>
  <si>
    <t>BHA35N02001</t>
  </si>
  <si>
    <t>hlavní tribuna</t>
  </si>
  <si>
    <t>BHA35N02002</t>
  </si>
  <si>
    <t>ochoz tribuny</t>
  </si>
  <si>
    <t>BHA35N02002a</t>
  </si>
  <si>
    <t>BHA35N02002b</t>
  </si>
  <si>
    <t>BHA35N02003</t>
  </si>
  <si>
    <t>legenda ploch místností - AVVA (zelená) - pavilon A21  1.pp</t>
  </si>
  <si>
    <t>legenda ploch místností - AVVA (zelená) - pavilon A21  1.np</t>
  </si>
  <si>
    <t>legenda ploch místností - AVVA (zelená) - pavilon A21  2.np</t>
  </si>
  <si>
    <t>BHA13N01001</t>
  </si>
  <si>
    <t>BHA13N01002</t>
  </si>
  <si>
    <t>BHA13N01003</t>
  </si>
  <si>
    <t>BHA13N01004</t>
  </si>
  <si>
    <t>předsíň WC muži</t>
  </si>
  <si>
    <t>BHA13N01006</t>
  </si>
  <si>
    <t>WC muži + sprcha</t>
  </si>
  <si>
    <t>BHA13N01010</t>
  </si>
  <si>
    <t>pracovna lektoři, technici</t>
  </si>
  <si>
    <t>BHA13N01007</t>
  </si>
  <si>
    <t>legenda ploch místností - AVVA (žlutá) - pavilon A33  1.pp</t>
  </si>
  <si>
    <t>legenda ploch místností - AVVA (žlutá) - pavilon A33  1.np</t>
  </si>
  <si>
    <t>BHA11N01020</t>
  </si>
  <si>
    <t>BHA11N01021</t>
  </si>
  <si>
    <t>BHA11N01005</t>
  </si>
  <si>
    <t>104a</t>
  </si>
  <si>
    <t>BHA11N01007</t>
  </si>
  <si>
    <t>106A</t>
  </si>
  <si>
    <t>sprchy ženy - studentky</t>
  </si>
  <si>
    <t>laboratoř - sterilní místnost</t>
  </si>
  <si>
    <t>BHA08N03005</t>
  </si>
  <si>
    <t>sterilní box</t>
  </si>
  <si>
    <t>BHA08N03027</t>
  </si>
  <si>
    <t>archiv dokumentace</t>
  </si>
  <si>
    <t>BHA08P01003</t>
  </si>
  <si>
    <t>BHA08P01005</t>
  </si>
  <si>
    <t>výměníková stanice</t>
  </si>
  <si>
    <t>BHA08P01006</t>
  </si>
  <si>
    <t>BHA08P01008</t>
  </si>
  <si>
    <t>BHA08P01002</t>
  </si>
  <si>
    <t>stanoviště  akuvozíků</t>
  </si>
  <si>
    <t>BHA08P01001</t>
  </si>
  <si>
    <t>BHA08Z01002</t>
  </si>
  <si>
    <t>BHA08P01007</t>
  </si>
  <si>
    <t>rozvodna NN - chráněná</t>
  </si>
  <si>
    <t>BHA08P01009</t>
  </si>
  <si>
    <t>BHA06P01001</t>
  </si>
  <si>
    <t>BHA06P01002</t>
  </si>
  <si>
    <t>BHA06P01003</t>
  </si>
  <si>
    <t>BHA06P01004</t>
  </si>
  <si>
    <t>BHA06P01026</t>
  </si>
  <si>
    <t>BHA06P01006</t>
  </si>
  <si>
    <t>BHA06P01007</t>
  </si>
  <si>
    <t>BHA06P01008</t>
  </si>
  <si>
    <t>BHA06P01009</t>
  </si>
  <si>
    <t>BHA06P01010</t>
  </si>
  <si>
    <t>sprcha ženy-zaměst.</t>
  </si>
  <si>
    <t>BHA10N03012</t>
  </si>
  <si>
    <t>BHA10N03015</t>
  </si>
  <si>
    <t>BHA10N03014</t>
  </si>
  <si>
    <t>BHA10N03013</t>
  </si>
  <si>
    <t>BHA10N03016</t>
  </si>
  <si>
    <t>BHA10N03017</t>
  </si>
  <si>
    <t>pracovna akvizice časopisů</t>
  </si>
  <si>
    <t>BHA10N03038</t>
  </si>
  <si>
    <t>legenda ploch místností - ILBIT- pavilon A3  3.np</t>
  </si>
  <si>
    <t>BHA14P01001</t>
  </si>
  <si>
    <t>BHA14P01002</t>
  </si>
  <si>
    <t>BHA14P01003</t>
  </si>
  <si>
    <t>BHA14P01004</t>
  </si>
  <si>
    <t>BHA14P01005</t>
  </si>
  <si>
    <t>BHA14P01006</t>
  </si>
  <si>
    <t>BHA14P01007</t>
  </si>
  <si>
    <t>BHA14P01008</t>
  </si>
  <si>
    <t>BHA14P01009</t>
  </si>
  <si>
    <t>BHA14P01011</t>
  </si>
  <si>
    <t>BHA14P01012</t>
  </si>
  <si>
    <t>BHA14P01013</t>
  </si>
  <si>
    <t>BHA14P01014</t>
  </si>
  <si>
    <t>BHA14P01015</t>
  </si>
  <si>
    <t>BHA14P01016</t>
  </si>
  <si>
    <t>BHA14P01017</t>
  </si>
  <si>
    <t>BHA14P01018</t>
  </si>
  <si>
    <t>BHA14P01019</t>
  </si>
  <si>
    <t>BHA14P01021</t>
  </si>
  <si>
    <t>BHA14N01001</t>
  </si>
  <si>
    <t>BHA14N01002</t>
  </si>
  <si>
    <t>BHA14N01003</t>
  </si>
  <si>
    <t>BHA14N01004a</t>
  </si>
  <si>
    <t>BHA14N01004b</t>
  </si>
  <si>
    <t>BHA14N01005</t>
  </si>
  <si>
    <t>BHA14N01006</t>
  </si>
  <si>
    <t>BHA14N01008</t>
  </si>
  <si>
    <t>BHA14N01009</t>
  </si>
  <si>
    <t>BHA14N01010</t>
  </si>
  <si>
    <t>BHA14N01011</t>
  </si>
  <si>
    <t>BHA14N01012</t>
  </si>
  <si>
    <t>BHA14N01013</t>
  </si>
  <si>
    <t>BHA14N01014</t>
  </si>
  <si>
    <t>BHA14N01015</t>
  </si>
  <si>
    <t>BHA14N01016</t>
  </si>
  <si>
    <t>BHA14N01017</t>
  </si>
  <si>
    <t>BHA14N01018</t>
  </si>
  <si>
    <t>BHA14N01019</t>
  </si>
  <si>
    <t>BHA14N01021</t>
  </si>
  <si>
    <t>BHA41N02023</t>
  </si>
  <si>
    <t>BHA41N02024</t>
  </si>
  <si>
    <t>BHA41N02004</t>
  </si>
  <si>
    <t>BHA41N02007</t>
  </si>
  <si>
    <t>BHA41N02008</t>
  </si>
  <si>
    <t>šatna zaměstnanců</t>
  </si>
  <si>
    <t>BHA41N02009</t>
  </si>
  <si>
    <t>BHA41N02010</t>
  </si>
  <si>
    <t>WC zaměstnanců</t>
  </si>
  <si>
    <t>BHA41N02012</t>
  </si>
  <si>
    <t>BHA41N02013</t>
  </si>
  <si>
    <t>experiment. místnost (potkan)</t>
  </si>
  <si>
    <t>BHA41N02015</t>
  </si>
  <si>
    <t>experiment. místnost (králík)</t>
  </si>
  <si>
    <t>BHA41N02014</t>
  </si>
  <si>
    <t>BHA41N02016</t>
  </si>
  <si>
    <t>experiment. místnost (myši)</t>
  </si>
  <si>
    <t>BHA41N02017</t>
  </si>
  <si>
    <t>BHA41N02022</t>
  </si>
  <si>
    <t>BHA41N02020</t>
  </si>
  <si>
    <t>BHA41N02021</t>
  </si>
  <si>
    <t>WC ženy+imobilní</t>
  </si>
  <si>
    <t>BHA41N02018</t>
  </si>
  <si>
    <t>BHA41N02019</t>
  </si>
  <si>
    <t>BHA41N02050</t>
  </si>
  <si>
    <t>sklad pomůcek</t>
  </si>
  <si>
    <t>BHA41N02051</t>
  </si>
  <si>
    <t>sklad krmiva</t>
  </si>
  <si>
    <t>BHA41N02052</t>
  </si>
  <si>
    <t>sklad steliva</t>
  </si>
  <si>
    <t>BHA41N02053</t>
  </si>
  <si>
    <t>použité pomůcky</t>
  </si>
  <si>
    <t>BHA41N02054</t>
  </si>
  <si>
    <t>BHA41N02055</t>
  </si>
  <si>
    <t>sklad čistících a desinf.prostř.</t>
  </si>
  <si>
    <t>BHA41N02056</t>
  </si>
  <si>
    <t>vedoucí katedry</t>
  </si>
  <si>
    <t>legenda ploch místností - ILBIT- pavilon A2  2.np</t>
  </si>
  <si>
    <t>legenda ploch místností - ILBIT- pavilon A2  3.np</t>
  </si>
  <si>
    <t>legenda ploch místností - ILBIT- pavilon A2  4.np</t>
  </si>
  <si>
    <t>legenda ploch místností - ILBIT- pavilon A3  1.pp</t>
  </si>
  <si>
    <t>1S43</t>
  </si>
  <si>
    <t>1S44</t>
  </si>
  <si>
    <t>1S45</t>
  </si>
  <si>
    <t>1S46</t>
  </si>
  <si>
    <t>1S47</t>
  </si>
  <si>
    <t>1S48</t>
  </si>
  <si>
    <t>1S49</t>
  </si>
  <si>
    <t>1S50</t>
  </si>
  <si>
    <t>1S51</t>
  </si>
  <si>
    <t>1S52</t>
  </si>
  <si>
    <t>1S53</t>
  </si>
  <si>
    <t>1S54</t>
  </si>
  <si>
    <t>1S55</t>
  </si>
  <si>
    <t>kancelář správy budov (H)</t>
  </si>
  <si>
    <t>kancelář správy budov (S)</t>
  </si>
  <si>
    <t>S147</t>
  </si>
  <si>
    <t>kuchyně</t>
  </si>
  <si>
    <t>1S56</t>
  </si>
  <si>
    <t>1S57</t>
  </si>
  <si>
    <t>1S58</t>
  </si>
  <si>
    <t>1S59</t>
  </si>
  <si>
    <t>1S60</t>
  </si>
  <si>
    <t>1S61</t>
  </si>
  <si>
    <t>1S62</t>
  </si>
  <si>
    <t>1S63</t>
  </si>
  <si>
    <t>1S64</t>
  </si>
  <si>
    <t>1S65</t>
  </si>
  <si>
    <t>1S66</t>
  </si>
  <si>
    <t>legenda ploch místností - ILBIT- pavilon A3  1.np</t>
  </si>
  <si>
    <t>strojovna VZT 2</t>
  </si>
  <si>
    <t>S267</t>
  </si>
  <si>
    <t>předsíň zvěřince</t>
  </si>
  <si>
    <t>S267a</t>
  </si>
  <si>
    <t>S268</t>
  </si>
  <si>
    <t>S269</t>
  </si>
  <si>
    <t>umývárna se sprchou</t>
  </si>
  <si>
    <t>S270</t>
  </si>
  <si>
    <t>S271</t>
  </si>
  <si>
    <t>sklad pomůcek pro výuku</t>
  </si>
  <si>
    <t>S272</t>
  </si>
  <si>
    <t>sklad nástrojů</t>
  </si>
  <si>
    <t>S273</t>
  </si>
  <si>
    <t>sklad úklidových prostředků</t>
  </si>
  <si>
    <t>S274</t>
  </si>
  <si>
    <t>sklad přístrojů II</t>
  </si>
  <si>
    <t>S275</t>
  </si>
  <si>
    <t>malý příruční sklad</t>
  </si>
  <si>
    <t>S275a</t>
  </si>
  <si>
    <t>S276</t>
  </si>
  <si>
    <t>vodoměrná komora</t>
  </si>
  <si>
    <t>S277</t>
  </si>
  <si>
    <t>S278</t>
  </si>
  <si>
    <t>S279</t>
  </si>
  <si>
    <t>S280</t>
  </si>
  <si>
    <t>S281</t>
  </si>
  <si>
    <t>přelévání hořlavin</t>
  </si>
  <si>
    <t>1S67</t>
  </si>
  <si>
    <t>legenda ploch místností - AVVA (modrá) - pavilon A10  1.np</t>
  </si>
  <si>
    <t>legenda ploch místností - AVVA (modrá) - pavilon A10  2.np</t>
  </si>
  <si>
    <t>místnosti</t>
  </si>
  <si>
    <t>Popis</t>
  </si>
  <si>
    <t>Plocha</t>
  </si>
  <si>
    <t>legenda ploch místností - AVVA (modrá) - pavilon A10  3.np</t>
  </si>
  <si>
    <t>1S01</t>
  </si>
  <si>
    <t>1S02</t>
  </si>
  <si>
    <t>1S03</t>
  </si>
  <si>
    <t>1S04</t>
  </si>
  <si>
    <t>1S05</t>
  </si>
  <si>
    <t>1S06</t>
  </si>
  <si>
    <t>1S07</t>
  </si>
  <si>
    <t>1S08</t>
  </si>
  <si>
    <t>1S09</t>
  </si>
  <si>
    <t>1S10</t>
  </si>
  <si>
    <t>1S11</t>
  </si>
  <si>
    <t>1S12</t>
  </si>
  <si>
    <t>1S13</t>
  </si>
  <si>
    <t>1S14</t>
  </si>
  <si>
    <t>1S15</t>
  </si>
  <si>
    <t>1S16</t>
  </si>
  <si>
    <t>1S17</t>
  </si>
  <si>
    <t>1S18</t>
  </si>
  <si>
    <t>1S19</t>
  </si>
  <si>
    <t>1S20</t>
  </si>
  <si>
    <t>1S21</t>
  </si>
  <si>
    <t>1S22</t>
  </si>
  <si>
    <t>1S23</t>
  </si>
  <si>
    <t>1S24</t>
  </si>
  <si>
    <t>1S25</t>
  </si>
  <si>
    <t>1S26</t>
  </si>
  <si>
    <t>1S27</t>
  </si>
  <si>
    <t>1S28</t>
  </si>
  <si>
    <t>1S29</t>
  </si>
  <si>
    <t>1S30</t>
  </si>
  <si>
    <t>1S31</t>
  </si>
  <si>
    <t>1S32</t>
  </si>
  <si>
    <t>1S33</t>
  </si>
  <si>
    <t>1S34</t>
  </si>
  <si>
    <t>1S35</t>
  </si>
  <si>
    <t>1S36</t>
  </si>
  <si>
    <t>1S37</t>
  </si>
  <si>
    <t>1S38</t>
  </si>
  <si>
    <t>1S39</t>
  </si>
  <si>
    <t>1S40</t>
  </si>
  <si>
    <t>1S41</t>
  </si>
  <si>
    <t>1S42</t>
  </si>
  <si>
    <t>legenda ploch místností - ILBIT- pavilon A2  1.np</t>
  </si>
  <si>
    <t>BHA19N02034</t>
  </si>
  <si>
    <t>WC zaměst. muži + sprcha</t>
  </si>
  <si>
    <t>BHA08N01001</t>
  </si>
  <si>
    <t>vstupní hala, schodiště</t>
  </si>
  <si>
    <t>BHA08N01002</t>
  </si>
  <si>
    <t>BHA08N02001</t>
  </si>
  <si>
    <t>chodba, schodiště</t>
  </si>
  <si>
    <t>BHA08N02002</t>
  </si>
  <si>
    <t>BHA08N02017</t>
  </si>
  <si>
    <t>BHA08N02003</t>
  </si>
  <si>
    <t>pracovna laboranta</t>
  </si>
  <si>
    <t>BHA08N02011</t>
  </si>
  <si>
    <t>předsíň WC ženy studentky</t>
  </si>
  <si>
    <t>BHA08N02014</t>
  </si>
  <si>
    <t>sprcha, WC pro imobilní</t>
  </si>
  <si>
    <t>BHA08N02013</t>
  </si>
  <si>
    <t>BHA08N02012</t>
  </si>
  <si>
    <t>BHA08N02007</t>
  </si>
  <si>
    <t>předsíň WC muži studenti</t>
  </si>
  <si>
    <t>BHA08N02010</t>
  </si>
  <si>
    <t>BHA08N02009</t>
  </si>
  <si>
    <t>BHA08N02008</t>
  </si>
  <si>
    <t>BHA08N02006</t>
  </si>
  <si>
    <t>učebna - laboratoř</t>
  </si>
  <si>
    <t>BHA08N02004</t>
  </si>
  <si>
    <t>laboratoř - přípravna</t>
  </si>
  <si>
    <t>BHA08N02005</t>
  </si>
  <si>
    <t>BHA08N02015</t>
  </si>
  <si>
    <t>205a</t>
  </si>
  <si>
    <t>učebna - mikroskopy</t>
  </si>
  <si>
    <t>BHA08N02016</t>
  </si>
  <si>
    <t>205b</t>
  </si>
  <si>
    <t>mikroskopické praktikum</t>
  </si>
  <si>
    <t>BHA08N03001</t>
  </si>
  <si>
    <t>BHA08N03002</t>
  </si>
  <si>
    <t>BHA08N03026</t>
  </si>
  <si>
    <t>BHA08N03025</t>
  </si>
  <si>
    <t>BHA08N03024</t>
  </si>
  <si>
    <t>pracovna PhD. studentů</t>
  </si>
  <si>
    <t>BHA08N03023</t>
  </si>
  <si>
    <t>BHA08N03022</t>
  </si>
  <si>
    <t>pracovna emerit. profesorů</t>
  </si>
  <si>
    <t>BHA08N03021</t>
  </si>
  <si>
    <t>BHA08N03020</t>
  </si>
  <si>
    <t>BHA08N03016</t>
  </si>
  <si>
    <t>BHA08N03019</t>
  </si>
  <si>
    <t>BHA08N03018</t>
  </si>
  <si>
    <t>legenda ploch místností - ILBIT- pavilon A3  2.np</t>
  </si>
  <si>
    <t>RNA</t>
  </si>
  <si>
    <t>RT, PCR</t>
  </si>
  <si>
    <t>BHA41N01001</t>
  </si>
  <si>
    <t>BHA41N01002</t>
  </si>
  <si>
    <t>BHA41N01003</t>
  </si>
  <si>
    <t>BHA41N01004</t>
  </si>
  <si>
    <t>BHA41N01005</t>
  </si>
  <si>
    <t>BHA41N01006</t>
  </si>
  <si>
    <t>rozvodna spaboproudu</t>
  </si>
  <si>
    <t>BHA41N01007</t>
  </si>
  <si>
    <t>legenda ploch místností - A1 - budova 2 -  1.P.P.</t>
  </si>
  <si>
    <t>BHA08N03003</t>
  </si>
  <si>
    <t>BHA05N02042</t>
  </si>
  <si>
    <t>BHA05N02043</t>
  </si>
  <si>
    <t>BHA05N03001</t>
  </si>
  <si>
    <t>BHA05N03002</t>
  </si>
  <si>
    <t>BHA05N03004</t>
  </si>
  <si>
    <t>BHA05N03005</t>
  </si>
  <si>
    <t>BHA05N03006</t>
  </si>
  <si>
    <t>BHA05N03007</t>
  </si>
  <si>
    <t>BHA05N03008</t>
  </si>
  <si>
    <t>BHA05N03009</t>
  </si>
  <si>
    <t>BHA05N03011</t>
  </si>
  <si>
    <t>BHA05N03012</t>
  </si>
  <si>
    <t>BHA05N03013</t>
  </si>
  <si>
    <t>BHA05N03014</t>
  </si>
  <si>
    <t>BHA05N03015</t>
  </si>
  <si>
    <t>biochemická laboratoř</t>
  </si>
  <si>
    <t>BHA05N03016</t>
  </si>
  <si>
    <t>BHA05N03017</t>
  </si>
  <si>
    <t>elektroforetická laboratoř</t>
  </si>
  <si>
    <t>BHA05N03018</t>
  </si>
  <si>
    <t>molekulárně-biologická laboratoř II</t>
  </si>
  <si>
    <t>BHA05N03019</t>
  </si>
  <si>
    <t>přípravna mol. biologie</t>
  </si>
  <si>
    <t>BHA05N03021</t>
  </si>
  <si>
    <t>molekulárně-biologická laboratoř I</t>
  </si>
  <si>
    <t>BHA05N03022</t>
  </si>
  <si>
    <t>BHA02P02020</t>
  </si>
  <si>
    <t>BHA02P02021</t>
  </si>
  <si>
    <t>BHA02P02022</t>
  </si>
  <si>
    <t>BHA02P02023</t>
  </si>
  <si>
    <t>BHA02P02024</t>
  </si>
  <si>
    <t>BHA02P02025</t>
  </si>
  <si>
    <t>BHA02P02026</t>
  </si>
  <si>
    <t>BHA02P02027</t>
  </si>
  <si>
    <t>BHA02P02028</t>
  </si>
  <si>
    <t>BHA02P02029</t>
  </si>
  <si>
    <t>BHA02P02030</t>
  </si>
  <si>
    <t>BHA02P02031</t>
  </si>
  <si>
    <t>BHA02P02032</t>
  </si>
  <si>
    <t>BHA02N01008</t>
  </si>
  <si>
    <t>BHA02N01009</t>
  </si>
  <si>
    <t>BHA02N01015</t>
  </si>
  <si>
    <t>BHA02N01015a</t>
  </si>
  <si>
    <t>BHA02N01015b</t>
  </si>
  <si>
    <t>BHA02N01016</t>
  </si>
  <si>
    <t>BHA02N01017</t>
  </si>
  <si>
    <t>BHA16N01017</t>
  </si>
  <si>
    <t>BHA16N01018</t>
  </si>
  <si>
    <t>BHA16N01019</t>
  </si>
  <si>
    <t>BHA16N01021</t>
  </si>
  <si>
    <t>kopírka, tiskárna</t>
  </si>
  <si>
    <t>BHA16N01022a</t>
  </si>
  <si>
    <t>BHA16N01022b</t>
  </si>
  <si>
    <t>BHA16N01023</t>
  </si>
  <si>
    <t>BHA16N02001</t>
  </si>
  <si>
    <t>BHA16N02002</t>
  </si>
  <si>
    <t>BHA16N02003</t>
  </si>
  <si>
    <t>BHA16N02004a</t>
  </si>
  <si>
    <t>BHA16N02004b</t>
  </si>
  <si>
    <t>BHA16N02005</t>
  </si>
  <si>
    <t>BHA16N02006a</t>
  </si>
  <si>
    <t>206a</t>
  </si>
  <si>
    <t>BHA16N02006b</t>
  </si>
  <si>
    <t>206b</t>
  </si>
  <si>
    <t>BHA16N02006c</t>
  </si>
  <si>
    <t>206c</t>
  </si>
  <si>
    <t>BHA16N02007</t>
  </si>
  <si>
    <t>BHA16N02008</t>
  </si>
  <si>
    <t>BHA16N02009</t>
  </si>
  <si>
    <t>šatna studenti muži</t>
  </si>
  <si>
    <t>BHA16N02010</t>
  </si>
  <si>
    <t>BHA16N02011</t>
  </si>
  <si>
    <t>BHA16N02012</t>
  </si>
  <si>
    <t>BHA16N02013</t>
  </si>
  <si>
    <t>BHA16N02014</t>
  </si>
  <si>
    <t>BHA16N02015</t>
  </si>
  <si>
    <t>BHA16N02016</t>
  </si>
  <si>
    <t>BHA16N02017</t>
  </si>
  <si>
    <t>BHA16N02018</t>
  </si>
  <si>
    <t>BHA16N02019</t>
  </si>
  <si>
    <t>BHA16N02021</t>
  </si>
  <si>
    <t>BHA16N02022</t>
  </si>
  <si>
    <t>BHA16N02023</t>
  </si>
  <si>
    <t>BHA16N02024</t>
  </si>
  <si>
    <t>BHA16N02025</t>
  </si>
  <si>
    <t>šatna studenti ženy</t>
  </si>
  <si>
    <t>BHA16N02026</t>
  </si>
  <si>
    <t>BHA16N02027</t>
  </si>
  <si>
    <t>BHA16N02028a</t>
  </si>
  <si>
    <t>228a</t>
  </si>
  <si>
    <t>BHA16N02028b</t>
  </si>
  <si>
    <t>228b</t>
  </si>
  <si>
    <t>BHA16N02029</t>
  </si>
  <si>
    <t>BHA16N03001</t>
  </si>
  <si>
    <t>BHA16N03002</t>
  </si>
  <si>
    <t>BHA16N03003</t>
  </si>
  <si>
    <t>BHA16N03004a</t>
  </si>
  <si>
    <t>BHA16N03004b</t>
  </si>
  <si>
    <t>BHA16N03005</t>
  </si>
  <si>
    <t>BHA16N03008</t>
  </si>
  <si>
    <t>BHA16N03009</t>
  </si>
  <si>
    <t>BHA16N03010</t>
  </si>
  <si>
    <t>BHA16N03011</t>
  </si>
  <si>
    <t>BHA16N03012</t>
  </si>
  <si>
    <t>BHA16N03013</t>
  </si>
  <si>
    <t>BHA16N03014</t>
  </si>
  <si>
    <t>BHA16N03015</t>
  </si>
  <si>
    <t>BHA16N03016</t>
  </si>
  <si>
    <t>BHA16N03017</t>
  </si>
  <si>
    <t>BHA16N03018</t>
  </si>
  <si>
    <t>BHA16N03019</t>
  </si>
  <si>
    <t>archiv, sklad</t>
  </si>
  <si>
    <t>BHA16N03021</t>
  </si>
  <si>
    <t>BHA16N03022</t>
  </si>
  <si>
    <t>BHA16N03023</t>
  </si>
  <si>
    <t>BHA16N03024</t>
  </si>
  <si>
    <t>BHA16N03025</t>
  </si>
  <si>
    <t>BHA16N03026</t>
  </si>
  <si>
    <t>BHA16N03027</t>
  </si>
  <si>
    <t>BHA16N03028</t>
  </si>
  <si>
    <t>BHA16N03029</t>
  </si>
  <si>
    <t>BHA16N03031</t>
  </si>
  <si>
    <t>BHA16N03032</t>
  </si>
  <si>
    <t>BHA16N03033</t>
  </si>
  <si>
    <t>BHA16N03036</t>
  </si>
  <si>
    <t>BHA18P01001</t>
  </si>
  <si>
    <t>BHA18P01002</t>
  </si>
  <si>
    <t>BHA18P01003</t>
  </si>
  <si>
    <t>výtah - 630 kg</t>
  </si>
  <si>
    <t>BHA18P01004</t>
  </si>
  <si>
    <t>BHA18P01005</t>
  </si>
  <si>
    <t>BHA18P01006</t>
  </si>
  <si>
    <t>počítačová učebna</t>
  </si>
  <si>
    <t>denní místnost s kuchyňkou</t>
  </si>
  <si>
    <t>předsíň šaten</t>
  </si>
  <si>
    <t>šatna studentů - ženy</t>
  </si>
  <si>
    <t>šatna studentů - muži</t>
  </si>
  <si>
    <t>sklad skla</t>
  </si>
  <si>
    <t>sklad přístrojů, obal. materiá</t>
  </si>
  <si>
    <t>laboratoř půdní toxikologie</t>
  </si>
  <si>
    <t>laboratoř biochemická I</t>
  </si>
  <si>
    <t>prosklený box s flow-boxem</t>
  </si>
  <si>
    <t>mytí skla</t>
  </si>
  <si>
    <t>sklad pevných chemikálií</t>
  </si>
  <si>
    <t>sklad kyselin</t>
  </si>
  <si>
    <t>úpravna vzorků</t>
  </si>
  <si>
    <t>prosklený box s digestoří</t>
  </si>
  <si>
    <t>přípravna</t>
  </si>
  <si>
    <t>laboratoř biochemická II</t>
  </si>
  <si>
    <t>sklad rozpouštědel</t>
  </si>
  <si>
    <t>laboratoř akvatické toxikologi</t>
  </si>
  <si>
    <t>pracovna ekotoxikologie</t>
  </si>
  <si>
    <t>inkubační místnost</t>
  </si>
  <si>
    <t>laboratoř genotoxická II</t>
  </si>
  <si>
    <t>laboratoř genotoxická I</t>
  </si>
  <si>
    <t>lab. Kultivace</t>
  </si>
  <si>
    <t>BHA04N03013</t>
  </si>
  <si>
    <t>BHA04N03014</t>
  </si>
  <si>
    <t>BHA04N03015</t>
  </si>
  <si>
    <t>BHA04N03016</t>
  </si>
  <si>
    <t>sklad labor. pomůcek</t>
  </si>
  <si>
    <t>BHA04N03017</t>
  </si>
  <si>
    <t>BHA04N03018</t>
  </si>
  <si>
    <t>BHA04N03019</t>
  </si>
  <si>
    <t>přípravna PCR</t>
  </si>
  <si>
    <t>BHA04N03021</t>
  </si>
  <si>
    <t>Temnice fluor. Mikrob.</t>
  </si>
  <si>
    <t>BHA04N03022</t>
  </si>
  <si>
    <t>laboratoř 4</t>
  </si>
  <si>
    <t>BHA04N03023</t>
  </si>
  <si>
    <t>laboratoř 3</t>
  </si>
  <si>
    <t>BHA04N03024</t>
  </si>
  <si>
    <t>laboratoř 2</t>
  </si>
  <si>
    <t>BHA04N03025</t>
  </si>
  <si>
    <t>laboratoř studia fotomodifikav</t>
  </si>
  <si>
    <t>náhradní zdroj</t>
  </si>
  <si>
    <t>sklad vzorků, standardů, RM</t>
  </si>
  <si>
    <t>pracovna GC</t>
  </si>
  <si>
    <t>pracovna laborantek</t>
  </si>
  <si>
    <t>pracovna HPLC</t>
  </si>
  <si>
    <t>laboratoř HPLC</t>
  </si>
  <si>
    <t>přípravna vzorků</t>
  </si>
  <si>
    <t>přípravna vzorků půd a sedimen</t>
  </si>
  <si>
    <t>přípravna bioty</t>
  </si>
  <si>
    <t>mytí skla, destilace rozpouště</t>
  </si>
  <si>
    <t>přípravna ultračisté vody</t>
  </si>
  <si>
    <t>váhovna</t>
  </si>
  <si>
    <t>laboratoř GC/MS</t>
  </si>
  <si>
    <t>laboraoř GC</t>
  </si>
  <si>
    <t>laboratoř výuková L10</t>
  </si>
  <si>
    <t>výpočetní technika - výuka</t>
  </si>
  <si>
    <t>612a</t>
  </si>
  <si>
    <t>613a</t>
  </si>
  <si>
    <t>strojovna</t>
  </si>
  <si>
    <t>spojovací chodba</t>
  </si>
  <si>
    <t>S101a</t>
  </si>
  <si>
    <t>S102a</t>
  </si>
  <si>
    <t>BHA10P01002</t>
  </si>
  <si>
    <t>knihovní fondy</t>
  </si>
  <si>
    <t>BHA10P01006</t>
  </si>
  <si>
    <t>BHA10P01012</t>
  </si>
  <si>
    <t>server II.</t>
  </si>
  <si>
    <t>BHA10P01004</t>
  </si>
  <si>
    <t>BHA10P01005</t>
  </si>
  <si>
    <t>BHA10P01010</t>
  </si>
  <si>
    <t>BHA10P01009</t>
  </si>
  <si>
    <t>BHA10P01011</t>
  </si>
  <si>
    <t>BHA10P01003</t>
  </si>
  <si>
    <t>chodba k výtahům</t>
  </si>
  <si>
    <t>BHA10P01001</t>
  </si>
  <si>
    <t>strojovna VZT A9</t>
  </si>
  <si>
    <t>BHA10P01007</t>
  </si>
  <si>
    <t>server I.</t>
  </si>
  <si>
    <t>BHA10P01041</t>
  </si>
  <si>
    <t>výměníková stanice A9</t>
  </si>
  <si>
    <t>BHA10P01039</t>
  </si>
  <si>
    <t>sklad potravin</t>
  </si>
  <si>
    <t>BHA10P01040</t>
  </si>
  <si>
    <t>BHA10P01029</t>
  </si>
  <si>
    <t>BHA10P01030</t>
  </si>
  <si>
    <t>BHA10P01031</t>
  </si>
  <si>
    <t>BHA10P01032</t>
  </si>
  <si>
    <t>odpad</t>
  </si>
  <si>
    <t>BHA10P01034</t>
  </si>
  <si>
    <t>sklad obalů</t>
  </si>
  <si>
    <t>BHA10P01033</t>
  </si>
  <si>
    <t>BHA10P01035</t>
  </si>
  <si>
    <t>BHA10P01036</t>
  </si>
  <si>
    <t>BHA10P01038</t>
  </si>
  <si>
    <t>BHA10P01037</t>
  </si>
  <si>
    <t>BHA10P01025</t>
  </si>
  <si>
    <t>manipulační prostor</t>
  </si>
  <si>
    <t>BHA10P01024</t>
  </si>
  <si>
    <t>BHA10P01020</t>
  </si>
  <si>
    <t>BHA10P01022</t>
  </si>
  <si>
    <t>WC kabiny</t>
  </si>
  <si>
    <t>BHA10P01023</t>
  </si>
  <si>
    <t>BHA10P01019</t>
  </si>
  <si>
    <t>BHA10P01014</t>
  </si>
  <si>
    <t>BHA10P01015</t>
  </si>
  <si>
    <t>BHA10P01016</t>
  </si>
  <si>
    <t>BHA10P01017</t>
  </si>
  <si>
    <t>BHA10P01013</t>
  </si>
  <si>
    <t>archiv VS</t>
  </si>
  <si>
    <t>BHA10P01008</t>
  </si>
  <si>
    <t>BHA15N02025</t>
  </si>
  <si>
    <t>sklad + přípravna</t>
  </si>
  <si>
    <t>BHA15N02026</t>
  </si>
  <si>
    <t>pracovna doktorandů</t>
  </si>
  <si>
    <t>BHA15N02027</t>
  </si>
  <si>
    <t>pracovna profesorů</t>
  </si>
  <si>
    <t>BHA15N02028</t>
  </si>
  <si>
    <t>BHA15N02029</t>
  </si>
  <si>
    <t>BHA15N02031</t>
  </si>
  <si>
    <t>pracovna ved. katedry</t>
  </si>
  <si>
    <t>BHA15N02032</t>
  </si>
  <si>
    <t>BHA15N02034a</t>
  </si>
  <si>
    <t>BHA15N02034b</t>
  </si>
  <si>
    <t>BHA15N02035</t>
  </si>
  <si>
    <t>BHA15N03001</t>
  </si>
  <si>
    <t>BHA15N03002</t>
  </si>
  <si>
    <t>BHA15N03003</t>
  </si>
  <si>
    <t>BHA15N03004a</t>
  </si>
  <si>
    <t>BHA15N03004b</t>
  </si>
  <si>
    <t>BHA15N03005</t>
  </si>
  <si>
    <t>BHA15N03006</t>
  </si>
  <si>
    <t>BHA15N03007</t>
  </si>
  <si>
    <t>BHA15N03008</t>
  </si>
  <si>
    <t>BHA15N03009</t>
  </si>
  <si>
    <t>BHA15N03010</t>
  </si>
  <si>
    <t>BHA15N03011</t>
  </si>
  <si>
    <t>BHA15N03012</t>
  </si>
  <si>
    <t>BHA15N03013</t>
  </si>
  <si>
    <t>lab. instrum. analyt. metod</t>
  </si>
  <si>
    <t>BHA15N03014</t>
  </si>
  <si>
    <t>BHA15N03015</t>
  </si>
  <si>
    <t>BHA15N03016</t>
  </si>
  <si>
    <t>BHA15N03017</t>
  </si>
  <si>
    <t>lab. optických metod</t>
  </si>
  <si>
    <t>BHA15N03018</t>
  </si>
  <si>
    <t>BHA15N03019</t>
  </si>
  <si>
    <t>lab. kinetických metod</t>
  </si>
  <si>
    <t>BHA15N03021</t>
  </si>
  <si>
    <t>BHA15N03022</t>
  </si>
  <si>
    <t>laboratoř hplc</t>
  </si>
  <si>
    <t>BHA15N03023</t>
  </si>
  <si>
    <t>lab. elektroforézy a separač. metod</t>
  </si>
  <si>
    <t>BHA15N03024</t>
  </si>
  <si>
    <t>BHA15N03025a</t>
  </si>
  <si>
    <t>325a</t>
  </si>
  <si>
    <t>BHA15N03025b</t>
  </si>
  <si>
    <t>325b</t>
  </si>
  <si>
    <t>hyg. smyčka sprcha</t>
  </si>
  <si>
    <t>BHA15N03025c</t>
  </si>
  <si>
    <t>325c</t>
  </si>
  <si>
    <t>hyg. smyčka</t>
  </si>
  <si>
    <t>BHA15N03026</t>
  </si>
  <si>
    <t>lab. pro práci s biol. mat.</t>
  </si>
  <si>
    <t>BHA15N03027</t>
  </si>
  <si>
    <t>laboratoř ms</t>
  </si>
  <si>
    <t>BHA15N03028</t>
  </si>
  <si>
    <t>BHA15N03029</t>
  </si>
  <si>
    <t>BHA15N03031</t>
  </si>
  <si>
    <t>BHA15N03032</t>
  </si>
  <si>
    <t>BHA15N03033</t>
  </si>
  <si>
    <t>BHA15N03034</t>
  </si>
  <si>
    <t>BHA15N03035a</t>
  </si>
  <si>
    <t>335a</t>
  </si>
  <si>
    <t>BHA15N03035b</t>
  </si>
  <si>
    <t>335b</t>
  </si>
  <si>
    <t>BHA15N03036</t>
  </si>
  <si>
    <t>BHA16P01001</t>
  </si>
  <si>
    <t>BHA16P01002</t>
  </si>
  <si>
    <t>BHA16P01003</t>
  </si>
  <si>
    <t>BHA16P01004</t>
  </si>
  <si>
    <t>BHA16P01005a</t>
  </si>
  <si>
    <t>1S05a</t>
  </si>
  <si>
    <t>BHA16P01005b</t>
  </si>
  <si>
    <t>1S05b</t>
  </si>
  <si>
    <t>BHA16P01006</t>
  </si>
  <si>
    <t>BHA16N01001</t>
  </si>
  <si>
    <t>BHA16N01002</t>
  </si>
  <si>
    <t>BHA16N01003</t>
  </si>
  <si>
    <t>BHA16N01004a</t>
  </si>
  <si>
    <t>BHA16N01004b</t>
  </si>
  <si>
    <t>BHA16N01005</t>
  </si>
  <si>
    <t>BHA16N01006</t>
  </si>
  <si>
    <t>BHA16N01007</t>
  </si>
  <si>
    <t>BHA16N01008</t>
  </si>
  <si>
    <t>BHA16N01009</t>
  </si>
  <si>
    <t>BHA16N01010</t>
  </si>
  <si>
    <t>BHA16N01011</t>
  </si>
  <si>
    <t>BHA16N01012</t>
  </si>
  <si>
    <t>BHA16N01013</t>
  </si>
  <si>
    <t>jaz. učebna + knihovna</t>
  </si>
  <si>
    <t>BHA16N01014</t>
  </si>
  <si>
    <t>BHA16N01015</t>
  </si>
  <si>
    <t>BHA16N01016</t>
  </si>
  <si>
    <t>BHA34N02022</t>
  </si>
  <si>
    <t>BHA34N02023</t>
  </si>
  <si>
    <t>BHA34N02024</t>
  </si>
  <si>
    <t>šatna studenti</t>
  </si>
  <si>
    <t>denní místnost</t>
  </si>
  <si>
    <t>BHA03N01021</t>
  </si>
  <si>
    <t>BHA03N01022</t>
  </si>
  <si>
    <t>BHA03N01023</t>
  </si>
  <si>
    <t>BHA03N01024</t>
  </si>
  <si>
    <t>BHA03N01025</t>
  </si>
  <si>
    <t>BHA03N01026</t>
  </si>
  <si>
    <t>BHA03N01027</t>
  </si>
  <si>
    <t>BHA03N01028</t>
  </si>
  <si>
    <t>BHA03N01029</t>
  </si>
  <si>
    <t>S201</t>
  </si>
  <si>
    <t>schodišťový prostor</t>
  </si>
  <si>
    <t>S202</t>
  </si>
  <si>
    <t>S203</t>
  </si>
  <si>
    <t>osobní výtah</t>
  </si>
  <si>
    <t>S204</t>
  </si>
  <si>
    <t>instalační prostor</t>
  </si>
  <si>
    <t>S205</t>
  </si>
  <si>
    <t>WC údržba</t>
  </si>
  <si>
    <t>S206</t>
  </si>
  <si>
    <t>předávací stanice tepla</t>
  </si>
  <si>
    <t>S207</t>
  </si>
  <si>
    <t>výměník</t>
  </si>
  <si>
    <t>S209</t>
  </si>
  <si>
    <t>sklad údržby + dílna (S)</t>
  </si>
  <si>
    <t>S210</t>
  </si>
  <si>
    <t>denní místnost údržby (S)</t>
  </si>
  <si>
    <t>S210a</t>
  </si>
  <si>
    <t>sprcha údržby</t>
  </si>
  <si>
    <t>S211</t>
  </si>
  <si>
    <t>BHA41N03036</t>
  </si>
  <si>
    <t>BHA41N03035</t>
  </si>
  <si>
    <t>BHA41N03004</t>
  </si>
  <si>
    <t>BHA41N03005</t>
  </si>
  <si>
    <t>BHA41N03007</t>
  </si>
  <si>
    <t>BHA41N03006</t>
  </si>
  <si>
    <t>BHA41N03008</t>
  </si>
  <si>
    <t>BHA41N03011</t>
  </si>
  <si>
    <t>BHA41N03010</t>
  </si>
  <si>
    <t>umýv. skla a dest. přístroj</t>
  </si>
  <si>
    <t>022a</t>
  </si>
  <si>
    <t>fluorescenční mikroskop</t>
  </si>
  <si>
    <t>laboratoř</t>
  </si>
  <si>
    <t>denní m. a šatna - uklízečky</t>
  </si>
  <si>
    <t>sklad čistého prádla</t>
  </si>
  <si>
    <t>lab. elektron. mikroskopie</t>
  </si>
  <si>
    <t>legenda ploch místností - AVVA (modrá) - pavilon A18  3.np</t>
  </si>
  <si>
    <t>BHA03N02041</t>
  </si>
  <si>
    <t>laboratoř PCR, RT PCR</t>
  </si>
  <si>
    <t>BHA03N02042</t>
  </si>
  <si>
    <t>BHA03N02043</t>
  </si>
  <si>
    <t>BHA03N02044</t>
  </si>
  <si>
    <t>sklad prádla</t>
  </si>
  <si>
    <t>BHA03N03001</t>
  </si>
  <si>
    <t>BHA03N03002</t>
  </si>
  <si>
    <t>BHA03N03004</t>
  </si>
  <si>
    <t>BHA03N03005</t>
  </si>
  <si>
    <t>BHA03N03006</t>
  </si>
  <si>
    <t>BHA03N03007</t>
  </si>
  <si>
    <t>BHA03N03008</t>
  </si>
  <si>
    <t>BHA03N03009</t>
  </si>
  <si>
    <t>BHA03N03011</t>
  </si>
  <si>
    <t>čajová kuchyňka</t>
  </si>
  <si>
    <t>BHA03N03012</t>
  </si>
  <si>
    <t>BHA03N03013</t>
  </si>
  <si>
    <t>BHA03N03014</t>
  </si>
  <si>
    <t>BHA03N03015</t>
  </si>
  <si>
    <t>BHA03N03016</t>
  </si>
  <si>
    <t>BHA03N03017</t>
  </si>
  <si>
    <t>BHA03N03018</t>
  </si>
  <si>
    <t>BHA03N03019</t>
  </si>
  <si>
    <t>BHA03N03021</t>
  </si>
  <si>
    <t>BHA03N03022</t>
  </si>
  <si>
    <t>BHA03N03023</t>
  </si>
  <si>
    <t>BHA03N03024</t>
  </si>
  <si>
    <t>BHA03N03025</t>
  </si>
  <si>
    <t>pracovna - studenti DSP</t>
  </si>
  <si>
    <t>BHA03N03026</t>
  </si>
  <si>
    <t>BHA03N03027</t>
  </si>
  <si>
    <t>BHA03N03028</t>
  </si>
  <si>
    <t>regulační místnost</t>
  </si>
  <si>
    <t>BHA03N03029</t>
  </si>
  <si>
    <t>laboratoř - DNA microarray in situ hybridizace</t>
  </si>
  <si>
    <t>BHA03N03031</t>
  </si>
  <si>
    <t>BHA03N03032</t>
  </si>
  <si>
    <t>BHA03N03033</t>
  </si>
  <si>
    <t>laboratoř elektroforézy DNA</t>
  </si>
  <si>
    <t>BHA03N03034</t>
  </si>
  <si>
    <t>BHA03N03035</t>
  </si>
  <si>
    <t>BHA03N03036</t>
  </si>
  <si>
    <t>laboratoř mikroskop. technik</t>
  </si>
  <si>
    <t>BHA03N03037</t>
  </si>
  <si>
    <t>laboratoř PCR - příprava vzorků pro sekvenování</t>
  </si>
  <si>
    <t>BHA03N03038</t>
  </si>
  <si>
    <t>laboratoř - centrifugy</t>
  </si>
  <si>
    <t>BHA06P01018</t>
  </si>
  <si>
    <t>laboratoř pro elektroforézu</t>
  </si>
  <si>
    <t>BHA06P01017</t>
  </si>
  <si>
    <t>BHA06P01014</t>
  </si>
  <si>
    <t>kultivační místnost</t>
  </si>
  <si>
    <t>BHA06P01015</t>
  </si>
  <si>
    <t>BHA06P01016</t>
  </si>
  <si>
    <t>BHA06P01021</t>
  </si>
  <si>
    <t>chlazená místnost</t>
  </si>
  <si>
    <t>BHA06P01020</t>
  </si>
  <si>
    <t>1S22a</t>
  </si>
  <si>
    <t>BHA06P01022</t>
  </si>
  <si>
    <t>BHA06P01023</t>
  </si>
  <si>
    <t>BHA06P01024</t>
  </si>
  <si>
    <t>BHA06P01025</t>
  </si>
  <si>
    <t>1S26a</t>
  </si>
  <si>
    <t>BHA06P01005</t>
  </si>
  <si>
    <t>BHA06P01027</t>
  </si>
  <si>
    <t>BHA06N01001</t>
  </si>
  <si>
    <t>BHA06N01003</t>
  </si>
  <si>
    <t>BHA06N01002</t>
  </si>
  <si>
    <t>BHA06N01004</t>
  </si>
  <si>
    <t>WC ženy-studentky + úklid</t>
  </si>
  <si>
    <t>BHA06N01007</t>
  </si>
  <si>
    <t>BHA06N01008</t>
  </si>
  <si>
    <t>BHA06N01009</t>
  </si>
  <si>
    <t>BHA06N01010</t>
  </si>
  <si>
    <t>BHA06N01018</t>
  </si>
  <si>
    <t>BHA06N01011</t>
  </si>
  <si>
    <t>výuk. laboratoř elektroforézy</t>
  </si>
  <si>
    <t>BHA01P02001</t>
  </si>
  <si>
    <t>BHA01P02001a</t>
  </si>
  <si>
    <t>BHA01P02002</t>
  </si>
  <si>
    <t>BHA01P02002a</t>
  </si>
  <si>
    <t>BHA01P02003</t>
  </si>
  <si>
    <t>BHA01P02004</t>
  </si>
  <si>
    <t>BHA01P02005</t>
  </si>
  <si>
    <t>BHA01P02006</t>
  </si>
  <si>
    <t>BHA01P02007</t>
  </si>
  <si>
    <t>BHA01P02008</t>
  </si>
  <si>
    <t>BHA01P02009</t>
  </si>
  <si>
    <t>BHA01P02010</t>
  </si>
  <si>
    <t>BHA01P02011</t>
  </si>
  <si>
    <t>BHA01P02012</t>
  </si>
  <si>
    <t>BHA01P02013</t>
  </si>
  <si>
    <t>BHA01P02014</t>
  </si>
  <si>
    <t>BHA01P02015</t>
  </si>
  <si>
    <t>BHA10N02027</t>
  </si>
  <si>
    <t>BHA10N02028</t>
  </si>
  <si>
    <t>předsíň WC zaměstnanci</t>
  </si>
  <si>
    <t>BHA10N02029</t>
  </si>
  <si>
    <t>BHA10N02030</t>
  </si>
  <si>
    <t>BHA10N02031</t>
  </si>
  <si>
    <t>BHA10N02032</t>
  </si>
  <si>
    <t>BHA10N02034</t>
  </si>
  <si>
    <t>BHA10N02035</t>
  </si>
  <si>
    <t>sprcha muži - zaměstnanci</t>
  </si>
  <si>
    <t>BHA10N02033</t>
  </si>
  <si>
    <t>BHA10N02036</t>
  </si>
  <si>
    <t>archiv (EM)</t>
  </si>
  <si>
    <t>S232</t>
  </si>
  <si>
    <t>sklad komunálního odpadu (S)</t>
  </si>
  <si>
    <t>S233</t>
  </si>
  <si>
    <t>rozvodna</t>
  </si>
  <si>
    <t>sklad</t>
  </si>
  <si>
    <t>rampa</t>
  </si>
  <si>
    <t>manipulační prostory</t>
  </si>
  <si>
    <t>S101</t>
  </si>
  <si>
    <t>S102</t>
  </si>
  <si>
    <t>S103</t>
  </si>
  <si>
    <t>osobní výtahy</t>
  </si>
  <si>
    <t>S104</t>
  </si>
  <si>
    <t>úklidová komora</t>
  </si>
  <si>
    <t>S105</t>
  </si>
  <si>
    <t>umývárna, WC - ženy</t>
  </si>
  <si>
    <t>S106</t>
  </si>
  <si>
    <t>umývárna, WC - muži</t>
  </si>
  <si>
    <t>S107</t>
  </si>
  <si>
    <t>trafo</t>
  </si>
  <si>
    <t>S108</t>
  </si>
  <si>
    <t>rozvodna (VN a NN)</t>
  </si>
  <si>
    <t>S109</t>
  </si>
  <si>
    <t>rozvodna NN</t>
  </si>
  <si>
    <t>S110</t>
  </si>
  <si>
    <t>plynová regulační stanice</t>
  </si>
  <si>
    <t>S111</t>
  </si>
  <si>
    <t>S112a</t>
  </si>
  <si>
    <t>sklad (B)</t>
  </si>
  <si>
    <t>S112b</t>
  </si>
  <si>
    <t>S113</t>
  </si>
  <si>
    <t>S115</t>
  </si>
  <si>
    <t>osobonákladní výtah</t>
  </si>
  <si>
    <t>S116</t>
  </si>
  <si>
    <t>BHA42P01006</t>
  </si>
  <si>
    <t>stanoviště transform. TR2.1</t>
  </si>
  <si>
    <t>BHA42P01007</t>
  </si>
  <si>
    <t>stanoviště transform. TR2.2</t>
  </si>
  <si>
    <t>BHA21N02002</t>
  </si>
  <si>
    <t>BHA21N02003</t>
  </si>
  <si>
    <t>BHA21N02004</t>
  </si>
  <si>
    <t>BHA21N02005</t>
  </si>
  <si>
    <t>BHA21N02006</t>
  </si>
  <si>
    <t>BHA21N02007</t>
  </si>
  <si>
    <t>BHA21N02008</t>
  </si>
  <si>
    <t>knihovna, zasedačka</t>
  </si>
  <si>
    <t>BHA21N02009</t>
  </si>
  <si>
    <t>BHA21N02010</t>
  </si>
  <si>
    <t>BHA21N02011</t>
  </si>
  <si>
    <t>BHA21N02012</t>
  </si>
  <si>
    <t>pracovna odb. asistenta</t>
  </si>
  <si>
    <t>BHA21N02013</t>
  </si>
  <si>
    <t>BHA21N02014</t>
  </si>
  <si>
    <t>BHA21N02015</t>
  </si>
  <si>
    <t>BHA21N02016</t>
  </si>
  <si>
    <t>laboratoř NF</t>
  </si>
  <si>
    <t>BHA21N02017</t>
  </si>
  <si>
    <t>BHA21N02018</t>
  </si>
  <si>
    <t>BHA21N02019</t>
  </si>
  <si>
    <t>BHA21N02021</t>
  </si>
  <si>
    <t>BHA21N02022</t>
  </si>
  <si>
    <t>BHA21N02023</t>
  </si>
  <si>
    <t>pracovna vedoucí ústavu</t>
  </si>
  <si>
    <t>BHA21N02024</t>
  </si>
  <si>
    <t>BHA21N02025</t>
  </si>
  <si>
    <t>BHA21N02026</t>
  </si>
  <si>
    <t>parcovna doktorandi</t>
  </si>
  <si>
    <t>BHA21N02027</t>
  </si>
  <si>
    <t>BHA21N02028</t>
  </si>
  <si>
    <t>BHA21N02033</t>
  </si>
  <si>
    <t>BHA21N02034</t>
  </si>
  <si>
    <t>BHA21N02035</t>
  </si>
  <si>
    <t>BHA21N02036</t>
  </si>
  <si>
    <t>WC muži - pisoáry - studenti</t>
  </si>
  <si>
    <t>BHA21N02037</t>
  </si>
  <si>
    <t>BHA21N02038</t>
  </si>
  <si>
    <t>BHA21N02039</t>
  </si>
  <si>
    <t>BHA21N03001</t>
  </si>
  <si>
    <t>BHA21N03002</t>
  </si>
  <si>
    <t>BHA21N03003</t>
  </si>
  <si>
    <t>BHA21N03004</t>
  </si>
  <si>
    <t>BHA21N03005</t>
  </si>
  <si>
    <t>WC muži-imobilní - zaměstnanci + sprcha</t>
  </si>
  <si>
    <t>BHA21N03006</t>
  </si>
  <si>
    <t>BHA21N03007</t>
  </si>
  <si>
    <t>BHA21N03008</t>
  </si>
  <si>
    <t>laboratoř BRS I</t>
  </si>
  <si>
    <t>BHA21N03009</t>
  </si>
  <si>
    <t>čekárna</t>
  </si>
  <si>
    <t>BHA23N02003</t>
  </si>
  <si>
    <t>BHA23N02004</t>
  </si>
  <si>
    <t>BHA23N02005</t>
  </si>
  <si>
    <t>režie</t>
  </si>
  <si>
    <t>BHA23N02006</t>
  </si>
  <si>
    <t>BHA23N02007</t>
  </si>
  <si>
    <t>BHA23N02009</t>
  </si>
  <si>
    <t>BHA23N02011</t>
  </si>
  <si>
    <t>BHA23N02012</t>
  </si>
  <si>
    <t>BHA23N02013</t>
  </si>
  <si>
    <t>BHA23N02015</t>
  </si>
  <si>
    <t>BHA23N02016</t>
  </si>
  <si>
    <t>BHA23N03001</t>
  </si>
  <si>
    <t>BHA23N03002</t>
  </si>
  <si>
    <t>BHA23N03003</t>
  </si>
  <si>
    <t>BHA23N03004</t>
  </si>
  <si>
    <t>technici</t>
  </si>
  <si>
    <t>BHA23N03005</t>
  </si>
  <si>
    <t>BHA23N03006</t>
  </si>
  <si>
    <t>BHA23N03007</t>
  </si>
  <si>
    <t>BHA23N03008</t>
  </si>
  <si>
    <t>správce sítě</t>
  </si>
  <si>
    <t>BHA23N03009</t>
  </si>
  <si>
    <t>BHA23N03011</t>
  </si>
  <si>
    <t>BHA23N03012</t>
  </si>
  <si>
    <t>BHA23N03013</t>
  </si>
  <si>
    <t>BHA23N03014</t>
  </si>
  <si>
    <t>BHA23N03016</t>
  </si>
  <si>
    <t>klubovna</t>
  </si>
  <si>
    <t>BHA23N03017</t>
  </si>
  <si>
    <t>taláry</t>
  </si>
  <si>
    <t>BHA23N03018</t>
  </si>
  <si>
    <t>BHA23N03019</t>
  </si>
  <si>
    <t>BHA23N03021</t>
  </si>
  <si>
    <t>šatna hostů</t>
  </si>
  <si>
    <t>BHA23N03022</t>
  </si>
  <si>
    <t>BHA23N03023</t>
  </si>
  <si>
    <t>BHA23N03024</t>
  </si>
  <si>
    <t>BHA23N03025</t>
  </si>
  <si>
    <t>BHA23N03027</t>
  </si>
  <si>
    <t>půdní prostor</t>
  </si>
  <si>
    <t>BHA23N04001</t>
  </si>
  <si>
    <t>BHA23N04002</t>
  </si>
  <si>
    <t>BHA23N04003</t>
  </si>
  <si>
    <t>BHA23N04004</t>
  </si>
  <si>
    <t>střecha-zdroj chladu</t>
  </si>
  <si>
    <t>BHA23N04005</t>
  </si>
  <si>
    <t>BHA23N04006</t>
  </si>
  <si>
    <t>schodiště I.</t>
  </si>
  <si>
    <t>schodiště II.</t>
  </si>
  <si>
    <t>chodba I.</t>
  </si>
  <si>
    <t>chodba II.</t>
  </si>
  <si>
    <t>sekretariát CVT</t>
  </si>
  <si>
    <t>vedoucí VT</t>
  </si>
  <si>
    <t>dílna VT</t>
  </si>
  <si>
    <t>venkovní prostor</t>
  </si>
  <si>
    <t>učebna</t>
  </si>
  <si>
    <t>BHA03N01042</t>
  </si>
  <si>
    <t>BHA03N02001</t>
  </si>
  <si>
    <t>BHA03N02002</t>
  </si>
  <si>
    <t>BHA03N02003</t>
  </si>
  <si>
    <t>BHA03N02004</t>
  </si>
  <si>
    <t>BHA03N02005</t>
  </si>
  <si>
    <t>BHA03N02006</t>
  </si>
  <si>
    <t>laboratoř elektro-foretických technik</t>
  </si>
  <si>
    <t>BHA10N03001</t>
  </si>
  <si>
    <t>BHA10N03004</t>
  </si>
  <si>
    <t>BHA10N03028</t>
  </si>
  <si>
    <t>BHA10N03018</t>
  </si>
  <si>
    <t>BHA10N03005</t>
  </si>
  <si>
    <t>BHA10N03020</t>
  </si>
  <si>
    <t>BHA10N03021</t>
  </si>
  <si>
    <t>BHA10N03022</t>
  </si>
  <si>
    <t>BHA10N03023</t>
  </si>
  <si>
    <t>BHA10N03024</t>
  </si>
  <si>
    <t>pracovna knihovníci</t>
  </si>
  <si>
    <t>BHA10N03025</t>
  </si>
  <si>
    <t>redakce</t>
  </si>
  <si>
    <t>BHA10N03026</t>
  </si>
  <si>
    <t>společná počítačová studovna</t>
  </si>
  <si>
    <t>BHA10N03027</t>
  </si>
  <si>
    <t>BHA10N03035</t>
  </si>
  <si>
    <t>BHA10N03036</t>
  </si>
  <si>
    <t>BHA10N01025</t>
  </si>
  <si>
    <t>BHA10N01026</t>
  </si>
  <si>
    <t>BHA10N01027</t>
  </si>
  <si>
    <t>BHA10N01028</t>
  </si>
  <si>
    <t>BHA02N06036</t>
  </si>
  <si>
    <t>BHA02N06037</t>
  </si>
  <si>
    <t>BHA02N06038</t>
  </si>
  <si>
    <t>BHA02N06039</t>
  </si>
  <si>
    <t>BHA02N06040</t>
  </si>
  <si>
    <t>BHA02N06041</t>
  </si>
  <si>
    <t>BHA02N06042</t>
  </si>
  <si>
    <t>BHA02N06043</t>
  </si>
  <si>
    <t>BHA02N06044</t>
  </si>
  <si>
    <t>BHA02N06045</t>
  </si>
  <si>
    <t>BHA10N01014</t>
  </si>
  <si>
    <t>BHA10N01017</t>
  </si>
  <si>
    <t>BHA10N01016</t>
  </si>
  <si>
    <t>BHA10N01015</t>
  </si>
  <si>
    <t>BHA10N01018</t>
  </si>
  <si>
    <t>BHA10N01019</t>
  </si>
  <si>
    <t>BHA10N01020</t>
  </si>
  <si>
    <t>BHA10N01021</t>
  </si>
  <si>
    <t>BHA10N01012</t>
  </si>
  <si>
    <t>BHA10N01036</t>
  </si>
  <si>
    <t>BHA10N01030</t>
  </si>
  <si>
    <t>BHA10N02001</t>
  </si>
  <si>
    <t>BHA10N02002</t>
  </si>
  <si>
    <t>BHA10N02003</t>
  </si>
  <si>
    <t>BHA10N02004</t>
  </si>
  <si>
    <t>BHA10N02007</t>
  </si>
  <si>
    <t>BHA10N02008</t>
  </si>
  <si>
    <t>BHA17N03012</t>
  </si>
  <si>
    <t>BHA17N03011</t>
  </si>
  <si>
    <t>BHA17N03010</t>
  </si>
  <si>
    <t>BHA17N03009</t>
  </si>
  <si>
    <t>BHA17N03024</t>
  </si>
  <si>
    <t>BHA17N03025</t>
  </si>
  <si>
    <t>BHA17N03026</t>
  </si>
  <si>
    <t>BHA41N03001</t>
  </si>
  <si>
    <t>BHA41N03002</t>
  </si>
  <si>
    <t>BHA41N03025</t>
  </si>
  <si>
    <t>BHA41N03024</t>
  </si>
  <si>
    <t>BHA41N03027</t>
  </si>
  <si>
    <t>BHA41N03028</t>
  </si>
  <si>
    <t>experiment. místnost. (králík)</t>
  </si>
  <si>
    <t>BHA41N03029</t>
  </si>
  <si>
    <t>experiment. místnost (morče)</t>
  </si>
  <si>
    <t>BHA41N03030</t>
  </si>
  <si>
    <t>experiment. místnost (myš)</t>
  </si>
  <si>
    <t>BHA41N03031</t>
  </si>
  <si>
    <t>BHA41N03032</t>
  </si>
  <si>
    <t>BHA41N03033</t>
  </si>
  <si>
    <t>BHA41N03034</t>
  </si>
  <si>
    <t>BHA06P01011</t>
  </si>
  <si>
    <t>BHA06P01012</t>
  </si>
  <si>
    <t>fermentor</t>
  </si>
  <si>
    <t>BHA06P01013</t>
  </si>
  <si>
    <t>BHA06P01019</t>
  </si>
  <si>
    <t>rampa - vstup</t>
  </si>
  <si>
    <t>chodba</t>
  </si>
  <si>
    <t>myčka</t>
  </si>
  <si>
    <t>sklad organických rozpouštědel</t>
  </si>
  <si>
    <t>předsíň</t>
  </si>
  <si>
    <t>izotopová laboratoř</t>
  </si>
  <si>
    <t>mrazáky, sklad dusíku</t>
  </si>
  <si>
    <t>manipulace s rostlinami</t>
  </si>
  <si>
    <t>fytotron</t>
  </si>
  <si>
    <t>pracovna</t>
  </si>
  <si>
    <t>autokláv</t>
  </si>
  <si>
    <t>sklad špinavého prádla</t>
  </si>
  <si>
    <t>centrifugy</t>
  </si>
  <si>
    <t>sklad materiálu</t>
  </si>
  <si>
    <t>sklad substrátu</t>
  </si>
  <si>
    <t>sprcha - ženy</t>
  </si>
  <si>
    <t>WC ženy - umývárna</t>
  </si>
  <si>
    <t>WC ženy</t>
  </si>
  <si>
    <t>úklidová místnost</t>
  </si>
  <si>
    <t>WC muži - umývárna</t>
  </si>
  <si>
    <t>sprcha - muži</t>
  </si>
  <si>
    <t>WC muži</t>
  </si>
  <si>
    <t>schodiště - vstup</t>
  </si>
  <si>
    <t>místnost pro el. rozvaděč</t>
  </si>
  <si>
    <t>BHA06N02010</t>
  </si>
  <si>
    <t>pracovna PDW</t>
  </si>
  <si>
    <t>BHA06N02011</t>
  </si>
  <si>
    <t>BHA06N02012</t>
  </si>
  <si>
    <t>laboratoř proteomická</t>
  </si>
  <si>
    <t>BHA06N02013</t>
  </si>
  <si>
    <t>BHA06N02014</t>
  </si>
  <si>
    <t>laboratoř technika</t>
  </si>
  <si>
    <t>BHA06N02015</t>
  </si>
  <si>
    <t>BHA06N02016</t>
  </si>
  <si>
    <t>pracovna dipl./DS</t>
  </si>
  <si>
    <t>BHA06N02017</t>
  </si>
  <si>
    <t>BHA06N02018</t>
  </si>
  <si>
    <t>BHA06N02019</t>
  </si>
  <si>
    <t>BHA06N02039</t>
  </si>
  <si>
    <t>BHA06N02038</t>
  </si>
  <si>
    <t>BHA06N02020</t>
  </si>
  <si>
    <t>BHA06N02021</t>
  </si>
  <si>
    <t>BHA06N02022</t>
  </si>
  <si>
    <t>BHA06N02023</t>
  </si>
  <si>
    <t>BHA06N02024</t>
  </si>
  <si>
    <t>BHA06N02025</t>
  </si>
  <si>
    <t>BHA06N02026</t>
  </si>
  <si>
    <t>BHA06N02027</t>
  </si>
  <si>
    <t>laboratoř přístrojová</t>
  </si>
  <si>
    <t>BHA06N02028</t>
  </si>
  <si>
    <t>BHA03P01039</t>
  </si>
  <si>
    <t>BHA03P01040</t>
  </si>
  <si>
    <t>BHA03P01041</t>
  </si>
  <si>
    <t>BHA03P01042</t>
  </si>
  <si>
    <t>Polohový</t>
  </si>
  <si>
    <t>kód</t>
  </si>
  <si>
    <t>WC pro imobilní</t>
  </si>
  <si>
    <t>výuková laboratoř</t>
  </si>
  <si>
    <t>příprava vzorků</t>
  </si>
  <si>
    <t>proteomická laboratoř I.</t>
  </si>
  <si>
    <t>generátor dusíku</t>
  </si>
  <si>
    <t>proteomická laboratoř II.</t>
  </si>
  <si>
    <t>BHA03N01001</t>
  </si>
  <si>
    <t>BHA09P01001</t>
  </si>
  <si>
    <t>BHA09P01002</t>
  </si>
  <si>
    <t>WC ženy-studentky + sprcha</t>
  </si>
  <si>
    <t>BHA11N01008</t>
  </si>
  <si>
    <t>šatna ženy - studentky</t>
  </si>
  <si>
    <t>BHA11N01018</t>
  </si>
  <si>
    <t>šatna muži - studenti</t>
  </si>
  <si>
    <t>BHA11N01010</t>
  </si>
  <si>
    <t>BHA05P01001</t>
  </si>
  <si>
    <t>BHA17N01023</t>
  </si>
  <si>
    <t>BHA17N01022</t>
  </si>
  <si>
    <t>BHA17N01021</t>
  </si>
  <si>
    <t>BHA17N01020</t>
  </si>
  <si>
    <t>BHA17N01019</t>
  </si>
  <si>
    <t>BHA17N01018</t>
  </si>
  <si>
    <t>BHA17N01017</t>
  </si>
  <si>
    <t>BHA17N01016</t>
  </si>
  <si>
    <t>BHA17N01028</t>
  </si>
  <si>
    <t>BHA17N01015</t>
  </si>
  <si>
    <t>labotaroř</t>
  </si>
  <si>
    <t>BHA17N01014</t>
  </si>
  <si>
    <t>BHA17N01013</t>
  </si>
  <si>
    <t>BHA17N01012</t>
  </si>
  <si>
    <t>BHA02N05011</t>
  </si>
  <si>
    <t>BHA02N05012</t>
  </si>
  <si>
    <t>BHA02N05013</t>
  </si>
  <si>
    <t>BHA02N05014</t>
  </si>
  <si>
    <t>BHA02N05015</t>
  </si>
  <si>
    <t>BHA02N05016</t>
  </si>
  <si>
    <t>BHA02N05017</t>
  </si>
  <si>
    <t>BHA02N05018</t>
  </si>
  <si>
    <t>BHA02N05019</t>
  </si>
  <si>
    <t>BHA02N05020</t>
  </si>
  <si>
    <t>BHA02N05021</t>
  </si>
  <si>
    <t>BHA02N05022</t>
  </si>
  <si>
    <t>BHA02N05023</t>
  </si>
  <si>
    <t>BHA02N05024</t>
  </si>
  <si>
    <t>BHA02N05025</t>
  </si>
  <si>
    <t>BHA02N05026</t>
  </si>
  <si>
    <t>BHA02N05027</t>
  </si>
  <si>
    <t>BHA01P01023</t>
  </si>
  <si>
    <t>BHA01P02047</t>
  </si>
  <si>
    <t>BHA01P02048</t>
  </si>
  <si>
    <t>BHA01P02048a</t>
  </si>
  <si>
    <t>BHA01N01069</t>
  </si>
  <si>
    <t>BHA01N02001</t>
  </si>
  <si>
    <t>BHA01N02001a</t>
  </si>
  <si>
    <t>BHA01N02001B</t>
  </si>
  <si>
    <t>BHA01N02001c</t>
  </si>
  <si>
    <t>pracovna DSP</t>
  </si>
  <si>
    <t>předsíň operačního sálu</t>
  </si>
  <si>
    <t>op. sál - malá lab. zvířata</t>
  </si>
  <si>
    <t>BHA03P01055</t>
  </si>
  <si>
    <t>sklad odp. substr. a rostlin</t>
  </si>
  <si>
    <t>BHA03P01067</t>
  </si>
  <si>
    <t>dieselagregát</t>
  </si>
  <si>
    <t>BHA21P01001</t>
  </si>
  <si>
    <t>BHA21P01002</t>
  </si>
  <si>
    <t>BHA21P01003</t>
  </si>
  <si>
    <t>BHA21P01004</t>
  </si>
  <si>
    <t>BHA21P01005</t>
  </si>
  <si>
    <t>BHA21P01006</t>
  </si>
  <si>
    <t>BHA21P01007</t>
  </si>
  <si>
    <t>předsíň WC ženy</t>
  </si>
  <si>
    <t>BHA10N01038</t>
  </si>
  <si>
    <t>BHA10N01013</t>
  </si>
  <si>
    <t>BHA02N02034</t>
  </si>
  <si>
    <t>BHA02N03001</t>
  </si>
  <si>
    <t>BHA02N03002</t>
  </si>
  <si>
    <t>BHA02N03003</t>
  </si>
  <si>
    <t>BHA02N03004</t>
  </si>
  <si>
    <t>BHA02N03005</t>
  </si>
  <si>
    <t>BHA02N03006</t>
  </si>
  <si>
    <t>BHA02N03007</t>
  </si>
  <si>
    <t>BHA02N03008</t>
  </si>
  <si>
    <t>BHA02N03009</t>
  </si>
  <si>
    <t>BHA02N03010</t>
  </si>
  <si>
    <t>BHA02N03012</t>
  </si>
  <si>
    <t>BHA19N03002</t>
  </si>
  <si>
    <t>BHA19N03004</t>
  </si>
  <si>
    <t>BHA19N03006</t>
  </si>
  <si>
    <t>BHA19N03007</t>
  </si>
  <si>
    <t>knihovna + dokumentace</t>
  </si>
  <si>
    <t>BHA19N03008</t>
  </si>
  <si>
    <t>BHA19N03009</t>
  </si>
  <si>
    <t>BHA19N03010</t>
  </si>
  <si>
    <t>denní místnost laborantek</t>
  </si>
  <si>
    <t>BHA19N03011</t>
  </si>
  <si>
    <t>pracovna příruční sklad</t>
  </si>
  <si>
    <t>BHA19N03012</t>
  </si>
  <si>
    <t>sterilizace materiálů</t>
  </si>
  <si>
    <t>BHA19N03016</t>
  </si>
  <si>
    <t>BHA19N03017</t>
  </si>
  <si>
    <t>laboratoř izolace DNA</t>
  </si>
  <si>
    <t>BHA19N03019</t>
  </si>
  <si>
    <t>laboratoř biochemie</t>
  </si>
  <si>
    <t>BHA19N03020</t>
  </si>
  <si>
    <t>laboratoř RNA</t>
  </si>
  <si>
    <t>BHA19N03040</t>
  </si>
  <si>
    <t>BHA19N03039</t>
  </si>
  <si>
    <t>BHA19N03021</t>
  </si>
  <si>
    <t>laboratoř sekvence</t>
  </si>
  <si>
    <t>BHA19N03022</t>
  </si>
  <si>
    <t>BHA04N01034</t>
  </si>
  <si>
    <t>BHA04N01035</t>
  </si>
  <si>
    <t>BHA04N02001</t>
  </si>
  <si>
    <t>BHA04N02002</t>
  </si>
  <si>
    <t>BHA04N02003</t>
  </si>
  <si>
    <t>BHA04N02004</t>
  </si>
  <si>
    <t>WC imobilní</t>
  </si>
  <si>
    <t>BHA04N02005</t>
  </si>
  <si>
    <t>BHA04N02006</t>
  </si>
  <si>
    <t>BHA04N02007</t>
  </si>
  <si>
    <t>BHA04N02008</t>
  </si>
  <si>
    <t>BHA04N02009</t>
  </si>
  <si>
    <t>BHA04N02011</t>
  </si>
  <si>
    <t>BHA04N02013</t>
  </si>
  <si>
    <t>BHA04N02014</t>
  </si>
  <si>
    <t>BHA04N02015</t>
  </si>
  <si>
    <t>BHA04N02016</t>
  </si>
  <si>
    <t>BHA04N02017</t>
  </si>
  <si>
    <t>mrazící boxy</t>
  </si>
  <si>
    <t>BHA04N02018</t>
  </si>
  <si>
    <t>přípravna buněčného materiálu</t>
  </si>
  <si>
    <t>BHA04N02019</t>
  </si>
  <si>
    <t>barvení buněk fish</t>
  </si>
  <si>
    <t>BHA04N02021</t>
  </si>
  <si>
    <t>BHA04N02022</t>
  </si>
  <si>
    <t>BHA04N02023</t>
  </si>
  <si>
    <t>mikroskopie</t>
  </si>
  <si>
    <t>BHA04N02024</t>
  </si>
  <si>
    <t>gely</t>
  </si>
  <si>
    <t>BHA04N02025</t>
  </si>
  <si>
    <t>experiment. místnost</t>
  </si>
  <si>
    <t>BHA41N02042</t>
  </si>
  <si>
    <t>BHA41N02043</t>
  </si>
  <si>
    <t>BHA41N02044</t>
  </si>
  <si>
    <t>BHA41N02045</t>
  </si>
  <si>
    <t>BHA41N02046</t>
  </si>
  <si>
    <t>BHA41N02047</t>
  </si>
  <si>
    <t>BHA41N02026</t>
  </si>
  <si>
    <t>cvičebna</t>
  </si>
  <si>
    <t>BHA41N02027</t>
  </si>
  <si>
    <t>BHA41N02005</t>
  </si>
  <si>
    <t>suchá sprcha</t>
  </si>
  <si>
    <t>BHA41N02006</t>
  </si>
  <si>
    <t>čistá šatna</t>
  </si>
  <si>
    <t>BHA41N02048</t>
  </si>
  <si>
    <t>chodba za bariérou</t>
  </si>
  <si>
    <t>BHA41N02028</t>
  </si>
  <si>
    <t>BHA41N02029</t>
  </si>
  <si>
    <t>BHA41N02030</t>
  </si>
  <si>
    <t>BHA41N02031</t>
  </si>
  <si>
    <t>BHA41N02032</t>
  </si>
  <si>
    <t>BHA41N02033</t>
  </si>
  <si>
    <t>BHA41N02034</t>
  </si>
  <si>
    <t>BHA41N02035</t>
  </si>
  <si>
    <t>BHA41N02036</t>
  </si>
  <si>
    <t>BHA41N02037</t>
  </si>
  <si>
    <t>UV komora</t>
  </si>
  <si>
    <t>BHA41N02049</t>
  </si>
  <si>
    <t>pomocný sklad</t>
  </si>
  <si>
    <t>BHA41N02038</t>
  </si>
  <si>
    <t>BHA41N02058</t>
  </si>
  <si>
    <t>BHA41N02025</t>
  </si>
  <si>
    <t>BHA41N02011</t>
  </si>
  <si>
    <t>210a</t>
  </si>
  <si>
    <t>BHA41N02040</t>
  </si>
  <si>
    <t>experoment místnost</t>
  </si>
  <si>
    <t>BHA22P01008</t>
  </si>
  <si>
    <t>ÚT pro A21</t>
  </si>
  <si>
    <t>BHA22P01009</t>
  </si>
  <si>
    <t>NN pro A21 - požární</t>
  </si>
  <si>
    <t>BHA22N01001</t>
  </si>
  <si>
    <t>BHA22N01002</t>
  </si>
  <si>
    <t>BHA22N01003</t>
  </si>
  <si>
    <t>BHA22N01004</t>
  </si>
  <si>
    <t>BHA22N01005</t>
  </si>
  <si>
    <t>WC muži-imobilní-studenti + sprcha</t>
  </si>
  <si>
    <t>BHA22N01006</t>
  </si>
  <si>
    <t>šatna studenti - muži</t>
  </si>
  <si>
    <t>BHA22N01007</t>
  </si>
  <si>
    <t>BHA22N01008</t>
  </si>
  <si>
    <t>BHA22N01010</t>
  </si>
  <si>
    <t>BHA22N01011</t>
  </si>
  <si>
    <t>BHA22N01012</t>
  </si>
  <si>
    <t>BHA22N01013</t>
  </si>
  <si>
    <t>šatna studenti - ženy</t>
  </si>
  <si>
    <t>BHA22N01014</t>
  </si>
  <si>
    <t>BHA22N01015</t>
  </si>
  <si>
    <t>WC ženy - imobilní - studentky + sprcha</t>
  </si>
  <si>
    <t>BHA22N01016</t>
  </si>
  <si>
    <t>WC ženy studentky</t>
  </si>
  <si>
    <t>BHA22N01017</t>
  </si>
  <si>
    <t>pisoáry - studenti</t>
  </si>
  <si>
    <t>BHA22N01018</t>
  </si>
  <si>
    <t>BHA22N02001</t>
  </si>
  <si>
    <t>BHA22N02002</t>
  </si>
  <si>
    <t>BHA22N02003</t>
  </si>
  <si>
    <t>BHA22N02004</t>
  </si>
  <si>
    <t>BHA22N02005</t>
  </si>
  <si>
    <t>BHA22N02006</t>
  </si>
  <si>
    <t>BHA22N02007</t>
  </si>
  <si>
    <t>BHA22N02008</t>
  </si>
  <si>
    <t>BHA22N02009</t>
  </si>
  <si>
    <t>praktikum analytické chemie</t>
  </si>
  <si>
    <t>BHA22N02010</t>
  </si>
  <si>
    <t>BHA22N02011</t>
  </si>
  <si>
    <t>praktikum mikrobiologie</t>
  </si>
  <si>
    <t>BHA22N02012</t>
  </si>
  <si>
    <t>varna půd</t>
  </si>
  <si>
    <t>BHA22N02013</t>
  </si>
  <si>
    <t>BHA22N02014</t>
  </si>
  <si>
    <t>laboratoř genotoxicidy</t>
  </si>
  <si>
    <t>BHA22N02015</t>
  </si>
  <si>
    <t>BHA22N02016</t>
  </si>
  <si>
    <t>hyg. smyčka se sprchou</t>
  </si>
  <si>
    <t>BHA22N02017</t>
  </si>
  <si>
    <t>laboratoř epidemiologie I</t>
  </si>
  <si>
    <t>BHA22N02018</t>
  </si>
  <si>
    <t>sterilizace ethylenoxidem</t>
  </si>
  <si>
    <t>BHA22N02019</t>
  </si>
  <si>
    <t>výdej</t>
  </si>
  <si>
    <t>BHA22N02022</t>
  </si>
  <si>
    <t>laboratoř epidemiologie II</t>
  </si>
  <si>
    <t>BHA20N01023</t>
  </si>
  <si>
    <t>BHA20N01024</t>
  </si>
  <si>
    <t>BHA20N01025</t>
  </si>
  <si>
    <t>WC muži pisoáry - studenti</t>
  </si>
  <si>
    <t>BHA20N02001</t>
  </si>
  <si>
    <t>BHA20N02002</t>
  </si>
  <si>
    <t>BHA20N02003</t>
  </si>
  <si>
    <t>BHA20N02004</t>
  </si>
  <si>
    <t>předsíň WC ženy zaměstnanci</t>
  </si>
  <si>
    <t>BHA20N02005</t>
  </si>
  <si>
    <t>WC ženy-zaměst. imobil. + sprcha</t>
  </si>
  <si>
    <t>BHA20N02006</t>
  </si>
  <si>
    <t>BHA20N02007</t>
  </si>
  <si>
    <t>šatna laborantky</t>
  </si>
  <si>
    <t>BHA20N02008</t>
  </si>
  <si>
    <t>BHA20N02009</t>
  </si>
  <si>
    <t>BHA20N02010</t>
  </si>
  <si>
    <t>BHA20N02011</t>
  </si>
  <si>
    <t>BHA20N02012</t>
  </si>
  <si>
    <t>BHA20N02013</t>
  </si>
  <si>
    <t>archiv výukových pomůcek</t>
  </si>
  <si>
    <t>BHA20N02014</t>
  </si>
  <si>
    <t>BHA20N02015</t>
  </si>
  <si>
    <t>BHA20N02016</t>
  </si>
  <si>
    <t>BHA20N02017</t>
  </si>
  <si>
    <t>BHA20N02018</t>
  </si>
  <si>
    <t>BHA20N02019</t>
  </si>
  <si>
    <t>BHA20N02021</t>
  </si>
  <si>
    <t>BHA20N02022</t>
  </si>
  <si>
    <t>laboratoř operační</t>
  </si>
  <si>
    <t>BHA20N02024</t>
  </si>
  <si>
    <t>pracovna technik</t>
  </si>
  <si>
    <t>BHA20N02025</t>
  </si>
  <si>
    <t>BHA20N02026</t>
  </si>
  <si>
    <t>BHA20N02027</t>
  </si>
  <si>
    <t>BHA20N02028</t>
  </si>
  <si>
    <t>přípravna praktických cvičení</t>
  </si>
  <si>
    <t>BHA20N02029</t>
  </si>
  <si>
    <t>BHA20N02031</t>
  </si>
  <si>
    <t>BHA20N02032</t>
  </si>
  <si>
    <t>BHA20N02033</t>
  </si>
  <si>
    <t>BHA20N02034</t>
  </si>
  <si>
    <t>WC muži-zaměst. imobilní + sprcha</t>
  </si>
  <si>
    <t>BHA20N02035</t>
  </si>
  <si>
    <t>BHA20N02036</t>
  </si>
  <si>
    <t>WC muži pisoáry - zaměstnanci</t>
  </si>
  <si>
    <t>BHA20N02037</t>
  </si>
  <si>
    <t>BHA20N02038</t>
  </si>
  <si>
    <t>BHA20N02039</t>
  </si>
  <si>
    <t>BHA20N02040</t>
  </si>
  <si>
    <t>BHA20N03001</t>
  </si>
  <si>
    <t>BHA20N03002</t>
  </si>
  <si>
    <t>BHA20N03003</t>
  </si>
  <si>
    <t>BHA20N03004</t>
  </si>
  <si>
    <t>BHA20N03005</t>
  </si>
  <si>
    <t>WC muži-studenti imobilní + sprcha</t>
  </si>
  <si>
    <t>BHA20N03006</t>
  </si>
  <si>
    <t>BHA20N03007</t>
  </si>
  <si>
    <t>BHA20N03008</t>
  </si>
  <si>
    <t>BHA20N03009</t>
  </si>
  <si>
    <t>BHA20N03010</t>
  </si>
  <si>
    <t>BHA20N03011</t>
  </si>
  <si>
    <t>BHA20N03012</t>
  </si>
  <si>
    <t>pracovna asistent</t>
  </si>
  <si>
    <t>BHA20N03013</t>
  </si>
  <si>
    <t>pracovna docent</t>
  </si>
  <si>
    <t>BHA20N03014</t>
  </si>
  <si>
    <t>BHA20N03015</t>
  </si>
  <si>
    <t>BHA20N03016</t>
  </si>
  <si>
    <t>pracovna odborný asistent</t>
  </si>
  <si>
    <t>BHA20N03017</t>
  </si>
  <si>
    <t>BHA20N03018</t>
  </si>
  <si>
    <t>BHA20N03019</t>
  </si>
  <si>
    <t>BHA20N03021</t>
  </si>
  <si>
    <t>BHA20N03022</t>
  </si>
  <si>
    <t>BHA20N03023a</t>
  </si>
  <si>
    <t>pracovna odborní asistenti</t>
  </si>
  <si>
    <t>BHA20N03023b</t>
  </si>
  <si>
    <t>323b</t>
  </si>
  <si>
    <t>BHA20N03024</t>
  </si>
  <si>
    <t>BHA20N03025</t>
  </si>
  <si>
    <t>BHA20N03026</t>
  </si>
  <si>
    <t>BHA20N03027</t>
  </si>
  <si>
    <t>BHA20N03028</t>
  </si>
  <si>
    <t>BHA20N03029</t>
  </si>
  <si>
    <t>WC ženy-studentky imobilní+sprcha</t>
  </si>
  <si>
    <t>BHA20N03031</t>
  </si>
  <si>
    <t>BHA20N03032</t>
  </si>
  <si>
    <t>BHA20N03033</t>
  </si>
  <si>
    <t>BHA20N03034</t>
  </si>
  <si>
    <t>BHA20N03035</t>
  </si>
  <si>
    <t>BHA20N03036</t>
  </si>
  <si>
    <t>BHA20N03037</t>
  </si>
  <si>
    <t>BHA20N03038</t>
  </si>
  <si>
    <t>BHA20N03039</t>
  </si>
  <si>
    <t>BHA20N03040</t>
  </si>
  <si>
    <t>rozvodna NN 1</t>
  </si>
  <si>
    <t>WC ženy zaměstnanci</t>
  </si>
  <si>
    <t>BHA22N03033</t>
  </si>
  <si>
    <t>BHA22N03034</t>
  </si>
  <si>
    <t>laboratoř floWCytometr</t>
  </si>
  <si>
    <t>WC muži zaměstnanci předsíňka</t>
  </si>
  <si>
    <t xml:space="preserve">WC muži imobilní zaměstnanci </t>
  </si>
  <si>
    <t>WC muži imobilní zaměstnanci sprcha</t>
  </si>
  <si>
    <t>WC ženy zaměstnanci předsíňka</t>
  </si>
  <si>
    <t>WC ženy zaměstnanci + úklid</t>
  </si>
  <si>
    <t>výtah I. - 1000kg</t>
  </si>
  <si>
    <t>BHA12N01004</t>
  </si>
  <si>
    <t>hala I.</t>
  </si>
  <si>
    <t>BHA12N01005</t>
  </si>
  <si>
    <t>BHA12N01006</t>
  </si>
  <si>
    <t>BHA12N01007</t>
  </si>
  <si>
    <t>BHA12N01008</t>
  </si>
  <si>
    <t>WC ženy (kabiny) studentky</t>
  </si>
  <si>
    <t>BHA12N01009</t>
  </si>
  <si>
    <t>BHA12N01010</t>
  </si>
  <si>
    <t>BHA12N01011</t>
  </si>
  <si>
    <t>BHA12N01012</t>
  </si>
  <si>
    <t>sklad učebních pomůcek</t>
  </si>
  <si>
    <t>BHA12N01013</t>
  </si>
  <si>
    <t>server AV techniky</t>
  </si>
  <si>
    <t>BHA12N01014</t>
  </si>
  <si>
    <t>BHA12N01015</t>
  </si>
  <si>
    <t>BHA12N01016</t>
  </si>
  <si>
    <t>pultová šatna</t>
  </si>
  <si>
    <t>BHA12N01017</t>
  </si>
  <si>
    <t>BHA12N01018</t>
  </si>
  <si>
    <t>BHA12N01019</t>
  </si>
  <si>
    <t>WC muži - kabiny - studenti</t>
  </si>
  <si>
    <t>BHA12N01020</t>
  </si>
  <si>
    <t>BHA12N01022</t>
  </si>
  <si>
    <t>vstupní chodba II.</t>
  </si>
  <si>
    <t>BHA12N01023</t>
  </si>
  <si>
    <t>BHA12N01024</t>
  </si>
  <si>
    <t>výtah II. - 1000kg</t>
  </si>
  <si>
    <t>BHA12N01025</t>
  </si>
  <si>
    <t>hala II.</t>
  </si>
  <si>
    <t>BHA12N01026</t>
  </si>
  <si>
    <t xml:space="preserve">chodba </t>
  </si>
  <si>
    <t>BHA12N01027</t>
  </si>
  <si>
    <t>pultová šatna II.</t>
  </si>
  <si>
    <t>BHA12N01028</t>
  </si>
  <si>
    <t>BHA12N01029</t>
  </si>
  <si>
    <t>BHA12N01031</t>
  </si>
  <si>
    <t>WC muži (kabiny) + imobilní</t>
  </si>
  <si>
    <t>BHA12N01032</t>
  </si>
  <si>
    <t>BHA12N01033</t>
  </si>
  <si>
    <t>BHA12N01034</t>
  </si>
  <si>
    <t>WC ženy imobilní</t>
  </si>
  <si>
    <t>BHA12N01035</t>
  </si>
  <si>
    <t>BHA12N01036</t>
  </si>
  <si>
    <t>WC ženy (kabiny)</t>
  </si>
  <si>
    <t>BHA12N01037</t>
  </si>
  <si>
    <t>BHA12N01038</t>
  </si>
  <si>
    <t>předsíň WC - zaměstnanci</t>
  </si>
  <si>
    <t>BHA12N01039</t>
  </si>
  <si>
    <t>BHA12N01040</t>
  </si>
  <si>
    <t>legenda ploch místností - AVVA (zelená) - pavilon A15  1.np</t>
  </si>
  <si>
    <t>legenda ploch místností - AVVA (zelená) - pavilon A15  2.np</t>
  </si>
  <si>
    <t>legenda ploch místností - AVVA (zelená) - pavilon A15  3.np</t>
  </si>
  <si>
    <t>legenda ploch místností - AVVA (zelená) - pavilon A17  1.pp</t>
  </si>
  <si>
    <t>legenda ploch místností - AVVA (zelená) - pavilon A17  1.np</t>
  </si>
  <si>
    <t>legenda ploch místností - AVVA (zelená) - pavilon A17  2.np</t>
  </si>
  <si>
    <t>legenda ploch místností - AVVA (zelená) - pavilon A17  3.np</t>
  </si>
  <si>
    <t>legenda ploch místností - AVVA (zelená) - pavilon A17  4.np</t>
  </si>
  <si>
    <t>legenda ploch místností - AVVA (zelená) - pavilon A19  1.pp</t>
  </si>
  <si>
    <t>legenda ploch místností - AVVA (zelená) - pavilon A19  1.np</t>
  </si>
  <si>
    <t>legenda ploch místností - AVVA (zelená) - pavilon A19  2.np</t>
  </si>
  <si>
    <t>legenda ploch místností - AVVA (zelená) - pavilon A19  3.np</t>
  </si>
  <si>
    <t>legenda ploch místností - AVVA (zelená) - pavilon A20  1.pp</t>
  </si>
  <si>
    <t>legenda ploch místností - AVVA (zelená) - pavilon A20  1.np</t>
  </si>
  <si>
    <t>legenda ploch místností - AVVA (zelená) - pavilon A20  2.np</t>
  </si>
  <si>
    <t>legenda ploch místností - AVVA (zelená) - pavilon A20  3.np</t>
  </si>
  <si>
    <t>výroba DNA s bakter</t>
  </si>
  <si>
    <t>BHA04N02027</t>
  </si>
  <si>
    <t>výrona DNA SOND</t>
  </si>
  <si>
    <t>BHA04N02028</t>
  </si>
  <si>
    <t>Mol. biologie</t>
  </si>
  <si>
    <t>BHA04N02029</t>
  </si>
  <si>
    <t>laboratoř ZIZ</t>
  </si>
  <si>
    <t>BHA04N02031</t>
  </si>
  <si>
    <t>BHA04N02032</t>
  </si>
  <si>
    <t>BHA04N02033</t>
  </si>
  <si>
    <t>BHA04N02034</t>
  </si>
  <si>
    <t>laboratorní pomůcky</t>
  </si>
  <si>
    <t>BHA04N02035</t>
  </si>
  <si>
    <t>BHA04N02036</t>
  </si>
  <si>
    <t>BHA05N03023</t>
  </si>
  <si>
    <t>BHA05N03024</t>
  </si>
  <si>
    <t>BHA05N03025</t>
  </si>
  <si>
    <t>BHA05N03026</t>
  </si>
  <si>
    <t>BHA05N03027</t>
  </si>
  <si>
    <t>mikrobiologická laboratoř</t>
  </si>
  <si>
    <t>BHA05N03028</t>
  </si>
  <si>
    <t>přípravna mikrobiologie</t>
  </si>
  <si>
    <t>BHA05N03029</t>
  </si>
  <si>
    <t>umývárna + autoklávovna</t>
  </si>
  <si>
    <t>BHA05N03031</t>
  </si>
  <si>
    <t>BHA05N03032</t>
  </si>
  <si>
    <t>BHA05N03033</t>
  </si>
  <si>
    <t>laboratoř krystalografie biopolymerů</t>
  </si>
  <si>
    <t>BHA05N03034</t>
  </si>
  <si>
    <t>BHA05N03035</t>
  </si>
  <si>
    <t>BHA05N03036</t>
  </si>
  <si>
    <t>BHA05N03037</t>
  </si>
  <si>
    <t>BHA05N03038</t>
  </si>
  <si>
    <t>BHA05N03039</t>
  </si>
  <si>
    <t>BHA05N03041</t>
  </si>
  <si>
    <t>WC ženy  - předsíň</t>
  </si>
  <si>
    <t>BHA05N03042</t>
  </si>
  <si>
    <t>BHA05N03043</t>
  </si>
  <si>
    <t>BHA05N03044</t>
  </si>
  <si>
    <t>BHA05N03045</t>
  </si>
  <si>
    <t>sprcha  - ženy</t>
  </si>
  <si>
    <t>BHA05N04001</t>
  </si>
  <si>
    <t>manipulace s lidským ES</t>
  </si>
  <si>
    <t>BHA04N02037</t>
  </si>
  <si>
    <t>BHA04N02038</t>
  </si>
  <si>
    <t>BHA04N02039</t>
  </si>
  <si>
    <t>laboratoř molekul biologie</t>
  </si>
  <si>
    <t>BHA04N02041</t>
  </si>
  <si>
    <t>BHA04N02042</t>
  </si>
  <si>
    <t>BHA04N02043</t>
  </si>
  <si>
    <t>BHA04N02044</t>
  </si>
  <si>
    <t>BHA04N02045</t>
  </si>
  <si>
    <t>BHA04N02046</t>
  </si>
  <si>
    <t>BHA04N02047</t>
  </si>
  <si>
    <t>BHA34N02025</t>
  </si>
  <si>
    <t>BHA34N02026</t>
  </si>
  <si>
    <t>BHA34N02027</t>
  </si>
  <si>
    <t>BHA34N02028</t>
  </si>
  <si>
    <t>BHA34N02029</t>
  </si>
  <si>
    <t>BHA34N02030</t>
  </si>
  <si>
    <t>BHA34N02031</t>
  </si>
  <si>
    <t>BHA34N03001</t>
  </si>
  <si>
    <t>BHA34N03001a</t>
  </si>
  <si>
    <t>301A</t>
  </si>
  <si>
    <t>BHA34N03002</t>
  </si>
  <si>
    <t>BHA34N03003</t>
  </si>
  <si>
    <t>BHA34N03004</t>
  </si>
  <si>
    <t>BHA34N03005</t>
  </si>
  <si>
    <t>BHA34N03006</t>
  </si>
  <si>
    <t>BHA34N03007</t>
  </si>
  <si>
    <t>BHA34N03008</t>
  </si>
  <si>
    <t>BHA34N03009</t>
  </si>
  <si>
    <t>BHA34N03010</t>
  </si>
  <si>
    <t>BHA34N03011</t>
  </si>
  <si>
    <t>BHA34N03012</t>
  </si>
  <si>
    <t>BHA34N03013</t>
  </si>
  <si>
    <t>BHA34N03014</t>
  </si>
  <si>
    <t>BHA34N03015</t>
  </si>
  <si>
    <t>BHA34N03016</t>
  </si>
  <si>
    <t>BHA34N03017</t>
  </si>
  <si>
    <t>BHA34N03018</t>
  </si>
  <si>
    <t>BHA34N03019</t>
  </si>
  <si>
    <t>BHA34N03020</t>
  </si>
  <si>
    <t>BHA34N03021</t>
  </si>
  <si>
    <t>BHA34N03022</t>
  </si>
  <si>
    <t>BHA34N03023</t>
  </si>
  <si>
    <t>BHA34N03023a</t>
  </si>
  <si>
    <t>323a</t>
  </si>
  <si>
    <t>BHA34N03024</t>
  </si>
  <si>
    <t>BHA34N03024a</t>
  </si>
  <si>
    <t>324a</t>
  </si>
  <si>
    <t>BHA34N03026</t>
  </si>
  <si>
    <t>BHA34N03027</t>
  </si>
  <si>
    <t>BHA34N03028</t>
  </si>
  <si>
    <t>BHA34N03029</t>
  </si>
  <si>
    <t>BHA34N03030</t>
  </si>
  <si>
    <t>BHA34N03031</t>
  </si>
  <si>
    <t>BHA34N03032</t>
  </si>
  <si>
    <t>BHA34N03033</t>
  </si>
  <si>
    <t>BHA34N03034</t>
  </si>
  <si>
    <t>BHA34N03035</t>
  </si>
  <si>
    <t>BHA01N01026</t>
  </si>
  <si>
    <t>BHA01N01027</t>
  </si>
  <si>
    <t>BHA01N01028</t>
  </si>
  <si>
    <t>BHA01N01029</t>
  </si>
  <si>
    <t>BHA01N01030</t>
  </si>
  <si>
    <t>BHA01N01031</t>
  </si>
  <si>
    <t>BHA01N01032</t>
  </si>
  <si>
    <t>BHA01N01033</t>
  </si>
  <si>
    <t>BHA01N01034</t>
  </si>
  <si>
    <t>BHA01N01035</t>
  </si>
  <si>
    <t>BHA01N01036</t>
  </si>
  <si>
    <t>BHA10N03034</t>
  </si>
  <si>
    <t>BHA10N03031</t>
  </si>
  <si>
    <t>BHA10N03032</t>
  </si>
  <si>
    <t>BHA10N03033</t>
  </si>
  <si>
    <t>BHA10N03030</t>
  </si>
  <si>
    <t>BHA10N03006</t>
  </si>
  <si>
    <t>BHA10N03007</t>
  </si>
  <si>
    <t>pracovna ved. odd.fondů</t>
  </si>
  <si>
    <t>BHA10N03008</t>
  </si>
  <si>
    <t>pracovna ved.odd.služeb</t>
  </si>
  <si>
    <t>BHA10N03009</t>
  </si>
  <si>
    <t>předsíň WC ženy-zaměst.</t>
  </si>
  <si>
    <t>BHA10N03010</t>
  </si>
  <si>
    <t>BHA10N03011</t>
  </si>
  <si>
    <t>BHA06N02032</t>
  </si>
  <si>
    <t>BHA06N02033</t>
  </si>
  <si>
    <t>odpočívárna</t>
  </si>
  <si>
    <t>BHA17N02008</t>
  </si>
  <si>
    <t>BHA17N02005</t>
  </si>
  <si>
    <t>předsíň WC ženy stud.+úklid</t>
  </si>
  <si>
    <t>BHA17N02006</t>
  </si>
  <si>
    <t>WC ženy studentky+sprcha</t>
  </si>
  <si>
    <t>BHA17N02004</t>
  </si>
  <si>
    <t>BHA17N02023</t>
  </si>
  <si>
    <t>BHA17N02022</t>
  </si>
  <si>
    <t>BHA17N02018</t>
  </si>
  <si>
    <t>WC muži studenti</t>
  </si>
  <si>
    <t>BHA17N02007</t>
  </si>
  <si>
    <t>WC ženy studentky+úklid</t>
  </si>
  <si>
    <t>BHA17N03001</t>
  </si>
  <si>
    <t>BHA17N03003</t>
  </si>
  <si>
    <t>BHA17N03030</t>
  </si>
  <si>
    <t>BHA17N01011</t>
  </si>
  <si>
    <t>BHA17N01010</t>
  </si>
  <si>
    <t>BHA17N01009</t>
  </si>
  <si>
    <t>BHA17N01008</t>
  </si>
  <si>
    <t>BHA17N01007</t>
  </si>
  <si>
    <t>zásahová místnost</t>
  </si>
  <si>
    <t>BHA17N01004</t>
  </si>
  <si>
    <t>předsíň WC ženy zaměst.</t>
  </si>
  <si>
    <t>BHA17N01006</t>
  </si>
  <si>
    <t>WC ženy zaměst. + sprcha</t>
  </si>
  <si>
    <t>BHA17N01027</t>
  </si>
  <si>
    <t>WC muži zaměst.</t>
  </si>
  <si>
    <t>BHA17N01005</t>
  </si>
  <si>
    <t>WC ženy zaměst. + úklid</t>
  </si>
  <si>
    <t>BHA17N02001</t>
  </si>
  <si>
    <t>BHA17N02002</t>
  </si>
  <si>
    <t>BHA17N02003</t>
  </si>
  <si>
    <t>BHA17N02020</t>
  </si>
  <si>
    <t>BHA17N02017</t>
  </si>
  <si>
    <t>předsíň WC muži-studenti</t>
  </si>
  <si>
    <t>BHA17N02019</t>
  </si>
  <si>
    <t>WC muži studenti + sprcha</t>
  </si>
  <si>
    <t>BHA17N02016</t>
  </si>
  <si>
    <t>BHA17N02015</t>
  </si>
  <si>
    <t>laboratoř studentů</t>
  </si>
  <si>
    <t>BHA17N02014</t>
  </si>
  <si>
    <t>BHA17N02013</t>
  </si>
  <si>
    <t>BHA17N02021</t>
  </si>
  <si>
    <t>BHA17N02012</t>
  </si>
  <si>
    <t>BHA17N02011</t>
  </si>
  <si>
    <t>BHA17N02010</t>
  </si>
  <si>
    <t>učebna poč. zkoušení</t>
  </si>
  <si>
    <t>BHA17N02009</t>
  </si>
  <si>
    <t>laboratoř exprese v bakteriích</t>
  </si>
  <si>
    <t>BHA03N02034</t>
  </si>
  <si>
    <t>komorová lednice</t>
  </si>
  <si>
    <t>BHA03N02035</t>
  </si>
  <si>
    <t>BHA03N02036</t>
  </si>
  <si>
    <t>laboratoř exprese in vitro</t>
  </si>
  <si>
    <t>BHA03N02037</t>
  </si>
  <si>
    <t>BHA03N02038</t>
  </si>
  <si>
    <t>BHA03N02039</t>
  </si>
  <si>
    <t>nebezpečný odpad</t>
  </si>
  <si>
    <t>BHA06N03030</t>
  </si>
  <si>
    <t>BHA06N03031</t>
  </si>
  <si>
    <t>legenda ploch místností - AVVA (žlutá) - pavilon A33  2.np</t>
  </si>
  <si>
    <t>legenda ploch místností - AVVA (žlutá) - pavilon A33  3.np</t>
  </si>
  <si>
    <t>legenda ploch místností - AVVA (žlutá) - pavilon A34  2.np</t>
  </si>
  <si>
    <t>legenda ploch místností - AVVA (žlutá) - pavilon A34  1.np</t>
  </si>
  <si>
    <t>BHA13N02019</t>
  </si>
  <si>
    <t>chlazení kryosond</t>
  </si>
  <si>
    <t>BHA05P01037</t>
  </si>
  <si>
    <t>operátoři NMR 800 MHz</t>
  </si>
  <si>
    <t>BHA05P01038</t>
  </si>
  <si>
    <t>BHA05P01041</t>
  </si>
  <si>
    <t>BHA05P01042</t>
  </si>
  <si>
    <t>BHA05P01043</t>
  </si>
  <si>
    <t>BHA05P01044</t>
  </si>
  <si>
    <t>laboratoř pro přípravu chem. vzorků</t>
  </si>
  <si>
    <t>BHA05P01045</t>
  </si>
  <si>
    <t>legenda ploch místností - AVVA (žlutá) - pavilon A34  1.pp</t>
  </si>
  <si>
    <t>BHA41N01008</t>
  </si>
  <si>
    <t>BHA41N01009</t>
  </si>
  <si>
    <t>sklad odpadu</t>
  </si>
  <si>
    <t>BHA41N01010</t>
  </si>
  <si>
    <t>BHA41N01011</t>
  </si>
  <si>
    <t>sklad odpadu (mrazící skříně)</t>
  </si>
  <si>
    <t>BHA41N02001</t>
  </si>
  <si>
    <t>BHA41N02002</t>
  </si>
  <si>
    <t>BHA41N02003</t>
  </si>
  <si>
    <t>archiv a sklad (G)</t>
  </si>
  <si>
    <t>S228</t>
  </si>
  <si>
    <t>sklad (E)</t>
  </si>
  <si>
    <t>S229</t>
  </si>
  <si>
    <t>archiv (E)</t>
  </si>
  <si>
    <t>sklad (EM)</t>
  </si>
  <si>
    <t>S231</t>
  </si>
  <si>
    <t>BHA05N01003</t>
  </si>
  <si>
    <t>schodiště S1</t>
  </si>
  <si>
    <t>BHA05N01004</t>
  </si>
  <si>
    <t>BHA05N01005</t>
  </si>
  <si>
    <t>BHA05N01006</t>
  </si>
  <si>
    <t>BHA05N01007</t>
  </si>
  <si>
    <t>BHA05N01008</t>
  </si>
  <si>
    <t>BHA05N01009</t>
  </si>
  <si>
    <t>BHA05N01011</t>
  </si>
  <si>
    <t>knihovna a studovna (NCBR)</t>
  </si>
  <si>
    <t>BHA05N01012</t>
  </si>
  <si>
    <t>BHA05N01013</t>
  </si>
  <si>
    <t>BHA05N01014</t>
  </si>
  <si>
    <t>BHA05N01015</t>
  </si>
  <si>
    <t>BHA05N01016</t>
  </si>
  <si>
    <t>BHA05N01017</t>
  </si>
  <si>
    <t>kancelář X-RAY</t>
  </si>
  <si>
    <t>BHA05N01018</t>
  </si>
  <si>
    <t>laboratoř počítač, modelování</t>
  </si>
  <si>
    <t>BHA11N02009b</t>
  </si>
  <si>
    <t>204B</t>
  </si>
  <si>
    <t>BHA11N02024</t>
  </si>
  <si>
    <t>218a</t>
  </si>
  <si>
    <t>BHA11N02007</t>
  </si>
  <si>
    <t>222A</t>
  </si>
  <si>
    <t>sprcha muži studenti</t>
  </si>
  <si>
    <t>BHA11N02005</t>
  </si>
  <si>
    <t>223A</t>
  </si>
  <si>
    <t>sprcha ženy studentky</t>
  </si>
  <si>
    <t>BHA11N02028</t>
  </si>
  <si>
    <t>224A</t>
  </si>
  <si>
    <t>sprcha muži - studenti</t>
  </si>
  <si>
    <t>BHA11N02030</t>
  </si>
  <si>
    <t>225A</t>
  </si>
  <si>
    <t>sprcha ženy - studentky</t>
  </si>
  <si>
    <t>BHA11N03001</t>
  </si>
  <si>
    <t>BHA11N03002</t>
  </si>
  <si>
    <t>BHA11N03003</t>
  </si>
  <si>
    <t>BHA11N03006</t>
  </si>
  <si>
    <t>WC ženy - studentky + úklid</t>
  </si>
  <si>
    <t>BHA11N03007</t>
  </si>
  <si>
    <t>WC ženy + sprcha-studentky</t>
  </si>
  <si>
    <t>BHA11N03005</t>
  </si>
  <si>
    <t>sklad analytické chemie</t>
  </si>
  <si>
    <t>BHA11N03009</t>
  </si>
  <si>
    <t>BHA11N03010</t>
  </si>
  <si>
    <t>BHA11N03012</t>
  </si>
  <si>
    <t>BHA11N03014</t>
  </si>
  <si>
    <t>instrumentální laboratoř</t>
  </si>
  <si>
    <t>BHA11N03015</t>
  </si>
  <si>
    <t>laboratoř anorganická</t>
  </si>
  <si>
    <t>BHA11N03017</t>
  </si>
  <si>
    <t>BHA42P01019</t>
  </si>
  <si>
    <t>stanoviště transform. TR4.2</t>
  </si>
  <si>
    <t>BHA42P01020</t>
  </si>
  <si>
    <t>BHA42P01021</t>
  </si>
  <si>
    <t>BHA42N01001</t>
  </si>
  <si>
    <t>BHA42N01002</t>
  </si>
  <si>
    <t>únikové schodiště</t>
  </si>
  <si>
    <t>BHA42N01003</t>
  </si>
  <si>
    <t>BHA42N01004</t>
  </si>
  <si>
    <t>BHA42N01005</t>
  </si>
  <si>
    <t>BHA42N01006</t>
  </si>
  <si>
    <t>BHA42N02002</t>
  </si>
  <si>
    <t>BHA42N02003</t>
  </si>
  <si>
    <t>BHA42N02001</t>
  </si>
  <si>
    <t>slaboproudé technologie</t>
  </si>
  <si>
    <t>BHA42N02004</t>
  </si>
  <si>
    <t>bar</t>
  </si>
  <si>
    <t>BHA42N02005</t>
  </si>
  <si>
    <t>BHA42N02006</t>
  </si>
  <si>
    <t>legenda ploch místností - AVVA (modrá) - pavilon A7  1.pp</t>
  </si>
  <si>
    <t>legenda ploch místností - AVVA (modrá) - pavilon A7  1.np</t>
  </si>
  <si>
    <t>legenda ploch místností - AVVA (modrá) - pavilon A7  2.np</t>
  </si>
  <si>
    <t>legenda ploch místností - AVVA (modrá) - pavilon A7  3.np</t>
  </si>
  <si>
    <t>macerace</t>
  </si>
  <si>
    <t>S266</t>
  </si>
  <si>
    <t>BHA13N01022</t>
  </si>
  <si>
    <t>WC ženy (studenti)</t>
  </si>
  <si>
    <t>BHA13N02001</t>
  </si>
  <si>
    <t>BHA13N02002</t>
  </si>
  <si>
    <t>BHA13N02003</t>
  </si>
  <si>
    <t>BHA13N02004</t>
  </si>
  <si>
    <t>předsíň WC-muži (studenti)</t>
  </si>
  <si>
    <t>BHA13N02006</t>
  </si>
  <si>
    <t>WC muži+sprcha (studenti)</t>
  </si>
  <si>
    <t>BHA13N02007</t>
  </si>
  <si>
    <t>BHA13N02008</t>
  </si>
  <si>
    <t>BHA13N02009</t>
  </si>
  <si>
    <t>pracovna, diplom., doktorandi</t>
  </si>
  <si>
    <t>BHA13N02010</t>
  </si>
  <si>
    <t>BHA13N02011</t>
  </si>
  <si>
    <t>BHA13N02012</t>
  </si>
  <si>
    <t>laboratoř, diplom., doktorandi</t>
  </si>
  <si>
    <t>BHA13N02013</t>
  </si>
  <si>
    <t>BHA19N03028</t>
  </si>
  <si>
    <t>sklad DNA</t>
  </si>
  <si>
    <t>BHA19N03029</t>
  </si>
  <si>
    <t>BHA19N03030</t>
  </si>
  <si>
    <t>BHA19N03031</t>
  </si>
  <si>
    <t>BHA19N03032</t>
  </si>
  <si>
    <t>BHA19N03033</t>
  </si>
  <si>
    <t>BHA19N03034</t>
  </si>
  <si>
    <t>archiv, dokumentace</t>
  </si>
  <si>
    <t>BHA19N03035</t>
  </si>
  <si>
    <t>BHA19N03036</t>
  </si>
  <si>
    <t>WC ženy - zaměst. + sprcha</t>
  </si>
  <si>
    <t>BHA19N03015</t>
  </si>
  <si>
    <t>BHA19N03038</t>
  </si>
  <si>
    <t>BHA19N03005</t>
  </si>
  <si>
    <t>304A</t>
  </si>
  <si>
    <t>BHA19N03018</t>
  </si>
  <si>
    <t>315a</t>
  </si>
  <si>
    <t>lab. izolace DNA - centifugy</t>
  </si>
  <si>
    <t>BHA19N03037</t>
  </si>
  <si>
    <t>BHA19N03013</t>
  </si>
  <si>
    <t>338A</t>
  </si>
  <si>
    <t>BHA19N03014</t>
  </si>
  <si>
    <t>338B</t>
  </si>
  <si>
    <t>BHA19N01005</t>
  </si>
  <si>
    <t>104A</t>
  </si>
  <si>
    <t>BHA19N01016</t>
  </si>
  <si>
    <t>116A</t>
  </si>
  <si>
    <t>BHA02N05030</t>
  </si>
  <si>
    <t>BHA02N05031</t>
  </si>
  <si>
    <t>BHA02N05032</t>
  </si>
  <si>
    <t>BHA02N05033</t>
  </si>
  <si>
    <t>BHA02N05034</t>
  </si>
  <si>
    <t>BHA02N05035</t>
  </si>
  <si>
    <t>BHA02N05036</t>
  </si>
  <si>
    <t>BHA02N05037</t>
  </si>
  <si>
    <t>BHA02N05038</t>
  </si>
  <si>
    <t>BHA02N06001</t>
  </si>
  <si>
    <t>BHA02N06002</t>
  </si>
  <si>
    <t>BHA02N06003</t>
  </si>
  <si>
    <t>BHA02N06004</t>
  </si>
  <si>
    <t>BHA02N06005</t>
  </si>
  <si>
    <t>BHA02N06006</t>
  </si>
  <si>
    <t>BHA02N06007</t>
  </si>
  <si>
    <t>BHA07P01018</t>
  </si>
  <si>
    <t>stání úklidových mechanismů</t>
  </si>
  <si>
    <t>BHA07P01019</t>
  </si>
  <si>
    <t>BHA07P01020</t>
  </si>
  <si>
    <t>sjezdová rampa</t>
  </si>
  <si>
    <t>BHA07N01001</t>
  </si>
  <si>
    <t>BHA13N02027</t>
  </si>
  <si>
    <t>BHA13N02028</t>
  </si>
  <si>
    <t>BHA13N02029</t>
  </si>
  <si>
    <t>BHA13N02030</t>
  </si>
  <si>
    <t>předsíň WC ženy - studenti</t>
  </si>
  <si>
    <t>BHA13N02034</t>
  </si>
  <si>
    <t>BHA13N02031</t>
  </si>
  <si>
    <t>WC ženy + sprcha -studenti</t>
  </si>
  <si>
    <t>BHA13N02005</t>
  </si>
  <si>
    <t>náplň s plynem pro SHZ</t>
  </si>
  <si>
    <t>BHA13N02032</t>
  </si>
  <si>
    <t>WC ženy + úklid</t>
  </si>
  <si>
    <t>BHA13N03001</t>
  </si>
  <si>
    <t>BHA13N03002</t>
  </si>
  <si>
    <t>BHA13N03003</t>
  </si>
  <si>
    <t>BHA13N03004</t>
  </si>
  <si>
    <t>BHA13N03006</t>
  </si>
  <si>
    <t>BHA13N03007</t>
  </si>
  <si>
    <t>předsíň WC muži - studenti</t>
  </si>
  <si>
    <t>BHA13N03009</t>
  </si>
  <si>
    <t>kopírka, depozitář</t>
  </si>
  <si>
    <t>BHA13N03010</t>
  </si>
  <si>
    <t>BHA13N03011</t>
  </si>
  <si>
    <t>BHA13N03012</t>
  </si>
  <si>
    <t>BHA13N03013</t>
  </si>
  <si>
    <t>BHA13N03014</t>
  </si>
  <si>
    <t>BHA13N03015</t>
  </si>
  <si>
    <t>BHA13N03016</t>
  </si>
  <si>
    <t>BHA13N03017</t>
  </si>
  <si>
    <t>lab. -  práce v suchém boxu</t>
  </si>
  <si>
    <t>BHA13N03032</t>
  </si>
  <si>
    <t>BHA13N03018</t>
  </si>
  <si>
    <t>BHA13N03019</t>
  </si>
  <si>
    <t>BHA13N03020</t>
  </si>
  <si>
    <t>laboratoř - prof., doc.</t>
  </si>
  <si>
    <t>BHA13N03021</t>
  </si>
  <si>
    <t>BHA13N03022</t>
  </si>
  <si>
    <t>BHA05N02011</t>
  </si>
  <si>
    <t>BHA05N02012</t>
  </si>
  <si>
    <t>BHA05N02013</t>
  </si>
  <si>
    <t>BHA05N02014</t>
  </si>
  <si>
    <t>BHA05N02015</t>
  </si>
  <si>
    <t>BHA05N02016</t>
  </si>
  <si>
    <t>BHA05N02017</t>
  </si>
  <si>
    <t>místnost pro technické plyny</t>
  </si>
  <si>
    <t>BHA05N02018</t>
  </si>
  <si>
    <t>BHA05N02019</t>
  </si>
  <si>
    <t>BHA05N02021</t>
  </si>
  <si>
    <t>laboratoř kinetiky</t>
  </si>
  <si>
    <t>BHA05N02022</t>
  </si>
  <si>
    <t>BHA05N02023</t>
  </si>
  <si>
    <t>laboratoř LBI</t>
  </si>
  <si>
    <t>BHA05N02024</t>
  </si>
  <si>
    <t>technik LBI</t>
  </si>
  <si>
    <t>BHA05N02025</t>
  </si>
  <si>
    <t>BHA05N02026</t>
  </si>
  <si>
    <t>BHA05N02027</t>
  </si>
  <si>
    <t>diplomati</t>
  </si>
  <si>
    <t>BHA05N02028</t>
  </si>
  <si>
    <t>BHA05N02029</t>
  </si>
  <si>
    <t>PhD. Studenti</t>
  </si>
  <si>
    <t>BHA05N02031</t>
  </si>
  <si>
    <t>BHA05N02032</t>
  </si>
  <si>
    <t>BHA05N02033</t>
  </si>
  <si>
    <t>BHA05N02034</t>
  </si>
  <si>
    <t>BHA05N02035</t>
  </si>
  <si>
    <t>BHA05N02036</t>
  </si>
  <si>
    <t>BHA05N02037</t>
  </si>
  <si>
    <t>BHA05N02038</t>
  </si>
  <si>
    <t>BHA05N02039</t>
  </si>
  <si>
    <t>BHA05N02041</t>
  </si>
  <si>
    <t>aula;  332 sedaček + 3 imobilní</t>
  </si>
  <si>
    <t>BHA11N01019</t>
  </si>
  <si>
    <t>107A</t>
  </si>
  <si>
    <t>sprchy muži - studenti</t>
  </si>
  <si>
    <t>BHA11N01022</t>
  </si>
  <si>
    <t>117A</t>
  </si>
  <si>
    <t>BHA11N02001</t>
  </si>
  <si>
    <t>BHA11N02002</t>
  </si>
  <si>
    <t>BHA11N02003</t>
  </si>
  <si>
    <t>BHA11N02009</t>
  </si>
  <si>
    <t>BHA11N02010</t>
  </si>
  <si>
    <t>WC ženy+sprcha (studentky)</t>
  </si>
  <si>
    <t>BHA11N02008</t>
  </si>
  <si>
    <t>BHA11N02012</t>
  </si>
  <si>
    <t>laboratoř analytická I.</t>
  </si>
  <si>
    <t>BHA11N02013</t>
  </si>
  <si>
    <t>přípravna anal. chemie I.</t>
  </si>
  <si>
    <t>BHA11N02014</t>
  </si>
  <si>
    <t>laboratoř analytická II.</t>
  </si>
  <si>
    <t>BHA11N02015</t>
  </si>
  <si>
    <t>přípravna anal. chemie II.</t>
  </si>
  <si>
    <t>BHA11N02016</t>
  </si>
  <si>
    <t>pracovna lektoři</t>
  </si>
  <si>
    <t>BHA11N02017</t>
  </si>
  <si>
    <t>laboratoř fyz. chemie I.</t>
  </si>
  <si>
    <t>BHA11N02018</t>
  </si>
  <si>
    <t>přípravna fyz. chemie</t>
  </si>
  <si>
    <t>BHA11N02019</t>
  </si>
  <si>
    <t>laboratoř fyz. chemie II.</t>
  </si>
  <si>
    <t>BHA11N02020</t>
  </si>
  <si>
    <t>sklad fyz. chemie</t>
  </si>
  <si>
    <t>BHA11N02021</t>
  </si>
  <si>
    <t>BHA02P02032a</t>
  </si>
  <si>
    <t>BHA02P02033</t>
  </si>
  <si>
    <t>BHA02P02034</t>
  </si>
  <si>
    <t>BHA02P02035</t>
  </si>
  <si>
    <t>BHA02P02035a</t>
  </si>
  <si>
    <t>atrium</t>
  </si>
  <si>
    <t>S247</t>
  </si>
  <si>
    <t>S248</t>
  </si>
  <si>
    <t>krytý vjezd</t>
  </si>
  <si>
    <t>příruční sklad nástrojů</t>
  </si>
  <si>
    <t>pitevna 1</t>
  </si>
  <si>
    <t>pitevna 2</t>
  </si>
  <si>
    <t>pracovna pitevního laboranta</t>
  </si>
  <si>
    <t>sklad chemikálií</t>
  </si>
  <si>
    <t>archiv anatomického ústavu</t>
  </si>
  <si>
    <t>sklad použitých pomůcek</t>
  </si>
  <si>
    <t>sklad domovního odpadu</t>
  </si>
  <si>
    <t>sklad infekčního odpadu</t>
  </si>
  <si>
    <t>pracovna knihovnice</t>
  </si>
  <si>
    <t>mrazicí box</t>
  </si>
  <si>
    <t>pracovna vedoucího neuroanatomie</t>
  </si>
  <si>
    <t>bezbariérové WC , úklidová komora</t>
  </si>
  <si>
    <t>pracovna ved. Lékaře</t>
  </si>
  <si>
    <t>akustické boxy</t>
  </si>
  <si>
    <t>místnost pro xerox. vazbu</t>
  </si>
  <si>
    <t>sekretariát katedry</t>
  </si>
  <si>
    <t>pracovna vedoucího katedry</t>
  </si>
  <si>
    <t>sklad odběrových zařízení</t>
  </si>
  <si>
    <t>BHA05N02003</t>
  </si>
  <si>
    <t>BHA05N02004</t>
  </si>
  <si>
    <t>BHA05N02005</t>
  </si>
  <si>
    <t>BHA05N02006</t>
  </si>
  <si>
    <t>BHA05N02007</t>
  </si>
  <si>
    <t>BHA05N02008</t>
  </si>
  <si>
    <t>BHA05N02009</t>
  </si>
  <si>
    <t>BHA02P02011</t>
  </si>
  <si>
    <t>BHA02P02012</t>
  </si>
  <si>
    <t>BHA02P02013</t>
  </si>
  <si>
    <t>BHA02P02014</t>
  </si>
  <si>
    <t>BHA02P02015</t>
  </si>
  <si>
    <t>BHA02P02016</t>
  </si>
  <si>
    <t>BHA02P02017</t>
  </si>
  <si>
    <t>BHA02P02018</t>
  </si>
  <si>
    <t>BHA02P02019</t>
  </si>
  <si>
    <t>BHA02P02001a</t>
  </si>
  <si>
    <t>BHA02P02002</t>
  </si>
  <si>
    <t>BHA02P02003</t>
  </si>
  <si>
    <t>BHA02P02004</t>
  </si>
  <si>
    <t>BHA02P02005</t>
  </si>
  <si>
    <t>BHA02P02005a</t>
  </si>
  <si>
    <t>BHA02P02006</t>
  </si>
  <si>
    <t>BHA02P02007</t>
  </si>
  <si>
    <t>BHA02P02007a</t>
  </si>
  <si>
    <t>BHA02P02009</t>
  </si>
  <si>
    <t>BHA02P02009a</t>
  </si>
  <si>
    <t>BHA02P02010</t>
  </si>
  <si>
    <t>BHA02P02010a</t>
  </si>
  <si>
    <t>archiv</t>
  </si>
  <si>
    <t>S145</t>
  </si>
  <si>
    <t>strojovna VZT</t>
  </si>
  <si>
    <t>S146</t>
  </si>
  <si>
    <t>příruční sklad (A)</t>
  </si>
  <si>
    <t>WC, úklid-bufet</t>
  </si>
  <si>
    <t>umývárna, WC-ženy</t>
  </si>
  <si>
    <t>vrátnice (S)</t>
  </si>
  <si>
    <t>denní místnost vrátných (S)</t>
  </si>
  <si>
    <t>ústředna slaboproud.zařízení</t>
  </si>
  <si>
    <t>přípravna (B)</t>
  </si>
  <si>
    <t>015a</t>
  </si>
  <si>
    <t>bufet (B)</t>
  </si>
  <si>
    <t>bezbariérové WC,WC-ženy</t>
  </si>
  <si>
    <t>umývárna, WC-muži</t>
  </si>
  <si>
    <t>VZT rozvody</t>
  </si>
  <si>
    <t>šatna studentů (H)</t>
  </si>
  <si>
    <t>mikroskopický sál (H)</t>
  </si>
  <si>
    <t>úklidová komora (H)</t>
  </si>
  <si>
    <t>přípravna výuky (H)</t>
  </si>
  <si>
    <t>sklad učebních pomůcek (H)</t>
  </si>
  <si>
    <t>seminární místnost (H)</t>
  </si>
  <si>
    <t>denní místnost, kancelář (B)</t>
  </si>
  <si>
    <t>balkon</t>
  </si>
  <si>
    <t>109a</t>
  </si>
  <si>
    <t>sklad, úklid</t>
  </si>
  <si>
    <t>pracovna profesora</t>
  </si>
  <si>
    <t>laboratoř histochemie</t>
  </si>
  <si>
    <t>knihovna</t>
  </si>
  <si>
    <t>sekretariát</t>
  </si>
  <si>
    <t>laboratoř EM 1.</t>
  </si>
  <si>
    <t>laboratoř histologická</t>
  </si>
  <si>
    <t>pracovna asistenta</t>
  </si>
  <si>
    <t>laboratoř EM 2.</t>
  </si>
  <si>
    <t>tkáňové kultury</t>
  </si>
  <si>
    <t>molek. biol. laboratoř</t>
  </si>
  <si>
    <t>pracovna docenta</t>
  </si>
  <si>
    <t>centrální počítač</t>
  </si>
  <si>
    <t>stanoviště transform. TR4.1</t>
  </si>
  <si>
    <t>BHA01P02059</t>
  </si>
  <si>
    <t>BHA01P02060</t>
  </si>
  <si>
    <t>BHA01P02061</t>
  </si>
  <si>
    <t>BHA01P02062</t>
  </si>
  <si>
    <t>BHA01P02063</t>
  </si>
  <si>
    <t>BHA01P02064</t>
  </si>
  <si>
    <t>BHA01P02064a</t>
  </si>
  <si>
    <t>BHA01P02064b</t>
  </si>
  <si>
    <t>BHA01P02065</t>
  </si>
  <si>
    <t>BHA01P02066</t>
  </si>
  <si>
    <t>BHA01P02067</t>
  </si>
  <si>
    <t>BHA01P02068</t>
  </si>
  <si>
    <t>BHA01P02069</t>
  </si>
  <si>
    <t>BHA01P02070</t>
  </si>
  <si>
    <t>BHA01P02071</t>
  </si>
  <si>
    <t>BHA01P02072</t>
  </si>
  <si>
    <t>BHA01P02076</t>
  </si>
  <si>
    <t>BHA01P02075</t>
  </si>
  <si>
    <t>BHA01P02074</t>
  </si>
  <si>
    <t>BHA01P02073</t>
  </si>
  <si>
    <t>BHA01N01001</t>
  </si>
  <si>
    <t>BHA01N01002</t>
  </si>
  <si>
    <t>BHA01N01003</t>
  </si>
  <si>
    <t>BHA35P01001</t>
  </si>
  <si>
    <t>BHA35P01001a</t>
  </si>
  <si>
    <t>BHA35P01002</t>
  </si>
  <si>
    <t>BHA35P01003</t>
  </si>
  <si>
    <t>BHA35P01004</t>
  </si>
  <si>
    <t>BHA35P01005</t>
  </si>
  <si>
    <t>rozvaděč  výtahů</t>
  </si>
  <si>
    <t>BHA35P01006</t>
  </si>
  <si>
    <t>sklad sportovního vybavení</t>
  </si>
  <si>
    <t>BHA35P01007</t>
  </si>
  <si>
    <t>BHA42N02009</t>
  </si>
  <si>
    <t>BHA42N02008</t>
  </si>
  <si>
    <t>BHA42N02007</t>
  </si>
  <si>
    <t>mytí nádobí</t>
  </si>
  <si>
    <t>BHA42N02010</t>
  </si>
  <si>
    <t>kavárna</t>
  </si>
  <si>
    <t>BHA42N02011</t>
  </si>
  <si>
    <t>BHA42N02012</t>
  </si>
  <si>
    <t>BHA42N02013</t>
  </si>
  <si>
    <t>BHA42N02014</t>
  </si>
  <si>
    <t>dispečer energocentra</t>
  </si>
  <si>
    <t>BHA42N02015</t>
  </si>
  <si>
    <t>sociální zařízení</t>
  </si>
  <si>
    <t>BHA42N02016</t>
  </si>
  <si>
    <t>BHA42N02018</t>
  </si>
  <si>
    <t>BHA42N02017</t>
  </si>
  <si>
    <t>BHA42N03001</t>
  </si>
  <si>
    <t>BHA42N03002</t>
  </si>
  <si>
    <t>BHA42N03003</t>
  </si>
  <si>
    <t>BHA42N03004</t>
  </si>
  <si>
    <t>BHA42N03005</t>
  </si>
  <si>
    <t>BHA42N03006</t>
  </si>
  <si>
    <t>BHA42N03007</t>
  </si>
  <si>
    <t>BHA42N03008</t>
  </si>
  <si>
    <t>pult centrální ochrany</t>
  </si>
  <si>
    <t>BHA42N03009</t>
  </si>
  <si>
    <t>SLP technologie</t>
  </si>
  <si>
    <t>BHA42N03010</t>
  </si>
  <si>
    <t>BHA42N03011</t>
  </si>
  <si>
    <t>BHA11N03023</t>
  </si>
  <si>
    <t>počítače</t>
  </si>
  <si>
    <t>BHA11N03024</t>
  </si>
  <si>
    <t>BHA11N03026</t>
  </si>
  <si>
    <t>BHA11N03027</t>
  </si>
  <si>
    <t>BHA11N03028</t>
  </si>
  <si>
    <t>BHA11N03004</t>
  </si>
  <si>
    <t>BHA11N03029</t>
  </si>
  <si>
    <t>BHA11N03008</t>
  </si>
  <si>
    <t>BHA11N03011</t>
  </si>
  <si>
    <t>308A</t>
  </si>
  <si>
    <t>sprchy studentů - ženy</t>
  </si>
  <si>
    <t>BHA11N03013</t>
  </si>
  <si>
    <t>309A</t>
  </si>
  <si>
    <t>sprchy studentů - muži</t>
  </si>
  <si>
    <t>S117</t>
  </si>
  <si>
    <t>S118</t>
  </si>
  <si>
    <t>šatna - ženy</t>
  </si>
  <si>
    <t>S119</t>
  </si>
  <si>
    <t>šatna - muži</t>
  </si>
  <si>
    <t>S120</t>
  </si>
  <si>
    <t>S121</t>
  </si>
  <si>
    <t>externí pracovník</t>
  </si>
  <si>
    <t>S122</t>
  </si>
  <si>
    <t>pracovna vedoucího</t>
  </si>
  <si>
    <t>S123</t>
  </si>
  <si>
    <t>laboratoř I. (EM)</t>
  </si>
  <si>
    <t>S124</t>
  </si>
  <si>
    <t>příruční sklad</t>
  </si>
  <si>
    <t>S125</t>
  </si>
  <si>
    <t>laboratoř spec. technik.</t>
  </si>
  <si>
    <t>S126</t>
  </si>
  <si>
    <t>laboratoř II.</t>
  </si>
  <si>
    <t>S127</t>
  </si>
  <si>
    <t>konfokální mikroskop</t>
  </si>
  <si>
    <t>S128</t>
  </si>
  <si>
    <t>temná komora</t>
  </si>
  <si>
    <t>S129</t>
  </si>
  <si>
    <t>EM sonda</t>
  </si>
  <si>
    <t>S130</t>
  </si>
  <si>
    <t>pracovna technika</t>
  </si>
  <si>
    <t>S130a</t>
  </si>
  <si>
    <t>dílna</t>
  </si>
  <si>
    <t>S131</t>
  </si>
  <si>
    <t>rozmnožovna</t>
  </si>
  <si>
    <t>S132</t>
  </si>
  <si>
    <t>transmisní EM</t>
  </si>
  <si>
    <t>S133</t>
  </si>
  <si>
    <t>rastrovací EM</t>
  </si>
  <si>
    <t>S134</t>
  </si>
  <si>
    <t>rotační pumpy</t>
  </si>
  <si>
    <t>S135</t>
  </si>
  <si>
    <t>aquasem</t>
  </si>
  <si>
    <t>S136</t>
  </si>
  <si>
    <t>S137</t>
  </si>
  <si>
    <t>bezbarierové WC, sprcha</t>
  </si>
  <si>
    <t>S138</t>
  </si>
  <si>
    <t>umývárna, sušárna (A)</t>
  </si>
  <si>
    <t>S139</t>
  </si>
  <si>
    <t>osteologická laboratoř (A)</t>
  </si>
  <si>
    <t>S140</t>
  </si>
  <si>
    <t>laboratoř asistenta (A)</t>
  </si>
  <si>
    <t>S141</t>
  </si>
  <si>
    <t>S143</t>
  </si>
  <si>
    <t>S144</t>
  </si>
  <si>
    <t>BHA10P01081</t>
  </si>
  <si>
    <t>místnost externí firmy</t>
  </si>
  <si>
    <t>BHA10P01080</t>
  </si>
  <si>
    <t>sklad tuhých anorg.chemikálií</t>
  </si>
  <si>
    <t>BHA10P01079</t>
  </si>
  <si>
    <t>BHA10P01078</t>
  </si>
  <si>
    <t>sklad chemického skla</t>
  </si>
  <si>
    <t>legenda ploch místností - AVVA (modrá) - pavilon A12  1.pp</t>
  </si>
  <si>
    <t>legenda ploch místností - AVVA (modrá) - pavilon A12  1.np</t>
  </si>
  <si>
    <t>legenda ploch místností - AVVA (modrá) - pavilon A12  2.np</t>
  </si>
  <si>
    <t>legenda ploch místností - AVVA - pavilon A12  3.np</t>
  </si>
  <si>
    <t>legenda ploch místností - AVVA (modrá) - pavilon A16  1.pp</t>
  </si>
  <si>
    <t>legenda ploch místností - AVVA (modrá) - pavilon A16  1.np</t>
  </si>
  <si>
    <t>legenda ploch místností - AVVA (modrá) - pavilon A16  2.np</t>
  </si>
  <si>
    <t>legenda ploch místností - AVVA (modrá) - pavilon A16  3.np</t>
  </si>
  <si>
    <t>legenda ploch místností - AVVA (modrá) - pavilon A18  1.pp</t>
  </si>
  <si>
    <t>legenda ploch místností - AVVA (modrá) - pavilon A18  1.np</t>
  </si>
  <si>
    <t>legenda ploch místností - AVVA (modrá) - pavilon A18  2.np</t>
  </si>
  <si>
    <t>BHA02N06008</t>
  </si>
  <si>
    <t>BHA02N06009</t>
  </si>
  <si>
    <t>BHA02N06010</t>
  </si>
  <si>
    <t>BHA02N06011</t>
  </si>
  <si>
    <t>BHA02N06012</t>
  </si>
  <si>
    <t>BHA02N06013</t>
  </si>
  <si>
    <t>BHA02N06035</t>
  </si>
  <si>
    <t>vedoucí studijního oddělení</t>
  </si>
  <si>
    <t>BHA34N02005</t>
  </si>
  <si>
    <t>vedoucí EKO</t>
  </si>
  <si>
    <t>BHA34N02006</t>
  </si>
  <si>
    <t>pokladna</t>
  </si>
  <si>
    <t>BHA34N02007</t>
  </si>
  <si>
    <t>BHA34N02008</t>
  </si>
  <si>
    <t>BHA34N02009</t>
  </si>
  <si>
    <t>BHA34N02010</t>
  </si>
  <si>
    <t>BHA34N02011</t>
  </si>
  <si>
    <t>BHA34N02012</t>
  </si>
  <si>
    <t>BHA34N02013</t>
  </si>
  <si>
    <t>BHA34N02014</t>
  </si>
  <si>
    <t>BHA34N02015</t>
  </si>
  <si>
    <t>BHA34N02016</t>
  </si>
  <si>
    <t>BHA34N02017</t>
  </si>
  <si>
    <t>BHA34N02018</t>
  </si>
  <si>
    <t>BHA34N02019</t>
  </si>
  <si>
    <t>BHA34N02019a</t>
  </si>
  <si>
    <t>219a</t>
  </si>
  <si>
    <t>BHA34N02020</t>
  </si>
  <si>
    <t>BHA34N02020a</t>
  </si>
  <si>
    <t>220a</t>
  </si>
  <si>
    <t>BHA02N01018</t>
  </si>
  <si>
    <t>BHA02N01019</t>
  </si>
  <si>
    <t>BHA02N01020</t>
  </si>
  <si>
    <t>BHA02N01021</t>
  </si>
  <si>
    <t>BHA02N01022</t>
  </si>
  <si>
    <t>BHA02N01023</t>
  </si>
  <si>
    <t>BHA02N01024</t>
  </si>
  <si>
    <t>BHA02N01025</t>
  </si>
  <si>
    <t>BHA02N01026</t>
  </si>
  <si>
    <t>BHA02N01027</t>
  </si>
  <si>
    <t>BHA02N01028</t>
  </si>
  <si>
    <t>BHA02N01029</t>
  </si>
  <si>
    <t>BHA02N01030</t>
  </si>
  <si>
    <t>BHA02N02001</t>
  </si>
  <si>
    <t>BHA02N02002</t>
  </si>
  <si>
    <t>BHA02N02003</t>
  </si>
  <si>
    <t>BHA02N02004</t>
  </si>
  <si>
    <t>BHA02N02005</t>
  </si>
  <si>
    <t>BHA02N02006</t>
  </si>
  <si>
    <t>BHA02N02007</t>
  </si>
  <si>
    <t>BHA02N02008</t>
  </si>
  <si>
    <t>BHA02N02009</t>
  </si>
  <si>
    <t>BHA02N02009a</t>
  </si>
  <si>
    <t>BHA02N02010</t>
  </si>
  <si>
    <t>BHA02N02011</t>
  </si>
  <si>
    <t>BHA02N02012</t>
  </si>
  <si>
    <t>kopírování, síťové tiskárny</t>
  </si>
  <si>
    <t>BHA10N01029</t>
  </si>
  <si>
    <t>BHA10N01031</t>
  </si>
  <si>
    <t>BHA10N01032</t>
  </si>
  <si>
    <t>BHA41N03009</t>
  </si>
  <si>
    <t>BHA41N03053</t>
  </si>
  <si>
    <t>BHA41N03037</t>
  </si>
  <si>
    <t>chovná místnost (myš)</t>
  </si>
  <si>
    <t>BHA41N03038</t>
  </si>
  <si>
    <t>BHA41N03039</t>
  </si>
  <si>
    <t>BHA41N03040</t>
  </si>
  <si>
    <t>BHA41N03041</t>
  </si>
  <si>
    <t>BHA41N03042</t>
  </si>
  <si>
    <t>BHA41N03043</t>
  </si>
  <si>
    <t>chovná místnost (myš-porodna)</t>
  </si>
  <si>
    <t>BHA41N03044</t>
  </si>
  <si>
    <t>chovná místnost (potkan)</t>
  </si>
  <si>
    <t>BHA41N03045</t>
  </si>
  <si>
    <t>BHA41N03046</t>
  </si>
  <si>
    <t>BHA41N03047</t>
  </si>
  <si>
    <t>BHA41N03017</t>
  </si>
  <si>
    <t>BHA41N03048</t>
  </si>
  <si>
    <t>šatna čistá</t>
  </si>
  <si>
    <t>BHA41N03016</t>
  </si>
  <si>
    <t>BHA41N03018</t>
  </si>
  <si>
    <t>BHA41N03019</t>
  </si>
  <si>
    <t>kancelář</t>
  </si>
  <si>
    <t>BHA41N03020</t>
  </si>
  <si>
    <t>BHA41N03022</t>
  </si>
  <si>
    <t>BHA41N03021</t>
  </si>
  <si>
    <t>BHA41N03023</t>
  </si>
  <si>
    <t>BHA41N03014</t>
  </si>
  <si>
    <t>Číslo</t>
  </si>
  <si>
    <t>BHA01P01001</t>
  </si>
  <si>
    <t>BHA01P01001a</t>
  </si>
  <si>
    <t>BHA01P01002</t>
  </si>
  <si>
    <t>BHA01P01002a</t>
  </si>
  <si>
    <t>BHA01P01003</t>
  </si>
  <si>
    <t>BHA01P01004</t>
  </si>
  <si>
    <t>BHA01P01005</t>
  </si>
  <si>
    <t>BHA01P01006</t>
  </si>
  <si>
    <t>BHA01P01007</t>
  </si>
  <si>
    <t>BHA01P01008</t>
  </si>
  <si>
    <t>BHA01P01009</t>
  </si>
  <si>
    <t>BHA01P01010</t>
  </si>
  <si>
    <t>BHA01P01011</t>
  </si>
  <si>
    <t>BHA01P01012</t>
  </si>
  <si>
    <t>BHA01P01013</t>
  </si>
  <si>
    <t>BHA01P01014</t>
  </si>
  <si>
    <t>BHA01P01015</t>
  </si>
  <si>
    <t>BHA01P01016</t>
  </si>
  <si>
    <t>BHA01P01017</t>
  </si>
  <si>
    <t>BHA01P01018</t>
  </si>
  <si>
    <t>BHA01P01019</t>
  </si>
  <si>
    <t>BHA01P01020</t>
  </si>
  <si>
    <t>BHA01P01021</t>
  </si>
  <si>
    <t>BHA34P01006</t>
  </si>
  <si>
    <t>BHA34P01007</t>
  </si>
  <si>
    <t>BHA34P01008</t>
  </si>
  <si>
    <t>BHA34P01009</t>
  </si>
  <si>
    <t>BHA34P01010</t>
  </si>
  <si>
    <t>BHA34P01011</t>
  </si>
  <si>
    <t>archív</t>
  </si>
  <si>
    <t>technické zázemí</t>
  </si>
  <si>
    <t>BHA13P01004</t>
  </si>
  <si>
    <t>BHA13P01015</t>
  </si>
  <si>
    <t>BHA13P01020</t>
  </si>
  <si>
    <t>BHA13P01008</t>
  </si>
  <si>
    <t>BHA13P01021</t>
  </si>
  <si>
    <t>sklad komunál. odpadu</t>
  </si>
  <si>
    <t>schodiště</t>
  </si>
  <si>
    <t>výtah</t>
  </si>
  <si>
    <t>legenda ploch místností - AVVA (modrá) - pavilon A10  1.pp</t>
  </si>
  <si>
    <t>BHA01N01037</t>
  </si>
  <si>
    <t>BHA01N01038</t>
  </si>
  <si>
    <t>BHA01N01039</t>
  </si>
  <si>
    <t>BHA01N01040</t>
  </si>
  <si>
    <t>BHA01N01041</t>
  </si>
  <si>
    <t>strojovna vzduchotechniky</t>
  </si>
  <si>
    <t>chladící místnost</t>
  </si>
  <si>
    <t>rozvodna slaboproudu</t>
  </si>
  <si>
    <t>šatna</t>
  </si>
  <si>
    <t>sprcha</t>
  </si>
  <si>
    <t>garáž (část)</t>
  </si>
  <si>
    <t>BHA03P01001</t>
  </si>
  <si>
    <t>BHA03P01002</t>
  </si>
  <si>
    <t>BHA03P01003</t>
  </si>
  <si>
    <t>BHA03P01004</t>
  </si>
  <si>
    <t>BHA03P01005</t>
  </si>
  <si>
    <t>BHA03P01006</t>
  </si>
  <si>
    <t>BHA03P01007</t>
  </si>
  <si>
    <t>BHA03P01008</t>
  </si>
  <si>
    <t>BHA03P01009</t>
  </si>
  <si>
    <t>BHA03P01011</t>
  </si>
  <si>
    <t>BHA03P01012</t>
  </si>
  <si>
    <t>BHA03P01013</t>
  </si>
  <si>
    <t>BHA03P01014</t>
  </si>
  <si>
    <t>BHA03P01015</t>
  </si>
  <si>
    <t>BHA03P01016</t>
  </si>
  <si>
    <t>BHA03P01017</t>
  </si>
  <si>
    <t>BHA03P01018</t>
  </si>
  <si>
    <t>BHA03P01019</t>
  </si>
  <si>
    <t>BHA03P01021</t>
  </si>
  <si>
    <t>BHA21P01008</t>
  </si>
  <si>
    <t>pracovna techniků</t>
  </si>
  <si>
    <t>BHA21P01009</t>
  </si>
  <si>
    <t>neurofyziologická laboratoř</t>
  </si>
  <si>
    <t>BHA21P01010</t>
  </si>
  <si>
    <t>BHA21P01011</t>
  </si>
  <si>
    <t>BHA21P01012</t>
  </si>
  <si>
    <t>BHA21P01013</t>
  </si>
  <si>
    <t>strojovna SLP</t>
  </si>
  <si>
    <t>BHA21P01014</t>
  </si>
  <si>
    <t>sklad laboratoří</t>
  </si>
  <si>
    <t>BHA21P01015</t>
  </si>
  <si>
    <t>BHA21P01016</t>
  </si>
  <si>
    <t>BHA21P01017</t>
  </si>
  <si>
    <t>vakuová stanice</t>
  </si>
  <si>
    <t>BHA21P01018</t>
  </si>
  <si>
    <t>BHA21P01019</t>
  </si>
  <si>
    <t>BHA21P01020</t>
  </si>
  <si>
    <t>BHA21P01021</t>
  </si>
  <si>
    <t>rozvodna NN požární</t>
  </si>
  <si>
    <t>BHA21N01001</t>
  </si>
  <si>
    <t>BHA21N01002</t>
  </si>
  <si>
    <t>BHA21N01003</t>
  </si>
  <si>
    <t>BHA21N01004</t>
  </si>
  <si>
    <t>BHA21N01005</t>
  </si>
  <si>
    <t>WC muži-imobilní - studenti + sprcha</t>
  </si>
  <si>
    <t>BHA21N01006</t>
  </si>
  <si>
    <t>BHA21N01007</t>
  </si>
  <si>
    <t>pracovna el. inženýra</t>
  </si>
  <si>
    <t>BHA21N01008</t>
  </si>
  <si>
    <t>BHA21N01009</t>
  </si>
  <si>
    <t>BHA21N01010</t>
  </si>
  <si>
    <t>BHA21N01011</t>
  </si>
  <si>
    <t>odběry</t>
  </si>
  <si>
    <t>BHA21N01012</t>
  </si>
  <si>
    <t>BHA21N01013</t>
  </si>
  <si>
    <t>laboratoř pro prakt. výuku</t>
  </si>
  <si>
    <t>BHA21N01014</t>
  </si>
  <si>
    <t>BHA21N01015</t>
  </si>
  <si>
    <t>BHA21N01016</t>
  </si>
  <si>
    <t>BHA21N01017</t>
  </si>
  <si>
    <t>BHA21N01018</t>
  </si>
  <si>
    <t>WC ženy-imobilní - studentky + sprcha</t>
  </si>
  <si>
    <t>BHA21N01019</t>
  </si>
  <si>
    <t>BHA21N01020</t>
  </si>
  <si>
    <t>BHA21N01021</t>
  </si>
  <si>
    <t>WC muži-pisoáry-studenti</t>
  </si>
  <si>
    <t>BHA21N01022</t>
  </si>
  <si>
    <t>BHA21N02001</t>
  </si>
  <si>
    <t>WC, sprcha - muži</t>
  </si>
  <si>
    <t>praktikum III s akustic. boxy</t>
  </si>
  <si>
    <t>umývárna skla</t>
  </si>
  <si>
    <t>310a</t>
  </si>
  <si>
    <t>laborantka pro výuku</t>
  </si>
  <si>
    <t>šatna studentů</t>
  </si>
  <si>
    <t>praktikum I.</t>
  </si>
  <si>
    <t>praktikum II.</t>
  </si>
  <si>
    <t>demonstrační výuka</t>
  </si>
  <si>
    <t>regionální centrum</t>
  </si>
  <si>
    <t>fyzikální laboratoř</t>
  </si>
  <si>
    <t>mikroskop</t>
  </si>
  <si>
    <t>328a</t>
  </si>
  <si>
    <t>biologická laboratoř</t>
  </si>
  <si>
    <t>umývárna výzkum. skla</t>
  </si>
  <si>
    <t>mechanická dílna, pracovna</t>
  </si>
  <si>
    <t>chodba, šatna</t>
  </si>
  <si>
    <t>BHA02N01001</t>
  </si>
  <si>
    <t>BHA02N01002</t>
  </si>
  <si>
    <t>BHA02N01003</t>
  </si>
  <si>
    <t>BHA02N01004</t>
  </si>
  <si>
    <t>BHA02N01005</t>
  </si>
  <si>
    <t>BHA02N01005a</t>
  </si>
  <si>
    <t>BHA02N01006</t>
  </si>
  <si>
    <t>BHA10P01044</t>
  </si>
  <si>
    <t>strojovna SHZ</t>
  </si>
  <si>
    <t>BHA10P01050</t>
  </si>
  <si>
    <t>1S68</t>
  </si>
  <si>
    <t>BHA10P01051</t>
  </si>
  <si>
    <t>1S69</t>
  </si>
  <si>
    <t>BHA10P01052</t>
  </si>
  <si>
    <t>1S70</t>
  </si>
  <si>
    <t>BHA10P01053</t>
  </si>
  <si>
    <t>1S71</t>
  </si>
  <si>
    <t>BHA10P01046</t>
  </si>
  <si>
    <t>1S72</t>
  </si>
  <si>
    <t>šatna úklidu , muži</t>
  </si>
  <si>
    <t>BHA10P01047</t>
  </si>
  <si>
    <t>1S73</t>
  </si>
  <si>
    <t>předsíň WC + sprcha</t>
  </si>
  <si>
    <t>BHA10P01048</t>
  </si>
  <si>
    <t>1S74</t>
  </si>
  <si>
    <t>BHA10P01021</t>
  </si>
  <si>
    <t>1S76</t>
  </si>
  <si>
    <t>BHA10P01018</t>
  </si>
  <si>
    <t>1S77</t>
  </si>
  <si>
    <t>BHA10P01026</t>
  </si>
  <si>
    <t>1S78</t>
  </si>
  <si>
    <t>BHA10P01059</t>
  </si>
  <si>
    <t>1S79</t>
  </si>
  <si>
    <t>BHA10P01058</t>
  </si>
  <si>
    <t>1S80</t>
  </si>
  <si>
    <t>BHA10P01070</t>
  </si>
  <si>
    <t>1S81</t>
  </si>
  <si>
    <t>VZT šachta</t>
  </si>
  <si>
    <t>BHA10P01067</t>
  </si>
  <si>
    <t>1S82</t>
  </si>
  <si>
    <t>BHA10P01028</t>
  </si>
  <si>
    <t>1S84</t>
  </si>
  <si>
    <t>BHA10P01027</t>
  </si>
  <si>
    <t>1S85</t>
  </si>
  <si>
    <t>lapák tuku</t>
  </si>
  <si>
    <t>BHA10N01001</t>
  </si>
  <si>
    <t>hala</t>
  </si>
  <si>
    <t>seminární místnost 5</t>
  </si>
  <si>
    <t>obrazárna</t>
  </si>
  <si>
    <t>studovna 2</t>
  </si>
  <si>
    <t>S112</t>
  </si>
  <si>
    <t>studovna 1</t>
  </si>
  <si>
    <t>výdej studijních pomůcek</t>
  </si>
  <si>
    <t>S114</t>
  </si>
  <si>
    <t>předsíň WC - muži</t>
  </si>
  <si>
    <t>pisoáry</t>
  </si>
  <si>
    <t>bezbariérové WC</t>
  </si>
  <si>
    <t>BHA10P01060</t>
  </si>
  <si>
    <t>BHA10P01042</t>
  </si>
  <si>
    <t>119a</t>
  </si>
  <si>
    <t>BHA35N01020</t>
  </si>
  <si>
    <t>BHA35N01020a</t>
  </si>
  <si>
    <t>120a</t>
  </si>
  <si>
    <t>BHA35N01021</t>
  </si>
  <si>
    <t>BHA35N01021a</t>
  </si>
  <si>
    <t>121a</t>
  </si>
  <si>
    <t>sprcha + WC</t>
  </si>
  <si>
    <t>BHA35N01022</t>
  </si>
  <si>
    <t>BHA35N01022a</t>
  </si>
  <si>
    <t>122a</t>
  </si>
  <si>
    <t>BHA35N01023</t>
  </si>
  <si>
    <t>biomotorika</t>
  </si>
  <si>
    <t>BHA35N01024</t>
  </si>
  <si>
    <t>BHA35N01025</t>
  </si>
  <si>
    <t>BHA35N01026</t>
  </si>
  <si>
    <t>BHA35N01027</t>
  </si>
  <si>
    <t>BHA35N01028</t>
  </si>
  <si>
    <t>ambulance sportovní medicíny</t>
  </si>
  <si>
    <t>BHA35N01029</t>
  </si>
  <si>
    <t>laboratoř fyzioterapie</t>
  </si>
  <si>
    <t>BHA35N01030</t>
  </si>
  <si>
    <t>funkční diagnostika</t>
  </si>
  <si>
    <t>BHA35N01032</t>
  </si>
  <si>
    <t>laboranti</t>
  </si>
  <si>
    <t>BHA35N01033</t>
  </si>
  <si>
    <t>BHA35N01034</t>
  </si>
  <si>
    <t>BHA35N01035</t>
  </si>
  <si>
    <t>BHA35N01036</t>
  </si>
  <si>
    <t>BHA35N01037</t>
  </si>
  <si>
    <t>BHA35N01038</t>
  </si>
  <si>
    <t>BHA35N01039</t>
  </si>
  <si>
    <t>BHA35N01040</t>
  </si>
  <si>
    <t>BHA35N01041</t>
  </si>
  <si>
    <t>BHA35N01042</t>
  </si>
  <si>
    <t>BHA35N01042a</t>
  </si>
  <si>
    <t>142a</t>
  </si>
  <si>
    <t>BHA35N03007</t>
  </si>
  <si>
    <t>BHA35N03008</t>
  </si>
  <si>
    <t>BHA35N03009</t>
  </si>
  <si>
    <t>BHA35N03010</t>
  </si>
  <si>
    <t>BHA35N03011</t>
  </si>
  <si>
    <t>BHA35N03011a</t>
  </si>
  <si>
    <t>311a</t>
  </si>
  <si>
    <t>BHA35N03012</t>
  </si>
  <si>
    <t>BHA35N03013</t>
  </si>
  <si>
    <t>BHA35N03014</t>
  </si>
  <si>
    <t>BHA35N03015</t>
  </si>
  <si>
    <t>BHA35N03016</t>
  </si>
  <si>
    <t>BHA35N03017</t>
  </si>
  <si>
    <t>BHA35N03018</t>
  </si>
  <si>
    <t>BHA35N03019</t>
  </si>
  <si>
    <t>BHA35N03020</t>
  </si>
  <si>
    <t>kopírka</t>
  </si>
  <si>
    <t>BHA35N03021</t>
  </si>
  <si>
    <t>BHA35N03022</t>
  </si>
  <si>
    <t>BHA35N03023</t>
  </si>
  <si>
    <t>BHA35N03025</t>
  </si>
  <si>
    <t>BHA35N03026</t>
  </si>
  <si>
    <t>technická plošina</t>
  </si>
  <si>
    <t>BHA35N03027</t>
  </si>
  <si>
    <t>pracovna - kanceláře služeb</t>
  </si>
  <si>
    <t>BHA10N02050</t>
  </si>
  <si>
    <t>šatny</t>
  </si>
  <si>
    <t>BHA10N02051</t>
  </si>
  <si>
    <t>BHA10N02048</t>
  </si>
  <si>
    <t>BHA10N02049</t>
  </si>
  <si>
    <t>BHA10N02052</t>
  </si>
  <si>
    <t>pracovna diplomantů</t>
  </si>
  <si>
    <t>pracovna doktorandi</t>
  </si>
  <si>
    <t>doktorandi</t>
  </si>
  <si>
    <t>postdoktorand.- stážisté</t>
  </si>
  <si>
    <t>strojovna ÚT a VZT</t>
  </si>
  <si>
    <t>vedoucí CJV</t>
  </si>
  <si>
    <t>legenda ploch místností - AVVA (modrá) - pavilon Z  1.np</t>
  </si>
  <si>
    <t>legenda ploch místností - AVVA (modrá) - pavilon Z  2.np</t>
  </si>
  <si>
    <t>legenda ploch místností - AVVA (modrá) - pavilon Z  3.np</t>
  </si>
  <si>
    <t>BHA13P01001</t>
  </si>
  <si>
    <t>BHA13P01002</t>
  </si>
  <si>
    <t>BHA13P01003</t>
  </si>
  <si>
    <t>BHA13P01007</t>
  </si>
  <si>
    <t>BHA13P01009</t>
  </si>
  <si>
    <t>BHA13P01005</t>
  </si>
  <si>
    <t>BHA13P01006</t>
  </si>
  <si>
    <t>BHA10N02038</t>
  </si>
  <si>
    <t>BHA10N02039</t>
  </si>
  <si>
    <t>pracovna kanceláře služeb</t>
  </si>
  <si>
    <t>pracovna IT</t>
  </si>
  <si>
    <t>pracovna IT-vedoucí</t>
  </si>
  <si>
    <t>BHA10N02037</t>
  </si>
  <si>
    <t>BHA10N02026</t>
  </si>
  <si>
    <t>příruční sklad knih</t>
  </si>
  <si>
    <t>BHA10N02025</t>
  </si>
  <si>
    <t>informace, výpůjčky</t>
  </si>
  <si>
    <t>BHA10N02046</t>
  </si>
  <si>
    <t>BHA10N02005</t>
  </si>
  <si>
    <t>BHA10N02006</t>
  </si>
  <si>
    <t>BHA10N02014</t>
  </si>
  <si>
    <t>BHA10N02015</t>
  </si>
  <si>
    <t>BHA10N02013</t>
  </si>
  <si>
    <t>BHA10N02010</t>
  </si>
  <si>
    <t>BHA10N02011</t>
  </si>
  <si>
    <t>BHA10N02012</t>
  </si>
  <si>
    <t>multimediální studovna</t>
  </si>
  <si>
    <t>BHA10N02016</t>
  </si>
  <si>
    <t>rychlé občestvení-kavárna</t>
  </si>
  <si>
    <t>BHA10N02017</t>
  </si>
  <si>
    <t>BHA10N02018</t>
  </si>
  <si>
    <t>BHA10N02019</t>
  </si>
  <si>
    <t>BHA10N02020</t>
  </si>
  <si>
    <t>BHA10N02021</t>
  </si>
  <si>
    <t>BHA10N02022</t>
  </si>
  <si>
    <t>BHA10N02024</t>
  </si>
  <si>
    <t>BHA10N02023</t>
  </si>
  <si>
    <t>BHA02N05028</t>
  </si>
  <si>
    <t>BHA02N05029</t>
  </si>
  <si>
    <t>BHA17N01001</t>
  </si>
  <si>
    <t>BHA17N01002</t>
  </si>
  <si>
    <t>BHA17N01003</t>
  </si>
  <si>
    <t>BHA17N01025</t>
  </si>
  <si>
    <t>předsíň WC muži-zaměst.</t>
  </si>
  <si>
    <t>BHA17N01026</t>
  </si>
  <si>
    <t>WC muži zaměst. + sprcha</t>
  </si>
  <si>
    <t>BHA17N01024</t>
  </si>
  <si>
    <t>BHA04P01005</t>
  </si>
  <si>
    <t>BHA04P01006</t>
  </si>
  <si>
    <t>BHA04P01007</t>
  </si>
  <si>
    <t>BHA04P01008</t>
  </si>
  <si>
    <t>BHA04P01009</t>
  </si>
  <si>
    <t>BHA04P01011</t>
  </si>
  <si>
    <t>BHA04P01012</t>
  </si>
  <si>
    <t>BHA04P01013</t>
  </si>
  <si>
    <t>BHA04P01014</t>
  </si>
  <si>
    <t>BHA04P01015</t>
  </si>
  <si>
    <t>BHA04P01016</t>
  </si>
  <si>
    <t>BHA04P01017</t>
  </si>
  <si>
    <t>BHA04P01018</t>
  </si>
  <si>
    <t>sklad steliva a krmiva</t>
  </si>
  <si>
    <t>BHA04P01019</t>
  </si>
  <si>
    <t>BHA04P01021</t>
  </si>
  <si>
    <t>umývarna</t>
  </si>
  <si>
    <t>BHA04P01022</t>
  </si>
  <si>
    <t>BHA04P01023</t>
  </si>
  <si>
    <t>karant. klece</t>
  </si>
  <si>
    <t>WC ženy imobilní zaměstnanci, sprcha</t>
  </si>
  <si>
    <t xml:space="preserve">WC muži zaměstnanci </t>
  </si>
  <si>
    <t>WC muži imobilní zaměstnanci, sprcha</t>
  </si>
  <si>
    <t>hyg. smyčka, WC</t>
  </si>
  <si>
    <t>WC ženy úklid</t>
  </si>
  <si>
    <t>kabiny WC ženy</t>
  </si>
  <si>
    <t>kabiny WC muži</t>
  </si>
  <si>
    <t>kabina WC</t>
  </si>
  <si>
    <t>imobilní WC</t>
  </si>
  <si>
    <t>pracovna makro</t>
  </si>
  <si>
    <t>BHA09N01016</t>
  </si>
  <si>
    <t>BHA09N01017</t>
  </si>
  <si>
    <t>BHA09N01018</t>
  </si>
  <si>
    <t>předsíň WC ženy - studentky</t>
  </si>
  <si>
    <t>BHA09N01021</t>
  </si>
  <si>
    <t>BHA09N01007</t>
  </si>
  <si>
    <t>BHA09N01019</t>
  </si>
  <si>
    <t>WC+sprcha - ženy-studentky</t>
  </si>
  <si>
    <t>BHA09N01020</t>
  </si>
  <si>
    <t>BHA09N01004a</t>
  </si>
  <si>
    <t>BHA09N02001</t>
  </si>
  <si>
    <t>BHA09N02002</t>
  </si>
  <si>
    <t>BHA09N02003</t>
  </si>
  <si>
    <t>BHA09N02006</t>
  </si>
  <si>
    <t>WC muži+sprcha-zaměst.</t>
  </si>
  <si>
    <t>BHA09N02004</t>
  </si>
  <si>
    <t>předsíň WC muži - zaměst.</t>
  </si>
  <si>
    <t>BHA09N02007</t>
  </si>
  <si>
    <t>laboratoř GC</t>
  </si>
  <si>
    <t>BHA09N02008</t>
  </si>
  <si>
    <t>laboratoř spekt.</t>
  </si>
  <si>
    <t>BHA09N02009</t>
  </si>
  <si>
    <t>BHA09N02010</t>
  </si>
  <si>
    <t>BHA09N02011</t>
  </si>
  <si>
    <t>BHA13N03023</t>
  </si>
  <si>
    <t>BHA13N03024</t>
  </si>
  <si>
    <t>BHA13N03025</t>
  </si>
  <si>
    <t>BHA13N03026</t>
  </si>
  <si>
    <t>pracovna, vedoucí katedry</t>
  </si>
  <si>
    <t>BHA13N03027</t>
  </si>
  <si>
    <t>BHA06N03035</t>
  </si>
  <si>
    <t>BHA06N03036</t>
  </si>
  <si>
    <t>WC muži-zaměst. + sprcha</t>
  </si>
  <si>
    <t>BHA06N03006</t>
  </si>
  <si>
    <t>WC ženy-zaměst. + sprcha</t>
  </si>
  <si>
    <t>BHA06N03008</t>
  </si>
  <si>
    <t>BHA09N03016</t>
  </si>
  <si>
    <t>hostující profesor</t>
  </si>
  <si>
    <t>BHA09N03017</t>
  </si>
  <si>
    <t>BHA09N03030</t>
  </si>
  <si>
    <t>BHA09N03018</t>
  </si>
  <si>
    <t>BHA09N03019</t>
  </si>
  <si>
    <t>BHA09N03020</t>
  </si>
  <si>
    <t>BHA09N03021</t>
  </si>
  <si>
    <t>BHA09N03022</t>
  </si>
  <si>
    <t>BHA09N03023</t>
  </si>
  <si>
    <t>BHA09N03024</t>
  </si>
  <si>
    <t>BHA09N03025</t>
  </si>
  <si>
    <t>BHA09N03026</t>
  </si>
  <si>
    <t>BHA09N03027</t>
  </si>
  <si>
    <t>předsíň WC - ženy zaměst.</t>
  </si>
  <si>
    <t>BHA09N03031</t>
  </si>
  <si>
    <t>BHA09N03028</t>
  </si>
  <si>
    <t>WC muži - studenti</t>
  </si>
  <si>
    <t>Polohový kód</t>
  </si>
  <si>
    <t>BHA06N03005</t>
  </si>
  <si>
    <t>BHA06N03037</t>
  </si>
  <si>
    <t>BHA06N03007</t>
  </si>
  <si>
    <t>341a</t>
  </si>
  <si>
    <t>zádveří fytotronu</t>
  </si>
  <si>
    <t>BHA19N02006</t>
  </si>
  <si>
    <t>WC zaměst. ženy + sprcha</t>
  </si>
  <si>
    <t>BHA19N02023</t>
  </si>
  <si>
    <t>BHA19N02036</t>
  </si>
  <si>
    <t>BHA19N02005</t>
  </si>
  <si>
    <t>204A</t>
  </si>
  <si>
    <t>BHA19N02035</t>
  </si>
  <si>
    <t>233A</t>
  </si>
  <si>
    <t>BHA19N02021</t>
  </si>
  <si>
    <t>236A</t>
  </si>
  <si>
    <t>BHA19N02022</t>
  </si>
  <si>
    <t>236B</t>
  </si>
  <si>
    <t>BHA19N03001</t>
  </si>
  <si>
    <t>BHA19N03003</t>
  </si>
  <si>
    <t>BHA02P01008</t>
  </si>
  <si>
    <t>BHA02P01009</t>
  </si>
  <si>
    <t>BHA02P01010</t>
  </si>
  <si>
    <t>BHA02P01011</t>
  </si>
  <si>
    <t>BHA02P01011a</t>
  </si>
  <si>
    <t>BHA04N02048</t>
  </si>
  <si>
    <t>BHA04N02049</t>
  </si>
  <si>
    <t>BHA04N02051</t>
  </si>
  <si>
    <t>BHA04N02052</t>
  </si>
  <si>
    <t>BHA04N02053</t>
  </si>
  <si>
    <t>BHA04N02054</t>
  </si>
  <si>
    <t>BHA04N02055</t>
  </si>
  <si>
    <t>BHA04N03001</t>
  </si>
  <si>
    <t>BHA04N03002</t>
  </si>
  <si>
    <t>BHA04N03004</t>
  </si>
  <si>
    <t>WC mobilní</t>
  </si>
  <si>
    <t>BHA04N03005</t>
  </si>
  <si>
    <t>BHA04N03006</t>
  </si>
  <si>
    <t>BHA04N03007</t>
  </si>
  <si>
    <t>BHA04N03008</t>
  </si>
  <si>
    <t>BHA04N03009</t>
  </si>
  <si>
    <t>BHA04N03011</t>
  </si>
  <si>
    <t>BHA04N03012</t>
  </si>
  <si>
    <t>BHA01P02016</t>
  </si>
  <si>
    <t>BHA01P02017</t>
  </si>
  <si>
    <t>BHA01P02018</t>
  </si>
  <si>
    <t>BHA01P02019</t>
  </si>
  <si>
    <t>BHA01P02020</t>
  </si>
  <si>
    <t>BHA01P02021</t>
  </si>
  <si>
    <t>BHA01P02022</t>
  </si>
  <si>
    <t>BHA01P02023</t>
  </si>
  <si>
    <t>BHA01P02024</t>
  </si>
  <si>
    <t>BHA01P02025</t>
  </si>
  <si>
    <t>BHA01P02026</t>
  </si>
  <si>
    <t>BHA01P02027</t>
  </si>
  <si>
    <t>BHA01P02028</t>
  </si>
  <si>
    <t>BHA01P02029</t>
  </si>
  <si>
    <t>BHA01P02030</t>
  </si>
  <si>
    <t>BHA01P02031</t>
  </si>
  <si>
    <t>BHA01P02032</t>
  </si>
  <si>
    <t>BHA01P02033</t>
  </si>
  <si>
    <t>BHA01P02034</t>
  </si>
  <si>
    <t>BHA01P02035</t>
  </si>
  <si>
    <t>BHA01P02036</t>
  </si>
  <si>
    <t>BHA01P02037</t>
  </si>
  <si>
    <t>BHA01P02038</t>
  </si>
  <si>
    <t>BHA01P02039</t>
  </si>
  <si>
    <t>BHA01P02040</t>
  </si>
  <si>
    <t>BHA01P02041</t>
  </si>
  <si>
    <t>BHA01P02042</t>
  </si>
  <si>
    <t>BHA01P02043</t>
  </si>
  <si>
    <t>BHA01P02044</t>
  </si>
  <si>
    <t>BHA01P02044a</t>
  </si>
  <si>
    <t>BHA01P02045</t>
  </si>
  <si>
    <t>BHA01P02046</t>
  </si>
  <si>
    <t>BHA01P02049</t>
  </si>
  <si>
    <t>BHA01P02050</t>
  </si>
  <si>
    <t>BHA01P02051</t>
  </si>
  <si>
    <t>BHA01P02052</t>
  </si>
  <si>
    <t>BHA01P02053</t>
  </si>
  <si>
    <t>BHA01P02054</t>
  </si>
  <si>
    <t>BHA01P02055</t>
  </si>
  <si>
    <t>BHA01P02056</t>
  </si>
  <si>
    <t>BHA01P02056a</t>
  </si>
  <si>
    <t>BHA01P02057</t>
  </si>
  <si>
    <t>BHA01P02058</t>
  </si>
  <si>
    <t>BHA01P02058a</t>
  </si>
  <si>
    <t>laboratoř 1</t>
  </si>
  <si>
    <t>BHA04N03026</t>
  </si>
  <si>
    <t>čisté prostory</t>
  </si>
  <si>
    <t>BHA04N03027</t>
  </si>
  <si>
    <t>BHA04N03028</t>
  </si>
  <si>
    <t>BHA04N03029</t>
  </si>
  <si>
    <t>BHA04N03031</t>
  </si>
  <si>
    <t>BHA13N03033</t>
  </si>
  <si>
    <t>BHA13N03029</t>
  </si>
  <si>
    <t>BHA21N03010</t>
  </si>
  <si>
    <t>BHA21N03011</t>
  </si>
  <si>
    <t>BHA21N03012</t>
  </si>
  <si>
    <t>laboratoř vývojová BRS II</t>
  </si>
  <si>
    <t>BHA21N03013</t>
  </si>
  <si>
    <t>BHA21N03014</t>
  </si>
  <si>
    <t>laboratoř BRS III</t>
  </si>
  <si>
    <t>BHA21N03015</t>
  </si>
  <si>
    <t>BHA21N03016</t>
  </si>
  <si>
    <t>přípravna EK</t>
  </si>
  <si>
    <t>BHA21N03017</t>
  </si>
  <si>
    <t>laboratoř EK</t>
  </si>
  <si>
    <t>BHA21N03018</t>
  </si>
  <si>
    <t>BHA21N03019</t>
  </si>
  <si>
    <t>BHA21N03021</t>
  </si>
  <si>
    <t>laboratoř CE</t>
  </si>
  <si>
    <t>BHA21N03022</t>
  </si>
  <si>
    <t>BHA21N03023</t>
  </si>
  <si>
    <t>přípravna CE</t>
  </si>
  <si>
    <t>BHA21N03024</t>
  </si>
  <si>
    <t>sklad CE</t>
  </si>
  <si>
    <t>BHA21N03025</t>
  </si>
  <si>
    <t>pracovna profesor</t>
  </si>
  <si>
    <t>BHA21N03026</t>
  </si>
  <si>
    <t>BHA21N03027</t>
  </si>
  <si>
    <t>pracovna laboranti</t>
  </si>
  <si>
    <t>BHA21N03028</t>
  </si>
  <si>
    <t>BHA21N03029</t>
  </si>
  <si>
    <t>BHA21N03031</t>
  </si>
  <si>
    <t>přípravna výzkum</t>
  </si>
  <si>
    <t>BHA21N03032</t>
  </si>
  <si>
    <t>laboratoř výzkum</t>
  </si>
  <si>
    <t>BHA21N03033</t>
  </si>
  <si>
    <t>BHA21N03034</t>
  </si>
  <si>
    <t>WC ženy-imobilní - zaměstnanci + sprcha</t>
  </si>
  <si>
    <t>BHA21N03035</t>
  </si>
  <si>
    <t>BHA21N03036</t>
  </si>
  <si>
    <t>WC ženy - zaměstananci</t>
  </si>
  <si>
    <t>BHA21N03037</t>
  </si>
  <si>
    <t>BHA21N03038</t>
  </si>
  <si>
    <t>WC muži - pisoáry - zaměst.</t>
  </si>
  <si>
    <t>BHA21N03039</t>
  </si>
  <si>
    <t>BHA22P01001</t>
  </si>
  <si>
    <t>BHA22P01003</t>
  </si>
  <si>
    <t>BHA22P01004</t>
  </si>
  <si>
    <t>SLP pro A21</t>
  </si>
  <si>
    <t>BHA22P01005</t>
  </si>
  <si>
    <t>NN pro A21</t>
  </si>
  <si>
    <t>BHA22P01006</t>
  </si>
  <si>
    <t>předávací místo nebezpečného odpadu</t>
  </si>
  <si>
    <t>BHA22P01007</t>
  </si>
  <si>
    <t>VZT pro A21</t>
  </si>
  <si>
    <t>pracovna vedoucího ústavu</t>
  </si>
  <si>
    <t>BHA17N03005</t>
  </si>
  <si>
    <t>předsíň WC ženy zam. + úklid</t>
  </si>
  <si>
    <t>BHA17N03006</t>
  </si>
  <si>
    <t>BHA17N03004</t>
  </si>
  <si>
    <t>BHA17N03033</t>
  </si>
  <si>
    <t>BHA17N03032</t>
  </si>
  <si>
    <t>BHA17N03036</t>
  </si>
  <si>
    <t>hygienická smyčka</t>
  </si>
  <si>
    <t>BHA17N03028</t>
  </si>
  <si>
    <t>WC muži zaměstnanci</t>
  </si>
  <si>
    <t>BHA17N03007</t>
  </si>
  <si>
    <t>předsíň WC ženy zam.+úklid</t>
  </si>
  <si>
    <t>BHA17P01001</t>
  </si>
  <si>
    <t>BHA17P01002</t>
  </si>
  <si>
    <t>BHA17P01003</t>
  </si>
  <si>
    <t>BHA17P01024</t>
  </si>
  <si>
    <t>odpady</t>
  </si>
  <si>
    <t>BHA17P01004</t>
  </si>
  <si>
    <t>BHA17P01006</t>
  </si>
  <si>
    <t>WC předsíň</t>
  </si>
  <si>
    <t>BHA17P01010</t>
  </si>
  <si>
    <t>BHA17P01009</t>
  </si>
  <si>
    <t>BHA17P01007</t>
  </si>
  <si>
    <t>BHA17P01008</t>
  </si>
  <si>
    <t>BHA17P01023</t>
  </si>
  <si>
    <t>BHA17P01019</t>
  </si>
  <si>
    <t>příruč.sklad hořlavých kapalin</t>
  </si>
  <si>
    <t>BHA17P01018</t>
  </si>
  <si>
    <t>příruční sklad alkálií</t>
  </si>
  <si>
    <t>BHA17P01017</t>
  </si>
  <si>
    <t>příruční sklad kyselin</t>
  </si>
  <si>
    <t>BHA17P01016</t>
  </si>
  <si>
    <t>BHA17P01015</t>
  </si>
  <si>
    <t>odstředivky, ultra</t>
  </si>
  <si>
    <t>BHA17P01014</t>
  </si>
  <si>
    <t>BHA17P01012</t>
  </si>
  <si>
    <t>sklad laboratorních pomůcek</t>
  </si>
  <si>
    <t>BHA17P01011</t>
  </si>
  <si>
    <t>hlubokomrazící přístroje</t>
  </si>
  <si>
    <t>BHA17P01021</t>
  </si>
  <si>
    <t>BHA17P01022</t>
  </si>
  <si>
    <t>rozvodna SLP</t>
  </si>
  <si>
    <t>BHA17P01020</t>
  </si>
  <si>
    <t>předsíň komor. lednice</t>
  </si>
  <si>
    <t>BHA22N02023</t>
  </si>
  <si>
    <t>BHA22N02024</t>
  </si>
  <si>
    <t>laboratoř plísní I</t>
  </si>
  <si>
    <t>BHA22N02025</t>
  </si>
  <si>
    <t>laboratoř plísní II</t>
  </si>
  <si>
    <t>BHA22N02026</t>
  </si>
  <si>
    <t>úmývárna skla</t>
  </si>
  <si>
    <t>BHA22N02027</t>
  </si>
  <si>
    <t>laboratoř AAS</t>
  </si>
  <si>
    <t>BHA22N02028</t>
  </si>
  <si>
    <t>laboratoř chemie</t>
  </si>
  <si>
    <t>BHA22N02029</t>
  </si>
  <si>
    <t>BHA22N02031</t>
  </si>
  <si>
    <t>laboratoř PhD.</t>
  </si>
  <si>
    <t>BHA22N02032</t>
  </si>
  <si>
    <t>učebna teorie vaření Bc.</t>
  </si>
  <si>
    <t>BHA22N02033</t>
  </si>
  <si>
    <t>BHA22N02034</t>
  </si>
  <si>
    <t>WC muži - imobilní - studenti + sprcha</t>
  </si>
  <si>
    <t>BHA22N02035</t>
  </si>
  <si>
    <t>WC muž- studenti</t>
  </si>
  <si>
    <t>BHA22N02036</t>
  </si>
  <si>
    <t>BHA22N02037</t>
  </si>
  <si>
    <t>BHA22N03001</t>
  </si>
  <si>
    <t>BHA22N03002</t>
  </si>
  <si>
    <t>BHA22N03003</t>
  </si>
  <si>
    <t>BHA22N03004</t>
  </si>
  <si>
    <t>BHA22N03005</t>
  </si>
  <si>
    <t>WC muži - imobilní - zaměstnanci + sprcha</t>
  </si>
  <si>
    <t>BHA22N03006</t>
  </si>
  <si>
    <t>BHA22N03007</t>
  </si>
  <si>
    <t>vyšetřovna I</t>
  </si>
  <si>
    <t>BHA22N03008</t>
  </si>
  <si>
    <t>knihovna, čítárna</t>
  </si>
  <si>
    <t>BHA22N03009</t>
  </si>
  <si>
    <t>vyšetřovna II</t>
  </si>
  <si>
    <t>BHA22N03010</t>
  </si>
  <si>
    <t>BHA22N03011</t>
  </si>
  <si>
    <t>pracovna profesor/docent</t>
  </si>
  <si>
    <t>BHA22N03012</t>
  </si>
  <si>
    <t>BHA22N03013</t>
  </si>
  <si>
    <t>BHA22N03014</t>
  </si>
  <si>
    <t>pracovna - 2 odb. asistenti</t>
  </si>
  <si>
    <t>BHA22N03015</t>
  </si>
  <si>
    <t>pracovna - 2 technici, laboranti</t>
  </si>
  <si>
    <t>BHA22N03016</t>
  </si>
  <si>
    <t>BHA22N03018</t>
  </si>
  <si>
    <t>prac. konzultant dipl. prací</t>
  </si>
  <si>
    <t>BHA22N03019</t>
  </si>
  <si>
    <t>pracovna 4 doktorandi</t>
  </si>
  <si>
    <t>BHA22N03021</t>
  </si>
  <si>
    <t>BHA22N03022</t>
  </si>
  <si>
    <t>BHA22N03023</t>
  </si>
  <si>
    <t>BHA22N03024</t>
  </si>
  <si>
    <t>pracovna profesor, docent</t>
  </si>
  <si>
    <t>BHA22N03025</t>
  </si>
  <si>
    <t>BHA22N03026</t>
  </si>
  <si>
    <t>pracovna - přednosta ústavu</t>
  </si>
  <si>
    <t>BHA22N03027</t>
  </si>
  <si>
    <t>BHA22N03028</t>
  </si>
  <si>
    <t>kopírka, tiskárna, archiv</t>
  </si>
  <si>
    <t>BHA22N03029</t>
  </si>
  <si>
    <t>BHA22N03030</t>
  </si>
  <si>
    <t>předsíň WC ženy - zaměstnanci</t>
  </si>
  <si>
    <t>BHA22N03031</t>
  </si>
  <si>
    <t>WC ženy-zaměstnanci, imobilní + sprcha</t>
  </si>
  <si>
    <t>BHA22N03032</t>
  </si>
  <si>
    <t>BHA05N01019</t>
  </si>
  <si>
    <t>BHA11N03025</t>
  </si>
  <si>
    <t>323A</t>
  </si>
  <si>
    <t>BHA02P01020</t>
  </si>
  <si>
    <t>BHA02P01021</t>
  </si>
  <si>
    <t>BHA02P01022</t>
  </si>
  <si>
    <t>BHA02P01023</t>
  </si>
  <si>
    <t>BHA02P01024</t>
  </si>
  <si>
    <t>BHA02P01025</t>
  </si>
  <si>
    <t>BHA02P01026</t>
  </si>
  <si>
    <t>BHA02P01027</t>
  </si>
  <si>
    <t>BHA02P01028</t>
  </si>
  <si>
    <t>BHA02P01029</t>
  </si>
  <si>
    <t>BHA02P01030</t>
  </si>
  <si>
    <t>BHA02P01030a</t>
  </si>
  <si>
    <t>BHA02P01031</t>
  </si>
  <si>
    <t>BHA02P01032</t>
  </si>
  <si>
    <t>BHA02P01033</t>
  </si>
  <si>
    <t>BHA02P01034</t>
  </si>
  <si>
    <t>BHA02P01035</t>
  </si>
  <si>
    <t>BHA02P01036</t>
  </si>
  <si>
    <t>BHA02P01037</t>
  </si>
  <si>
    <t>BHA02P01038</t>
  </si>
  <si>
    <t>BHA02P01039</t>
  </si>
  <si>
    <t>BHA02P01040</t>
  </si>
  <si>
    <t>BHA02P01042</t>
  </si>
  <si>
    <t>BHA02P01043</t>
  </si>
  <si>
    <t>BHA02P01044</t>
  </si>
  <si>
    <t>BHA02P01045</t>
  </si>
  <si>
    <t>BHA02P01046</t>
  </si>
  <si>
    <t>BHA02P01047</t>
  </si>
  <si>
    <t>BHA02P01999</t>
  </si>
  <si>
    <t>BHA02P02001</t>
  </si>
  <si>
    <t>legenda ploch místností - AVVA (zelená) - pavilon A11  1.pp</t>
  </si>
  <si>
    <t>legenda ploch místností - AVVA (zelená) - pavilon A11  1.np</t>
  </si>
  <si>
    <t>legenda ploch místností - AVVA (zelená) - pavilon A11  2.np</t>
  </si>
  <si>
    <t>legenda ploch místností - AVVA (zelená) - pavilon A11  3.np</t>
  </si>
  <si>
    <t>legenda ploch místností - AVVA (zelená) - pavilon A13  1.pp</t>
  </si>
  <si>
    <t>legenda ploch místností - AVVA (zelená) - pavilon A13  1.np</t>
  </si>
  <si>
    <t>legenda ploch místností - AVVA (zelená) - pavilon A13  2.np</t>
  </si>
  <si>
    <t>legenda ploch místností - AVVA (zelená) - pavilon A13  3.np</t>
  </si>
  <si>
    <t>legenda ploch místností - AVVA (zelená) - pavilon A14  1.pp</t>
  </si>
  <si>
    <t>legenda ploch místností - AVVA (zelená) - pavilon A14  1.np</t>
  </si>
  <si>
    <t>legenda ploch místností - AVVA (zelená) - pavilon A14  2.np</t>
  </si>
  <si>
    <t>legenda ploch místností - AVVA (zelená) - pavilon A14  3.np</t>
  </si>
  <si>
    <t>legenda ploch místností - AVVA (zelená) - pavilon A15  1.pp</t>
  </si>
  <si>
    <t>BHA04P01043</t>
  </si>
  <si>
    <t>BHA04P01044</t>
  </si>
  <si>
    <t>desinfekce odpadů</t>
  </si>
  <si>
    <t>BHA04P01045</t>
  </si>
  <si>
    <t>chlazený sklad odpadů</t>
  </si>
  <si>
    <t>BHA04P01046</t>
  </si>
  <si>
    <t>BHA08N03017</t>
  </si>
  <si>
    <t>BHA08N03012</t>
  </si>
  <si>
    <t>BHA08N03015</t>
  </si>
  <si>
    <t>BHA08N03014</t>
  </si>
  <si>
    <t>BHA08N03013</t>
  </si>
  <si>
    <t>BHA08N03011</t>
  </si>
  <si>
    <t>BHA08N03008</t>
  </si>
  <si>
    <t>BHA08N03007</t>
  </si>
  <si>
    <t>BHA04P01051</t>
  </si>
  <si>
    <t>WC - předsíň - uklízečky</t>
  </si>
  <si>
    <t>BHA04P01052</t>
  </si>
  <si>
    <t>WC uklízečky</t>
  </si>
  <si>
    <t>BHA04P01053</t>
  </si>
  <si>
    <t>šatna uklízečky</t>
  </si>
  <si>
    <t>BHA04P01054</t>
  </si>
  <si>
    <t>BHA04P01056</t>
  </si>
  <si>
    <t>místnost pro el. Rozvaděče</t>
  </si>
  <si>
    <t>BHA04P01062</t>
  </si>
  <si>
    <t>strojovna instalací</t>
  </si>
  <si>
    <t>BHA04P01063</t>
  </si>
  <si>
    <t>sklad režijnícho materiálu</t>
  </si>
  <si>
    <t>BHA04P01064</t>
  </si>
  <si>
    <t>BHA04P01065</t>
  </si>
  <si>
    <t>BHA04P01066</t>
  </si>
  <si>
    <t>BHA04N01001</t>
  </si>
  <si>
    <t>BHA04N01002</t>
  </si>
  <si>
    <t>BHA04N01003</t>
  </si>
  <si>
    <t>BHA04N01004</t>
  </si>
  <si>
    <t>BHA04N01005</t>
  </si>
  <si>
    <t>BHA04N01006</t>
  </si>
  <si>
    <t>BHA04N01007</t>
  </si>
  <si>
    <t>BHA04N01008</t>
  </si>
  <si>
    <t>BHA04N01009</t>
  </si>
  <si>
    <t>BHA04N01011</t>
  </si>
  <si>
    <t>BHA04N01012</t>
  </si>
  <si>
    <t>BHA04N01013</t>
  </si>
  <si>
    <t>BHA04N01014</t>
  </si>
  <si>
    <t>BHA04N01015</t>
  </si>
  <si>
    <t>BHA04N01016</t>
  </si>
  <si>
    <t>BHA04N01017</t>
  </si>
  <si>
    <t>BHA04N01018</t>
  </si>
  <si>
    <t>jednací místnost</t>
  </si>
  <si>
    <t>BHA04N01019</t>
  </si>
  <si>
    <t>BHA04N01021</t>
  </si>
  <si>
    <t>BHA04N01022</t>
  </si>
  <si>
    <t>BHA04N01023</t>
  </si>
  <si>
    <t>manžer</t>
  </si>
  <si>
    <t>BHA04N01024</t>
  </si>
  <si>
    <t>recepce</t>
  </si>
  <si>
    <t>BHA04N01025</t>
  </si>
  <si>
    <t>BHA04N01026</t>
  </si>
  <si>
    <t>BHA04N01027</t>
  </si>
  <si>
    <t>BHA04N01028</t>
  </si>
  <si>
    <t>BHA04N01029</t>
  </si>
  <si>
    <t>BHA04N01031</t>
  </si>
  <si>
    <t>BHA04N01032</t>
  </si>
  <si>
    <t>BHA04N01033</t>
  </si>
  <si>
    <t>BHA05P01015</t>
  </si>
  <si>
    <t>umývárna ženy</t>
  </si>
  <si>
    <t>BHA05P01016</t>
  </si>
  <si>
    <t>BHA05P01017</t>
  </si>
  <si>
    <t>BHA05P01018</t>
  </si>
  <si>
    <t>BHA05P01019</t>
  </si>
  <si>
    <t>laboratoř pro vnější uživatele</t>
  </si>
  <si>
    <t>BHA05P01021</t>
  </si>
  <si>
    <t>pracovna technik NMR</t>
  </si>
  <si>
    <t>BHA05P01022</t>
  </si>
  <si>
    <t>laboratoř chem. separací</t>
  </si>
  <si>
    <t>BHA05P01023</t>
  </si>
  <si>
    <t>přípravna X-RAY</t>
  </si>
  <si>
    <t>BHA05P01024</t>
  </si>
  <si>
    <t>laboratoř X-RAY</t>
  </si>
  <si>
    <t>BHA05P01025</t>
  </si>
  <si>
    <t>pracovna technik X-RAY</t>
  </si>
  <si>
    <t>BHA05P01026</t>
  </si>
  <si>
    <t>BHA05P01027</t>
  </si>
  <si>
    <t>BHA05P01028</t>
  </si>
  <si>
    <t>centrifugy, termost. mraz. pulty, lyofilizátory</t>
  </si>
  <si>
    <t>BHA05P01029</t>
  </si>
  <si>
    <t>schodiště III.</t>
  </si>
  <si>
    <t>schodiště IV.</t>
  </si>
  <si>
    <t>BHA23N02017</t>
  </si>
  <si>
    <t>BHA05P01059</t>
  </si>
  <si>
    <t>BHA05P01060</t>
  </si>
  <si>
    <t>BHA05N01001</t>
  </si>
  <si>
    <t>BHA05N01002</t>
  </si>
  <si>
    <t>výtah V4</t>
  </si>
  <si>
    <t>laboratoř - zvuk. izol.</t>
  </si>
  <si>
    <t>BHA13N01008</t>
  </si>
  <si>
    <t>přípravna sklad</t>
  </si>
  <si>
    <t>BHA13N01009</t>
  </si>
  <si>
    <t>laboratoř diplom., doktorandi</t>
  </si>
  <si>
    <t>BHA13N01011</t>
  </si>
  <si>
    <t>laboratoř materál. Chemie</t>
  </si>
  <si>
    <t>BHA13N01012</t>
  </si>
  <si>
    <t>laboratoř, pokročilá cvičení</t>
  </si>
  <si>
    <t>BHA13N01013</t>
  </si>
  <si>
    <t>lab. RTG strukturní analýza</t>
  </si>
  <si>
    <t>BHA13N01014</t>
  </si>
  <si>
    <t>BHA13N01015</t>
  </si>
  <si>
    <t>šatna muži</t>
  </si>
  <si>
    <t>BHA13N01017</t>
  </si>
  <si>
    <t>BHA13N01019</t>
  </si>
  <si>
    <t>BHA02P01011b</t>
  </si>
  <si>
    <t>BHA02P01012a</t>
  </si>
  <si>
    <t>BHA02P01012b</t>
  </si>
  <si>
    <t>BHA02P01012c</t>
  </si>
  <si>
    <t>BHA02P01012d</t>
  </si>
  <si>
    <t>BHA02P01013a</t>
  </si>
  <si>
    <t>BHA02P01013b</t>
  </si>
  <si>
    <t>BHA02P01014a</t>
  </si>
  <si>
    <t>BHA02P01014b</t>
  </si>
  <si>
    <t>BHA02P01015</t>
  </si>
  <si>
    <t>BHA02P01016</t>
  </si>
  <si>
    <t>BHA02P01017</t>
  </si>
  <si>
    <t>BHA02P01018</t>
  </si>
  <si>
    <t>BHA02P01019</t>
  </si>
  <si>
    <t>BHA11P01001</t>
  </si>
  <si>
    <t>BHA11P01002</t>
  </si>
  <si>
    <t>BHA11P01003</t>
  </si>
  <si>
    <t>trafostanice č. 5</t>
  </si>
  <si>
    <t>BHA11P01004</t>
  </si>
  <si>
    <t>technický prostor</t>
  </si>
  <si>
    <t>BHA11P01005</t>
  </si>
  <si>
    <t>kabelový prostor</t>
  </si>
  <si>
    <t>BHA11P01006</t>
  </si>
  <si>
    <t>BHA11P01007</t>
  </si>
  <si>
    <t>výtahová šachta</t>
  </si>
  <si>
    <t>BHA11P01008</t>
  </si>
  <si>
    <t>rozvodna NN A9 + A10</t>
  </si>
  <si>
    <t>BHA11P01009</t>
  </si>
  <si>
    <t>BHA11P01010</t>
  </si>
  <si>
    <t>výměníková stanice A10</t>
  </si>
  <si>
    <t>BHA11N01001</t>
  </si>
  <si>
    <t>BHA11N01002</t>
  </si>
  <si>
    <t>BHA11N01003</t>
  </si>
  <si>
    <t>BHA11N01004</t>
  </si>
  <si>
    <t>WC ženy - studentky+úklid</t>
  </si>
  <si>
    <t>BHA11N01006</t>
  </si>
  <si>
    <t>lab.molekulární spektroskopie</t>
  </si>
  <si>
    <t>BHA13N02014</t>
  </si>
  <si>
    <t>BHA07P01001</t>
  </si>
  <si>
    <t>sklad alkalií</t>
  </si>
  <si>
    <t>BHA07P01002</t>
  </si>
  <si>
    <t>sklad - akumulátory, kyseliny</t>
  </si>
  <si>
    <t>BHA07P01003</t>
  </si>
  <si>
    <t>sklad - odpad z údržby</t>
  </si>
  <si>
    <t>BHA07P01004</t>
  </si>
  <si>
    <t>sklad - komunální odpad</t>
  </si>
  <si>
    <t>BHA07P01005</t>
  </si>
  <si>
    <t>sklad - papír, plasty</t>
  </si>
  <si>
    <t>BHA34N03036</t>
  </si>
  <si>
    <t>BHA34N03037</t>
  </si>
  <si>
    <t>BHA34N03038</t>
  </si>
  <si>
    <t>BHA34N03039</t>
  </si>
  <si>
    <t>BHA02N07014</t>
  </si>
  <si>
    <t>BHA02N07015</t>
  </si>
  <si>
    <t>BHA02N07016</t>
  </si>
  <si>
    <t>BHA02N07017</t>
  </si>
  <si>
    <t>BHA02N07018</t>
  </si>
  <si>
    <t>terasa</t>
  </si>
  <si>
    <t>BHA01N01042</t>
  </si>
  <si>
    <t>BHA01N01043</t>
  </si>
  <si>
    <t>BHA01N01044</t>
  </si>
  <si>
    <t>BHA01N01045</t>
  </si>
  <si>
    <t>BHA01N01046</t>
  </si>
  <si>
    <t>BHA01N01048</t>
  </si>
  <si>
    <t>BHA01N01049</t>
  </si>
  <si>
    <t>BHA01N01050</t>
  </si>
  <si>
    <t>BHA01N01051</t>
  </si>
  <si>
    <t>BHA01N01052</t>
  </si>
  <si>
    <t>BHA01N01053</t>
  </si>
  <si>
    <t>BHA01N01054</t>
  </si>
  <si>
    <t>BHA01N01055</t>
  </si>
  <si>
    <t>BHA01N01056</t>
  </si>
  <si>
    <t>BHA01N01057</t>
  </si>
  <si>
    <t>BHA01N01058</t>
  </si>
  <si>
    <t>BHA01N01059</t>
  </si>
  <si>
    <t>BHA01N01060</t>
  </si>
  <si>
    <t>BHA01N01061</t>
  </si>
  <si>
    <t>BHA01N01062</t>
  </si>
  <si>
    <t>BHA01N01063</t>
  </si>
  <si>
    <t>BHA01N01064</t>
  </si>
  <si>
    <t>BHA01N01065</t>
  </si>
  <si>
    <t>BHA01N01066</t>
  </si>
  <si>
    <t>BHA01N01067</t>
  </si>
  <si>
    <t>BHA01N01068</t>
  </si>
  <si>
    <t>BHA06N02034</t>
  </si>
  <si>
    <t>BHA06N02035</t>
  </si>
  <si>
    <t>WC zaměstnanci - muži</t>
  </si>
  <si>
    <t>BHA06N02036</t>
  </si>
  <si>
    <t>WC zaměst.- muži + sprcha</t>
  </si>
  <si>
    <t>BHA06N02006</t>
  </si>
  <si>
    <t>WC zaměst.- ženy + sprcha</t>
  </si>
  <si>
    <t>BHA06N02005</t>
  </si>
  <si>
    <t>BHA06N02037</t>
  </si>
  <si>
    <t>239A</t>
  </si>
  <si>
    <t>BHA06N03001</t>
  </si>
  <si>
    <t>BHA06N03003</t>
  </si>
  <si>
    <t>BHA06N03002</t>
  </si>
  <si>
    <t>BHA06N03004</t>
  </si>
  <si>
    <t>WC zaměst. ženy + úklid</t>
  </si>
  <si>
    <t>BHA06N03009</t>
  </si>
  <si>
    <t>pracovna pro dipl./DS</t>
  </si>
  <si>
    <t>BHA06N03010</t>
  </si>
  <si>
    <t>BHA06N03011</t>
  </si>
  <si>
    <t>BHA06N03012</t>
  </si>
  <si>
    <t>BHA06N03013</t>
  </si>
  <si>
    <t>BHA06N03014</t>
  </si>
  <si>
    <t>BHA06N03015</t>
  </si>
  <si>
    <t>BHA06N03016</t>
  </si>
  <si>
    <t>BHA06N03017</t>
  </si>
  <si>
    <t>BHA06N03018</t>
  </si>
  <si>
    <t>BHA06N03019</t>
  </si>
  <si>
    <t>BHA06N03020</t>
  </si>
  <si>
    <t>BHA06N03039</t>
  </si>
  <si>
    <t>BHA06N03038</t>
  </si>
  <si>
    <t>BHA06N03021</t>
  </si>
  <si>
    <t>BHA06N03022</t>
  </si>
  <si>
    <t>BHA06N03023</t>
  </si>
  <si>
    <t>BHA06N03024</t>
  </si>
  <si>
    <t>BHA06N03025</t>
  </si>
  <si>
    <t>BHA06N03026</t>
  </si>
  <si>
    <t>BHA06N03027</t>
  </si>
  <si>
    <t>BHA06N03028</t>
  </si>
  <si>
    <t>BHA06N03029</t>
  </si>
  <si>
    <t>server</t>
  </si>
  <si>
    <t>sklad nebezpečného odpadu</t>
  </si>
  <si>
    <t>BHA09P01028</t>
  </si>
  <si>
    <t>BHA09P01007</t>
  </si>
  <si>
    <t>BHA09P01009</t>
  </si>
  <si>
    <t>BHA09P01010</t>
  </si>
  <si>
    <t>BHA09P01011</t>
  </si>
  <si>
    <t>BHA09P01012</t>
  </si>
  <si>
    <t>1S09A</t>
  </si>
  <si>
    <t>BHA09P01013</t>
  </si>
  <si>
    <t>1S09B</t>
  </si>
  <si>
    <t>BHA09P01014</t>
  </si>
  <si>
    <t>BHA09P01015</t>
  </si>
  <si>
    <t>1S11A</t>
  </si>
  <si>
    <t>BHA09P01016</t>
  </si>
  <si>
    <t>1S11B</t>
  </si>
  <si>
    <t>BHA09P01017</t>
  </si>
  <si>
    <t>BHA09P01018</t>
  </si>
  <si>
    <t>BHA09P01020</t>
  </si>
  <si>
    <t>práce s jedy</t>
  </si>
  <si>
    <t>BHA09P01021</t>
  </si>
  <si>
    <t>nonstop laboratoř</t>
  </si>
  <si>
    <t>BHA09P01022</t>
  </si>
  <si>
    <t>laboratoř NMR</t>
  </si>
  <si>
    <t>BHA09P01023</t>
  </si>
  <si>
    <t>BHA09P01024</t>
  </si>
  <si>
    <t>BHA09P01026</t>
  </si>
  <si>
    <t>BHA09P01027</t>
  </si>
  <si>
    <t>BHA09P01025</t>
  </si>
  <si>
    <t>BHA09P01005</t>
  </si>
  <si>
    <t>BHA09P01019</t>
  </si>
  <si>
    <t>legenda ploch místností - A1 - budova 2 -  2.P.P.</t>
  </si>
  <si>
    <t>legenda ploch místností - A1 - budova 2 -  1.N.P.</t>
  </si>
  <si>
    <t>legenda ploch místností - A1 - budova 1 -  2.P.P.</t>
  </si>
  <si>
    <t>legenda ploch místností - A1 - budova 1 -  1.P.P.</t>
  </si>
  <si>
    <t>legenda ploch místností - A1 - budova 1 -  1.N.P.</t>
  </si>
  <si>
    <t>legenda ploch místností - A1 - budova 1 -  2.N.P.</t>
  </si>
  <si>
    <t>legenda ploch místností - A1 - budova 1 -  3.N.P.</t>
  </si>
  <si>
    <t>legenda ploch místností - A1 - budova 1 -  4.N.P.</t>
  </si>
  <si>
    <t>legenda ploch místností - A1 - budova 1 -  5.N.P.</t>
  </si>
  <si>
    <t>legenda ploch místností - A1 - budova 1 -  6.N.P.</t>
  </si>
  <si>
    <t>legenda ploch místností - A1 - budova 1 -  7.N.P.</t>
  </si>
  <si>
    <t>legenda ploch místností - A1 - budova 1 -  8.N.P.</t>
  </si>
  <si>
    <t>legenda ploch místností - VH1 - 1.N.P.</t>
  </si>
  <si>
    <t>legenda ploch místností - VH1 -  2.N.P.</t>
  </si>
  <si>
    <t>BHA40N01001</t>
  </si>
  <si>
    <t>BHA40N01002</t>
  </si>
  <si>
    <t>BHA40N01003</t>
  </si>
  <si>
    <t>vstupní hala "MEDIPO"</t>
  </si>
  <si>
    <t>BHA40N01004</t>
  </si>
  <si>
    <t>BHA40N01005</t>
  </si>
  <si>
    <t>BHA40N02002</t>
  </si>
  <si>
    <t>BHA40N02005</t>
  </si>
  <si>
    <t>BHA40N02004</t>
  </si>
  <si>
    <t>BHA17P01027</t>
  </si>
  <si>
    <t>BHA17P01025</t>
  </si>
  <si>
    <t>BHA17P01026</t>
  </si>
  <si>
    <t>BHA06N02029</t>
  </si>
  <si>
    <t>BHA06N02030</t>
  </si>
  <si>
    <t>BHA06N02031</t>
  </si>
  <si>
    <t>BHA13N02025</t>
  </si>
  <si>
    <t>BHA13N02026</t>
  </si>
  <si>
    <t>odpadové hospodářství</t>
  </si>
  <si>
    <t>BHA35P01028</t>
  </si>
  <si>
    <t>parkoviště - 56 míst</t>
  </si>
  <si>
    <t>BHA35P01029</t>
  </si>
  <si>
    <t>BHA35P01030</t>
  </si>
  <si>
    <t>parkování kol</t>
  </si>
  <si>
    <t>BHA35N01001</t>
  </si>
  <si>
    <t>BHA35N01001a</t>
  </si>
  <si>
    <t>vrátnice</t>
  </si>
  <si>
    <t>BHA35N01002</t>
  </si>
  <si>
    <t>BHA35N01003</t>
  </si>
  <si>
    <t>BHA35N01004</t>
  </si>
  <si>
    <t>BHA35N01005</t>
  </si>
  <si>
    <t>venkovní únikové schodiště 20.14</t>
  </si>
  <si>
    <t>výměníková stanice A16</t>
  </si>
  <si>
    <t>laboratoř a zdroj stal. vzduchu pro pav. A4</t>
  </si>
  <si>
    <t>VH1</t>
  </si>
  <si>
    <t>A1B1</t>
  </si>
  <si>
    <t>A1B2</t>
  </si>
  <si>
    <t>A2</t>
  </si>
  <si>
    <t>A3</t>
  </si>
  <si>
    <t>A4</t>
  </si>
  <si>
    <t>A6</t>
  </si>
  <si>
    <t>A5</t>
  </si>
  <si>
    <t>A7</t>
  </si>
  <si>
    <t>A8</t>
  </si>
  <si>
    <t>A9</t>
  </si>
  <si>
    <t>A10</t>
  </si>
  <si>
    <t>A12</t>
  </si>
  <si>
    <t>A16</t>
  </si>
  <si>
    <t>A18</t>
  </si>
  <si>
    <t>Z</t>
  </si>
  <si>
    <t>LK</t>
  </si>
  <si>
    <t>A33</t>
  </si>
  <si>
    <t>A34</t>
  </si>
  <si>
    <t>A11</t>
  </si>
  <si>
    <t>A13</t>
  </si>
  <si>
    <t>A14</t>
  </si>
  <si>
    <t>A15</t>
  </si>
  <si>
    <t>A17</t>
  </si>
  <si>
    <t>A19</t>
  </si>
  <si>
    <t>A20</t>
  </si>
  <si>
    <t>A21</t>
  </si>
  <si>
    <t>A22</t>
  </si>
  <si>
    <t>Celkem</t>
  </si>
  <si>
    <t>Prodejna knih</t>
  </si>
  <si>
    <t>laboratoř technické analýzy</t>
  </si>
  <si>
    <t>lab.molekulární spektroskopie - přípravna</t>
  </si>
  <si>
    <t>chodba + schodiště</t>
  </si>
  <si>
    <t>vedoucí TPO</t>
  </si>
  <si>
    <t>pracovna LF</t>
  </si>
  <si>
    <t>sekretariát ÚEB</t>
  </si>
  <si>
    <t>výtah II. - 630kg</t>
  </si>
  <si>
    <t>pouze 1x měsíčně</t>
  </si>
  <si>
    <t>2x týdně - úterý+čtvrtek</t>
  </si>
  <si>
    <t>2x týdně - středa+pátek</t>
  </si>
  <si>
    <t>Plocha CELKEM</t>
  </si>
  <si>
    <t>Plocha místností  ILBIT - pavilon A2 - celkem</t>
  </si>
  <si>
    <t>Plocha místností  ILBIT - pavilon A3 - celkem</t>
  </si>
  <si>
    <t>Plocha místností  ILBIT - pavilon A4 - celkem</t>
  </si>
  <si>
    <t>Plocha místností  ILBIT - pavilon A6  (včetně koridorů) - celkem</t>
  </si>
  <si>
    <t>Plocha místností  AVVA (modrá)  - pavilon A7 - celkem</t>
  </si>
  <si>
    <t>Plocha místností  AVVA (modrá) - pavilon A8 - celkem</t>
  </si>
  <si>
    <t>Plocha místností  AVVA (modrá)  - pavilon A9 - celkem upravená</t>
  </si>
  <si>
    <t>Plocha místností  AVVA  - pavilon A10 - celkem</t>
  </si>
  <si>
    <t>Plocha místností  AVVA  - pavilon A12 - celkem</t>
  </si>
  <si>
    <t>Plocha místností  AVVA (modrá)  - pavilon A16 - celkem</t>
  </si>
  <si>
    <t>Plocha místností  AVVA (modrá)  - pavilon A18 - celkem</t>
  </si>
  <si>
    <t>Plocha místností  AVVA (modrá)  - pavilon Z - celkem</t>
  </si>
  <si>
    <t>Plocha místností  AVVA (modrá) - lávka přes Kamenici - celkem</t>
  </si>
  <si>
    <t>Plocha místností  AVVA (žlutá)  - pavilon A33 - celkem</t>
  </si>
  <si>
    <t>Plocha místností  AVVA (žlutá)  - pavilon A34 - celkem</t>
  </si>
  <si>
    <t>Plocha místností  AVVA (zelená) - pavilon A11 - celkem</t>
  </si>
  <si>
    <t>Plocha místností  AVVA (zelená) - pavilon A13 - celkem</t>
  </si>
  <si>
    <t>Plocha místností  AVVA (zelená) - pavilon A14 - celkem</t>
  </si>
  <si>
    <t>Plocha místností  AVVA (zelená) - pavilon A15 - celkem</t>
  </si>
  <si>
    <t>Plocha místností  AVVA (zelená) - pavilon A17 - celkem</t>
  </si>
  <si>
    <t>Plocha místností  AVVA (zelená) - pavilon A19 - celkem</t>
  </si>
  <si>
    <t>Plocha místností  AVVA (zelená) - pavilon A20 - celkem</t>
  </si>
  <si>
    <t>Plocha místností  AVVA (zelená) - pavilon A21 - celkem</t>
  </si>
  <si>
    <t>Plocha místností  AVVA (zelená) - pavilon A22 - celkem</t>
  </si>
  <si>
    <t>UKB Plocha místností  - celkem</t>
  </si>
  <si>
    <t>Plocha místností - VH1 - celkem</t>
  </si>
  <si>
    <t>Plocha místností - A1 - budova 1  celkem</t>
  </si>
  <si>
    <t>Plocha místností - A1 - budova 2  celkem</t>
  </si>
  <si>
    <t>Pavilon</t>
  </si>
  <si>
    <t>* způsob úklidu: ručně - bez použití podlahového mycího stroje</t>
  </si>
  <si>
    <t>Vysvětlivky:</t>
  </si>
  <si>
    <t>Celkem plocha [m2]</t>
  </si>
  <si>
    <r>
      <t xml:space="preserve">legenda ploch místností - ILBIT- pavilon A6  </t>
    </r>
    <r>
      <rPr>
        <sz val="12"/>
        <rFont val="Franklin Gothic Medium"/>
        <family val="2"/>
        <charset val="238"/>
      </rPr>
      <t>(včetně koridorů)</t>
    </r>
    <r>
      <rPr>
        <sz val="18"/>
        <rFont val="Franklin Gothic Medium"/>
        <family val="2"/>
        <charset val="238"/>
      </rPr>
      <t xml:space="preserve"> 1.pp</t>
    </r>
  </si>
  <si>
    <r>
      <t xml:space="preserve">legenda ploch místností - ILBIT- pavilon A6  </t>
    </r>
    <r>
      <rPr>
        <sz val="12"/>
        <rFont val="Franklin Gothic Medium"/>
        <family val="2"/>
        <charset val="238"/>
      </rPr>
      <t>(včetně koridorů)</t>
    </r>
    <r>
      <rPr>
        <sz val="18"/>
        <rFont val="Franklin Gothic Medium"/>
        <family val="2"/>
        <charset val="238"/>
      </rPr>
      <t xml:space="preserve"> 1.np</t>
    </r>
  </si>
  <si>
    <r>
      <t xml:space="preserve">legenda ploch místností - ILBIT- pavilon A6  </t>
    </r>
    <r>
      <rPr>
        <sz val="12"/>
        <rFont val="Franklin Gothic Medium"/>
        <family val="2"/>
        <charset val="238"/>
      </rPr>
      <t xml:space="preserve">(včetně koridorů) </t>
    </r>
    <r>
      <rPr>
        <sz val="18"/>
        <rFont val="Franklin Gothic Medium"/>
        <family val="2"/>
        <charset val="238"/>
      </rPr>
      <t>2.np</t>
    </r>
  </si>
  <si>
    <r>
      <t xml:space="preserve">legenda ploch místností - ILBIT- pavilon A6  </t>
    </r>
    <r>
      <rPr>
        <sz val="12"/>
        <rFont val="Franklin Gothic Medium"/>
        <family val="2"/>
        <charset val="238"/>
      </rPr>
      <t xml:space="preserve">(včetně koridorů) </t>
    </r>
    <r>
      <rPr>
        <sz val="18"/>
        <rFont val="Franklin Gothic Medium"/>
        <family val="2"/>
        <charset val="238"/>
      </rPr>
      <t>3.np</t>
    </r>
  </si>
  <si>
    <r>
      <t xml:space="preserve">legenda ploch místností - AVVA (modrá) - </t>
    </r>
    <r>
      <rPr>
        <sz val="12"/>
        <rFont val="Franklin Gothic Medium"/>
        <family val="2"/>
        <charset val="238"/>
      </rPr>
      <t>lávka přes Kamenici</t>
    </r>
    <r>
      <rPr>
        <sz val="18"/>
        <rFont val="Franklin Gothic Medium"/>
        <family val="2"/>
        <charset val="238"/>
      </rPr>
      <t xml:space="preserve">  1.pp</t>
    </r>
  </si>
  <si>
    <r>
      <t>legenda ploch místností - AVVA (modrá) -</t>
    </r>
    <r>
      <rPr>
        <sz val="12"/>
        <rFont val="Franklin Gothic Medium"/>
        <family val="2"/>
        <charset val="238"/>
      </rPr>
      <t xml:space="preserve"> lávka přes Kamenici </t>
    </r>
    <r>
      <rPr>
        <sz val="18"/>
        <rFont val="Franklin Gothic Medium"/>
        <family val="2"/>
        <charset val="238"/>
      </rPr>
      <t xml:space="preserve"> 1.np</t>
    </r>
  </si>
  <si>
    <r>
      <t>legenda ploch místností - AVVA (modrá) -</t>
    </r>
    <r>
      <rPr>
        <sz val="12"/>
        <rFont val="Franklin Gothic Medium"/>
        <family val="2"/>
        <charset val="238"/>
      </rPr>
      <t xml:space="preserve"> lávka přes Kamenici  </t>
    </r>
    <r>
      <rPr>
        <sz val="18"/>
        <rFont val="Franklin Gothic Medium"/>
        <family val="2"/>
        <charset val="238"/>
      </rPr>
      <t>2.np</t>
    </r>
  </si>
  <si>
    <r>
      <t xml:space="preserve">legenda ploch místností - AVVA (modrá) - </t>
    </r>
    <r>
      <rPr>
        <sz val="12"/>
        <rFont val="Franklin Gothic Medium"/>
        <family val="2"/>
        <charset val="238"/>
      </rPr>
      <t xml:space="preserve">lávka přes Kamenici  </t>
    </r>
    <r>
      <rPr>
        <sz val="18"/>
        <rFont val="Franklin Gothic Medium"/>
        <family val="2"/>
        <charset val="238"/>
      </rPr>
      <t>3.np</t>
    </r>
  </si>
  <si>
    <t>úklid</t>
  </si>
  <si>
    <t>rozptylová plocha</t>
  </si>
  <si>
    <r>
      <t xml:space="preserve">podatelna </t>
    </r>
    <r>
      <rPr>
        <sz val="9"/>
        <rFont val="Franklin Gothic Medium"/>
        <family val="2"/>
        <charset val="238"/>
      </rPr>
      <t>(za PřF hradí CEITEC na pokladnu v A17)</t>
    </r>
  </si>
  <si>
    <t>2x denně přes semestr</t>
  </si>
  <si>
    <t>2x denně listopad až březen</t>
  </si>
  <si>
    <t xml:space="preserve"> WC ženy</t>
  </si>
  <si>
    <t>plocha pod schodištěm</t>
  </si>
  <si>
    <t>BHA05P01101</t>
  </si>
  <si>
    <t>1S101</t>
  </si>
  <si>
    <t>BHA05P01102</t>
  </si>
  <si>
    <t>1S102</t>
  </si>
  <si>
    <t xml:space="preserve">laboratoř NMR </t>
  </si>
  <si>
    <t>BHA05P01103</t>
  </si>
  <si>
    <t>1S103</t>
  </si>
  <si>
    <t>anglický dvorek 1</t>
  </si>
  <si>
    <t>BHA05P01104</t>
  </si>
  <si>
    <t>1S104</t>
  </si>
  <si>
    <t>operátoři</t>
  </si>
  <si>
    <t>BHA05P01105</t>
  </si>
  <si>
    <t>1S105</t>
  </si>
  <si>
    <t>anglický dvorek 2</t>
  </si>
  <si>
    <t>BHA05P01105a</t>
  </si>
  <si>
    <t>1S105a</t>
  </si>
  <si>
    <t>BHA05P01106</t>
  </si>
  <si>
    <t>1S106</t>
  </si>
  <si>
    <t>Plocha místností  - pavilon A25 - celkem</t>
  </si>
  <si>
    <t>2S03</t>
  </si>
  <si>
    <t>2S04</t>
  </si>
  <si>
    <t>centrifuga</t>
  </si>
  <si>
    <t>2S05</t>
  </si>
  <si>
    <t>2S06</t>
  </si>
  <si>
    <t>2S07</t>
  </si>
  <si>
    <t>2S08</t>
  </si>
  <si>
    <t>předsíň wc muži zaměstnanci</t>
  </si>
  <si>
    <t>2S09</t>
  </si>
  <si>
    <t>wc muži+pisoáry</t>
  </si>
  <si>
    <t>2S10</t>
  </si>
  <si>
    <t>schodiště venkovní</t>
  </si>
  <si>
    <t>2S11</t>
  </si>
  <si>
    <t>wc muži imobilní+sprcha</t>
  </si>
  <si>
    <t>2S12</t>
  </si>
  <si>
    <t>předsíň wc ženy zaměstnanci</t>
  </si>
  <si>
    <t>2S13</t>
  </si>
  <si>
    <t>úklid+wc ženy</t>
  </si>
  <si>
    <t>2S14</t>
  </si>
  <si>
    <t>wc ženy imobilní+sprcha</t>
  </si>
  <si>
    <t>2S15</t>
  </si>
  <si>
    <t>laboratoř kryokonzervace</t>
  </si>
  <si>
    <t>2S16</t>
  </si>
  <si>
    <t>2S17</t>
  </si>
  <si>
    <t>laboratoř lyofilizace</t>
  </si>
  <si>
    <t>2S18</t>
  </si>
  <si>
    <t>technické zázemí lyofilizace</t>
  </si>
  <si>
    <t>2S19</t>
  </si>
  <si>
    <t>laboratoř lyofilizace gd</t>
  </si>
  <si>
    <t>2S20</t>
  </si>
  <si>
    <t>schodiště vnitřní</t>
  </si>
  <si>
    <t>2S21</t>
  </si>
  <si>
    <t>laboratoř pro živná média</t>
  </si>
  <si>
    <t>2S22</t>
  </si>
  <si>
    <t>technické zázemí (autoklávy)</t>
  </si>
  <si>
    <t>2S23</t>
  </si>
  <si>
    <t>umývárna skla, destilace</t>
  </si>
  <si>
    <t>2S24</t>
  </si>
  <si>
    <t>2S25</t>
  </si>
  <si>
    <t>laboratoř chemotaxonomie</t>
  </si>
  <si>
    <t>2S26</t>
  </si>
  <si>
    <t>2S27</t>
  </si>
  <si>
    <t>2S28</t>
  </si>
  <si>
    <t>laboratoř mykologická</t>
  </si>
  <si>
    <t>2S29</t>
  </si>
  <si>
    <t>předsíň (termostaty)</t>
  </si>
  <si>
    <t>2S30</t>
  </si>
  <si>
    <t>vnější schody</t>
  </si>
  <si>
    <t>2S31</t>
  </si>
  <si>
    <t>2S32</t>
  </si>
  <si>
    <t>temperovaná místnost</t>
  </si>
  <si>
    <t>2S33</t>
  </si>
  <si>
    <t>2S34</t>
  </si>
  <si>
    <t>laboratoř mikroskopická</t>
  </si>
  <si>
    <t>2S35</t>
  </si>
  <si>
    <t>laboratoř bakteriologická</t>
  </si>
  <si>
    <t>2S36</t>
  </si>
  <si>
    <t>depozitář kryokonzervace</t>
  </si>
  <si>
    <t>2S37</t>
  </si>
  <si>
    <t>2S38</t>
  </si>
  <si>
    <t>kartotéky</t>
  </si>
  <si>
    <t>2S39</t>
  </si>
  <si>
    <t>příruční sklad (sklo,plasty)</t>
  </si>
  <si>
    <t>2S41</t>
  </si>
  <si>
    <t>příruční sklad (živná média)</t>
  </si>
  <si>
    <t>2S42</t>
  </si>
  <si>
    <t>příruční sklad (chemikálie)</t>
  </si>
  <si>
    <t>2S43</t>
  </si>
  <si>
    <t>wc ženy+úklid</t>
  </si>
  <si>
    <t>wc muži</t>
  </si>
  <si>
    <t>wc ženy</t>
  </si>
  <si>
    <t>prostory SUKB</t>
  </si>
  <si>
    <t>předsíň wc ženy</t>
  </si>
  <si>
    <t>sklad (laboratořní pomůcky)</t>
  </si>
  <si>
    <t>laboratoř-přístrojová</t>
  </si>
  <si>
    <t>základní praktikum</t>
  </si>
  <si>
    <t>laboratoř-praktikum GMO</t>
  </si>
  <si>
    <t>varna+sterilizace</t>
  </si>
  <si>
    <t>praktikum molekulární biologie</t>
  </si>
  <si>
    <t>přípravna-půdy</t>
  </si>
  <si>
    <t>autoklávy</t>
  </si>
  <si>
    <t>šatna muži-studenti</t>
  </si>
  <si>
    <t>šatna ženy-studenti</t>
  </si>
  <si>
    <t>předsíň wc muži</t>
  </si>
  <si>
    <t>šatna studenti-muži</t>
  </si>
  <si>
    <t>pracovna(diplomanti)</t>
  </si>
  <si>
    <t>pracovna(postdoktorandi)</t>
  </si>
  <si>
    <t>pracovna(laborantky)</t>
  </si>
  <si>
    <t>pracovna(docent)</t>
  </si>
  <si>
    <t>laboratoř-molekulární biologie (diplomanti)</t>
  </si>
  <si>
    <t>laboratoř-molekulární biologie pyrokaryot</t>
  </si>
  <si>
    <t>sbírka mikrobiálních kultur</t>
  </si>
  <si>
    <t>sklad-chemikálie</t>
  </si>
  <si>
    <t>sklad(laboratorní sklo)</t>
  </si>
  <si>
    <t>laboratoř GMO a viry</t>
  </si>
  <si>
    <t>laboratoř GMO(kultivace)</t>
  </si>
  <si>
    <t>umývárna skla, varna</t>
  </si>
  <si>
    <t>váhovna, přípravna</t>
  </si>
  <si>
    <t>laboratoř separač. metod</t>
  </si>
  <si>
    <t>pracovna(profesor)</t>
  </si>
  <si>
    <t>pracovna(doktorandi)</t>
  </si>
  <si>
    <t>pracovna(vedoucí ústavu)</t>
  </si>
  <si>
    <t>šatna studenti-ženy</t>
  </si>
  <si>
    <t>čajová kuchyňka-denní místnost</t>
  </si>
  <si>
    <t>laboratoř-proteiny</t>
  </si>
  <si>
    <t>laboratoř-fyzikál. meření</t>
  </si>
  <si>
    <t>laboratoř-chromatografická</t>
  </si>
  <si>
    <t>sklad(laboratorní pomůcky)</t>
  </si>
  <si>
    <t>laboratoř-mikrobiologická</t>
  </si>
  <si>
    <t>laboratoř-fyziologická</t>
  </si>
  <si>
    <t>laboratoř-chemotaxonomie</t>
  </si>
  <si>
    <t>laboratoř-cytologická</t>
  </si>
  <si>
    <t>Plocha místností  - pavilon A31 - celkem</t>
  </si>
  <si>
    <t>úklid+WC ženy</t>
  </si>
  <si>
    <t>předsíň WCženy</t>
  </si>
  <si>
    <t>WCženy-imobilní+sprcha</t>
  </si>
  <si>
    <t>pracovna(entomologie)</t>
  </si>
  <si>
    <t>laboratoř(entomologie) UTZ1</t>
  </si>
  <si>
    <t>laboratoř(arachnologie)</t>
  </si>
  <si>
    <t>pracovna(arachnologie)</t>
  </si>
  <si>
    <t>pracovna(DP+DSP)</t>
  </si>
  <si>
    <t>laboratoř-půdní zoologie UTZ1</t>
  </si>
  <si>
    <t>pracovna(půdní zoologie)</t>
  </si>
  <si>
    <t>laboratoř-přípravna vzorků UTZ1</t>
  </si>
  <si>
    <t>entomologické sbírky UTZ1</t>
  </si>
  <si>
    <t>předsíň WCmuži</t>
  </si>
  <si>
    <t>WCmuži-imobilní+sprcha</t>
  </si>
  <si>
    <t>WCmuži</t>
  </si>
  <si>
    <t>WCženy+úklid</t>
  </si>
  <si>
    <t>WCženy imobilní+sprcha</t>
  </si>
  <si>
    <t>pracovna(odborný asistent)</t>
  </si>
  <si>
    <t>laboratoř-přípravna, kultivace rostlin UTZ1</t>
  </si>
  <si>
    <t>laboratoř-flowcytometrie UTZ1</t>
  </si>
  <si>
    <t>laboratoř-fluorescence UTZ1</t>
  </si>
  <si>
    <t>laboratoř-extrakce botanika UTZ1</t>
  </si>
  <si>
    <t>laboratoř-sekvenátor UTZ1</t>
  </si>
  <si>
    <t>laboratoř klonování UTZ1, GMO1</t>
  </si>
  <si>
    <t>laboratoř UTZ1</t>
  </si>
  <si>
    <t>chlazená místnost UTZ1</t>
  </si>
  <si>
    <t>laboratoř-POST PCR UTZ1</t>
  </si>
  <si>
    <t>autokláv, sušárna UTZ1, GMO1</t>
  </si>
  <si>
    <t>laboratoř-extrakce zoologie UTZ1</t>
  </si>
  <si>
    <t>laboratoř-PCR+RTPCR UTZ1</t>
  </si>
  <si>
    <t>technická místnost UTZ1</t>
  </si>
  <si>
    <t>laboratoř-elektroforéza UTZ1</t>
  </si>
  <si>
    <t>dokumentace UTZ1</t>
  </si>
  <si>
    <t>pracovna(vedoucí)</t>
  </si>
  <si>
    <t>WCmuži imobilní+sprcha</t>
  </si>
  <si>
    <t>zoologické sbírky-výstava</t>
  </si>
  <si>
    <t>pracovna(ředitel ústavu)</t>
  </si>
  <si>
    <t>sekretariát ústavu</t>
  </si>
  <si>
    <t>pracovna CESEB</t>
  </si>
  <si>
    <t>serverovna UBZ</t>
  </si>
  <si>
    <t>příruční sklad chemikálií UTZ1</t>
  </si>
  <si>
    <t>pracovna(vedoucí oddělení)</t>
  </si>
  <si>
    <t>sbírky</t>
  </si>
  <si>
    <t>laboratoř histologie UTZ1</t>
  </si>
  <si>
    <t>laboratoř parazitologie UTZ1</t>
  </si>
  <si>
    <t>přípravna UTZ1</t>
  </si>
  <si>
    <t>diagnostická laboratoř UTZ3, GMO II</t>
  </si>
  <si>
    <t>fluoroscenční mikroskop UTZ1</t>
  </si>
  <si>
    <t>DIC mikroskopie UTZ1</t>
  </si>
  <si>
    <t>fázová mikroskopie UTZ1</t>
  </si>
  <si>
    <t>pracovna (technici)</t>
  </si>
  <si>
    <t>seminární místnost-speciální</t>
  </si>
  <si>
    <t>atomární spektroskop UTZ1</t>
  </si>
  <si>
    <t>laboratoř chemická(mokrá) UTZ1</t>
  </si>
  <si>
    <t>přípravna vzorků UTZ1</t>
  </si>
  <si>
    <t>Plocha místností  - pavilon A32 - celkem</t>
  </si>
  <si>
    <t>herbářové sbírky</t>
  </si>
  <si>
    <t>předsíň WC-zam.</t>
  </si>
  <si>
    <t>WC-zaměstnanci</t>
  </si>
  <si>
    <t>strojovna vzt+chl</t>
  </si>
  <si>
    <t>herbářové sbírky I.</t>
  </si>
  <si>
    <t>laboratoř-sušárna</t>
  </si>
  <si>
    <t>hlubokomrazící box</t>
  </si>
  <si>
    <t>herbářová pracovna</t>
  </si>
  <si>
    <t>prostor SUKB</t>
  </si>
  <si>
    <t>WCmuži-studenti+pisoáry</t>
  </si>
  <si>
    <t>sbírkový materiál</t>
  </si>
  <si>
    <t>badatelna</t>
  </si>
  <si>
    <t>předsíň WCženy-studentky</t>
  </si>
  <si>
    <t>WCženy</t>
  </si>
  <si>
    <t>předsíň WC muži zaměstnanci</t>
  </si>
  <si>
    <t>WCmuži+pisoáry</t>
  </si>
  <si>
    <t>WC muži imobilní+sprcha</t>
  </si>
  <si>
    <t>pracovna-doktorandi/diplomanti</t>
  </si>
  <si>
    <t>pracovna-vedoucí oddělení</t>
  </si>
  <si>
    <t>pracovna vedoucí oddělení</t>
  </si>
  <si>
    <t>analýza obrazu</t>
  </si>
  <si>
    <t>Plocha místností  - pavilon A36 - celkem</t>
  </si>
  <si>
    <t>přístrojová místnost</t>
  </si>
  <si>
    <t>laboratoř molekulární biologie</t>
  </si>
  <si>
    <t>sklad(centrifuga,krajeni)</t>
  </si>
  <si>
    <t>izotopy</t>
  </si>
  <si>
    <t>umývárna,autoklávy</t>
  </si>
  <si>
    <t>strojovna VZT a chlazení</t>
  </si>
  <si>
    <t>etofyziologie</t>
  </si>
  <si>
    <t>chov hmyzu</t>
  </si>
  <si>
    <t>strojovna UT</t>
  </si>
  <si>
    <t>vakuova a kompresorova stanice</t>
  </si>
  <si>
    <t>tkáňové kultury(přípravna)</t>
  </si>
  <si>
    <t>laboratoř western blotting</t>
  </si>
  <si>
    <t>vedoucí oddělení</t>
  </si>
  <si>
    <t>sprcha, wc imobilní</t>
  </si>
  <si>
    <t>praktikum fyziologie, anatom. rostlin. genetiky</t>
  </si>
  <si>
    <t>přípravna, depozit. pomůcky</t>
  </si>
  <si>
    <t>praktikum fyziologie živočichů</t>
  </si>
  <si>
    <t>praktikum imunologie a obec. zoologie</t>
  </si>
  <si>
    <t>praktikum mol. biologie</t>
  </si>
  <si>
    <t>zoologické praktikum</t>
  </si>
  <si>
    <t>botanické praktikum</t>
  </si>
  <si>
    <t>wc ženy+úklidová komora</t>
  </si>
  <si>
    <t>myčka, autoklávy</t>
  </si>
  <si>
    <t>centrifuga, mrazící box</t>
  </si>
  <si>
    <t>velká laboratoř</t>
  </si>
  <si>
    <t>laboratoř elektrofrézy</t>
  </si>
  <si>
    <t>laboratoř analýzy obrazu</t>
  </si>
  <si>
    <t>tkáňové kultury 1</t>
  </si>
  <si>
    <t>tkáňové kultury 2</t>
  </si>
  <si>
    <t>temná komora-flouresc. mikroskop</t>
  </si>
  <si>
    <t>pracovna(asistent)</t>
  </si>
  <si>
    <t>kopírka, archiv</t>
  </si>
  <si>
    <t>umývárna kostí</t>
  </si>
  <si>
    <t>laboratoř osteologická</t>
  </si>
  <si>
    <t>laboratoř amplifikace</t>
  </si>
  <si>
    <t>pracovna PGS</t>
  </si>
  <si>
    <t>laboratoř docent</t>
  </si>
  <si>
    <t>laboratoř(diplomanti)</t>
  </si>
  <si>
    <t>laboratoř izolace</t>
  </si>
  <si>
    <t>laboratoř elektrofréza</t>
  </si>
  <si>
    <t>BHA37P01001</t>
  </si>
  <si>
    <t>BHA37P01002</t>
  </si>
  <si>
    <t>BHA37P01003</t>
  </si>
  <si>
    <t>BHA37P01004</t>
  </si>
  <si>
    <t>BHA37P01005</t>
  </si>
  <si>
    <t>BHA37P01006</t>
  </si>
  <si>
    <t>BHA37P01007</t>
  </si>
  <si>
    <t>BHA37P01008</t>
  </si>
  <si>
    <t>BHA37P01009</t>
  </si>
  <si>
    <t>BHA37P01011</t>
  </si>
  <si>
    <t>BHA37P01012</t>
  </si>
  <si>
    <t>BHA37P01013</t>
  </si>
  <si>
    <t>BHA37P01014</t>
  </si>
  <si>
    <t>BHA37P01015</t>
  </si>
  <si>
    <t>BHA37P01016</t>
  </si>
  <si>
    <t>BHA37P01017</t>
  </si>
  <si>
    <t>BHA37P01018</t>
  </si>
  <si>
    <t>BHA37P01019</t>
  </si>
  <si>
    <t>BHA37P01021</t>
  </si>
  <si>
    <t>BHA37P01022</t>
  </si>
  <si>
    <t>BHA37P01023</t>
  </si>
  <si>
    <t>BHA37P01024</t>
  </si>
  <si>
    <t>BHA37P01025</t>
  </si>
  <si>
    <t>BHA37P01026</t>
  </si>
  <si>
    <t>BHA37P01027</t>
  </si>
  <si>
    <t>BHA37P01028</t>
  </si>
  <si>
    <t>BHA37P01029</t>
  </si>
  <si>
    <t>BHA37P01031</t>
  </si>
  <si>
    <t>BHA37P01032</t>
  </si>
  <si>
    <t>BHA37P01033</t>
  </si>
  <si>
    <t>BHA37P01034</t>
  </si>
  <si>
    <t>BHA37P01035</t>
  </si>
  <si>
    <t>BHA37P01036</t>
  </si>
  <si>
    <t>BHA37P01037</t>
  </si>
  <si>
    <t>BHA37P01038</t>
  </si>
  <si>
    <t>BHA37P01039</t>
  </si>
  <si>
    <t>BHA37P01041</t>
  </si>
  <si>
    <t>BHA37P01042</t>
  </si>
  <si>
    <t>BHA37P01043</t>
  </si>
  <si>
    <t>BHA37P01044</t>
  </si>
  <si>
    <t>BHA37P01045</t>
  </si>
  <si>
    <t>BHA37N01001</t>
  </si>
  <si>
    <t>BHA37N01002</t>
  </si>
  <si>
    <t>BHA37N01003</t>
  </si>
  <si>
    <t>BHA37N01004</t>
  </si>
  <si>
    <t>BHA37N01005</t>
  </si>
  <si>
    <t>BHA37N01006</t>
  </si>
  <si>
    <t>BHA37N01007</t>
  </si>
  <si>
    <t>BHA37N01008</t>
  </si>
  <si>
    <t>BHA37N01009</t>
  </si>
  <si>
    <t>BHA37N01011</t>
  </si>
  <si>
    <t>BHA37N01012</t>
  </si>
  <si>
    <t>BHA37N01013</t>
  </si>
  <si>
    <t>BHA37N01014</t>
  </si>
  <si>
    <t>BHA37N01015</t>
  </si>
  <si>
    <t>BHA37N01016</t>
  </si>
  <si>
    <t>BHA37N01017</t>
  </si>
  <si>
    <t>BHA37N01018</t>
  </si>
  <si>
    <t>BHA37N01019</t>
  </si>
  <si>
    <t>BHA37N01021</t>
  </si>
  <si>
    <t>BHA37N01022</t>
  </si>
  <si>
    <t>BHA37N01023</t>
  </si>
  <si>
    <t>BHA37N01024</t>
  </si>
  <si>
    <t>BHA37N01025</t>
  </si>
  <si>
    <t>BHA37N01026</t>
  </si>
  <si>
    <t>BHA37N01027</t>
  </si>
  <si>
    <t>BHA37N01028</t>
  </si>
  <si>
    <t>BHA37N01029</t>
  </si>
  <si>
    <t>BHA37N02001</t>
  </si>
  <si>
    <t>BHA37N02002</t>
  </si>
  <si>
    <t>BHA37N02003</t>
  </si>
  <si>
    <t>BHA37N02004</t>
  </si>
  <si>
    <t>BHA37N02005</t>
  </si>
  <si>
    <t>BHA37N02006</t>
  </si>
  <si>
    <t>BHA37N02007</t>
  </si>
  <si>
    <t>BHA37N02008</t>
  </si>
  <si>
    <t>BHA37N02009</t>
  </si>
  <si>
    <t>BHA37N02011</t>
  </si>
  <si>
    <t>BHA37N02012</t>
  </si>
  <si>
    <t>BHA37N02013</t>
  </si>
  <si>
    <t>BHA37N02014</t>
  </si>
  <si>
    <t>BHA37N02015</t>
  </si>
  <si>
    <t>BHA37N02016</t>
  </si>
  <si>
    <t>BHA37N02017</t>
  </si>
  <si>
    <t>BHA37N02018</t>
  </si>
  <si>
    <t>BHA37N02019</t>
  </si>
  <si>
    <t>BHA37N02021</t>
  </si>
  <si>
    <t>BHA37N02022</t>
  </si>
  <si>
    <t>BHA37N02023</t>
  </si>
  <si>
    <t>BHA37N02024</t>
  </si>
  <si>
    <t>BHA37N02025</t>
  </si>
  <si>
    <t>BHA37N02026</t>
  </si>
  <si>
    <t>BHA37N03001</t>
  </si>
  <si>
    <t>BHA37N03002</t>
  </si>
  <si>
    <t>BHA37N03003</t>
  </si>
  <si>
    <t>BHA37N03004</t>
  </si>
  <si>
    <t>BHA37N03005</t>
  </si>
  <si>
    <t>BHA37N03006</t>
  </si>
  <si>
    <t>BHA37N03007</t>
  </si>
  <si>
    <t>BHA37N03008</t>
  </si>
  <si>
    <t>BHA37N03009</t>
  </si>
  <si>
    <t>BHA37N03011</t>
  </si>
  <si>
    <t>BHA37N03012</t>
  </si>
  <si>
    <t>BHA37N03013</t>
  </si>
  <si>
    <t>BHA37N03014</t>
  </si>
  <si>
    <t>BHA37N03015</t>
  </si>
  <si>
    <t>BHA37N03016</t>
  </si>
  <si>
    <t>BHA37N03017</t>
  </si>
  <si>
    <t>BHA37N03018</t>
  </si>
  <si>
    <t>BHA37N03019</t>
  </si>
  <si>
    <t>BHA37N03021</t>
  </si>
  <si>
    <t>BHA37N03022</t>
  </si>
  <si>
    <t>BHA37N03023</t>
  </si>
  <si>
    <t>BHA37N03024</t>
  </si>
  <si>
    <t>BHA37N03025</t>
  </si>
  <si>
    <t>BHA37N03026</t>
  </si>
  <si>
    <t>BHA37N03027</t>
  </si>
  <si>
    <t>BHA37N03028</t>
  </si>
  <si>
    <t>BHA37N03029</t>
  </si>
  <si>
    <t>BHA37N03031</t>
  </si>
  <si>
    <t>BHA37N03032</t>
  </si>
  <si>
    <t>BHA37N03033</t>
  </si>
  <si>
    <t>BHA37N03034</t>
  </si>
  <si>
    <t>BHA37N03035</t>
  </si>
  <si>
    <t>BHA37N03036</t>
  </si>
  <si>
    <t>BHA37N03037</t>
  </si>
  <si>
    <t>BHA37N03038</t>
  </si>
  <si>
    <t>BHA37N03039</t>
  </si>
  <si>
    <t>BHA37N03041</t>
  </si>
  <si>
    <t>BHA37N03042</t>
  </si>
  <si>
    <t>BHA37N03043</t>
  </si>
  <si>
    <t>BHA37N03044</t>
  </si>
  <si>
    <t>BHA37N03045</t>
  </si>
  <si>
    <t>BHA37N03046</t>
  </si>
  <si>
    <t>BHA37N03047</t>
  </si>
  <si>
    <t>BHA37N03048</t>
  </si>
  <si>
    <t>BHA37N03049</t>
  </si>
  <si>
    <t>BHA37N03051</t>
  </si>
  <si>
    <t>BHA32P01001</t>
  </si>
  <si>
    <t>BHA32P01002</t>
  </si>
  <si>
    <t>BHA32P01003</t>
  </si>
  <si>
    <t>BHA32P01004</t>
  </si>
  <si>
    <t>BHA32P01005</t>
  </si>
  <si>
    <t>BHA32P01006</t>
  </si>
  <si>
    <t>BHA32P01007</t>
  </si>
  <si>
    <t>BHA32P01008</t>
  </si>
  <si>
    <t>BHA32P01009</t>
  </si>
  <si>
    <t>BHA32P01010</t>
  </si>
  <si>
    <t>BHA32P01011</t>
  </si>
  <si>
    <t>BHA32P01012</t>
  </si>
  <si>
    <t>BHA32P01013</t>
  </si>
  <si>
    <t>BHA32P01014</t>
  </si>
  <si>
    <t>BHA32P01015</t>
  </si>
  <si>
    <t>BHA32P01016</t>
  </si>
  <si>
    <t>BHA32P01017</t>
  </si>
  <si>
    <t>BHA32P01018</t>
  </si>
  <si>
    <t>BHA32P01019</t>
  </si>
  <si>
    <t>BHA32P01021</t>
  </si>
  <si>
    <t>BHA32P01022</t>
  </si>
  <si>
    <t>BHA32P01023</t>
  </si>
  <si>
    <t>BHA32P01024</t>
  </si>
  <si>
    <t>BHA32P01025</t>
  </si>
  <si>
    <t>BHA32P01026</t>
  </si>
  <si>
    <t>BHA32P01027</t>
  </si>
  <si>
    <t>BHA32P01028</t>
  </si>
  <si>
    <t>BHA32P01029</t>
  </si>
  <si>
    <t>BHA32P01031</t>
  </si>
  <si>
    <t>BHA32P01032</t>
  </si>
  <si>
    <t>BHA32P01033</t>
  </si>
  <si>
    <t>BHA32P01034</t>
  </si>
  <si>
    <t>BHA32P01035</t>
  </si>
  <si>
    <t>BHA32P01036</t>
  </si>
  <si>
    <t>BHA32P01037</t>
  </si>
  <si>
    <t>BHA32P01039</t>
  </si>
  <si>
    <t>BHA32N01001</t>
  </si>
  <si>
    <t>BHA32N01002</t>
  </si>
  <si>
    <t>BHA32N01003</t>
  </si>
  <si>
    <t>BHA32N01004</t>
  </si>
  <si>
    <t>BHA32N01005</t>
  </si>
  <si>
    <t>BHA32N01006</t>
  </si>
  <si>
    <t>BHA32N01007</t>
  </si>
  <si>
    <t>BHA32N01008</t>
  </si>
  <si>
    <t>BHA32N01009</t>
  </si>
  <si>
    <t>BHA32N01010</t>
  </si>
  <si>
    <t>BHA32N01011</t>
  </si>
  <si>
    <t>BHA32N01012</t>
  </si>
  <si>
    <t>BHA32N01013</t>
  </si>
  <si>
    <t>BHA32N01014</t>
  </si>
  <si>
    <t>BHA32N01015</t>
  </si>
  <si>
    <t>BHA32N01016</t>
  </si>
  <si>
    <t>BHA32N01017</t>
  </si>
  <si>
    <t>BHA32N01018</t>
  </si>
  <si>
    <t>BHA32N01019</t>
  </si>
  <si>
    <t>BHA32N01021</t>
  </si>
  <si>
    <t>BHA32N01022</t>
  </si>
  <si>
    <t>BHA32N01023</t>
  </si>
  <si>
    <t>BHA32N01024</t>
  </si>
  <si>
    <t>BHA32N01025</t>
  </si>
  <si>
    <t>BHA32N02001</t>
  </si>
  <si>
    <t>BHA32N02002</t>
  </si>
  <si>
    <t>BHA32N02003</t>
  </si>
  <si>
    <t>BHA32N02004</t>
  </si>
  <si>
    <t>BHA32N02005</t>
  </si>
  <si>
    <t>BHA32N02006</t>
  </si>
  <si>
    <t>BHA32N02007</t>
  </si>
  <si>
    <t>BHA32N02008</t>
  </si>
  <si>
    <t>BHA32N02009</t>
  </si>
  <si>
    <t>BHA32N02010</t>
  </si>
  <si>
    <t>BHA32N02011</t>
  </si>
  <si>
    <t>BHA32N02012</t>
  </si>
  <si>
    <t>BHA32N02013</t>
  </si>
  <si>
    <t>BHA32N02014</t>
  </si>
  <si>
    <t>BHA32N02015</t>
  </si>
  <si>
    <t>BHA32N02016</t>
  </si>
  <si>
    <t>BHA32N02017</t>
  </si>
  <si>
    <t>BHA32N02018</t>
  </si>
  <si>
    <t>BHA32N02019</t>
  </si>
  <si>
    <t>BHA32N02021</t>
  </si>
  <si>
    <t>BHA32N02022</t>
  </si>
  <si>
    <t>BHA32N02023</t>
  </si>
  <si>
    <t>BHA32N02024</t>
  </si>
  <si>
    <t>BHA32N02025</t>
  </si>
  <si>
    <t>BHA32N02026</t>
  </si>
  <si>
    <t>BHA32N02027</t>
  </si>
  <si>
    <t>BHA32N02028</t>
  </si>
  <si>
    <t>BHA32N02029</t>
  </si>
  <si>
    <t>BHA32N02031</t>
  </si>
  <si>
    <t>BHA32N02032</t>
  </si>
  <si>
    <t>BHA32N02033</t>
  </si>
  <si>
    <t>BHA32N02034</t>
  </si>
  <si>
    <t>BHA32N02035</t>
  </si>
  <si>
    <t>BHA32N02036</t>
  </si>
  <si>
    <t>BHA32N02037</t>
  </si>
  <si>
    <t>BHA32N02038</t>
  </si>
  <si>
    <t>BHA32N02039</t>
  </si>
  <si>
    <t>BHA32N02041</t>
  </si>
  <si>
    <t>BHA32N02042</t>
  </si>
  <si>
    <t>BHA32N02043</t>
  </si>
  <si>
    <t>BHA32N03001</t>
  </si>
  <si>
    <t>BHA32N03002</t>
  </si>
  <si>
    <t>BHA32N03003</t>
  </si>
  <si>
    <t>BHA32N03004</t>
  </si>
  <si>
    <t>BHA32N03005</t>
  </si>
  <si>
    <t>BHA32N03006</t>
  </si>
  <si>
    <t>BHA32N03007</t>
  </si>
  <si>
    <t>BHA32N03008</t>
  </si>
  <si>
    <t>BHA32N03009</t>
  </si>
  <si>
    <t>BHA32N03010</t>
  </si>
  <si>
    <t>BHA32N03011</t>
  </si>
  <si>
    <t>BHA32N03012</t>
  </si>
  <si>
    <t>BHA32N03013</t>
  </si>
  <si>
    <t>BHA32N03014</t>
  </si>
  <si>
    <t>BHA32N03015</t>
  </si>
  <si>
    <t>BHA32N03016</t>
  </si>
  <si>
    <t>BHA32N03017</t>
  </si>
  <si>
    <t>BHA32N03018</t>
  </si>
  <si>
    <t>BHA32N03019</t>
  </si>
  <si>
    <t>BHA32N03021</t>
  </si>
  <si>
    <t>BHA32N03022</t>
  </si>
  <si>
    <t>BHA32N03023</t>
  </si>
  <si>
    <t>BHA32N03024</t>
  </si>
  <si>
    <t>BHA32N03025</t>
  </si>
  <si>
    <t>BHA32N03026</t>
  </si>
  <si>
    <t>BHA32N03027</t>
  </si>
  <si>
    <t>BHA32N03028</t>
  </si>
  <si>
    <t>BHA32N03029</t>
  </si>
  <si>
    <t>BHA32N03031</t>
  </si>
  <si>
    <t>BHA32N03032</t>
  </si>
  <si>
    <t>BHA32N03033</t>
  </si>
  <si>
    <t>BHA32N03034</t>
  </si>
  <si>
    <t>BHA32N03035</t>
  </si>
  <si>
    <t>BHA32N03036</t>
  </si>
  <si>
    <t>BHA32N03037</t>
  </si>
  <si>
    <t>BHA32N03038</t>
  </si>
  <si>
    <t>BHA32N03039</t>
  </si>
  <si>
    <t>BHA32N03041</t>
  </si>
  <si>
    <t>BHA32N03042</t>
  </si>
  <si>
    <t>BHA32N03043</t>
  </si>
  <si>
    <t>BHA32N03044</t>
  </si>
  <si>
    <t>BHA32N03045</t>
  </si>
  <si>
    <t>BHA26P02001</t>
  </si>
  <si>
    <t>BHA26P02002</t>
  </si>
  <si>
    <t>BHA26P02003</t>
  </si>
  <si>
    <t>BHA26P02004</t>
  </si>
  <si>
    <t>BHA26P02005</t>
  </si>
  <si>
    <t>BHA26P02006</t>
  </si>
  <si>
    <t>BHA26P02007</t>
  </si>
  <si>
    <t>BHA26P02008</t>
  </si>
  <si>
    <t>BHA26P02009</t>
  </si>
  <si>
    <t>BHA26P02010</t>
  </si>
  <si>
    <t>BHA26P02011</t>
  </si>
  <si>
    <t>BHA26P02012</t>
  </si>
  <si>
    <t>BHA26P02013</t>
  </si>
  <si>
    <t>BHA26P02014</t>
  </si>
  <si>
    <t>BHA26P02015</t>
  </si>
  <si>
    <t>BHA26P02016</t>
  </si>
  <si>
    <t>BHA26P02017</t>
  </si>
  <si>
    <t>BHA26P02018</t>
  </si>
  <si>
    <t>BHA26P02019</t>
  </si>
  <si>
    <t>BHA26P02020</t>
  </si>
  <si>
    <t>BHA26P02021</t>
  </si>
  <si>
    <t>BHA26P02022</t>
  </si>
  <si>
    <t>BHA26P02023</t>
  </si>
  <si>
    <t>BHA26P02024</t>
  </si>
  <si>
    <t>BHA26P02025</t>
  </si>
  <si>
    <t>BHA26P02026</t>
  </si>
  <si>
    <t>BHA26P02027</t>
  </si>
  <si>
    <t>BHA26P02028</t>
  </si>
  <si>
    <t>BHA26P02029</t>
  </si>
  <si>
    <t>BHA26P02030</t>
  </si>
  <si>
    <t>BHA26P02031</t>
  </si>
  <si>
    <t>BHA26P02032</t>
  </si>
  <si>
    <t>BHA26P02033</t>
  </si>
  <si>
    <t>BHA26P02034</t>
  </si>
  <si>
    <t>BHA26P02035</t>
  </si>
  <si>
    <t>BHA26P02036</t>
  </si>
  <si>
    <t>BHA26P02037</t>
  </si>
  <si>
    <t>BHA26P02038</t>
  </si>
  <si>
    <t>BHA26P02039</t>
  </si>
  <si>
    <t>BHA26P02041</t>
  </si>
  <si>
    <t>BHA26P02042</t>
  </si>
  <si>
    <t>BHA26P02043</t>
  </si>
  <si>
    <t>BHA26P01001</t>
  </si>
  <si>
    <t>BHA26P01002</t>
  </si>
  <si>
    <t>BHA26P01003</t>
  </si>
  <si>
    <t>BHA26P01004</t>
  </si>
  <si>
    <t>BHA26P01005</t>
  </si>
  <si>
    <t>BHA26P01006</t>
  </si>
  <si>
    <t>BHA26P01007</t>
  </si>
  <si>
    <t>BHA26P01008</t>
  </si>
  <si>
    <t>BHA26P01009</t>
  </si>
  <si>
    <t>BHA26P01010</t>
  </si>
  <si>
    <t>BHA26P01011</t>
  </si>
  <si>
    <t>BHA26P01012</t>
  </si>
  <si>
    <t>BHA26P01013</t>
  </si>
  <si>
    <t>BHA26P01014</t>
  </si>
  <si>
    <t>BHA26P01015</t>
  </si>
  <si>
    <t>BHA26P01016</t>
  </si>
  <si>
    <t>BHA26P01017</t>
  </si>
  <si>
    <t>BHA26P01018</t>
  </si>
  <si>
    <t>BHA26P01019</t>
  </si>
  <si>
    <t>BHA26P01020</t>
  </si>
  <si>
    <t>BHA26P01021</t>
  </si>
  <si>
    <t>BHA26P01022</t>
  </si>
  <si>
    <t>BHA26P01023</t>
  </si>
  <si>
    <t>BHA26P01024</t>
  </si>
  <si>
    <t>BHA26P01025</t>
  </si>
  <si>
    <t>BHA26P01026</t>
  </si>
  <si>
    <t>BHA26P01027</t>
  </si>
  <si>
    <t>BHA26P01028</t>
  </si>
  <si>
    <t>BHA26P01029</t>
  </si>
  <si>
    <t>BHA26P01031</t>
  </si>
  <si>
    <t>BHA26P01032</t>
  </si>
  <si>
    <t>BHA26P01033</t>
  </si>
  <si>
    <t>BHA26P01034</t>
  </si>
  <si>
    <t>BHA26P01035</t>
  </si>
  <si>
    <t>BHA26P01036</t>
  </si>
  <si>
    <t>BHA26P01037</t>
  </si>
  <si>
    <t>BHA26P01038</t>
  </si>
  <si>
    <t>BHA26P01039</t>
  </si>
  <si>
    <t>BHA26P01042</t>
  </si>
  <si>
    <t>BHA26P01043</t>
  </si>
  <si>
    <t>BHA26P01044</t>
  </si>
  <si>
    <t>BHA26P01045</t>
  </si>
  <si>
    <t>BHA26P01046</t>
  </si>
  <si>
    <t>BHA26P01047</t>
  </si>
  <si>
    <t>BHA26P01048</t>
  </si>
  <si>
    <t>BHA26P01049</t>
  </si>
  <si>
    <t>BHA26P01051</t>
  </si>
  <si>
    <t>BHA26P01052</t>
  </si>
  <si>
    <t>BHA26P01053</t>
  </si>
  <si>
    <t>BHA26P01054</t>
  </si>
  <si>
    <t>BHA26P01055</t>
  </si>
  <si>
    <t>BHA26N01001</t>
  </si>
  <si>
    <t>BHA26N01002</t>
  </si>
  <si>
    <t>BHA26N01003</t>
  </si>
  <si>
    <t>BHA26N01004</t>
  </si>
  <si>
    <t>BHA26N01005</t>
  </si>
  <si>
    <t>BHA26N01006</t>
  </si>
  <si>
    <t>BHA26N01007</t>
  </si>
  <si>
    <t>BHA26N01008</t>
  </si>
  <si>
    <t>BHA26N01009</t>
  </si>
  <si>
    <t>BHA26N01010</t>
  </si>
  <si>
    <t>BHA26N01011</t>
  </si>
  <si>
    <t>BHA26N01012</t>
  </si>
  <si>
    <t>BHA26N01013</t>
  </si>
  <si>
    <t>BHA26N01014</t>
  </si>
  <si>
    <t>BHA26N01015</t>
  </si>
  <si>
    <t>BHA26N01016</t>
  </si>
  <si>
    <t>BHA26N01017</t>
  </si>
  <si>
    <t>BHA26N01018</t>
  </si>
  <si>
    <t>BHA26N01019</t>
  </si>
  <si>
    <t>BHA26N01021</t>
  </si>
  <si>
    <t>BHA26N01022</t>
  </si>
  <si>
    <t>BHA26N01023</t>
  </si>
  <si>
    <t>BHA26N01024</t>
  </si>
  <si>
    <t>BHA26N01025</t>
  </si>
  <si>
    <t>BHA26N01026</t>
  </si>
  <si>
    <t>BHA26N01027</t>
  </si>
  <si>
    <t>BHA26N01028</t>
  </si>
  <si>
    <t>BHA26N01029</t>
  </si>
  <si>
    <t>BHA26N02001</t>
  </si>
  <si>
    <t>BHA26N02002</t>
  </si>
  <si>
    <t>BHA26N02003</t>
  </si>
  <si>
    <t>BHA26N02004</t>
  </si>
  <si>
    <t>BHA26N02005</t>
  </si>
  <si>
    <t>BHA26N02006</t>
  </si>
  <si>
    <t>BHA26N02007</t>
  </si>
  <si>
    <t>BHA26N02008</t>
  </si>
  <si>
    <t>BHA26N02009</t>
  </si>
  <si>
    <t>BHA26N02010</t>
  </si>
  <si>
    <t>BHA26N02011</t>
  </si>
  <si>
    <t>BHA26N02012</t>
  </si>
  <si>
    <t>BHA26N02013</t>
  </si>
  <si>
    <t>BHA26N02014</t>
  </si>
  <si>
    <t>BHA26N02015</t>
  </si>
  <si>
    <t>BHA26N02016</t>
  </si>
  <si>
    <t>BHA26N02017</t>
  </si>
  <si>
    <t>BHA26N02018</t>
  </si>
  <si>
    <t>BHA26N02019</t>
  </si>
  <si>
    <t>BHA26N02021</t>
  </si>
  <si>
    <t>BHA26N02022</t>
  </si>
  <si>
    <t>BHA26N02023</t>
  </si>
  <si>
    <t>BHA26N02024</t>
  </si>
  <si>
    <t>BHA26N02025</t>
  </si>
  <si>
    <t>BHA26N02026</t>
  </si>
  <si>
    <t>BHA26N02027</t>
  </si>
  <si>
    <t>BHA26N02028</t>
  </si>
  <si>
    <t>BHA26N02029</t>
  </si>
  <si>
    <t>BHA26N02031</t>
  </si>
  <si>
    <t>BHA26N02032</t>
  </si>
  <si>
    <t>BHA26N02033</t>
  </si>
  <si>
    <t>BHA26N02034</t>
  </si>
  <si>
    <t>BHA26N02035</t>
  </si>
  <si>
    <t>BHA26N02036</t>
  </si>
  <si>
    <t>BHA26N02037</t>
  </si>
  <si>
    <t>BHA26N02038</t>
  </si>
  <si>
    <t>BHA26N02039</t>
  </si>
  <si>
    <t>BHA26N02041</t>
  </si>
  <si>
    <t>BHA26N02042</t>
  </si>
  <si>
    <t>BHA26N02043</t>
  </si>
  <si>
    <t>BHA26N02044</t>
  </si>
  <si>
    <t>BHA26N02045</t>
  </si>
  <si>
    <t>BHA26N02046</t>
  </si>
  <si>
    <t>BHA26N02047</t>
  </si>
  <si>
    <t>BHA26N03001</t>
  </si>
  <si>
    <t>BHA26N03002</t>
  </si>
  <si>
    <t>BHA26N03003</t>
  </si>
  <si>
    <t>BHA26N03004</t>
  </si>
  <si>
    <t>BHA26N03005</t>
  </si>
  <si>
    <t>BHA26N03006</t>
  </si>
  <si>
    <t>BHA26N03007</t>
  </si>
  <si>
    <t>BHA26N03008</t>
  </si>
  <si>
    <t>BHA26N03009</t>
  </si>
  <si>
    <t>BHA26N03010</t>
  </si>
  <si>
    <t>BHA26N03011</t>
  </si>
  <si>
    <t>BHA26N03012</t>
  </si>
  <si>
    <t>BHA26N03013</t>
  </si>
  <si>
    <t>BHA26N03014</t>
  </si>
  <si>
    <t>BHA26N03015</t>
  </si>
  <si>
    <t>BHA26N03016</t>
  </si>
  <si>
    <t>BHA26N03017</t>
  </si>
  <si>
    <t>BHA26N03018</t>
  </si>
  <si>
    <t>BHA26N03019</t>
  </si>
  <si>
    <t>BHA26N03021</t>
  </si>
  <si>
    <t>BHA26N03022</t>
  </si>
  <si>
    <t>BHA26N03023</t>
  </si>
  <si>
    <t>BHA26N03024</t>
  </si>
  <si>
    <t>BHA26N03025</t>
  </si>
  <si>
    <t>BHA26N03026</t>
  </si>
  <si>
    <t>BHA26N03027</t>
  </si>
  <si>
    <t>BHA26N03028</t>
  </si>
  <si>
    <t>BHA26N03029</t>
  </si>
  <si>
    <t>BHA26N03031</t>
  </si>
  <si>
    <t>BHA26N03032</t>
  </si>
  <si>
    <t>BHA26N03033</t>
  </si>
  <si>
    <t>BHA26N03034</t>
  </si>
  <si>
    <t>BHA26N03035</t>
  </si>
  <si>
    <t>BHA26N03036</t>
  </si>
  <si>
    <t>BHA26N03037</t>
  </si>
  <si>
    <t>BHA26N03038</t>
  </si>
  <si>
    <t>BHA26N03039</t>
  </si>
  <si>
    <t>BHA26N03041</t>
  </si>
  <si>
    <t>BHA26N03042</t>
  </si>
  <si>
    <t>BHA26N03043</t>
  </si>
  <si>
    <t>BHA33P02001</t>
  </si>
  <si>
    <t>BHA33P02002</t>
  </si>
  <si>
    <t>BHA33P02003</t>
  </si>
  <si>
    <t>BHA33P02010</t>
  </si>
  <si>
    <t>BHA33P01001</t>
  </si>
  <si>
    <t>BHA33P01002</t>
  </si>
  <si>
    <t>BHA33P01003</t>
  </si>
  <si>
    <t>BHA33P01004</t>
  </si>
  <si>
    <t>BHA33P01005</t>
  </si>
  <si>
    <t>BHA33P01006</t>
  </si>
  <si>
    <t>BHA33P01007</t>
  </si>
  <si>
    <t>BHA33P01008</t>
  </si>
  <si>
    <t>BHA33P01009</t>
  </si>
  <si>
    <t>BHA33P01010</t>
  </si>
  <si>
    <t>BHA33P01011</t>
  </si>
  <si>
    <t>BHA33P01012</t>
  </si>
  <si>
    <t>BHA33P01013</t>
  </si>
  <si>
    <t>BHA33P01014</t>
  </si>
  <si>
    <t>BHA33P01015</t>
  </si>
  <si>
    <t>BHA33P01016</t>
  </si>
  <si>
    <t>BHA33P01017</t>
  </si>
  <si>
    <t>BHA33P01018</t>
  </si>
  <si>
    <t>BHA33P01019</t>
  </si>
  <si>
    <t>BHA33P01021</t>
  </si>
  <si>
    <t>BHA33P01022</t>
  </si>
  <si>
    <t>BHA33P01023</t>
  </si>
  <si>
    <t>BHA33P01024</t>
  </si>
  <si>
    <t>BHA33N01001</t>
  </si>
  <si>
    <t>BHA33N01002</t>
  </si>
  <si>
    <t>BHA33N01003</t>
  </si>
  <si>
    <t>BHA33N01004</t>
  </si>
  <si>
    <t>BHA33N01005</t>
  </si>
  <si>
    <t>BHA33N01006</t>
  </si>
  <si>
    <t>BHA33N01007</t>
  </si>
  <si>
    <t>BHA33N01008</t>
  </si>
  <si>
    <t>BHA33N01009</t>
  </si>
  <si>
    <t>BHA33N01010</t>
  </si>
  <si>
    <t>BHA33N01011</t>
  </si>
  <si>
    <t>BHA33N01012</t>
  </si>
  <si>
    <t>BHA33N01013</t>
  </si>
  <si>
    <t>BHA33N01014</t>
  </si>
  <si>
    <t>BHA33N01015</t>
  </si>
  <si>
    <t>BHA33N01016</t>
  </si>
  <si>
    <t>BHA33N01017</t>
  </si>
  <si>
    <t>BHA33N01018</t>
  </si>
  <si>
    <t>BHA33N01019</t>
  </si>
  <si>
    <t>BHA33N01021</t>
  </si>
  <si>
    <t>BHA33N01022</t>
  </si>
  <si>
    <t>BHA33N01023</t>
  </si>
  <si>
    <t>BHA33N02001</t>
  </si>
  <si>
    <t>BHA33N02002</t>
  </si>
  <si>
    <t>BHA33N02003</t>
  </si>
  <si>
    <t>BHA33N02004</t>
  </si>
  <si>
    <t>BHA33N02005</t>
  </si>
  <si>
    <t>BHA33N02006</t>
  </si>
  <si>
    <t>BHA33N02007</t>
  </si>
  <si>
    <t>BHA33N02008</t>
  </si>
  <si>
    <t>BHA33N02009</t>
  </si>
  <si>
    <t>BHA33N02010</t>
  </si>
  <si>
    <t>BHA33N02011</t>
  </si>
  <si>
    <t>BHA33N02012</t>
  </si>
  <si>
    <t>BHA33N02013</t>
  </si>
  <si>
    <t>BHA33N02014</t>
  </si>
  <si>
    <t>BHA33N02015</t>
  </si>
  <si>
    <t>BHA33N02016</t>
  </si>
  <si>
    <t>BHA33N02017</t>
  </si>
  <si>
    <t>BHA33N02018</t>
  </si>
  <si>
    <t>BHA33N02019</t>
  </si>
  <si>
    <t>BHA33N02021</t>
  </si>
  <si>
    <t>BHA33N02022</t>
  </si>
  <si>
    <t>BHA33N02023</t>
  </si>
  <si>
    <t>BHA33N02024</t>
  </si>
  <si>
    <t>BHA33N02025</t>
  </si>
  <si>
    <t>BHA33N02026</t>
  </si>
  <si>
    <t>BHA33N02027</t>
  </si>
  <si>
    <t>BHA33N02028</t>
  </si>
  <si>
    <t>BHA33N02029</t>
  </si>
  <si>
    <t>BHA33N02031</t>
  </si>
  <si>
    <t>BHA33N02032</t>
  </si>
  <si>
    <t>BHA33N02033</t>
  </si>
  <si>
    <t>BHA33N02034</t>
  </si>
  <si>
    <t>BHA33N02035</t>
  </si>
  <si>
    <t>BHA33N02036</t>
  </si>
  <si>
    <t>BHA33N02037</t>
  </si>
  <si>
    <t>BHA33N03001</t>
  </si>
  <si>
    <t>BHA33N03002</t>
  </si>
  <si>
    <t>BHA33N03003</t>
  </si>
  <si>
    <t>BHA33N03004</t>
  </si>
  <si>
    <t>BHA33N03005</t>
  </si>
  <si>
    <t>BHA33N03006</t>
  </si>
  <si>
    <t>BHA33N03007</t>
  </si>
  <si>
    <t>BHA33N03008</t>
  </si>
  <si>
    <t>BHA33N03009</t>
  </si>
  <si>
    <t>BHA33N03010</t>
  </si>
  <si>
    <t>BHA33N03011</t>
  </si>
  <si>
    <t>BHA33N03012</t>
  </si>
  <si>
    <t>BHA33N03013</t>
  </si>
  <si>
    <t>BHA33N03014</t>
  </si>
  <si>
    <t>BHA33N03015</t>
  </si>
  <si>
    <t>BHA33N03016</t>
  </si>
  <si>
    <t>BHA33N03017</t>
  </si>
  <si>
    <t>BHA33N03018</t>
  </si>
  <si>
    <t>BHA33N03019</t>
  </si>
  <si>
    <t>BHA33N03021</t>
  </si>
  <si>
    <t>BHA33N03022</t>
  </si>
  <si>
    <t>BHA33N03023</t>
  </si>
  <si>
    <t>BHA33N03024</t>
  </si>
  <si>
    <t>BHA33N03025</t>
  </si>
  <si>
    <t>BHA33N03026</t>
  </si>
  <si>
    <t>BHA33N03027</t>
  </si>
  <si>
    <t>BHA33N03028</t>
  </si>
  <si>
    <t>BHA33N03029</t>
  </si>
  <si>
    <t>BHA33N03031</t>
  </si>
  <si>
    <t>BHA33N03032</t>
  </si>
  <si>
    <t>BHA33N03033</t>
  </si>
  <si>
    <t>BHA33N03034</t>
  </si>
  <si>
    <t>BHA33N03035</t>
  </si>
  <si>
    <t>A25</t>
  </si>
  <si>
    <t>A31</t>
  </si>
  <si>
    <t>A32</t>
  </si>
  <si>
    <t>A36</t>
  </si>
  <si>
    <t>Plocha koridorů JIH - CELKEM</t>
  </si>
  <si>
    <t>Plocha koridorů SEVER - CELKEM</t>
  </si>
  <si>
    <t>legenda ploch místností - koridor sever 1.pp</t>
  </si>
  <si>
    <t>BHA49P01001</t>
  </si>
  <si>
    <t>koridor UKB sever 1.PP</t>
  </si>
  <si>
    <t>BHA49P01003</t>
  </si>
  <si>
    <t>parkovací stání - garáž</t>
  </si>
  <si>
    <t>BHA49P01005</t>
  </si>
  <si>
    <t>koridor UKB sever - INBIT - 1.PP</t>
  </si>
  <si>
    <t>BHA49P01047</t>
  </si>
  <si>
    <t>BHA49P01048</t>
  </si>
  <si>
    <t>BHA49P01049</t>
  </si>
  <si>
    <t>legenda ploch místností - koridor sever 2.np</t>
  </si>
  <si>
    <t>BHA49N02001</t>
  </si>
  <si>
    <t>201</t>
  </si>
  <si>
    <t>BHA49N02002</t>
  </si>
  <si>
    <t>202</t>
  </si>
  <si>
    <t>BHA49N02003</t>
  </si>
  <si>
    <t>203</t>
  </si>
  <si>
    <t>BHA49N02004</t>
  </si>
  <si>
    <t>204</t>
  </si>
  <si>
    <t>BHA49N02005</t>
  </si>
  <si>
    <t>205</t>
  </si>
  <si>
    <t>BHA30N02043</t>
  </si>
  <si>
    <t>243</t>
  </si>
  <si>
    <t>BHA30N02044</t>
  </si>
  <si>
    <t>244</t>
  </si>
  <si>
    <t>BHA30N02045</t>
  </si>
  <si>
    <t>245</t>
  </si>
  <si>
    <t>BHA30N02046</t>
  </si>
  <si>
    <t>246</t>
  </si>
  <si>
    <t>BHA30N02047</t>
  </si>
  <si>
    <t>247</t>
  </si>
  <si>
    <t>BHA30N02048</t>
  </si>
  <si>
    <t>248</t>
  </si>
  <si>
    <t>BHA30N02049</t>
  </si>
  <si>
    <t>249</t>
  </si>
  <si>
    <t>BHA30N02051</t>
  </si>
  <si>
    <t>251</t>
  </si>
  <si>
    <t>BHA30N02054</t>
  </si>
  <si>
    <t>254</t>
  </si>
  <si>
    <t>koridor UKB sever - CETOCOEN - 2. NP</t>
  </si>
  <si>
    <t>schodiště do 3. NP</t>
  </si>
  <si>
    <t>koridor UKB sever - CESEB - 2. NP</t>
  </si>
  <si>
    <t>koridor UKB sever - FSPS - 2. NP</t>
  </si>
  <si>
    <t>koridor UKB sever - INBIT - 2. NP</t>
  </si>
  <si>
    <t>WC muži pisoáry</t>
  </si>
  <si>
    <t>legenda ploch místností - koridor sever 3.np</t>
  </si>
  <si>
    <t>BHA49N03001</t>
  </si>
  <si>
    <t>301</t>
  </si>
  <si>
    <t>BHA49N03003</t>
  </si>
  <si>
    <t>303</t>
  </si>
  <si>
    <t>BHA49N03004</t>
  </si>
  <si>
    <t>304</t>
  </si>
  <si>
    <t>BHA49N03005</t>
  </si>
  <si>
    <t>305</t>
  </si>
  <si>
    <t>BHA30N03038</t>
  </si>
  <si>
    <t>338</t>
  </si>
  <si>
    <t>BHA30N03039</t>
  </si>
  <si>
    <t>339</t>
  </si>
  <si>
    <t>BHA30N03041</t>
  </si>
  <si>
    <t>341</t>
  </si>
  <si>
    <t>BHA30N03042</t>
  </si>
  <si>
    <t>342</t>
  </si>
  <si>
    <t>BHA30N03043</t>
  </si>
  <si>
    <t>343</t>
  </si>
  <si>
    <t>BHA30N03044</t>
  </si>
  <si>
    <t>344</t>
  </si>
  <si>
    <t>BHA30N03045</t>
  </si>
  <si>
    <t>345</t>
  </si>
  <si>
    <t>BHA30N03046</t>
  </si>
  <si>
    <t>346</t>
  </si>
  <si>
    <t>BHA30N03049</t>
  </si>
  <si>
    <t>349</t>
  </si>
  <si>
    <t>koridor UKB sever - CETOCOEN - 3. NP</t>
  </si>
  <si>
    <t>koridor UKB sever - CESEB - 3. NP</t>
  </si>
  <si>
    <t>koridor UKB sever - FSPS - 3. NP</t>
  </si>
  <si>
    <t>koridor UKB sever - INBIT - 3. NP</t>
  </si>
  <si>
    <t>Koridory - JIH</t>
  </si>
  <si>
    <t>Koridory - SEVER</t>
  </si>
  <si>
    <t>legenda ploch místností - AVVA (žlutá) - pavilon A34  3.np</t>
  </si>
  <si>
    <t>legenda ploch místností - AVVA (zelená) - pavilon A25  2.pp</t>
  </si>
  <si>
    <t>legenda ploch místností - AVVA (zelená) - pavilon A25  1.pp</t>
  </si>
  <si>
    <t>legenda ploch místností - AVVA (zelená) - pavilon A25  1.np</t>
  </si>
  <si>
    <t>legenda ploch místností - AVVA (zelená) - pavilon A25  2.np</t>
  </si>
  <si>
    <t>legenda ploch místností - AVVA (zelená) - pavilon A25  3.np</t>
  </si>
  <si>
    <t>kancelář akademiků</t>
  </si>
  <si>
    <t>umývárna (lab.)</t>
  </si>
  <si>
    <t>specializovaná pracovna</t>
  </si>
  <si>
    <t>příruční registratura</t>
  </si>
  <si>
    <t>legenda ploch místností - AVVA (zelená) - pavilon A31  1.pp</t>
  </si>
  <si>
    <t>trafostanice</t>
  </si>
  <si>
    <t>chladírna</t>
  </si>
  <si>
    <t>odpadky</t>
  </si>
  <si>
    <t>legenda ploch místností - AVVA (zelená) - pavilon A31  1.np</t>
  </si>
  <si>
    <t>legenda ploch místností - AVVA (zelená) - pavilon A31  2.np</t>
  </si>
  <si>
    <t>legenda ploch místností - AVVA (zelená) - pavilon A31  3.np</t>
  </si>
  <si>
    <t>legenda ploch místností - AVVA (zelená) - pavilon A32  2.pp</t>
  </si>
  <si>
    <t xml:space="preserve">Plocha CELKEM </t>
  </si>
  <si>
    <t>legenda ploch místností - AVVA (zelená) - pavilon A32  1.pp</t>
  </si>
  <si>
    <t>legenda ploch místností - AVVA (zelená) - pavilon A32  1.np</t>
  </si>
  <si>
    <t>legenda ploch místností - AVVA (zelená) - pavilon A32  2.np</t>
  </si>
  <si>
    <t>legenda ploch místností - AVVA (zelená) - pavilon A32  3.np</t>
  </si>
  <si>
    <t>legenda ploch místností - AVVA (zelená) - pavilon A36  1.pp</t>
  </si>
  <si>
    <t>legenda ploch místností - AVVA (zelená) - pavilon A36  1.np</t>
  </si>
  <si>
    <t>legenda ploch místností - AVVA (zelená) - pavilon A36  2.np</t>
  </si>
  <si>
    <t>legenda ploch místností - AVVA (zelená) - pavilon A36  3.np</t>
  </si>
  <si>
    <t xml:space="preserve"> </t>
  </si>
  <si>
    <t>A26</t>
  </si>
  <si>
    <t>A35</t>
  </si>
  <si>
    <t>Plocha místností  - pavilon A26 - celkem</t>
  </si>
  <si>
    <t>legenda ploch místností - AVVA (zelená) - pavilon A26  1.pp</t>
  </si>
  <si>
    <t>BHA27P02001</t>
  </si>
  <si>
    <t>technické zázemí skleníku</t>
  </si>
  <si>
    <t>BHA27P01001</t>
  </si>
  <si>
    <t>BHA27P01002</t>
  </si>
  <si>
    <t>BHA27P01003</t>
  </si>
  <si>
    <t>BHA27P01004</t>
  </si>
  <si>
    <t>BHA27P01005</t>
  </si>
  <si>
    <t>BHA27P01006</t>
  </si>
  <si>
    <t>BHA27P01008</t>
  </si>
  <si>
    <t>BHA27P01009</t>
  </si>
  <si>
    <t>fytotrony</t>
  </si>
  <si>
    <t>BHA27P01010</t>
  </si>
  <si>
    <t>BHA27P01011</t>
  </si>
  <si>
    <t>BHA27P01012</t>
  </si>
  <si>
    <t>BHA27P01014</t>
  </si>
  <si>
    <t>BHA27P01015</t>
  </si>
  <si>
    <t>BHA27P01016</t>
  </si>
  <si>
    <t>BHA27P01016a</t>
  </si>
  <si>
    <t>1S16a</t>
  </si>
  <si>
    <t>BHA27P01017</t>
  </si>
  <si>
    <t>BHA27P01018</t>
  </si>
  <si>
    <t>BHA27P01021</t>
  </si>
  <si>
    <t>BHA27P01022</t>
  </si>
  <si>
    <t>BHA27P01023</t>
  </si>
  <si>
    <t>BHA27P01024</t>
  </si>
  <si>
    <t>BHA27P01025</t>
  </si>
  <si>
    <t>BHA27P01026</t>
  </si>
  <si>
    <t>BHA27P01027</t>
  </si>
  <si>
    <t>BHA27P01028</t>
  </si>
  <si>
    <t>BHA27P01029</t>
  </si>
  <si>
    <t>BHA27P01031</t>
  </si>
  <si>
    <t>BHA27P01032</t>
  </si>
  <si>
    <t>BHA27P01033</t>
  </si>
  <si>
    <t>BHA27P01034</t>
  </si>
  <si>
    <t xml:space="preserve">WC </t>
  </si>
  <si>
    <t>BHA27P01035</t>
  </si>
  <si>
    <t>BHA27P01036</t>
  </si>
  <si>
    <t>BHA27P01037</t>
  </si>
  <si>
    <t>BHA27P01038</t>
  </si>
  <si>
    <t>BHA27P01039</t>
  </si>
  <si>
    <t>PLOCHA CELKEM</t>
  </si>
  <si>
    <t>legenda ploch místností - AVVA (zelená) - pavilon A26  1.np</t>
  </si>
  <si>
    <t>BHA27N01001</t>
  </si>
  <si>
    <t>101</t>
  </si>
  <si>
    <t>BHA27N01002</t>
  </si>
  <si>
    <t>102</t>
  </si>
  <si>
    <t>BHA27N01003</t>
  </si>
  <si>
    <t>103</t>
  </si>
  <si>
    <t>BHA27N01004</t>
  </si>
  <si>
    <t>104</t>
  </si>
  <si>
    <t>WC muži + úklid</t>
  </si>
  <si>
    <t>BHA27N01004a</t>
  </si>
  <si>
    <t>WC muži - kabinky</t>
  </si>
  <si>
    <t>BHA27N01005</t>
  </si>
  <si>
    <t>105</t>
  </si>
  <si>
    <t>WC muži imobil. + sprcha</t>
  </si>
  <si>
    <t>BHA27N01006</t>
  </si>
  <si>
    <t>106</t>
  </si>
  <si>
    <t>BHA27N01007a</t>
  </si>
  <si>
    <t>BHA27N01007b</t>
  </si>
  <si>
    <t>BHA27N01008</t>
  </si>
  <si>
    <t>108</t>
  </si>
  <si>
    <t>BHA27N01009</t>
  </si>
  <si>
    <t>109</t>
  </si>
  <si>
    <t>MS laboratoř</t>
  </si>
  <si>
    <t>BHA27N01010</t>
  </si>
  <si>
    <t>110</t>
  </si>
  <si>
    <t>BHA27N01011</t>
  </si>
  <si>
    <t>111</t>
  </si>
  <si>
    <t>obslužná laboratoř kompresory</t>
  </si>
  <si>
    <t>BHA27N01012</t>
  </si>
  <si>
    <t>112</t>
  </si>
  <si>
    <t>MS laboratoř II.</t>
  </si>
  <si>
    <t>BHA27N01013</t>
  </si>
  <si>
    <t>113</t>
  </si>
  <si>
    <t>BHA27N01013a</t>
  </si>
  <si>
    <t>113a</t>
  </si>
  <si>
    <t>BHA27N01014</t>
  </si>
  <si>
    <t>114</t>
  </si>
  <si>
    <t>laboratoř ELFO - digesce</t>
  </si>
  <si>
    <t>BHA27N01015</t>
  </si>
  <si>
    <t>115</t>
  </si>
  <si>
    <t>obslužná laboratoř - ELFO</t>
  </si>
  <si>
    <t>BHA27N01016</t>
  </si>
  <si>
    <t>116</t>
  </si>
  <si>
    <t>obslužná laboratoř - příprava vzorků</t>
  </si>
  <si>
    <t>BHA27N01017</t>
  </si>
  <si>
    <t>117</t>
  </si>
  <si>
    <t>obslužná laboratoř - LC</t>
  </si>
  <si>
    <t>BHA27N01018</t>
  </si>
  <si>
    <t>118</t>
  </si>
  <si>
    <t>BHA27N01019</t>
  </si>
  <si>
    <t>119</t>
  </si>
  <si>
    <t>BHA27N01021</t>
  </si>
  <si>
    <t>121</t>
  </si>
  <si>
    <t>pracovna studentů/zákazníků</t>
  </si>
  <si>
    <t>BHA27N01022</t>
  </si>
  <si>
    <t>122</t>
  </si>
  <si>
    <t>BHA27N01023</t>
  </si>
  <si>
    <t>123</t>
  </si>
  <si>
    <t>BHA27N01023a</t>
  </si>
  <si>
    <t>123a</t>
  </si>
  <si>
    <t>WC ženy - kabinky</t>
  </si>
  <si>
    <t>BHA27N01024</t>
  </si>
  <si>
    <t>124</t>
  </si>
  <si>
    <t>WC ženy imobil + sprcha</t>
  </si>
  <si>
    <t>legenda ploch místností - AVVA (zelená) - pavilon A26  2.np</t>
  </si>
  <si>
    <t>BHA27N02001</t>
  </si>
  <si>
    <t>Chodba</t>
  </si>
  <si>
    <t>BHA27N02002</t>
  </si>
  <si>
    <t>BHA27N02003</t>
  </si>
  <si>
    <t>BHA27N02004</t>
  </si>
  <si>
    <t>BHA27N02004a</t>
  </si>
  <si>
    <t>BHA27N02005</t>
  </si>
  <si>
    <t>BHA27N02006</t>
  </si>
  <si>
    <t>206</t>
  </si>
  <si>
    <t>Mikroskopická laboratoř</t>
  </si>
  <si>
    <t>BHA27N02007</t>
  </si>
  <si>
    <t>207</t>
  </si>
  <si>
    <t>Pracovna</t>
  </si>
  <si>
    <t>BHA27N02008</t>
  </si>
  <si>
    <t>208</t>
  </si>
  <si>
    <t>Laboratoř immuno in</t>
  </si>
  <si>
    <t>BHA27N02009</t>
  </si>
  <si>
    <t>209</t>
  </si>
  <si>
    <t>Pracovna vedoucího</t>
  </si>
  <si>
    <t>BHA27N02010</t>
  </si>
  <si>
    <t>210</t>
  </si>
  <si>
    <t>BHA27N02011</t>
  </si>
  <si>
    <t>211</t>
  </si>
  <si>
    <t>Váhovna</t>
  </si>
  <si>
    <t>BHA27N02012</t>
  </si>
  <si>
    <t>212</t>
  </si>
  <si>
    <t>Přístrojová laboratoř</t>
  </si>
  <si>
    <t>BHA27N02013</t>
  </si>
  <si>
    <t>213</t>
  </si>
  <si>
    <t>BHA27N02014</t>
  </si>
  <si>
    <t>214</t>
  </si>
  <si>
    <t>Laboratoř s pracovním zázemím</t>
  </si>
  <si>
    <t>BHA27N02015</t>
  </si>
  <si>
    <t>215</t>
  </si>
  <si>
    <t>BHA27N02016</t>
  </si>
  <si>
    <t>216</t>
  </si>
  <si>
    <t>BHA27N02017</t>
  </si>
  <si>
    <t>217</t>
  </si>
  <si>
    <t>BHA27N02018</t>
  </si>
  <si>
    <t>218</t>
  </si>
  <si>
    <t>Laboratoř PCR</t>
  </si>
  <si>
    <t>BHA27N02019</t>
  </si>
  <si>
    <t>219</t>
  </si>
  <si>
    <t>Laboratoř elektrofrézy</t>
  </si>
  <si>
    <t>BHA27N02021</t>
  </si>
  <si>
    <t>221</t>
  </si>
  <si>
    <t>Laboratoř pomocná</t>
  </si>
  <si>
    <t>BHA27N02022</t>
  </si>
  <si>
    <t>222</t>
  </si>
  <si>
    <t>Zasedací místnost</t>
  </si>
  <si>
    <t>BHA27N02023</t>
  </si>
  <si>
    <t>223</t>
  </si>
  <si>
    <t>BHA27N02024</t>
  </si>
  <si>
    <t>224</t>
  </si>
  <si>
    <t>BHA27N02024a</t>
  </si>
  <si>
    <t>224a</t>
  </si>
  <si>
    <t>BHA27N02025</t>
  </si>
  <si>
    <t>225</t>
  </si>
  <si>
    <t>WC ženy imobil. + sprcha</t>
  </si>
  <si>
    <t>legenda ploch místností - AVVA (zelená) - pavilon A26  3.np</t>
  </si>
  <si>
    <t>BHA27N03001</t>
  </si>
  <si>
    <t>BHA27N03002</t>
  </si>
  <si>
    <t>302</t>
  </si>
  <si>
    <t>BHA27N03003</t>
  </si>
  <si>
    <t>BHA27N03004</t>
  </si>
  <si>
    <t>BHA27N03004a</t>
  </si>
  <si>
    <t>BHA27N03005</t>
  </si>
  <si>
    <t>BHA27N03006</t>
  </si>
  <si>
    <t>306</t>
  </si>
  <si>
    <t>BHA27N03007</t>
  </si>
  <si>
    <t>307</t>
  </si>
  <si>
    <t>BHA27N03008</t>
  </si>
  <si>
    <t>308</t>
  </si>
  <si>
    <t>BHA27N03009</t>
  </si>
  <si>
    <t>309</t>
  </si>
  <si>
    <t>BHA27N03011</t>
  </si>
  <si>
    <t>311</t>
  </si>
  <si>
    <t>BHA27N03012</t>
  </si>
  <si>
    <t>312</t>
  </si>
  <si>
    <t>BHA27N03013</t>
  </si>
  <si>
    <t>313</t>
  </si>
  <si>
    <t>BHA27N03014</t>
  </si>
  <si>
    <t>314</t>
  </si>
  <si>
    <t>BHA27N03015</t>
  </si>
  <si>
    <t>315</t>
  </si>
  <si>
    <t>BHA27N03016</t>
  </si>
  <si>
    <t>316</t>
  </si>
  <si>
    <t>BHA27N03017</t>
  </si>
  <si>
    <t>317</t>
  </si>
  <si>
    <t>BHA27N03018</t>
  </si>
  <si>
    <t>318</t>
  </si>
  <si>
    <t>kultivace bakterií</t>
  </si>
  <si>
    <t>BHA27N03018a</t>
  </si>
  <si>
    <t>318a</t>
  </si>
  <si>
    <t>BHA27N03019</t>
  </si>
  <si>
    <t>319</t>
  </si>
  <si>
    <t>BHA27N03021</t>
  </si>
  <si>
    <t>321</t>
  </si>
  <si>
    <t>BHA27N03022</t>
  </si>
  <si>
    <t>322</t>
  </si>
  <si>
    <t>BHA27N03023</t>
  </si>
  <si>
    <t>323</t>
  </si>
  <si>
    <t>pomocné pracoviště</t>
  </si>
  <si>
    <t>BHA27N03024</t>
  </si>
  <si>
    <t>324</t>
  </si>
  <si>
    <t>BHA27N03025</t>
  </si>
  <si>
    <t>325</t>
  </si>
  <si>
    <t>BHA27N03026</t>
  </si>
  <si>
    <t>326</t>
  </si>
  <si>
    <t>BHA27N03027</t>
  </si>
  <si>
    <t>327</t>
  </si>
  <si>
    <t>BHA27N03028</t>
  </si>
  <si>
    <t>328</t>
  </si>
  <si>
    <t>BHA27N03029</t>
  </si>
  <si>
    <t>329</t>
  </si>
  <si>
    <t>BHA27N03031</t>
  </si>
  <si>
    <t>331</t>
  </si>
  <si>
    <t>BHA27N03032</t>
  </si>
  <si>
    <t>332</t>
  </si>
  <si>
    <t>BHA27N03032a</t>
  </si>
  <si>
    <t>332a</t>
  </si>
  <si>
    <t>BHA27N03033</t>
  </si>
  <si>
    <t>333</t>
  </si>
  <si>
    <t>Plocha místností  - pavilon A35 - celkem</t>
  </si>
  <si>
    <t>legenda ploch místností - AVVA (zelená) - pavilon A35  3.pp</t>
  </si>
  <si>
    <t>BHA36P03001</t>
  </si>
  <si>
    <t>3S001</t>
  </si>
  <si>
    <t>BHA36P03002</t>
  </si>
  <si>
    <t>3S002</t>
  </si>
  <si>
    <t>BHA36P03003</t>
  </si>
  <si>
    <t>3S003</t>
  </si>
  <si>
    <t>BHA36P03004</t>
  </si>
  <si>
    <t>3S004</t>
  </si>
  <si>
    <t>BHA36P03005</t>
  </si>
  <si>
    <t>3S005</t>
  </si>
  <si>
    <t>BHA36P03006</t>
  </si>
  <si>
    <t>3S006</t>
  </si>
  <si>
    <t>BHA36P03007</t>
  </si>
  <si>
    <t>3S007</t>
  </si>
  <si>
    <t>BHA36P03008</t>
  </si>
  <si>
    <t>3S008</t>
  </si>
  <si>
    <t>BHA36P03009</t>
  </si>
  <si>
    <t>3S009</t>
  </si>
  <si>
    <t>kanál VZT</t>
  </si>
  <si>
    <t>BHA36P03010</t>
  </si>
  <si>
    <t>3S010</t>
  </si>
  <si>
    <t>BHA36P03011</t>
  </si>
  <si>
    <t>3S011</t>
  </si>
  <si>
    <t>BHA36P03012</t>
  </si>
  <si>
    <t>3S012</t>
  </si>
  <si>
    <t>BHA36P03013</t>
  </si>
  <si>
    <t>3S013</t>
  </si>
  <si>
    <t>BHA36P03014</t>
  </si>
  <si>
    <t>3S014</t>
  </si>
  <si>
    <t>BHA36P03015</t>
  </si>
  <si>
    <t>3S015</t>
  </si>
  <si>
    <t>legenda ploch místností - AVVA (zelená) - pavilon A35  2.pp</t>
  </si>
  <si>
    <t>BHA36P02001</t>
  </si>
  <si>
    <t>2S001</t>
  </si>
  <si>
    <t>BHA36P02002</t>
  </si>
  <si>
    <t>2S002</t>
  </si>
  <si>
    <t>BHA36P02003</t>
  </si>
  <si>
    <t>2S003</t>
  </si>
  <si>
    <t>BHA36P02004</t>
  </si>
  <si>
    <t>2S004</t>
  </si>
  <si>
    <t>BHA36P02005</t>
  </si>
  <si>
    <t>2S005</t>
  </si>
  <si>
    <t>BHA36P02007</t>
  </si>
  <si>
    <t>2S007</t>
  </si>
  <si>
    <t>BHA36P02008</t>
  </si>
  <si>
    <t>2S008</t>
  </si>
  <si>
    <t>BHA36P02009</t>
  </si>
  <si>
    <t>2S009</t>
  </si>
  <si>
    <t>BHA36P02010</t>
  </si>
  <si>
    <t>2S010</t>
  </si>
  <si>
    <t>venkovní únikové schodiště</t>
  </si>
  <si>
    <t>BHA36P02011</t>
  </si>
  <si>
    <t>2S011</t>
  </si>
  <si>
    <t>BHA36P02012</t>
  </si>
  <si>
    <t>2S012</t>
  </si>
  <si>
    <t>BHA36P02013</t>
  </si>
  <si>
    <t>2S013</t>
  </si>
  <si>
    <t>BHA36P02014</t>
  </si>
  <si>
    <t>2S014</t>
  </si>
  <si>
    <t>BHA36P02015</t>
  </si>
  <si>
    <t>2S015</t>
  </si>
  <si>
    <t>BHA36P02016</t>
  </si>
  <si>
    <t>2S016</t>
  </si>
  <si>
    <t>BHA36P02017</t>
  </si>
  <si>
    <t>2S017</t>
  </si>
  <si>
    <t>BHA36P02019</t>
  </si>
  <si>
    <t>2S019</t>
  </si>
  <si>
    <t>TZB</t>
  </si>
  <si>
    <t>BHA36P02020</t>
  </si>
  <si>
    <t>2S020</t>
  </si>
  <si>
    <t>BHA36P02021</t>
  </si>
  <si>
    <t>2S021</t>
  </si>
  <si>
    <t>BHA36P02022</t>
  </si>
  <si>
    <t>2S022</t>
  </si>
  <si>
    <t>BHA36P02023a</t>
  </si>
  <si>
    <t>2S023a</t>
  </si>
  <si>
    <t>BHA36P02023b</t>
  </si>
  <si>
    <t>2S023b</t>
  </si>
  <si>
    <t>BHA36P02024</t>
  </si>
  <si>
    <t>2S024</t>
  </si>
  <si>
    <t>BHA36P02025</t>
  </si>
  <si>
    <t>2S025</t>
  </si>
  <si>
    <t>BHA36P02026</t>
  </si>
  <si>
    <t>2S026</t>
  </si>
  <si>
    <t>BHA36P02027</t>
  </si>
  <si>
    <t>2S027</t>
  </si>
  <si>
    <t>serverovna IT</t>
  </si>
  <si>
    <t>BHA36P02028</t>
  </si>
  <si>
    <t>2S028</t>
  </si>
  <si>
    <t>BHA36P02029</t>
  </si>
  <si>
    <t>2S029</t>
  </si>
  <si>
    <t>BHA36P02030</t>
  </si>
  <si>
    <t>2S030</t>
  </si>
  <si>
    <t>anglický dvorek</t>
  </si>
  <si>
    <t>BHA36P02031</t>
  </si>
  <si>
    <t>2S031</t>
  </si>
  <si>
    <t>BHA36P02032</t>
  </si>
  <si>
    <t>2S032</t>
  </si>
  <si>
    <t>BHA36P02034</t>
  </si>
  <si>
    <t>2S034</t>
  </si>
  <si>
    <t>BHA36P02035</t>
  </si>
  <si>
    <t>2S035</t>
  </si>
  <si>
    <t>BHA36P02036</t>
  </si>
  <si>
    <t>2S036</t>
  </si>
  <si>
    <t>BHA36P02037</t>
  </si>
  <si>
    <t>2S037</t>
  </si>
  <si>
    <t>BHA36P02038</t>
  </si>
  <si>
    <t>2S038</t>
  </si>
  <si>
    <t>BHA36P02039</t>
  </si>
  <si>
    <t>2S039</t>
  </si>
  <si>
    <t>místnost pro techniky</t>
  </si>
  <si>
    <t>BHA36P02041</t>
  </si>
  <si>
    <t>2S041</t>
  </si>
  <si>
    <t>vyšetřovna</t>
  </si>
  <si>
    <t>BHA36P02042</t>
  </si>
  <si>
    <t>2S042</t>
  </si>
  <si>
    <t>BHA36P02043</t>
  </si>
  <si>
    <t>2S043</t>
  </si>
  <si>
    <t>BHA36P02044</t>
  </si>
  <si>
    <t>2S044</t>
  </si>
  <si>
    <t>BHA36P02045</t>
  </si>
  <si>
    <t>2S045</t>
  </si>
  <si>
    <t>BHA36P02046</t>
  </si>
  <si>
    <t>2S046</t>
  </si>
  <si>
    <t>BHA36P02047</t>
  </si>
  <si>
    <t>2S047</t>
  </si>
  <si>
    <t>BHA36P02048</t>
  </si>
  <si>
    <t>2S048</t>
  </si>
  <si>
    <t>BHA36P02049</t>
  </si>
  <si>
    <t>2S049</t>
  </si>
  <si>
    <t>BHA36P02052</t>
  </si>
  <si>
    <t>2S052</t>
  </si>
  <si>
    <t>BHA36P02054</t>
  </si>
  <si>
    <t>2S054</t>
  </si>
  <si>
    <t>BHA36P02056</t>
  </si>
  <si>
    <t>2S056</t>
  </si>
  <si>
    <t>BHA36P02057</t>
  </si>
  <si>
    <t>2S057</t>
  </si>
  <si>
    <t>BHA36P02058</t>
  </si>
  <si>
    <t>2S058</t>
  </si>
  <si>
    <t>předsíň wc - muži</t>
  </si>
  <si>
    <t>BHA36P02059</t>
  </si>
  <si>
    <t>2S059</t>
  </si>
  <si>
    <t>BHA36P02061</t>
  </si>
  <si>
    <t>2S061</t>
  </si>
  <si>
    <t>BHA36P02062</t>
  </si>
  <si>
    <t>2S062</t>
  </si>
  <si>
    <t>wc kabina - muži</t>
  </si>
  <si>
    <t>BHA36P02063</t>
  </si>
  <si>
    <t>2S063</t>
  </si>
  <si>
    <t>BHA36P02064</t>
  </si>
  <si>
    <t>2S064</t>
  </si>
  <si>
    <t>wc předsíň - ženy</t>
  </si>
  <si>
    <t>BHA36P02065</t>
  </si>
  <si>
    <t>2S065</t>
  </si>
  <si>
    <t>wc kabina - ženy</t>
  </si>
  <si>
    <t>BHA36P02066</t>
  </si>
  <si>
    <t>2S066</t>
  </si>
  <si>
    <t>BHA36P02067</t>
  </si>
  <si>
    <t>2S067</t>
  </si>
  <si>
    <t>wc + sprcha imobilní - ženy</t>
  </si>
  <si>
    <t>BHA36P02068</t>
  </si>
  <si>
    <t>2S068</t>
  </si>
  <si>
    <t>sklad PHM</t>
  </si>
  <si>
    <t>BHA36P02069</t>
  </si>
  <si>
    <t>2S069</t>
  </si>
  <si>
    <t>NZ</t>
  </si>
  <si>
    <t>BHA36P02071</t>
  </si>
  <si>
    <t>2S071</t>
  </si>
  <si>
    <t>BHA36P02072</t>
  </si>
  <si>
    <t>2S072</t>
  </si>
  <si>
    <t>temperovaná místnost 4C</t>
  </si>
  <si>
    <t>BHA36P02073</t>
  </si>
  <si>
    <t>2S073</t>
  </si>
  <si>
    <t>temperovaná místnost 22C</t>
  </si>
  <si>
    <t>BHA36P02074</t>
  </si>
  <si>
    <t>2S074</t>
  </si>
  <si>
    <t>BHA36P02075</t>
  </si>
  <si>
    <t>2S075</t>
  </si>
  <si>
    <t>BHA36P02076</t>
  </si>
  <si>
    <t>2S076</t>
  </si>
  <si>
    <t>BHA36P02077</t>
  </si>
  <si>
    <t>2S077</t>
  </si>
  <si>
    <t>BHA36P02078</t>
  </si>
  <si>
    <t>2S078</t>
  </si>
  <si>
    <t>BHA36P02079</t>
  </si>
  <si>
    <t>2S079</t>
  </si>
  <si>
    <t>BHA36P02081</t>
  </si>
  <si>
    <t>2S081</t>
  </si>
  <si>
    <t>BHA36P02082</t>
  </si>
  <si>
    <t>2S082</t>
  </si>
  <si>
    <t>BHA36P02083</t>
  </si>
  <si>
    <t>2S083</t>
  </si>
  <si>
    <t>wc předsíň - muži</t>
  </si>
  <si>
    <t>BHA36P02084</t>
  </si>
  <si>
    <t>2S084</t>
  </si>
  <si>
    <t>wc - muži</t>
  </si>
  <si>
    <t>BHA36P02085</t>
  </si>
  <si>
    <t>2S085</t>
  </si>
  <si>
    <t>BHA36P02086</t>
  </si>
  <si>
    <t>2S086</t>
  </si>
  <si>
    <t>wc + sprcha imobilní - muži</t>
  </si>
  <si>
    <t>BHA36P02087</t>
  </si>
  <si>
    <t>2S087</t>
  </si>
  <si>
    <t>zasedačka</t>
  </si>
  <si>
    <t>BHA36P02091</t>
  </si>
  <si>
    <t>2S091</t>
  </si>
  <si>
    <t>BHA36P02092</t>
  </si>
  <si>
    <t>2S092</t>
  </si>
  <si>
    <t>BHA36P02093</t>
  </si>
  <si>
    <t>2S093</t>
  </si>
  <si>
    <t>strojovna VZT a chlzení</t>
  </si>
  <si>
    <t>BHA36P02094</t>
  </si>
  <si>
    <t>2S094</t>
  </si>
  <si>
    <t>BHA36P02095</t>
  </si>
  <si>
    <t>2S095</t>
  </si>
  <si>
    <t>BHA36P02096</t>
  </si>
  <si>
    <t>2S096</t>
  </si>
  <si>
    <t>BHA36P02103</t>
  </si>
  <si>
    <t>2S103</t>
  </si>
  <si>
    <t>BHA36P02104</t>
  </si>
  <si>
    <t>2S104</t>
  </si>
  <si>
    <t>BHA36P02105</t>
  </si>
  <si>
    <t>2S105</t>
  </si>
  <si>
    <t>BHA36P02106</t>
  </si>
  <si>
    <t>2S106</t>
  </si>
  <si>
    <t>BHA36P02107</t>
  </si>
  <si>
    <t>2S107</t>
  </si>
  <si>
    <t>BHA36P02108</t>
  </si>
  <si>
    <t>2S108</t>
  </si>
  <si>
    <t>BHA36P02109</t>
  </si>
  <si>
    <t>2S109</t>
  </si>
  <si>
    <t>BHA36P02111</t>
  </si>
  <si>
    <t>2S111</t>
  </si>
  <si>
    <t>místnost pro personál</t>
  </si>
  <si>
    <t>BHA36P02112</t>
  </si>
  <si>
    <t>2S112</t>
  </si>
  <si>
    <t>BHA36P02113</t>
  </si>
  <si>
    <t>2S113</t>
  </si>
  <si>
    <t>BHA36P02114</t>
  </si>
  <si>
    <t>2S114</t>
  </si>
  <si>
    <t>BHA36P02115</t>
  </si>
  <si>
    <t>2S115</t>
  </si>
  <si>
    <t>BHA36P02116</t>
  </si>
  <si>
    <t>2S116</t>
  </si>
  <si>
    <t>BHA36P02117</t>
  </si>
  <si>
    <t>2S117</t>
  </si>
  <si>
    <t>wc imobilní - ženy</t>
  </si>
  <si>
    <t>BHA36P02118</t>
  </si>
  <si>
    <t>2S118</t>
  </si>
  <si>
    <t>kabina</t>
  </si>
  <si>
    <t>BHA36P02119</t>
  </si>
  <si>
    <t>2S119</t>
  </si>
  <si>
    <t>BHA36P02121</t>
  </si>
  <si>
    <t>2S121</t>
  </si>
  <si>
    <t>BHA36P02122</t>
  </si>
  <si>
    <t>2S122</t>
  </si>
  <si>
    <t>ovladovna</t>
  </si>
  <si>
    <t>BHA36P02123</t>
  </si>
  <si>
    <t>2S123</t>
  </si>
  <si>
    <t>BHA36P02124</t>
  </si>
  <si>
    <t>2S124</t>
  </si>
  <si>
    <t>BHA36P02126</t>
  </si>
  <si>
    <t>2S126</t>
  </si>
  <si>
    <t>BHA36P02127</t>
  </si>
  <si>
    <t>2S127</t>
  </si>
  <si>
    <t>BHA36P02128</t>
  </si>
  <si>
    <t>2S128</t>
  </si>
  <si>
    <t>BHA36P02129</t>
  </si>
  <si>
    <t>2S129</t>
  </si>
  <si>
    <t>BHA36P02131</t>
  </si>
  <si>
    <t>2S131</t>
  </si>
  <si>
    <t>BHA36P02132</t>
  </si>
  <si>
    <t>2S132</t>
  </si>
  <si>
    <t>BHA36P02133</t>
  </si>
  <si>
    <t>2S133</t>
  </si>
  <si>
    <t>legenda ploch místností - AVVA (zelená) - pavilon A35  1.pp</t>
  </si>
  <si>
    <t>BHA36P01001</t>
  </si>
  <si>
    <t>1S001</t>
  </si>
  <si>
    <t>BHA36P01002</t>
  </si>
  <si>
    <t>1S002</t>
  </si>
  <si>
    <t>BHA36P01003</t>
  </si>
  <si>
    <t>1S003</t>
  </si>
  <si>
    <t>BHA36P01004</t>
  </si>
  <si>
    <t>1S004</t>
  </si>
  <si>
    <t>BHA36P01005</t>
  </si>
  <si>
    <t>1S005</t>
  </si>
  <si>
    <t>BHA36P01006</t>
  </si>
  <si>
    <t>1S006</t>
  </si>
  <si>
    <t>BHA36P01007</t>
  </si>
  <si>
    <t>1S007</t>
  </si>
  <si>
    <t>BHA36P01008</t>
  </si>
  <si>
    <t>1S008</t>
  </si>
  <si>
    <t>BHA36P01009</t>
  </si>
  <si>
    <t>1S009</t>
  </si>
  <si>
    <t>BHA36P01010</t>
  </si>
  <si>
    <t>1S010</t>
  </si>
  <si>
    <t>BHA36P01011</t>
  </si>
  <si>
    <t>1S011</t>
  </si>
  <si>
    <t>BHA36P01012</t>
  </si>
  <si>
    <t>1S012</t>
  </si>
  <si>
    <t>vstupní hala s recepcí</t>
  </si>
  <si>
    <t>BHA36P01013</t>
  </si>
  <si>
    <t>1S013</t>
  </si>
  <si>
    <t>přepážka</t>
  </si>
  <si>
    <t>BHA36P01014</t>
  </si>
  <si>
    <t>1S014</t>
  </si>
  <si>
    <t>BHA36P01015</t>
  </si>
  <si>
    <t>1S015</t>
  </si>
  <si>
    <t>ekonom. oddělení</t>
  </si>
  <si>
    <t>BHA36P01016</t>
  </si>
  <si>
    <t>1S016</t>
  </si>
  <si>
    <t>BHA36P01017</t>
  </si>
  <si>
    <t>1S017</t>
  </si>
  <si>
    <t>BHA36P01018</t>
  </si>
  <si>
    <t>1S018</t>
  </si>
  <si>
    <t>BHA36P01019</t>
  </si>
  <si>
    <t>1S019</t>
  </si>
  <si>
    <t>BHA36P01020</t>
  </si>
  <si>
    <t>1S020</t>
  </si>
  <si>
    <t>BHA36P01021</t>
  </si>
  <si>
    <t>1S021</t>
  </si>
  <si>
    <t>BHA36P01022</t>
  </si>
  <si>
    <t>1S022</t>
  </si>
  <si>
    <t>BHA36P01023</t>
  </si>
  <si>
    <t>1S023</t>
  </si>
  <si>
    <t>BHA36P01024</t>
  </si>
  <si>
    <t>1S024</t>
  </si>
  <si>
    <t>BHA36P01025</t>
  </si>
  <si>
    <t>1S025</t>
  </si>
  <si>
    <t>BHA36P01026</t>
  </si>
  <si>
    <t>1S026</t>
  </si>
  <si>
    <t>BHA36P01027</t>
  </si>
  <si>
    <t>1S027</t>
  </si>
  <si>
    <t>BHA36P01028</t>
  </si>
  <si>
    <t>1S028</t>
  </si>
  <si>
    <t>BHA36P01029</t>
  </si>
  <si>
    <t>1S029</t>
  </si>
  <si>
    <t>BHA36P01031</t>
  </si>
  <si>
    <t>1S031</t>
  </si>
  <si>
    <t>BHA36P01032</t>
  </si>
  <si>
    <t>1S032</t>
  </si>
  <si>
    <t>BHA36P01033</t>
  </si>
  <si>
    <t>1S033</t>
  </si>
  <si>
    <t>BHA36P01034</t>
  </si>
  <si>
    <t>1S034</t>
  </si>
  <si>
    <t>pracova doktorandi</t>
  </si>
  <si>
    <t>BHA36P01035</t>
  </si>
  <si>
    <t>1S035</t>
  </si>
  <si>
    <t>BHA36P01036</t>
  </si>
  <si>
    <t>1S036</t>
  </si>
  <si>
    <t>BHA36P01037</t>
  </si>
  <si>
    <t>1S037</t>
  </si>
  <si>
    <t>BHA36P01038</t>
  </si>
  <si>
    <t>1S038</t>
  </si>
  <si>
    <t>BHA36P01039a</t>
  </si>
  <si>
    <t>1S039a</t>
  </si>
  <si>
    <t>BHA36P01039b</t>
  </si>
  <si>
    <t>1S039b</t>
  </si>
  <si>
    <t>BHA36P01041</t>
  </si>
  <si>
    <t>1S041</t>
  </si>
  <si>
    <t>materiálová propust</t>
  </si>
  <si>
    <t>BHA36P01042</t>
  </si>
  <si>
    <t>1S042</t>
  </si>
  <si>
    <t>BHA36P01043</t>
  </si>
  <si>
    <t>1S043</t>
  </si>
  <si>
    <t>BHA36P01044</t>
  </si>
  <si>
    <t>1S044</t>
  </si>
  <si>
    <t>BHA36P01045</t>
  </si>
  <si>
    <t>1S045</t>
  </si>
  <si>
    <t>BHA36P01046</t>
  </si>
  <si>
    <t>1S046</t>
  </si>
  <si>
    <t>BHA36P01047</t>
  </si>
  <si>
    <t>1S047</t>
  </si>
  <si>
    <t>BHA36P01048</t>
  </si>
  <si>
    <t>1S048</t>
  </si>
  <si>
    <t>BHA36P01049</t>
  </si>
  <si>
    <t>1S049</t>
  </si>
  <si>
    <t>BHA36P01051</t>
  </si>
  <si>
    <t>1S051</t>
  </si>
  <si>
    <t>BHA36P01052</t>
  </si>
  <si>
    <t>1S052</t>
  </si>
  <si>
    <t>BHA36P01053</t>
  </si>
  <si>
    <t>1S053</t>
  </si>
  <si>
    <t>BHA36P01054</t>
  </si>
  <si>
    <t>1S054</t>
  </si>
  <si>
    <t>BHA36P01055</t>
  </si>
  <si>
    <t>1S055</t>
  </si>
  <si>
    <t>BHA36P01056</t>
  </si>
  <si>
    <t>1S056</t>
  </si>
  <si>
    <t>BHA36P01057</t>
  </si>
  <si>
    <t>1S057</t>
  </si>
  <si>
    <t>BHA36P01058</t>
  </si>
  <si>
    <t>1S058</t>
  </si>
  <si>
    <t>BHA36P01059</t>
  </si>
  <si>
    <t>1S059</t>
  </si>
  <si>
    <t>BHA36P01061</t>
  </si>
  <si>
    <t>1S061</t>
  </si>
  <si>
    <t>pracovna pro administrativu</t>
  </si>
  <si>
    <t>BHA36P01062</t>
  </si>
  <si>
    <t>1S062</t>
  </si>
  <si>
    <t>BHA36P01063</t>
  </si>
  <si>
    <t>1S063</t>
  </si>
  <si>
    <t>BHA36P01064</t>
  </si>
  <si>
    <t>1S064</t>
  </si>
  <si>
    <t>BHA36P01065</t>
  </si>
  <si>
    <t>1S065</t>
  </si>
  <si>
    <t>BHA36P01066</t>
  </si>
  <si>
    <t>1S066</t>
  </si>
  <si>
    <t>BHA36P01067</t>
  </si>
  <si>
    <t>1S067</t>
  </si>
  <si>
    <t>BHA36P01068</t>
  </si>
  <si>
    <t>1S068</t>
  </si>
  <si>
    <t>BHA36P01069</t>
  </si>
  <si>
    <t>1S069</t>
  </si>
  <si>
    <t>BHA36P01071</t>
  </si>
  <si>
    <t>1S071</t>
  </si>
  <si>
    <t>BHA36P01072</t>
  </si>
  <si>
    <t>1S072</t>
  </si>
  <si>
    <t>BHA36P01073</t>
  </si>
  <si>
    <t>1S073</t>
  </si>
  <si>
    <t>BHA36P01074</t>
  </si>
  <si>
    <t>1S074</t>
  </si>
  <si>
    <t>BHA36P01075</t>
  </si>
  <si>
    <t>1S075</t>
  </si>
  <si>
    <t>BHA36P01076</t>
  </si>
  <si>
    <t>1S076</t>
  </si>
  <si>
    <t>BHA36P01077</t>
  </si>
  <si>
    <t>1S077</t>
  </si>
  <si>
    <t>BHA36P01078</t>
  </si>
  <si>
    <t>1S078</t>
  </si>
  <si>
    <t>BHA36P01079</t>
  </si>
  <si>
    <t>1S079</t>
  </si>
  <si>
    <t>BHA36P01081</t>
  </si>
  <si>
    <t>1S081</t>
  </si>
  <si>
    <t>BHA36P01082</t>
  </si>
  <si>
    <t>1S082</t>
  </si>
  <si>
    <t>BHA36P01083</t>
  </si>
  <si>
    <t>1S083</t>
  </si>
  <si>
    <t>BHA36P01084</t>
  </si>
  <si>
    <t>1S084</t>
  </si>
  <si>
    <t>BHA36P01085</t>
  </si>
  <si>
    <t>1S085</t>
  </si>
  <si>
    <t>BHA36P01086</t>
  </si>
  <si>
    <t>1S086</t>
  </si>
  <si>
    <t>BHA36P01087</t>
  </si>
  <si>
    <t>1S087</t>
  </si>
  <si>
    <t>BHA36P01088</t>
  </si>
  <si>
    <t>1S088</t>
  </si>
  <si>
    <t>BHA36P01089</t>
  </si>
  <si>
    <t>1S089</t>
  </si>
  <si>
    <t>sklad úklidu</t>
  </si>
  <si>
    <t>BHA36P01091</t>
  </si>
  <si>
    <t>1S091</t>
  </si>
  <si>
    <t>BHA36P01092</t>
  </si>
  <si>
    <t>1S092</t>
  </si>
  <si>
    <t>BHA36P01093</t>
  </si>
  <si>
    <t>1S093</t>
  </si>
  <si>
    <t>BHA36P01094</t>
  </si>
  <si>
    <t>1S094</t>
  </si>
  <si>
    <t>BHA36P01095</t>
  </si>
  <si>
    <t>1S095</t>
  </si>
  <si>
    <t>BHA36P01096</t>
  </si>
  <si>
    <t>1S096</t>
  </si>
  <si>
    <t>předíň WC</t>
  </si>
  <si>
    <t>BHA36P01097</t>
  </si>
  <si>
    <t>1S097</t>
  </si>
  <si>
    <t>BHA36P01098</t>
  </si>
  <si>
    <t>1S098</t>
  </si>
  <si>
    <t>BHA36P01099</t>
  </si>
  <si>
    <t>1S099</t>
  </si>
  <si>
    <t>BHA36P01101</t>
  </si>
  <si>
    <t>BHA36P01102</t>
  </si>
  <si>
    <t>BHA36P01103</t>
  </si>
  <si>
    <t>BHA36P01103a</t>
  </si>
  <si>
    <t>1S103a</t>
  </si>
  <si>
    <t>BHA36P01105</t>
  </si>
  <si>
    <t>přípojková místnost</t>
  </si>
  <si>
    <t>BHA36P01106</t>
  </si>
  <si>
    <t>BHA36P01107</t>
  </si>
  <si>
    <t>1S107</t>
  </si>
  <si>
    <t>BHA36P01108</t>
  </si>
  <si>
    <t>1S108</t>
  </si>
  <si>
    <t>BHA36P01109</t>
  </si>
  <si>
    <t>1S109</t>
  </si>
  <si>
    <t>BHA36P01111</t>
  </si>
  <si>
    <t>1S111</t>
  </si>
  <si>
    <t>BHA36P01112</t>
  </si>
  <si>
    <t>1S112</t>
  </si>
  <si>
    <t>BHA36P01113</t>
  </si>
  <si>
    <t>1S113</t>
  </si>
  <si>
    <t>sklad na tekutý dusík</t>
  </si>
  <si>
    <t>BHA36P01114</t>
  </si>
  <si>
    <t>1S114</t>
  </si>
  <si>
    <t>technická místnost elm.</t>
  </si>
  <si>
    <t>BHA36P01115</t>
  </si>
  <si>
    <t>1S115</t>
  </si>
  <si>
    <t>BHA36P01116</t>
  </si>
  <si>
    <t>1S116</t>
  </si>
  <si>
    <t>BHA36P01117</t>
  </si>
  <si>
    <t>1S117</t>
  </si>
  <si>
    <t>BHA36P01118</t>
  </si>
  <si>
    <t>1S118</t>
  </si>
  <si>
    <t>BHA36P01119</t>
  </si>
  <si>
    <t>1S119</t>
  </si>
  <si>
    <t>BHA36P01121</t>
  </si>
  <si>
    <t>1S121</t>
  </si>
  <si>
    <t>BHA36P01122</t>
  </si>
  <si>
    <t>1S122</t>
  </si>
  <si>
    <t>chladová místniost 4C</t>
  </si>
  <si>
    <t>BHA36P01123</t>
  </si>
  <si>
    <t>1S123</t>
  </si>
  <si>
    <t>BHA36P01124</t>
  </si>
  <si>
    <t>1S124</t>
  </si>
  <si>
    <t>centrifugy, třepačky, mrazící boxy</t>
  </si>
  <si>
    <t>BHA36P01125</t>
  </si>
  <si>
    <t>1S125</t>
  </si>
  <si>
    <t>mycí centrum</t>
  </si>
  <si>
    <t>BHA36P01126</t>
  </si>
  <si>
    <t>1S126</t>
  </si>
  <si>
    <t>BHA36P01127</t>
  </si>
  <si>
    <t>1S127</t>
  </si>
  <si>
    <t>BHA36P01128</t>
  </si>
  <si>
    <t>1S128</t>
  </si>
  <si>
    <t>BHA36P01129</t>
  </si>
  <si>
    <t>1S129</t>
  </si>
  <si>
    <t>BHA36P01131</t>
  </si>
  <si>
    <t>1S131</t>
  </si>
  <si>
    <t>BHA36P01132</t>
  </si>
  <si>
    <t>1S132</t>
  </si>
  <si>
    <t>speciální vyšetřovna</t>
  </si>
  <si>
    <t>BHA36P01133a</t>
  </si>
  <si>
    <t>1S133a</t>
  </si>
  <si>
    <t>sklad materiálu ZZ</t>
  </si>
  <si>
    <t>BHA36P01133b</t>
  </si>
  <si>
    <t>1S133b</t>
  </si>
  <si>
    <t>BHA36P01134</t>
  </si>
  <si>
    <t>1S134</t>
  </si>
  <si>
    <t>kartotéka, evidence ZZ</t>
  </si>
  <si>
    <t>BHA36P01135</t>
  </si>
  <si>
    <t>1S135</t>
  </si>
  <si>
    <t>BHA36P01136</t>
  </si>
  <si>
    <t>1S136</t>
  </si>
  <si>
    <t>BHA36P01137</t>
  </si>
  <si>
    <t>1S137</t>
  </si>
  <si>
    <t>BHA36P01138</t>
  </si>
  <si>
    <t>1S138</t>
  </si>
  <si>
    <t>BHA36P01139</t>
  </si>
  <si>
    <t>1S139</t>
  </si>
  <si>
    <t>BHA36P01141</t>
  </si>
  <si>
    <t>1S141</t>
  </si>
  <si>
    <t>BHA36P01142</t>
  </si>
  <si>
    <t>1S142</t>
  </si>
  <si>
    <t>BHA36P01143</t>
  </si>
  <si>
    <t>1S143</t>
  </si>
  <si>
    <t>BHA36P01144</t>
  </si>
  <si>
    <t>1S144</t>
  </si>
  <si>
    <t>BHA36P01145</t>
  </si>
  <si>
    <t>1S145</t>
  </si>
  <si>
    <t>BHA36P01146</t>
  </si>
  <si>
    <t>1S146</t>
  </si>
  <si>
    <t>BHA36P01147</t>
  </si>
  <si>
    <t>1S147</t>
  </si>
  <si>
    <t>BHA36P01149</t>
  </si>
  <si>
    <t>1S149</t>
  </si>
  <si>
    <t>přípravna tkáňových kultur</t>
  </si>
  <si>
    <t>BHA36P01151</t>
  </si>
  <si>
    <t>1S151</t>
  </si>
  <si>
    <t>BHA36P01152</t>
  </si>
  <si>
    <t>1S152</t>
  </si>
  <si>
    <t>BHA36P01153</t>
  </si>
  <si>
    <t>1S153</t>
  </si>
  <si>
    <t>BHA36P01154</t>
  </si>
  <si>
    <t>1S154</t>
  </si>
  <si>
    <t>BHA36P01155</t>
  </si>
  <si>
    <t>1S155</t>
  </si>
  <si>
    <t>legenda ploch místností - AVVA (zelená) - pavilon A35  1.np</t>
  </si>
  <si>
    <t>BHA36N01001</t>
  </si>
  <si>
    <t>BHA36N01002</t>
  </si>
  <si>
    <t>BHA36N01003</t>
  </si>
  <si>
    <t>BHA36N01004</t>
  </si>
  <si>
    <t>BHA36N01005</t>
  </si>
  <si>
    <t>galerie</t>
  </si>
  <si>
    <t>BHA36N01006</t>
  </si>
  <si>
    <t>BHA36N01007</t>
  </si>
  <si>
    <t>BHA36N01008</t>
  </si>
  <si>
    <t>BHA36N01009</t>
  </si>
  <si>
    <t>BHA36N01010</t>
  </si>
  <si>
    <t>BHA36N01011</t>
  </si>
  <si>
    <t>BHA36N01012</t>
  </si>
  <si>
    <t>BHA36N01013</t>
  </si>
  <si>
    <t>BHA36N01014</t>
  </si>
  <si>
    <t>BHA36N01015</t>
  </si>
  <si>
    <t>BHA36N01016</t>
  </si>
  <si>
    <t>BHA36N01017</t>
  </si>
  <si>
    <t>BHA36N01018</t>
  </si>
  <si>
    <t>chladová místnost</t>
  </si>
  <si>
    <t>BHA36N01019</t>
  </si>
  <si>
    <t>BHA36N01020</t>
  </si>
  <si>
    <t>BHA36N01021</t>
  </si>
  <si>
    <t>BHA36N01022</t>
  </si>
  <si>
    <t>BHA36N01023</t>
  </si>
  <si>
    <t>BHA36N01024</t>
  </si>
  <si>
    <t>BHA36N01025</t>
  </si>
  <si>
    <t>BHA36N01026</t>
  </si>
  <si>
    <t>pracovna cemu</t>
  </si>
  <si>
    <t>BHA36N01027</t>
  </si>
  <si>
    <t>pracovna personální</t>
  </si>
  <si>
    <t>BHA36N01028</t>
  </si>
  <si>
    <t>pracovna hosté</t>
  </si>
  <si>
    <t>BHA36N01029</t>
  </si>
  <si>
    <t>BHA36N01031</t>
  </si>
  <si>
    <t>BHA36N01032</t>
  </si>
  <si>
    <t>BHA36N01033</t>
  </si>
  <si>
    <t>BHA36N01034</t>
  </si>
  <si>
    <t>BHA36N01035</t>
  </si>
  <si>
    <t>BHA36N01036</t>
  </si>
  <si>
    <t>BHA36N01037</t>
  </si>
  <si>
    <t>BHA36N01038</t>
  </si>
  <si>
    <t>sklad mikrobiologie</t>
  </si>
  <si>
    <t>BHA36N01039</t>
  </si>
  <si>
    <t>BHA36N01041</t>
  </si>
  <si>
    <t>BHA36N01042</t>
  </si>
  <si>
    <t>BHA36N01043</t>
  </si>
  <si>
    <t>BHA36N01044</t>
  </si>
  <si>
    <t>BHA36N01046</t>
  </si>
  <si>
    <t>BHA36N01047</t>
  </si>
  <si>
    <t>BHA36N01048</t>
  </si>
  <si>
    <t>BHA36N01049</t>
  </si>
  <si>
    <t>BHA36N01051</t>
  </si>
  <si>
    <t>BHA36N01052</t>
  </si>
  <si>
    <t>BHA36N01053</t>
  </si>
  <si>
    <t>BHA36N01054</t>
  </si>
  <si>
    <t>BHA36N01055</t>
  </si>
  <si>
    <t>BHA36N01056</t>
  </si>
  <si>
    <t>BHA36N01057</t>
  </si>
  <si>
    <t>BHA36N01058</t>
  </si>
  <si>
    <t>BHA36N01059</t>
  </si>
  <si>
    <t>BHA36N01062</t>
  </si>
  <si>
    <t>BHA36N01063</t>
  </si>
  <si>
    <t>BHA36N01064</t>
  </si>
  <si>
    <t>BHA36N01065</t>
  </si>
  <si>
    <t>BHA36N01066</t>
  </si>
  <si>
    <t>pracovna ředitel</t>
  </si>
  <si>
    <t>BHA36N01067</t>
  </si>
  <si>
    <t>BHA36N01068</t>
  </si>
  <si>
    <t>BHA36N01069</t>
  </si>
  <si>
    <t>BHA36N01071</t>
  </si>
  <si>
    <t>BHA36N01072</t>
  </si>
  <si>
    <t>BHA36N01073</t>
  </si>
  <si>
    <t>BHA36N01074</t>
  </si>
  <si>
    <t>BHA36N01075</t>
  </si>
  <si>
    <t>BHA36N01076</t>
  </si>
  <si>
    <t>BHA36N01077</t>
  </si>
  <si>
    <t>BHA36N01078</t>
  </si>
  <si>
    <t>BHA36N01079</t>
  </si>
  <si>
    <t>BHA36N01081</t>
  </si>
  <si>
    <t>BHA36N01082</t>
  </si>
  <si>
    <t>BHA36N01083</t>
  </si>
  <si>
    <t>BHA36N01084</t>
  </si>
  <si>
    <t>BHA36N01085</t>
  </si>
  <si>
    <t>BHA36N01086</t>
  </si>
  <si>
    <t>legenda ploch místností - AVVA (zelená) - pavilon A35  2.np</t>
  </si>
  <si>
    <t>BHA36N02001</t>
  </si>
  <si>
    <t>BHA36N02003</t>
  </si>
  <si>
    <t>BHA36N02005</t>
  </si>
  <si>
    <t>lávka</t>
  </si>
  <si>
    <t>BHA36N02006</t>
  </si>
  <si>
    <t>BHA36N02007</t>
  </si>
  <si>
    <t>BHA36N02008</t>
  </si>
  <si>
    <t>BHA36N02009</t>
  </si>
  <si>
    <t>BHA36N02010</t>
  </si>
  <si>
    <t>BHA36N02011</t>
  </si>
  <si>
    <t>BHA36N02012</t>
  </si>
  <si>
    <t>BHA36N02013</t>
  </si>
  <si>
    <t>BHA36N02014</t>
  </si>
  <si>
    <t>BHA36N02015</t>
  </si>
  <si>
    <t>BHA36N02016</t>
  </si>
  <si>
    <t>BHA36N02017</t>
  </si>
  <si>
    <t>BHA36N02018</t>
  </si>
  <si>
    <t>BHA36N02019</t>
  </si>
  <si>
    <t>BHA36N02020</t>
  </si>
  <si>
    <t>BHA36N02021</t>
  </si>
  <si>
    <t>BHA36N02022</t>
  </si>
  <si>
    <t>BHA36N02023</t>
  </si>
  <si>
    <t>BHA36N02024</t>
  </si>
  <si>
    <t>pracovna vedoucí</t>
  </si>
  <si>
    <t>BHA36N02025</t>
  </si>
  <si>
    <t>BHA36N02026</t>
  </si>
  <si>
    <t>BHA36N02027</t>
  </si>
  <si>
    <t>BHA36N02028</t>
  </si>
  <si>
    <t>BHA36N02029</t>
  </si>
  <si>
    <t>BHA36N02031</t>
  </si>
  <si>
    <t>BHA36N02032</t>
  </si>
  <si>
    <t>BHA36N02033</t>
  </si>
  <si>
    <t>BHA36N02034</t>
  </si>
  <si>
    <t>BHA36N02035</t>
  </si>
  <si>
    <t>BHA36N02036</t>
  </si>
  <si>
    <t>BHA36N02037</t>
  </si>
  <si>
    <t>sklad chemie</t>
  </si>
  <si>
    <t>BHA36N02038</t>
  </si>
  <si>
    <t>chladící místnost 4C</t>
  </si>
  <si>
    <t>BHA36N02039</t>
  </si>
  <si>
    <t>sklad tekutý dusík</t>
  </si>
  <si>
    <t>BHA36N02041</t>
  </si>
  <si>
    <t>sklad hlubokomrazící boxy</t>
  </si>
  <si>
    <t>BHA36N02042</t>
  </si>
  <si>
    <t>BHA36N02043</t>
  </si>
  <si>
    <t>BHA36N02044</t>
  </si>
  <si>
    <t>BHA36N02045</t>
  </si>
  <si>
    <t>BHA36N02046</t>
  </si>
  <si>
    <t>BHA36N02047</t>
  </si>
  <si>
    <t>BHA36N02048</t>
  </si>
  <si>
    <t>BHA36N02049</t>
  </si>
  <si>
    <t>ELFO</t>
  </si>
  <si>
    <t>BHA36N02051</t>
  </si>
  <si>
    <t>BHA36N02052</t>
  </si>
  <si>
    <t>BHA36N02053</t>
  </si>
  <si>
    <t>BHA36N02054</t>
  </si>
  <si>
    <t>BHA36N02055</t>
  </si>
  <si>
    <t>BHA36N02056</t>
  </si>
  <si>
    <t>BHA36N02057</t>
  </si>
  <si>
    <t>BHA36N02058</t>
  </si>
  <si>
    <t>BHA36N02059</t>
  </si>
  <si>
    <t>BHA36N02061</t>
  </si>
  <si>
    <t>BHA36N02062</t>
  </si>
  <si>
    <t>BHA36N02063</t>
  </si>
  <si>
    <t>BHA36N02064</t>
  </si>
  <si>
    <t>BHA36N02065</t>
  </si>
  <si>
    <t>BHA36N02066</t>
  </si>
  <si>
    <t>BHA36N02067</t>
  </si>
  <si>
    <t>BHA36N02068</t>
  </si>
  <si>
    <t>BHA36N02069</t>
  </si>
  <si>
    <t>BHA36N02071</t>
  </si>
  <si>
    <t>BHA36N02072</t>
  </si>
  <si>
    <t>BHA36N02073</t>
  </si>
  <si>
    <t>BHA36N02074</t>
  </si>
  <si>
    <t>BHA36N02075</t>
  </si>
  <si>
    <t>BHA36N02076</t>
  </si>
  <si>
    <t>BHA36N02077</t>
  </si>
  <si>
    <t>BHA36N02078</t>
  </si>
  <si>
    <t>BHA36N02079</t>
  </si>
  <si>
    <t>BHA36N02081</t>
  </si>
  <si>
    <t>BHA36N02082</t>
  </si>
  <si>
    <t>BHA36N02083</t>
  </si>
  <si>
    <t>BHA36N02084</t>
  </si>
  <si>
    <t>BHA36N02085</t>
  </si>
  <si>
    <t>BHA36N02086</t>
  </si>
  <si>
    <t>BHA36N02087</t>
  </si>
  <si>
    <t>BHA36N02088</t>
  </si>
  <si>
    <t>BHA36N02089</t>
  </si>
  <si>
    <t>BHA36N02091</t>
  </si>
  <si>
    <t>BHA36N02092</t>
  </si>
  <si>
    <t>BHA36N02093</t>
  </si>
  <si>
    <t>BHA36N02094</t>
  </si>
  <si>
    <t>BHA36N02095</t>
  </si>
  <si>
    <t>BHA36N02096</t>
  </si>
  <si>
    <t>legenda ploch místností - AVVA (modrá) - pavilon A5  1.pp</t>
  </si>
  <si>
    <t>legenda ploch místností - AVVA (modrá) - pavilon A5  celkem</t>
  </si>
  <si>
    <t>legenda ploch místností - AVVA (modrá) - pavilon A5  1.np</t>
  </si>
  <si>
    <t>legenda ploch místností - AVVA (modrá) - pavilon A5  2.np</t>
  </si>
  <si>
    <t>legenda ploch místností - AVVA (modrá) - pavilon A5  3.np</t>
  </si>
  <si>
    <t>std_1</t>
  </si>
  <si>
    <t>std_2</t>
  </si>
  <si>
    <t>Úklid standard 1 [m2]</t>
  </si>
  <si>
    <t>Úklid standard 2 [m2]</t>
  </si>
  <si>
    <t>Celkem plocha úklidu [m2]</t>
  </si>
  <si>
    <t xml:space="preserve">Celkem [m2] / Úklid dle standardu 1 [m2] </t>
  </si>
  <si>
    <t xml:space="preserve">Celkem [m2] / Úklid dle standardu 1 / standardu 2 [m2] </t>
  </si>
  <si>
    <t>BHA02P02002a</t>
  </si>
  <si>
    <t>BHA02P02034a</t>
  </si>
  <si>
    <t>rampa vyrovnávací</t>
  </si>
  <si>
    <t>BHA02P02034b</t>
  </si>
  <si>
    <t>velká posluchárna</t>
  </si>
  <si>
    <t>zrušeno</t>
  </si>
  <si>
    <t>schodišťová podesta, zrušeno</t>
  </si>
  <si>
    <t>magnet 950</t>
  </si>
  <si>
    <t>magnet 800</t>
  </si>
  <si>
    <t>magnet 500</t>
  </si>
  <si>
    <t>BHA05P01049a</t>
  </si>
  <si>
    <t>Strojovna plošiny</t>
  </si>
  <si>
    <t>zvlhčovač</t>
  </si>
  <si>
    <t>BHA08P01004a</t>
  </si>
  <si>
    <t>1S07a</t>
  </si>
  <si>
    <t>kompresorovna</t>
  </si>
  <si>
    <t>BHA10M02010</t>
  </si>
  <si>
    <t>BHA10M02011</t>
  </si>
  <si>
    <t>BHA17N03002</t>
  </si>
  <si>
    <t>BHA12S01001</t>
  </si>
  <si>
    <t>401</t>
  </si>
  <si>
    <t>BHA12S01003</t>
  </si>
  <si>
    <t>403</t>
  </si>
  <si>
    <t>BHA12S01004</t>
  </si>
  <si>
    <t>404</t>
  </si>
  <si>
    <t>střecha I.</t>
  </si>
  <si>
    <t>BHA12S01005</t>
  </si>
  <si>
    <t>405</t>
  </si>
  <si>
    <t>střecha II.</t>
  </si>
  <si>
    <t>BHA12S01006</t>
  </si>
  <si>
    <t>406</t>
  </si>
  <si>
    <t>prostor pro zdroje chladu</t>
  </si>
  <si>
    <t>BHA12S02001</t>
  </si>
  <si>
    <t>501</t>
  </si>
  <si>
    <t>střecha</t>
  </si>
  <si>
    <t>BHA16N01022c</t>
  </si>
  <si>
    <t>BHA16N02028c</t>
  </si>
  <si>
    <t>228c</t>
  </si>
  <si>
    <t>BHA23P01006</t>
  </si>
  <si>
    <t>Strojovna vodního prvku</t>
  </si>
  <si>
    <t>BHA23P01007</t>
  </si>
  <si>
    <t>Vodní nádrž</t>
  </si>
  <si>
    <t>BHA35N01001b</t>
  </si>
  <si>
    <t>101b</t>
  </si>
  <si>
    <t>BHA35N01055a</t>
  </si>
  <si>
    <t>BHA35N01056a</t>
  </si>
  <si>
    <t>BHA35N02018</t>
  </si>
  <si>
    <t>zvedací plošina</t>
  </si>
  <si>
    <t>BHA35N03029</t>
  </si>
  <si>
    <t>BHA37P01010</t>
  </si>
  <si>
    <t>BHA37P01020</t>
  </si>
  <si>
    <t>BHA37P01030</t>
  </si>
  <si>
    <t>BHA37P01040</t>
  </si>
  <si>
    <t>BHA37P01046</t>
  </si>
  <si>
    <t>BHA37P01050</t>
  </si>
  <si>
    <t>BHA37P01101</t>
  </si>
  <si>
    <t>přípravna substrátů</t>
  </si>
  <si>
    <t>BHA37P01102</t>
  </si>
  <si>
    <t>BHA37P01103</t>
  </si>
  <si>
    <t>řídící jednotka</t>
  </si>
  <si>
    <t>BHA37P01104</t>
  </si>
  <si>
    <t>BHA37P01105</t>
  </si>
  <si>
    <t>BHA37P01106</t>
  </si>
  <si>
    <t>BHA37P01106a</t>
  </si>
  <si>
    <t>1S106a</t>
  </si>
  <si>
    <t>schodiště ven</t>
  </si>
  <si>
    <t>BHA37P01107</t>
  </si>
  <si>
    <t>BHA37P01108</t>
  </si>
  <si>
    <t>přípravna čistá</t>
  </si>
  <si>
    <t>BHA37P01109</t>
  </si>
  <si>
    <t>skleník 1</t>
  </si>
  <si>
    <t>BHA37P01111</t>
  </si>
  <si>
    <t>skleník 2</t>
  </si>
  <si>
    <t>BHA37P01112</t>
  </si>
  <si>
    <t>skleník 3</t>
  </si>
  <si>
    <t>BHA37P01113</t>
  </si>
  <si>
    <t>skleník 4</t>
  </si>
  <si>
    <t>BHA37P01114</t>
  </si>
  <si>
    <t>skleník 5</t>
  </si>
  <si>
    <t>BHA37P01115</t>
  </si>
  <si>
    <t>skleník 6</t>
  </si>
  <si>
    <t>BHA27P02002</t>
  </si>
  <si>
    <t>BHA27P01013a</t>
  </si>
  <si>
    <t>1S13a</t>
  </si>
  <si>
    <t>BHA27P01013b</t>
  </si>
  <si>
    <t>1S13b</t>
  </si>
  <si>
    <t>BHA27P01013c</t>
  </si>
  <si>
    <t>1S13c</t>
  </si>
  <si>
    <t>BHA27P01013d</t>
  </si>
  <si>
    <t>1S13d</t>
  </si>
  <si>
    <t>BHA27P01013e</t>
  </si>
  <si>
    <t>1S13e</t>
  </si>
  <si>
    <t>BHA27P01013f</t>
  </si>
  <si>
    <t>1S13f</t>
  </si>
  <si>
    <t>BHA27P01040</t>
  </si>
  <si>
    <t>BHA27N02015a</t>
  </si>
  <si>
    <t>technická mísnost</t>
  </si>
  <si>
    <t>BHA27N03010</t>
  </si>
  <si>
    <t>310</t>
  </si>
  <si>
    <t>BHA27S01001</t>
  </si>
  <si>
    <t>BHA27S01002</t>
  </si>
  <si>
    <t>BHA27S01003</t>
  </si>
  <si>
    <t>BHA27S01010</t>
  </si>
  <si>
    <t>technický prostor-VZT</t>
  </si>
  <si>
    <t>BHA36P03003a</t>
  </si>
  <si>
    <t>3S003a</t>
  </si>
  <si>
    <t>BHA36P03003b</t>
  </si>
  <si>
    <t>3S003b</t>
  </si>
  <si>
    <t>BHA36P03005a</t>
  </si>
  <si>
    <t>BHA36P03010a</t>
  </si>
  <si>
    <t>3S010a</t>
  </si>
  <si>
    <t>BHA36P03010b</t>
  </si>
  <si>
    <t>3S010b</t>
  </si>
  <si>
    <t>BHA36P03016</t>
  </si>
  <si>
    <t>BHA36P03017</t>
  </si>
  <si>
    <t>BHA36P03017a</t>
  </si>
  <si>
    <t>schodiště vyrovnávací</t>
  </si>
  <si>
    <t>3S016</t>
  </si>
  <si>
    <t>3S017</t>
  </si>
  <si>
    <t>3S017a</t>
  </si>
  <si>
    <t>BHA36P02005a</t>
  </si>
  <si>
    <t>BHA36P02007a</t>
  </si>
  <si>
    <t>BHA36P02010a</t>
  </si>
  <si>
    <t>2S010a</t>
  </si>
  <si>
    <t>BHA36P02020a</t>
  </si>
  <si>
    <t>2S020a</t>
  </si>
  <si>
    <t>BHA36P02030a</t>
  </si>
  <si>
    <t>2S030a</t>
  </si>
  <si>
    <t>přístup do P02</t>
  </si>
  <si>
    <t>BHA36P02042a</t>
  </si>
  <si>
    <t>Faradayova klec</t>
  </si>
  <si>
    <t>BHA36P02092a</t>
  </si>
  <si>
    <t>2S092a</t>
  </si>
  <si>
    <t>BHA36P02093a</t>
  </si>
  <si>
    <t>2S093a</t>
  </si>
  <si>
    <t>přístupová chodba</t>
  </si>
  <si>
    <t>BHA36P01104a</t>
  </si>
  <si>
    <t>1S104a</t>
  </si>
  <si>
    <t>skladovací kóje</t>
  </si>
  <si>
    <t>BHA36P01104b</t>
  </si>
  <si>
    <t>1S104b</t>
  </si>
  <si>
    <t>BHA36P01104c</t>
  </si>
  <si>
    <t>1S104c</t>
  </si>
  <si>
    <t>BHA36N01045a</t>
  </si>
  <si>
    <t>BHA36N01045b</t>
  </si>
  <si>
    <t>145a</t>
  </si>
  <si>
    <t>BHA36S01001</t>
  </si>
  <si>
    <t>BHA36S01002</t>
  </si>
  <si>
    <t>BHA36S01003</t>
  </si>
  <si>
    <t>BHA36S01010</t>
  </si>
  <si>
    <t>BHA36S01020</t>
  </si>
  <si>
    <t>střecha nad spojovacím krčkem</t>
  </si>
  <si>
    <t>podesta u únikového schodiště</t>
  </si>
  <si>
    <t>legenda ploch místností - koridor ILBIT sever</t>
  </si>
  <si>
    <t>BHA47N02005</t>
  </si>
  <si>
    <t>BHA47N02006</t>
  </si>
  <si>
    <t>BHA47N03005</t>
  </si>
  <si>
    <t>legenda ploch místností - koridor AVVA modrá sever</t>
  </si>
  <si>
    <t>BHA47P01020</t>
  </si>
  <si>
    <t>podzemní garáže</t>
  </si>
  <si>
    <t>BHA47P01010</t>
  </si>
  <si>
    <t>BHA47N02004</t>
  </si>
  <si>
    <t>BHA47N03004</t>
  </si>
  <si>
    <t>Plocha koridorů STŘED - CELKEM</t>
  </si>
  <si>
    <t>schodiště 0</t>
  </si>
  <si>
    <t>střecha koridoru AVVA zelená sever 709.91</t>
  </si>
  <si>
    <t>legenda ploch místností - koridor AVVA modrá jih</t>
  </si>
  <si>
    <t>legenda ploch místností - koridor ILBIT jih</t>
  </si>
  <si>
    <t>BHA46P01004</t>
  </si>
  <si>
    <t>BHA46N02004</t>
  </si>
  <si>
    <t>BHA46N03004</t>
  </si>
  <si>
    <t>legenda ploch místností - lávka FN + lávka CAMPUS SQUARE</t>
  </si>
  <si>
    <t>BHA45N01001</t>
  </si>
  <si>
    <t>BHA45N02002</t>
  </si>
  <si>
    <t>lávka ke Campus Square</t>
  </si>
  <si>
    <t>Koridory - STŘED</t>
  </si>
  <si>
    <t>BHA02N03008a</t>
  </si>
  <si>
    <t xml:space="preserve">ne </t>
  </si>
  <si>
    <t>Venkovní únikové schodiště 18.41</t>
  </si>
  <si>
    <t>nástup k halám *</t>
  </si>
  <si>
    <t>hala úpolových sportů *</t>
  </si>
  <si>
    <t>pohybová tělocvična *</t>
  </si>
  <si>
    <t>universální tělocvična *</t>
  </si>
  <si>
    <t>nářadí pro tělocvičnu *</t>
  </si>
  <si>
    <t>hala míčových sportů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</si>
</sst>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8"/>
      <name val="Haettenschweiler"/>
      <family val="2"/>
      <charset val="238"/>
    </font>
    <font>
      <sz val="12"/>
      <name val="Franklin Gothic Medium"/>
      <family val="2"/>
      <charset val="238"/>
    </font>
    <font>
      <sz val="10"/>
      <name val="Franklin Gothic Medium"/>
      <family val="2"/>
      <charset val="238"/>
    </font>
    <font>
      <sz val="11"/>
      <name val="Franklin Gothic Medium"/>
      <family val="2"/>
      <charset val="238"/>
    </font>
    <font>
      <b/>
      <sz val="10"/>
      <name val="Franklin Gothic Medium"/>
      <family val="2"/>
      <charset val="238"/>
    </font>
    <font>
      <sz val="24"/>
      <name val="Haettenschweiler"/>
      <family val="2"/>
      <charset val="238"/>
    </font>
    <font>
      <sz val="18"/>
      <name val="Franklin Gothic Medium"/>
      <family val="2"/>
      <charset val="238"/>
    </font>
    <font>
      <sz val="11"/>
      <name val="Arial"/>
      <family val="2"/>
      <charset val="238"/>
    </font>
    <font>
      <sz val="10"/>
      <color indexed="8"/>
      <name val="Franklin Gothic Medium"/>
      <family val="2"/>
      <charset val="238"/>
    </font>
    <font>
      <sz val="11"/>
      <color indexed="8"/>
      <name val="Franklin Gothic Medium"/>
      <family val="2"/>
      <charset val="238"/>
    </font>
    <font>
      <sz val="18"/>
      <color indexed="8"/>
      <name val="Franklin Gothic Medium"/>
      <family val="2"/>
      <charset val="238"/>
    </font>
    <font>
      <b/>
      <sz val="11"/>
      <name val="Franklin Gothic Medium"/>
      <family val="2"/>
      <charset val="238"/>
    </font>
    <font>
      <b/>
      <sz val="10"/>
      <name val="Arial"/>
      <family val="2"/>
      <charset val="238"/>
    </font>
    <font>
      <b/>
      <sz val="14"/>
      <name val="Franklin Gothic Medium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6"/>
      <name val="Franklin Gothic Medium"/>
      <family val="2"/>
      <charset val="238"/>
    </font>
    <font>
      <sz val="10"/>
      <color rgb="FFFF0000"/>
      <name val="Franklin Gothic Medium"/>
      <family val="2"/>
      <charset val="238"/>
    </font>
    <font>
      <sz val="9"/>
      <name val="Franklin Gothic Medium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theme="1"/>
      <name val="Franklin Gothic Medium"/>
      <family val="2"/>
      <charset val="238"/>
    </font>
    <font>
      <sz val="10"/>
      <color theme="1"/>
      <name val="Franklin Gothic Medium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8"/>
      <name val="Franklin Gothic Book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8"/>
      <name val="Arial"/>
      <family val="2"/>
      <charset val="238"/>
    </font>
    <font>
      <b/>
      <sz val="11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CCCC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/>
    <xf numFmtId="9" fontId="18" fillId="0" borderId="0" applyFont="0" applyFill="0" applyBorder="0" applyAlignment="0" applyProtection="0"/>
    <xf numFmtId="0" fontId="1" fillId="0" borderId="0"/>
    <xf numFmtId="0" fontId="22" fillId="10" borderId="0" applyNumberFormat="0" applyBorder="0" applyAlignment="0" applyProtection="0"/>
    <xf numFmtId="0" fontId="23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3" borderId="0" applyNumberFormat="0" applyBorder="0" applyAlignment="0" applyProtection="0"/>
    <xf numFmtId="0" fontId="1" fillId="0" borderId="0"/>
  </cellStyleXfs>
  <cellXfs count="548">
    <xf numFmtId="0" fontId="0" fillId="0" borderId="0" xfId="0"/>
    <xf numFmtId="0" fontId="5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4" fontId="5" fillId="0" borderId="1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3" xfId="0" applyNumberFormat="1" applyFont="1" applyBorder="1" applyAlignment="1">
      <alignment horizontal="center" vertical="center"/>
    </xf>
    <xf numFmtId="0" fontId="0" fillId="0" borderId="0" xfId="0" applyBorder="1"/>
    <xf numFmtId="49" fontId="5" fillId="0" borderId="1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4" fontId="0" fillId="0" borderId="0" xfId="0" applyNumberFormat="1" applyBorder="1" applyAlignment="1">
      <alignment horizontal="center"/>
    </xf>
    <xf numFmtId="49" fontId="5" fillId="0" borderId="0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4" fontId="5" fillId="0" borderId="0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left" vertical="center"/>
    </xf>
    <xf numFmtId="0" fontId="4" fillId="0" borderId="8" xfId="0" applyFont="1" applyBorder="1" applyAlignment="1">
      <alignment horizontal="center"/>
    </xf>
    <xf numFmtId="4" fontId="5" fillId="0" borderId="11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0" xfId="0" applyFont="1" applyBorder="1"/>
    <xf numFmtId="4" fontId="5" fillId="0" borderId="0" xfId="0" applyNumberFormat="1" applyFont="1" applyBorder="1" applyAlignment="1">
      <alignment horizontal="center"/>
    </xf>
    <xf numFmtId="4" fontId="5" fillId="0" borderId="19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4" fontId="6" fillId="0" borderId="18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left" vertical="center"/>
    </xf>
    <xf numFmtId="49" fontId="5" fillId="0" borderId="22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4" fontId="5" fillId="0" borderId="23" xfId="0" applyNumberFormat="1" applyFont="1" applyBorder="1" applyAlignment="1">
      <alignment horizontal="center" vertical="center"/>
    </xf>
    <xf numFmtId="0" fontId="5" fillId="0" borderId="0" xfId="0" applyFont="1" applyFill="1"/>
    <xf numFmtId="4" fontId="5" fillId="0" borderId="0" xfId="0" applyNumberFormat="1" applyFont="1" applyFill="1" applyAlignment="1">
      <alignment horizontal="center"/>
    </xf>
    <xf numFmtId="49" fontId="5" fillId="0" borderId="2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4" fontId="5" fillId="0" borderId="27" xfId="0" applyNumberFormat="1" applyFont="1" applyBorder="1" applyAlignment="1">
      <alignment horizontal="center" vertical="center"/>
    </xf>
    <xf numFmtId="0" fontId="9" fillId="0" borderId="28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4" fontId="9" fillId="0" borderId="29" xfId="0" applyNumberFormat="1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4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4" fontId="6" fillId="2" borderId="30" xfId="0" applyNumberFormat="1" applyFont="1" applyFill="1" applyBorder="1" applyAlignment="1">
      <alignment horizontal="center" vertical="center"/>
    </xf>
    <xf numFmtId="4" fontId="4" fillId="0" borderId="12" xfId="0" applyNumberFormat="1" applyFont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/>
    </xf>
    <xf numFmtId="4" fontId="5" fillId="0" borderId="0" xfId="0" applyNumberFormat="1" applyFont="1"/>
    <xf numFmtId="0" fontId="5" fillId="0" borderId="29" xfId="0" applyFont="1" applyBorder="1" applyAlignment="1">
      <alignment horizontal="left"/>
    </xf>
    <xf numFmtId="0" fontId="5" fillId="0" borderId="29" xfId="0" applyFont="1" applyBorder="1" applyAlignment="1">
      <alignment horizontal="center"/>
    </xf>
    <xf numFmtId="0" fontId="5" fillId="0" borderId="29" xfId="0" applyFont="1" applyBorder="1"/>
    <xf numFmtId="4" fontId="5" fillId="0" borderId="29" xfId="0" applyNumberFormat="1" applyFont="1" applyBorder="1" applyAlignment="1">
      <alignment horizontal="center"/>
    </xf>
    <xf numFmtId="49" fontId="5" fillId="0" borderId="30" xfId="0" applyNumberFormat="1" applyFont="1" applyBorder="1" applyAlignment="1">
      <alignment horizontal="left" vertical="center"/>
    </xf>
    <xf numFmtId="4" fontId="5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" fontId="9" fillId="0" borderId="0" xfId="0" applyNumberFormat="1" applyFont="1" applyBorder="1" applyAlignment="1">
      <alignment vertical="center"/>
    </xf>
    <xf numFmtId="4" fontId="6" fillId="0" borderId="30" xfId="0" applyNumberFormat="1" applyFont="1" applyBorder="1" applyAlignment="1">
      <alignment horizontal="center" vertical="center"/>
    </xf>
    <xf numFmtId="4" fontId="12" fillId="0" borderId="30" xfId="0" applyNumberFormat="1" applyFont="1" applyBorder="1" applyAlignment="1">
      <alignment horizontal="center" vertical="center"/>
    </xf>
    <xf numFmtId="4" fontId="5" fillId="0" borderId="33" xfId="0" applyNumberFormat="1" applyFont="1" applyBorder="1" applyAlignment="1">
      <alignment horizontal="center" vertical="center"/>
    </xf>
    <xf numFmtId="4" fontId="6" fillId="2" borderId="34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justify"/>
    </xf>
    <xf numFmtId="4" fontId="6" fillId="3" borderId="3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4" fontId="3" fillId="0" borderId="0" xfId="0" applyNumberFormat="1" applyFont="1" applyFill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/>
    </xf>
    <xf numFmtId="4" fontId="5" fillId="0" borderId="14" xfId="0" applyNumberFormat="1" applyFont="1" applyBorder="1" applyAlignment="1">
      <alignment horizontal="center"/>
    </xf>
    <xf numFmtId="4" fontId="5" fillId="0" borderId="15" xfId="0" applyNumberFormat="1" applyFont="1" applyBorder="1" applyAlignment="1">
      <alignment horizontal="center"/>
    </xf>
    <xf numFmtId="4" fontId="5" fillId="0" borderId="16" xfId="0" applyNumberFormat="1" applyFont="1" applyBorder="1" applyAlignment="1">
      <alignment horizontal="center"/>
    </xf>
    <xf numFmtId="4" fontId="6" fillId="0" borderId="17" xfId="0" applyNumberFormat="1" applyFont="1" applyBorder="1" applyAlignment="1">
      <alignment horizontal="center"/>
    </xf>
    <xf numFmtId="4" fontId="11" fillId="0" borderId="0" xfId="0" applyNumberFormat="1" applyFont="1" applyAlignment="1">
      <alignment horizontal="center"/>
    </xf>
    <xf numFmtId="4" fontId="11" fillId="0" borderId="0" xfId="0" applyNumberFormat="1" applyFont="1" applyFill="1" applyAlignment="1">
      <alignment horizontal="center"/>
    </xf>
    <xf numFmtId="4" fontId="0" fillId="0" borderId="15" xfId="0" applyNumberFormat="1" applyBorder="1" applyAlignment="1">
      <alignment horizontal="center"/>
    </xf>
    <xf numFmtId="4" fontId="1" fillId="0" borderId="15" xfId="0" applyNumberFormat="1" applyFont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NumberFormat="1"/>
    <xf numFmtId="0" fontId="5" fillId="0" borderId="1" xfId="0" applyFont="1" applyFill="1" applyBorder="1" applyAlignment="1">
      <alignment horizontal="left" vertical="center"/>
    </xf>
    <xf numFmtId="4" fontId="9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4" fontId="6" fillId="0" borderId="0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4" fontId="9" fillId="0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4" fontId="6" fillId="4" borderId="15" xfId="0" applyNumberFormat="1" applyFont="1" applyFill="1" applyBorder="1" applyAlignment="1">
      <alignment horizontal="center" vertical="center"/>
    </xf>
    <xf numFmtId="4" fontId="6" fillId="5" borderId="15" xfId="0" applyNumberFormat="1" applyFont="1" applyFill="1" applyBorder="1" applyAlignment="1">
      <alignment horizontal="center" vertical="center"/>
    </xf>
    <xf numFmtId="4" fontId="6" fillId="6" borderId="15" xfId="0" applyNumberFormat="1" applyFont="1" applyFill="1" applyBorder="1" applyAlignment="1">
      <alignment horizontal="center" vertical="center"/>
    </xf>
    <xf numFmtId="4" fontId="6" fillId="7" borderId="15" xfId="0" applyNumberFormat="1" applyFont="1" applyFill="1" applyBorder="1" applyAlignment="1">
      <alignment horizontal="center" vertical="center"/>
    </xf>
    <xf numFmtId="4" fontId="6" fillId="8" borderId="15" xfId="0" applyNumberFormat="1" applyFont="1" applyFill="1" applyBorder="1" applyAlignment="1">
      <alignment horizontal="center" vertical="center"/>
    </xf>
    <xf numFmtId="4" fontId="6" fillId="0" borderId="15" xfId="0" applyNumberFormat="1" applyFont="1" applyFill="1" applyBorder="1" applyAlignment="1">
      <alignment horizontal="center" vertical="center"/>
    </xf>
    <xf numFmtId="4" fontId="16" fillId="9" borderId="15" xfId="0" applyNumberFormat="1" applyFont="1" applyFill="1" applyBorder="1" applyAlignment="1">
      <alignment horizontal="center" vertical="center"/>
    </xf>
    <xf numFmtId="0" fontId="17" fillId="0" borderId="0" xfId="0" applyFont="1"/>
    <xf numFmtId="0" fontId="2" fillId="0" borderId="0" xfId="0" applyFont="1"/>
    <xf numFmtId="4" fontId="0" fillId="0" borderId="0" xfId="0" applyNumberFormat="1"/>
    <xf numFmtId="0" fontId="1" fillId="0" borderId="0" xfId="0" applyFont="1"/>
    <xf numFmtId="0" fontId="4" fillId="0" borderId="8" xfId="0" applyFont="1" applyBorder="1" applyAlignment="1">
      <alignment horizontal="center"/>
    </xf>
    <xf numFmtId="4" fontId="11" fillId="0" borderId="0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0" fontId="5" fillId="0" borderId="0" xfId="1" applyNumberFormat="1" applyFont="1" applyAlignment="1">
      <alignment horizontal="center"/>
    </xf>
    <xf numFmtId="0" fontId="0" fillId="0" borderId="0" xfId="0" applyFill="1" applyBorder="1"/>
    <xf numFmtId="4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2" fillId="0" borderId="0" xfId="0" applyFont="1" applyBorder="1"/>
    <xf numFmtId="4" fontId="5" fillId="3" borderId="13" xfId="0" applyNumberFormat="1" applyFont="1" applyFill="1" applyBorder="1" applyAlignment="1">
      <alignment horizontal="center" vertical="center"/>
    </xf>
    <xf numFmtId="0" fontId="5" fillId="0" borderId="1" xfId="0" applyFont="1" applyBorder="1" applyAlignment="1"/>
    <xf numFmtId="0" fontId="5" fillId="0" borderId="5" xfId="0" applyFont="1" applyBorder="1" applyAlignment="1"/>
    <xf numFmtId="0" fontId="15" fillId="9" borderId="15" xfId="0" applyFont="1" applyFill="1" applyBorder="1" applyAlignment="1">
      <alignment horizontal="center" vertical="center" wrapText="1"/>
    </xf>
    <xf numFmtId="4" fontId="5" fillId="0" borderId="25" xfId="0" applyNumberFormat="1" applyFont="1" applyBorder="1" applyAlignment="1">
      <alignment horizontal="center"/>
    </xf>
    <xf numFmtId="0" fontId="19" fillId="0" borderId="28" xfId="0" applyFont="1" applyBorder="1" applyAlignment="1">
      <alignment vertical="center"/>
    </xf>
    <xf numFmtId="0" fontId="19" fillId="0" borderId="24" xfId="0" applyFont="1" applyBorder="1" applyAlignment="1">
      <alignment vertical="center"/>
    </xf>
    <xf numFmtId="4" fontId="19" fillId="0" borderId="25" xfId="0" applyNumberFormat="1" applyFont="1" applyBorder="1" applyAlignment="1">
      <alignment horizontal="center"/>
    </xf>
    <xf numFmtId="4" fontId="9" fillId="0" borderId="25" xfId="0" applyNumberFormat="1" applyFont="1" applyBorder="1" applyAlignment="1">
      <alignment vertical="center"/>
    </xf>
    <xf numFmtId="0" fontId="5" fillId="0" borderId="34" xfId="0" applyFont="1" applyBorder="1"/>
    <xf numFmtId="4" fontId="13" fillId="0" borderId="25" xfId="0" applyNumberFormat="1" applyFont="1" applyBorder="1" applyAlignment="1">
      <alignment vertical="center"/>
    </xf>
    <xf numFmtId="0" fontId="20" fillId="0" borderId="1" xfId="0" applyFont="1" applyBorder="1" applyAlignment="1">
      <alignment horizontal="left" vertical="center"/>
    </xf>
    <xf numFmtId="0" fontId="20" fillId="0" borderId="0" xfId="0" applyFont="1"/>
    <xf numFmtId="49" fontId="5" fillId="0" borderId="1" xfId="2" applyNumberFormat="1" applyFont="1" applyBorder="1" applyAlignment="1">
      <alignment horizontal="left" vertical="center"/>
    </xf>
    <xf numFmtId="49" fontId="5" fillId="0" borderId="3" xfId="2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left" vertical="center"/>
    </xf>
    <xf numFmtId="4" fontId="5" fillId="0" borderId="11" xfId="2" applyNumberFormat="1" applyFont="1" applyBorder="1" applyAlignment="1">
      <alignment horizontal="center" vertical="center"/>
    </xf>
    <xf numFmtId="49" fontId="5" fillId="0" borderId="13" xfId="2" applyNumberFormat="1" applyFont="1" applyBorder="1" applyAlignment="1">
      <alignment horizontal="left" vertical="center"/>
    </xf>
    <xf numFmtId="49" fontId="5" fillId="0" borderId="42" xfId="2" applyNumberFormat="1" applyFont="1" applyBorder="1" applyAlignment="1">
      <alignment horizontal="center" vertical="center"/>
    </xf>
    <xf numFmtId="0" fontId="5" fillId="0" borderId="13" xfId="2" applyFont="1" applyBorder="1" applyAlignment="1">
      <alignment horizontal="left" vertical="center"/>
    </xf>
    <xf numFmtId="4" fontId="5" fillId="0" borderId="43" xfId="2" applyNumberFormat="1" applyFont="1" applyBorder="1" applyAlignment="1">
      <alignment horizontal="center" vertical="center"/>
    </xf>
    <xf numFmtId="0" fontId="24" fillId="0" borderId="0" xfId="0" applyFont="1" applyFill="1"/>
    <xf numFmtId="0" fontId="24" fillId="0" borderId="0" xfId="0" applyFont="1"/>
    <xf numFmtId="0" fontId="24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5" fillId="0" borderId="8" xfId="0" applyFont="1" applyBorder="1" applyAlignment="1">
      <alignment horizontal="center"/>
    </xf>
    <xf numFmtId="0" fontId="25" fillId="0" borderId="0" xfId="0" applyFont="1"/>
    <xf numFmtId="0" fontId="5" fillId="0" borderId="2" xfId="0" applyFont="1" applyBorder="1" applyAlignment="1">
      <alignment horizontal="center"/>
    </xf>
    <xf numFmtId="0" fontId="25" fillId="0" borderId="15" xfId="0" applyFont="1" applyFill="1" applyBorder="1"/>
    <xf numFmtId="2" fontId="25" fillId="0" borderId="15" xfId="0" applyNumberFormat="1" applyFont="1" applyFill="1" applyBorder="1" applyAlignment="1">
      <alignment horizontal="center"/>
    </xf>
    <xf numFmtId="0" fontId="25" fillId="0" borderId="45" xfId="0" applyFont="1" applyBorder="1" applyAlignment="1">
      <alignment horizontal="center"/>
    </xf>
    <xf numFmtId="0" fontId="25" fillId="0" borderId="0" xfId="0" applyFont="1" applyFill="1"/>
    <xf numFmtId="0" fontId="25" fillId="0" borderId="45" xfId="0" applyFont="1" applyFill="1" applyBorder="1" applyAlignment="1">
      <alignment horizontal="center"/>
    </xf>
    <xf numFmtId="0" fontId="25" fillId="0" borderId="15" xfId="0" applyFont="1" applyFill="1" applyBorder="1" applyAlignment="1">
      <alignment horizontal="left"/>
    </xf>
    <xf numFmtId="0" fontId="5" fillId="0" borderId="15" xfId="0" applyFont="1" applyFill="1" applyBorder="1" applyAlignment="1">
      <alignment horizontal="left"/>
    </xf>
    <xf numFmtId="2" fontId="11" fillId="0" borderId="15" xfId="3" applyNumberFormat="1" applyFont="1" applyFill="1" applyBorder="1" applyAlignment="1">
      <alignment horizontal="center"/>
    </xf>
    <xf numFmtId="0" fontId="25" fillId="0" borderId="15" xfId="4" applyFont="1" applyFill="1" applyBorder="1"/>
    <xf numFmtId="4" fontId="25" fillId="0" borderId="17" xfId="0" applyNumberFormat="1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0" fillId="0" borderId="46" xfId="0" applyFill="1" applyBorder="1"/>
    <xf numFmtId="0" fontId="0" fillId="0" borderId="15" xfId="0" applyFill="1" applyBorder="1"/>
    <xf numFmtId="2" fontId="0" fillId="0" borderId="48" xfId="0" applyNumberFormat="1" applyFill="1" applyBorder="1" applyAlignment="1">
      <alignment horizontal="center"/>
    </xf>
    <xf numFmtId="0" fontId="0" fillId="0" borderId="45" xfId="0" applyFill="1" applyBorder="1" applyAlignment="1">
      <alignment horizontal="center" vertical="center" wrapText="1"/>
    </xf>
    <xf numFmtId="0" fontId="0" fillId="0" borderId="15" xfId="0" applyFont="1" applyFill="1" applyBorder="1"/>
    <xf numFmtId="0" fontId="0" fillId="0" borderId="15" xfId="0" applyFont="1" applyFill="1" applyBorder="1" applyAlignment="1">
      <alignment horizontal="left"/>
    </xf>
    <xf numFmtId="0" fontId="0" fillId="0" borderId="15" xfId="0" applyFill="1" applyBorder="1" applyAlignment="1">
      <alignment horizontal="left"/>
    </xf>
    <xf numFmtId="0" fontId="26" fillId="0" borderId="15" xfId="0" applyFont="1" applyFill="1" applyBorder="1" applyAlignment="1">
      <alignment horizontal="left"/>
    </xf>
    <xf numFmtId="2" fontId="27" fillId="0" borderId="48" xfId="3" applyNumberFormat="1" applyFont="1" applyFill="1" applyBorder="1" applyAlignment="1">
      <alignment horizontal="center"/>
    </xf>
    <xf numFmtId="0" fontId="26" fillId="0" borderId="15" xfId="4" applyFont="1" applyFill="1" applyBorder="1"/>
    <xf numFmtId="4" fontId="25" fillId="0" borderId="49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44" xfId="0" applyFill="1" applyBorder="1"/>
    <xf numFmtId="0" fontId="0" fillId="0" borderId="14" xfId="0" applyFill="1" applyBorder="1"/>
    <xf numFmtId="0" fontId="0" fillId="0" borderId="14" xfId="0" applyFont="1" applyFill="1" applyBorder="1"/>
    <xf numFmtId="2" fontId="0" fillId="0" borderId="50" xfId="0" applyNumberFormat="1" applyFill="1" applyBorder="1" applyAlignment="1">
      <alignment horizontal="center"/>
    </xf>
    <xf numFmtId="0" fontId="0" fillId="0" borderId="45" xfId="0" applyFill="1" applyBorder="1" applyAlignment="1">
      <alignment horizontal="center" vertical="center"/>
    </xf>
    <xf numFmtId="4" fontId="6" fillId="14" borderId="15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5" xfId="0" applyNumberFormat="1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4" fontId="5" fillId="0" borderId="19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/>
    </xf>
    <xf numFmtId="49" fontId="5" fillId="0" borderId="1" xfId="7" applyNumberFormat="1" applyFont="1" applyBorder="1" applyAlignment="1">
      <alignment horizontal="left" vertical="center"/>
    </xf>
    <xf numFmtId="49" fontId="5" fillId="0" borderId="3" xfId="7" applyNumberFormat="1" applyFont="1" applyBorder="1" applyAlignment="1">
      <alignment horizontal="center" vertical="center"/>
    </xf>
    <xf numFmtId="0" fontId="5" fillId="0" borderId="1" xfId="7" applyFont="1" applyBorder="1" applyAlignment="1">
      <alignment horizontal="left" vertical="center"/>
    </xf>
    <xf numFmtId="4" fontId="5" fillId="0" borderId="1" xfId="7" applyNumberFormat="1" applyFont="1" applyBorder="1" applyAlignment="1">
      <alignment horizontal="center" vertical="center"/>
    </xf>
    <xf numFmtId="0" fontId="1" fillId="0" borderId="1" xfId="7" applyBorder="1"/>
    <xf numFmtId="0" fontId="1" fillId="0" borderId="6" xfId="7" applyBorder="1"/>
    <xf numFmtId="0" fontId="0" fillId="0" borderId="53" xfId="0" applyFill="1" applyBorder="1"/>
    <xf numFmtId="0" fontId="25" fillId="0" borderId="54" xfId="0" applyFont="1" applyFill="1" applyBorder="1"/>
    <xf numFmtId="2" fontId="25" fillId="0" borderId="54" xfId="0" applyNumberFormat="1" applyFont="1" applyFill="1" applyBorder="1" applyAlignment="1">
      <alignment horizontal="center"/>
    </xf>
    <xf numFmtId="0" fontId="25" fillId="0" borderId="55" xfId="0" applyFont="1" applyFill="1" applyBorder="1" applyAlignment="1">
      <alignment horizontal="center"/>
    </xf>
    <xf numFmtId="0" fontId="25" fillId="0" borderId="14" xfId="0" applyFont="1" applyFill="1" applyBorder="1"/>
    <xf numFmtId="2" fontId="25" fillId="0" borderId="14" xfId="0" applyNumberFormat="1" applyFont="1" applyFill="1" applyBorder="1" applyAlignment="1">
      <alignment horizontal="center"/>
    </xf>
    <xf numFmtId="0" fontId="25" fillId="0" borderId="56" xfId="0" applyFont="1" applyBorder="1" applyAlignment="1">
      <alignment horizontal="center"/>
    </xf>
    <xf numFmtId="0" fontId="25" fillId="0" borderId="0" xfId="0" applyFont="1" applyFill="1" applyBorder="1"/>
    <xf numFmtId="2" fontId="25" fillId="0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/>
    </xf>
    <xf numFmtId="0" fontId="25" fillId="0" borderId="54" xfId="0" applyFont="1" applyFill="1" applyBorder="1" applyAlignment="1">
      <alignment horizontal="left"/>
    </xf>
    <xf numFmtId="0" fontId="25" fillId="0" borderId="55" xfId="0" applyFont="1" applyBorder="1" applyAlignment="1">
      <alignment horizontal="center"/>
    </xf>
    <xf numFmtId="0" fontId="25" fillId="0" borderId="14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0" fontId="25" fillId="0" borderId="0" xfId="0" applyFont="1" applyBorder="1" applyAlignment="1">
      <alignment horizontal="center"/>
    </xf>
    <xf numFmtId="0" fontId="0" fillId="0" borderId="54" xfId="0" applyFont="1" applyFill="1" applyBorder="1" applyAlignment="1">
      <alignment horizontal="left"/>
    </xf>
    <xf numFmtId="2" fontId="0" fillId="0" borderId="57" xfId="0" applyNumberFormat="1" applyFill="1" applyBorder="1" applyAlignment="1">
      <alignment horizontal="center"/>
    </xf>
    <xf numFmtId="0" fontId="0" fillId="0" borderId="55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left"/>
    </xf>
    <xf numFmtId="0" fontId="0" fillId="0" borderId="56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49" fontId="5" fillId="0" borderId="6" xfId="7" applyNumberFormat="1" applyFont="1" applyBorder="1" applyAlignment="1">
      <alignment horizontal="left" vertical="center"/>
    </xf>
    <xf numFmtId="0" fontId="0" fillId="0" borderId="54" xfId="0" applyFill="1" applyBorder="1" applyAlignment="1">
      <alignment horizontal="left"/>
    </xf>
    <xf numFmtId="0" fontId="0" fillId="0" borderId="14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56" xfId="0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6" fillId="0" borderId="14" xfId="0" applyFont="1" applyFill="1" applyBorder="1" applyAlignment="1">
      <alignment horizontal="left"/>
    </xf>
    <xf numFmtId="4" fontId="0" fillId="0" borderId="56" xfId="0" applyNumberFormat="1" applyBorder="1" applyAlignment="1">
      <alignment horizontal="center"/>
    </xf>
    <xf numFmtId="4" fontId="0" fillId="0" borderId="45" xfId="0" applyNumberFormat="1" applyBorder="1" applyAlignment="1">
      <alignment horizontal="center"/>
    </xf>
    <xf numFmtId="4" fontId="4" fillId="0" borderId="7" xfId="0" applyNumberFormat="1" applyFont="1" applyBorder="1" applyAlignment="1">
      <alignment horizontal="center" vertical="center"/>
    </xf>
    <xf numFmtId="0" fontId="1" fillId="0" borderId="0" xfId="7" applyBorder="1"/>
    <xf numFmtId="4" fontId="5" fillId="0" borderId="11" xfId="7" applyNumberFormat="1" applyFont="1" applyBorder="1" applyAlignment="1">
      <alignment horizontal="center" vertical="center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1" fillId="0" borderId="45" xfId="0" applyNumberFormat="1" applyFont="1" applyBorder="1" applyAlignment="1">
      <alignment horizontal="center"/>
    </xf>
    <xf numFmtId="4" fontId="0" fillId="0" borderId="0" xfId="0" applyNumberFormat="1" applyFill="1" applyAlignment="1">
      <alignment horizontal="center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" fontId="6" fillId="15" borderId="15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left"/>
    </xf>
    <xf numFmtId="0" fontId="1" fillId="0" borderId="0" xfId="7"/>
    <xf numFmtId="4" fontId="1" fillId="0" borderId="0" xfId="7" applyNumberFormat="1" applyAlignment="1">
      <alignment horizontal="center"/>
    </xf>
    <xf numFmtId="0" fontId="1" fillId="0" borderId="60" xfId="7" applyBorder="1"/>
    <xf numFmtId="0" fontId="5" fillId="0" borderId="60" xfId="0" applyFont="1" applyBorder="1" applyAlignment="1">
      <alignment horizontal="center"/>
    </xf>
    <xf numFmtId="0" fontId="5" fillId="0" borderId="6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49" fontId="5" fillId="0" borderId="13" xfId="0" applyNumberFormat="1" applyFont="1" applyBorder="1" applyAlignment="1">
      <alignment horizontal="left" vertical="center"/>
    </xf>
    <xf numFmtId="4" fontId="5" fillId="0" borderId="20" xfId="7" applyNumberFormat="1" applyFont="1" applyBorder="1" applyAlignment="1">
      <alignment horizontal="center" vertical="center"/>
    </xf>
    <xf numFmtId="4" fontId="6" fillId="0" borderId="7" xfId="7" applyNumberFormat="1" applyFont="1" applyBorder="1" applyAlignment="1">
      <alignment horizontal="center" vertical="center"/>
    </xf>
    <xf numFmtId="4" fontId="6" fillId="0" borderId="0" xfId="7" applyNumberFormat="1" applyFont="1" applyBorder="1" applyAlignment="1">
      <alignment horizontal="center" vertical="center"/>
    </xf>
    <xf numFmtId="0" fontId="1" fillId="0" borderId="0" xfId="7" applyFill="1"/>
    <xf numFmtId="4" fontId="1" fillId="0" borderId="0" xfId="7" applyNumberFormat="1" applyFill="1" applyAlignment="1">
      <alignment horizontal="center"/>
    </xf>
    <xf numFmtId="4" fontId="5" fillId="0" borderId="30" xfId="7" applyNumberFormat="1" applyFont="1" applyBorder="1" applyAlignment="1">
      <alignment horizontal="center" vertical="center"/>
    </xf>
    <xf numFmtId="4" fontId="5" fillId="0" borderId="13" xfId="7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5" fillId="0" borderId="0" xfId="0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" fillId="0" borderId="0" xfId="7" applyAlignment="1">
      <alignment vertical="center"/>
    </xf>
    <xf numFmtId="0" fontId="1" fillId="0" borderId="0" xfId="7" applyAlignment="1">
      <alignment horizontal="center" vertical="center"/>
    </xf>
    <xf numFmtId="0" fontId="5" fillId="0" borderId="0" xfId="7" applyFont="1" applyAlignment="1">
      <alignment vertical="center"/>
    </xf>
    <xf numFmtId="4" fontId="1" fillId="0" borderId="0" xfId="7" applyNumberFormat="1" applyAlignment="1">
      <alignment horizontal="center" vertical="center"/>
    </xf>
    <xf numFmtId="0" fontId="1" fillId="0" borderId="60" xfId="7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49" fontId="5" fillId="0" borderId="42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4" fontId="5" fillId="0" borderId="13" xfId="0" applyNumberFormat="1" applyFont="1" applyBorder="1" applyAlignment="1">
      <alignment horizontal="center" vertical="center"/>
    </xf>
    <xf numFmtId="4" fontId="6" fillId="0" borderId="30" xfId="7" applyNumberFormat="1" applyFont="1" applyBorder="1" applyAlignment="1">
      <alignment horizontal="center" vertical="center"/>
    </xf>
    <xf numFmtId="0" fontId="1" fillId="0" borderId="0" xfId="7" applyFill="1" applyAlignment="1">
      <alignment vertical="center"/>
    </xf>
    <xf numFmtId="0" fontId="1" fillId="0" borderId="0" xfId="7" applyFill="1" applyAlignment="1">
      <alignment horizontal="center" vertical="center"/>
    </xf>
    <xf numFmtId="0" fontId="5" fillId="0" borderId="0" xfId="7" applyFont="1" applyFill="1" applyAlignment="1">
      <alignment vertical="center"/>
    </xf>
    <xf numFmtId="4" fontId="1" fillId="0" borderId="0" xfId="7" applyNumberFormat="1" applyFill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6" fillId="0" borderId="15" xfId="4" applyFont="1" applyFill="1" applyBorder="1" applyAlignment="1">
      <alignment horizontal="left"/>
    </xf>
    <xf numFmtId="49" fontId="5" fillId="0" borderId="0" xfId="7" applyNumberFormat="1" applyFont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left"/>
    </xf>
    <xf numFmtId="0" fontId="25" fillId="0" borderId="0" xfId="0" applyFont="1" applyFill="1" applyBorder="1" applyAlignment="1">
      <alignment horizontal="center"/>
    </xf>
    <xf numFmtId="4" fontId="5" fillId="0" borderId="3" xfId="7" applyNumberFormat="1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5" fillId="0" borderId="0" xfId="4" applyFont="1" applyFill="1" applyBorder="1" applyAlignment="1">
      <alignment horizontal="left" vertical="center"/>
    </xf>
    <xf numFmtId="2" fontId="25" fillId="0" borderId="0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4" fillId="0" borderId="0" xfId="7" applyFont="1" applyBorder="1" applyAlignment="1">
      <alignment horizontal="center" vertical="center"/>
    </xf>
    <xf numFmtId="0" fontId="5" fillId="0" borderId="0" xfId="7" applyFont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9" borderId="15" xfId="0" applyFont="1" applyFill="1" applyBorder="1" applyAlignment="1">
      <alignment horizontal="center" vertical="center"/>
    </xf>
    <xf numFmtId="4" fontId="5" fillId="0" borderId="56" xfId="0" applyNumberFormat="1" applyFont="1" applyBorder="1" applyAlignment="1">
      <alignment horizontal="center"/>
    </xf>
    <xf numFmtId="4" fontId="5" fillId="0" borderId="45" xfId="0" applyNumberFormat="1" applyFont="1" applyBorder="1" applyAlignment="1">
      <alignment horizontal="center"/>
    </xf>
    <xf numFmtId="4" fontId="5" fillId="0" borderId="62" xfId="0" applyNumberFormat="1" applyFont="1" applyBorder="1" applyAlignment="1">
      <alignment horizontal="center"/>
    </xf>
    <xf numFmtId="4" fontId="5" fillId="0" borderId="45" xfId="0" applyNumberFormat="1" applyFont="1" applyFill="1" applyBorder="1" applyAlignment="1">
      <alignment horizontal="center"/>
    </xf>
    <xf numFmtId="4" fontId="20" fillId="0" borderId="11" xfId="0" applyNumberFormat="1" applyFont="1" applyBorder="1" applyAlignment="1">
      <alignment horizontal="center" vertical="center"/>
    </xf>
    <xf numFmtId="49" fontId="25" fillId="0" borderId="6" xfId="0" applyNumberFormat="1" applyFont="1" applyBorder="1" applyAlignment="1">
      <alignment horizontal="left" vertical="center"/>
    </xf>
    <xf numFmtId="49" fontId="25" fillId="0" borderId="3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4" fontId="25" fillId="0" borderId="11" xfId="0" applyNumberFormat="1" applyFont="1" applyBorder="1" applyAlignment="1">
      <alignment horizontal="center" vertical="center"/>
    </xf>
    <xf numFmtId="4" fontId="5" fillId="0" borderId="30" xfId="0" applyNumberFormat="1" applyFont="1" applyBorder="1" applyAlignment="1">
      <alignment horizontal="center"/>
    </xf>
    <xf numFmtId="4" fontId="5" fillId="0" borderId="46" xfId="0" applyNumberFormat="1" applyFont="1" applyBorder="1" applyAlignment="1">
      <alignment horizontal="center" vertical="center"/>
    </xf>
    <xf numFmtId="4" fontId="5" fillId="0" borderId="32" xfId="0" applyNumberFormat="1" applyFont="1" applyBorder="1" applyAlignment="1">
      <alignment horizontal="center" vertical="center"/>
    </xf>
    <xf numFmtId="4" fontId="5" fillId="0" borderId="43" xfId="0" applyNumberFormat="1" applyFont="1" applyBorder="1" applyAlignment="1">
      <alignment horizontal="center" vertical="center"/>
    </xf>
    <xf numFmtId="4" fontId="5" fillId="0" borderId="63" xfId="0" applyNumberFormat="1" applyFont="1" applyBorder="1" applyAlignment="1">
      <alignment horizontal="center"/>
    </xf>
    <xf numFmtId="4" fontId="6" fillId="0" borderId="12" xfId="0" applyNumberFormat="1" applyFont="1" applyBorder="1"/>
    <xf numFmtId="4" fontId="5" fillId="0" borderId="53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/>
    </xf>
    <xf numFmtId="0" fontId="5" fillId="0" borderId="37" xfId="0" applyFont="1" applyBorder="1"/>
    <xf numFmtId="4" fontId="5" fillId="0" borderId="37" xfId="0" applyNumberFormat="1" applyFont="1" applyBorder="1" applyAlignment="1">
      <alignment horizontal="center"/>
    </xf>
    <xf numFmtId="0" fontId="1" fillId="0" borderId="4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left"/>
    </xf>
    <xf numFmtId="0" fontId="1" fillId="0" borderId="52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49" fontId="1" fillId="0" borderId="46" xfId="0" applyNumberFormat="1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32" xfId="0" applyNumberFormat="1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4" fontId="1" fillId="0" borderId="16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left"/>
    </xf>
    <xf numFmtId="4" fontId="5" fillId="0" borderId="6" xfId="0" applyNumberFormat="1" applyFont="1" applyFill="1" applyBorder="1" applyAlignment="1">
      <alignment horizontal="center"/>
    </xf>
    <xf numFmtId="4" fontId="5" fillId="0" borderId="6" xfId="0" applyNumberFormat="1" applyFont="1" applyBorder="1" applyAlignment="1">
      <alignment horizontal="center" vertical="center"/>
    </xf>
    <xf numFmtId="49" fontId="5" fillId="0" borderId="45" xfId="0" applyNumberFormat="1" applyFont="1" applyBorder="1" applyAlignment="1">
      <alignment horizontal="left" vertical="center"/>
    </xf>
    <xf numFmtId="0" fontId="25" fillId="0" borderId="9" xfId="0" applyFont="1" applyBorder="1" applyAlignment="1">
      <alignment horizontal="center"/>
    </xf>
    <xf numFmtId="4" fontId="3" fillId="16" borderId="0" xfId="0" applyNumberFormat="1" applyFont="1" applyFill="1" applyBorder="1" applyAlignment="1">
      <alignment vertical="center"/>
    </xf>
    <xf numFmtId="0" fontId="30" fillId="0" borderId="0" xfId="0" applyFont="1"/>
    <xf numFmtId="0" fontId="15" fillId="0" borderId="0" xfId="0" applyFont="1"/>
    <xf numFmtId="4" fontId="6" fillId="2" borderId="28" xfId="0" applyNumberFormat="1" applyFont="1" applyFill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" fontId="5" fillId="3" borderId="8" xfId="0" applyNumberFormat="1" applyFont="1" applyFill="1" applyBorder="1" applyAlignment="1">
      <alignment horizontal="center" vertical="center"/>
    </xf>
    <xf numFmtId="4" fontId="5" fillId="3" borderId="9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4" fontId="1" fillId="0" borderId="56" xfId="0" applyNumberFormat="1" applyFont="1" applyBorder="1" applyAlignment="1">
      <alignment horizontal="center"/>
    </xf>
    <xf numFmtId="4" fontId="25" fillId="16" borderId="56" xfId="0" applyNumberFormat="1" applyFont="1" applyFill="1" applyBorder="1" applyAlignment="1">
      <alignment horizontal="center" vertical="center"/>
    </xf>
    <xf numFmtId="4" fontId="25" fillId="16" borderId="45" xfId="0" applyNumberFormat="1" applyFont="1" applyFill="1" applyBorder="1" applyAlignment="1">
      <alignment horizontal="center" vertical="center"/>
    </xf>
    <xf numFmtId="4" fontId="20" fillId="0" borderId="45" xfId="0" applyNumberFormat="1" applyFont="1" applyBorder="1" applyAlignment="1">
      <alignment horizontal="center"/>
    </xf>
    <xf numFmtId="4" fontId="20" fillId="0" borderId="56" xfId="0" applyNumberFormat="1" applyFont="1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4" fontId="5" fillId="0" borderId="55" xfId="0" applyNumberFormat="1" applyFont="1" applyBorder="1" applyAlignment="1">
      <alignment horizontal="center"/>
    </xf>
    <xf numFmtId="4" fontId="5" fillId="0" borderId="42" xfId="0" applyNumberFormat="1" applyFont="1" applyBorder="1" applyAlignment="1">
      <alignment horizontal="center"/>
    </xf>
    <xf numFmtId="4" fontId="6" fillId="0" borderId="64" xfId="0" applyNumberFormat="1" applyFont="1" applyBorder="1" applyAlignment="1">
      <alignment horizontal="center"/>
    </xf>
    <xf numFmtId="4" fontId="5" fillId="0" borderId="65" xfId="0" applyNumberFormat="1" applyFont="1" applyBorder="1" applyAlignment="1">
      <alignment horizontal="center" vertical="center"/>
    </xf>
    <xf numFmtId="4" fontId="5" fillId="0" borderId="66" xfId="0" applyNumberFormat="1" applyFont="1" applyBorder="1" applyAlignment="1">
      <alignment horizontal="center"/>
    </xf>
    <xf numFmtId="4" fontId="11" fillId="0" borderId="56" xfId="0" applyNumberFormat="1" applyFont="1" applyBorder="1" applyAlignment="1">
      <alignment horizontal="center"/>
    </xf>
    <xf numFmtId="4" fontId="11" fillId="0" borderId="45" xfId="0" applyNumberFormat="1" applyFont="1" applyBorder="1" applyAlignment="1">
      <alignment horizontal="center"/>
    </xf>
    <xf numFmtId="4" fontId="11" fillId="0" borderId="63" xfId="0" applyNumberFormat="1" applyFont="1" applyBorder="1" applyAlignment="1">
      <alignment horizontal="center"/>
    </xf>
    <xf numFmtId="4" fontId="11" fillId="0" borderId="45" xfId="0" applyNumberFormat="1" applyFont="1" applyFill="1" applyBorder="1" applyAlignment="1">
      <alignment horizontal="center"/>
    </xf>
    <xf numFmtId="0" fontId="5" fillId="0" borderId="45" xfId="0" applyFont="1" applyBorder="1" applyAlignment="1">
      <alignment horizontal="center"/>
    </xf>
    <xf numFmtId="4" fontId="6" fillId="0" borderId="47" xfId="0" applyNumberFormat="1" applyFont="1" applyBorder="1" applyAlignment="1">
      <alignment horizontal="center"/>
    </xf>
    <xf numFmtId="4" fontId="6" fillId="0" borderId="31" xfId="0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4" fontId="25" fillId="0" borderId="45" xfId="0" applyNumberFormat="1" applyFont="1" applyBorder="1" applyAlignment="1">
      <alignment horizontal="center"/>
    </xf>
    <xf numFmtId="4" fontId="5" fillId="0" borderId="56" xfId="2" applyNumberFormat="1" applyFont="1" applyBorder="1" applyAlignment="1">
      <alignment horizontal="center"/>
    </xf>
    <xf numFmtId="4" fontId="5" fillId="0" borderId="45" xfId="2" applyNumberFormat="1" applyFont="1" applyBorder="1" applyAlignment="1">
      <alignment horizontal="center"/>
    </xf>
    <xf numFmtId="4" fontId="5" fillId="0" borderId="63" xfId="2" applyNumberFormat="1" applyFont="1" applyBorder="1" applyAlignment="1">
      <alignment horizontal="center"/>
    </xf>
    <xf numFmtId="4" fontId="5" fillId="3" borderId="8" xfId="0" applyNumberFormat="1" applyFont="1" applyFill="1" applyBorder="1" applyAlignment="1">
      <alignment horizontal="center" vertical="center"/>
    </xf>
    <xf numFmtId="4" fontId="5" fillId="3" borderId="9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4" fontId="6" fillId="0" borderId="47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2" fontId="5" fillId="0" borderId="56" xfId="0" applyNumberFormat="1" applyFont="1" applyBorder="1" applyAlignment="1">
      <alignment horizontal="center"/>
    </xf>
    <xf numFmtId="2" fontId="5" fillId="0" borderId="45" xfId="0" applyNumberFormat="1" applyFont="1" applyBorder="1" applyAlignment="1">
      <alignment horizontal="center"/>
    </xf>
    <xf numFmtId="2" fontId="5" fillId="0" borderId="63" xfId="0" applyNumberFormat="1" applyFont="1" applyBorder="1" applyAlignment="1">
      <alignment horizontal="center"/>
    </xf>
    <xf numFmtId="2" fontId="6" fillId="0" borderId="47" xfId="0" applyNumberFormat="1" applyFont="1" applyBorder="1" applyAlignment="1">
      <alignment horizontal="center"/>
    </xf>
    <xf numFmtId="4" fontId="5" fillId="0" borderId="63" xfId="0" applyNumberFormat="1" applyFont="1" applyFill="1" applyBorder="1" applyAlignment="1">
      <alignment horizontal="center"/>
    </xf>
    <xf numFmtId="4" fontId="6" fillId="0" borderId="47" xfId="0" applyNumberFormat="1" applyFont="1" applyBorder="1" applyAlignment="1">
      <alignment horizontal="center" vertical="center"/>
    </xf>
    <xf numFmtId="4" fontId="5" fillId="0" borderId="68" xfId="0" applyNumberFormat="1" applyFont="1" applyBorder="1" applyAlignment="1">
      <alignment horizontal="center"/>
    </xf>
    <xf numFmtId="2" fontId="25" fillId="0" borderId="16" xfId="0" applyNumberFormat="1" applyFont="1" applyFill="1" applyBorder="1" applyAlignment="1">
      <alignment horizontal="center"/>
    </xf>
    <xf numFmtId="0" fontId="25" fillId="0" borderId="63" xfId="0" applyFont="1" applyBorder="1" applyAlignment="1">
      <alignment horizontal="center"/>
    </xf>
    <xf numFmtId="0" fontId="0" fillId="0" borderId="32" xfId="0" applyFill="1" applyBorder="1"/>
    <xf numFmtId="0" fontId="0" fillId="0" borderId="16" xfId="0" applyFill="1" applyBorder="1"/>
    <xf numFmtId="0" fontId="0" fillId="0" borderId="16" xfId="0" applyFont="1" applyFill="1" applyBorder="1"/>
    <xf numFmtId="2" fontId="0" fillId="0" borderId="69" xfId="0" applyNumberFormat="1" applyFill="1" applyBorder="1" applyAlignment="1">
      <alignment horizontal="center"/>
    </xf>
    <xf numFmtId="0" fontId="0" fillId="0" borderId="63" xfId="0" applyFill="1" applyBorder="1" applyAlignment="1">
      <alignment horizontal="center" vertical="center"/>
    </xf>
    <xf numFmtId="0" fontId="0" fillId="0" borderId="16" xfId="0" applyFont="1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0" fontId="26" fillId="0" borderId="16" xfId="0" applyFont="1" applyFill="1" applyBorder="1" applyAlignment="1">
      <alignment horizontal="left"/>
    </xf>
    <xf numFmtId="0" fontId="31" fillId="0" borderId="0" xfId="0" applyFont="1" applyFill="1"/>
    <xf numFmtId="0" fontId="31" fillId="0" borderId="0" xfId="0" applyFont="1"/>
    <xf numFmtId="0" fontId="31" fillId="0" borderId="0" xfId="0" applyFont="1" applyFill="1" applyAlignment="1">
      <alignment horizontal="center"/>
    </xf>
    <xf numFmtId="0" fontId="32" fillId="0" borderId="0" xfId="0" applyFont="1" applyFill="1" applyAlignment="1">
      <alignment horizontal="center"/>
    </xf>
    <xf numFmtId="4" fontId="33" fillId="0" borderId="0" xfId="0" applyNumberFormat="1" applyFont="1" applyBorder="1" applyAlignment="1">
      <alignment vertical="center"/>
    </xf>
    <xf numFmtId="0" fontId="1" fillId="0" borderId="0" xfId="0" applyFont="1" applyBorder="1"/>
    <xf numFmtId="4" fontId="33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4" fontId="10" fillId="2" borderId="34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2" fillId="0" borderId="0" xfId="0" applyFont="1"/>
    <xf numFmtId="0" fontId="1" fillId="0" borderId="44" xfId="0" applyFont="1" applyFill="1" applyBorder="1"/>
    <xf numFmtId="0" fontId="1" fillId="0" borderId="15" xfId="0" applyFont="1" applyFill="1" applyBorder="1"/>
    <xf numFmtId="2" fontId="1" fillId="0" borderId="15" xfId="0" applyNumberFormat="1" applyFont="1" applyFill="1" applyBorder="1" applyAlignment="1">
      <alignment horizontal="center"/>
    </xf>
    <xf numFmtId="0" fontId="1" fillId="0" borderId="46" xfId="0" applyFont="1" applyFill="1" applyBorder="1"/>
    <xf numFmtId="4" fontId="32" fillId="0" borderId="17" xfId="0" applyNumberFormat="1" applyFont="1" applyBorder="1" applyAlignment="1">
      <alignment horizontal="center" vertical="center"/>
    </xf>
    <xf numFmtId="0" fontId="32" fillId="0" borderId="47" xfId="0" applyFont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/>
    </xf>
    <xf numFmtId="0" fontId="1" fillId="0" borderId="14" xfId="0" applyFont="1" applyFill="1" applyBorder="1"/>
    <xf numFmtId="2" fontId="1" fillId="0" borderId="14" xfId="0" applyNumberFormat="1" applyFont="1" applyFill="1" applyBorder="1" applyAlignment="1">
      <alignment horizontal="center"/>
    </xf>
    <xf numFmtId="0" fontId="1" fillId="0" borderId="56" xfId="0" applyFont="1" applyFill="1" applyBorder="1" applyAlignment="1">
      <alignment horizontal="center" vertical="center"/>
    </xf>
    <xf numFmtId="2" fontId="1" fillId="0" borderId="15" xfId="5" applyNumberFormat="1" applyFont="1" applyFill="1" applyBorder="1" applyAlignment="1" applyProtection="1">
      <alignment horizontal="center"/>
    </xf>
    <xf numFmtId="0" fontId="1" fillId="0" borderId="32" xfId="0" applyFont="1" applyFill="1" applyBorder="1"/>
    <xf numFmtId="0" fontId="1" fillId="0" borderId="16" xfId="0" applyFont="1" applyFill="1" applyBorder="1" applyAlignment="1">
      <alignment horizontal="left"/>
    </xf>
    <xf numFmtId="2" fontId="1" fillId="0" borderId="16" xfId="0" applyNumberFormat="1" applyFont="1" applyFill="1" applyBorder="1" applyAlignment="1">
      <alignment horizontal="center"/>
    </xf>
    <xf numFmtId="0" fontId="1" fillId="0" borderId="6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15" xfId="6" applyNumberFormat="1" applyFont="1" applyFill="1" applyBorder="1" applyAlignment="1" applyProtection="1"/>
    <xf numFmtId="0" fontId="1" fillId="0" borderId="16" xfId="6" applyNumberFormat="1" applyFont="1" applyFill="1" applyBorder="1" applyAlignment="1" applyProtection="1"/>
    <xf numFmtId="4" fontId="5" fillId="0" borderId="70" xfId="0" applyNumberFormat="1" applyFont="1" applyFill="1" applyBorder="1" applyAlignment="1">
      <alignment horizontal="center"/>
    </xf>
    <xf numFmtId="4" fontId="5" fillId="0" borderId="42" xfId="7" applyNumberFormat="1" applyFont="1" applyBorder="1" applyAlignment="1">
      <alignment horizontal="center" vertical="center"/>
    </xf>
    <xf numFmtId="4" fontId="5" fillId="0" borderId="35" xfId="7" applyNumberFormat="1" applyFont="1" applyBorder="1" applyAlignment="1">
      <alignment horizontal="center" vertical="center"/>
    </xf>
    <xf numFmtId="49" fontId="5" fillId="0" borderId="1" xfId="7" applyNumberFormat="1" applyFont="1" applyFill="1" applyBorder="1" applyAlignment="1">
      <alignment horizontal="left" vertical="center"/>
    </xf>
    <xf numFmtId="49" fontId="5" fillId="0" borderId="3" xfId="7" applyNumberFormat="1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left" vertical="center"/>
    </xf>
    <xf numFmtId="4" fontId="5" fillId="0" borderId="1" xfId="7" applyNumberFormat="1" applyFont="1" applyFill="1" applyBorder="1" applyAlignment="1">
      <alignment horizontal="center" vertical="center"/>
    </xf>
    <xf numFmtId="4" fontId="5" fillId="3" borderId="8" xfId="0" applyNumberFormat="1" applyFont="1" applyFill="1" applyBorder="1" applyAlignment="1">
      <alignment horizontal="center" vertical="center"/>
    </xf>
    <xf numFmtId="4" fontId="5" fillId="3" borderId="9" xfId="0" applyNumberFormat="1" applyFont="1" applyFill="1" applyBorder="1" applyAlignment="1">
      <alignment horizontal="center"/>
    </xf>
    <xf numFmtId="4" fontId="4" fillId="0" borderId="8" xfId="0" applyNumberFormat="1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/>
    </xf>
    <xf numFmtId="0" fontId="9" fillId="0" borderId="28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wrapText="1"/>
    </xf>
    <xf numFmtId="0" fontId="6" fillId="0" borderId="12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9" fillId="0" borderId="2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4" fontId="5" fillId="3" borderId="40" xfId="0" applyNumberFormat="1" applyFont="1" applyFill="1" applyBorder="1" applyAlignment="1">
      <alignment horizontal="center" vertical="center"/>
    </xf>
    <xf numFmtId="4" fontId="5" fillId="3" borderId="16" xfId="0" applyNumberFormat="1" applyFont="1" applyFill="1" applyBorder="1" applyAlignment="1">
      <alignment horizontal="center"/>
    </xf>
    <xf numFmtId="4" fontId="4" fillId="0" borderId="38" xfId="0" applyNumberFormat="1" applyFont="1" applyBorder="1" applyAlignment="1">
      <alignment horizontal="center" vertical="center"/>
    </xf>
    <xf numFmtId="4" fontId="4" fillId="0" borderId="39" xfId="0" applyNumberFormat="1" applyFont="1" applyBorder="1" applyAlignment="1">
      <alignment horizontal="center"/>
    </xf>
    <xf numFmtId="0" fontId="6" fillId="0" borderId="2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0" fillId="0" borderId="9" xfId="0" applyBorder="1"/>
    <xf numFmtId="0" fontId="10" fillId="0" borderId="36" xfId="0" applyFont="1" applyBorder="1"/>
    <xf numFmtId="0" fontId="10" fillId="0" borderId="37" xfId="0" applyFont="1" applyBorder="1"/>
    <xf numFmtId="4" fontId="5" fillId="3" borderId="56" xfId="0" applyNumberFormat="1" applyFont="1" applyFill="1" applyBorder="1" applyAlignment="1">
      <alignment horizontal="center" vertical="center"/>
    </xf>
    <xf numFmtId="4" fontId="5" fillId="3" borderId="63" xfId="0" applyNumberFormat="1" applyFont="1" applyFill="1" applyBorder="1" applyAlignment="1">
      <alignment horizontal="center"/>
    </xf>
    <xf numFmtId="4" fontId="11" fillId="3" borderId="8" xfId="0" applyNumberFormat="1" applyFont="1" applyFill="1" applyBorder="1" applyAlignment="1">
      <alignment horizontal="center" vertical="center"/>
    </xf>
    <xf numFmtId="4" fontId="11" fillId="3" borderId="9" xfId="0" applyNumberFormat="1" applyFont="1" applyFill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4" fontId="0" fillId="0" borderId="9" xfId="0" applyNumberFormat="1" applyBorder="1"/>
    <xf numFmtId="0" fontId="0" fillId="0" borderId="36" xfId="0" applyBorder="1"/>
    <xf numFmtId="0" fontId="0" fillId="0" borderId="37" xfId="0" applyBorder="1"/>
    <xf numFmtId="4" fontId="11" fillId="3" borderId="67" xfId="0" applyNumberFormat="1" applyFont="1" applyFill="1" applyBorder="1" applyAlignment="1">
      <alignment horizontal="center" vertical="center"/>
    </xf>
    <xf numFmtId="4" fontId="11" fillId="3" borderId="63" xfId="0" applyNumberFormat="1" applyFont="1" applyFill="1" applyBorder="1" applyAlignment="1">
      <alignment horizontal="center"/>
    </xf>
    <xf numFmtId="4" fontId="11" fillId="3" borderId="58" xfId="0" applyNumberFormat="1" applyFont="1" applyFill="1" applyBorder="1" applyAlignment="1">
      <alignment horizontal="center" vertical="center"/>
    </xf>
    <xf numFmtId="4" fontId="11" fillId="3" borderId="13" xfId="0" applyNumberFormat="1" applyFont="1" applyFill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4" fontId="4" fillId="17" borderId="8" xfId="0" applyNumberFormat="1" applyFont="1" applyFill="1" applyBorder="1" applyAlignment="1">
      <alignment horizontal="center"/>
    </xf>
    <xf numFmtId="4" fontId="4" fillId="17" borderId="9" xfId="0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7" fillId="16" borderId="0" xfId="0" applyFont="1" applyFill="1" applyBorder="1" applyAlignment="1">
      <alignment horizontal="center" vertical="center" wrapText="1"/>
    </xf>
    <xf numFmtId="4" fontId="4" fillId="0" borderId="59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4" fontId="5" fillId="0" borderId="8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/>
    </xf>
    <xf numFmtId="0" fontId="5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4" fontId="5" fillId="0" borderId="20" xfId="0" applyNumberFormat="1" applyFont="1" applyBorder="1" applyAlignment="1">
      <alignment horizontal="center" vertical="center"/>
    </xf>
    <xf numFmtId="4" fontId="5" fillId="3" borderId="20" xfId="0" applyNumberFormat="1" applyFont="1" applyFill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/>
    </xf>
    <xf numFmtId="4" fontId="1" fillId="3" borderId="8" xfId="0" applyNumberFormat="1" applyFont="1" applyFill="1" applyBorder="1" applyAlignment="1">
      <alignment horizontal="center" vertical="center"/>
    </xf>
    <xf numFmtId="4" fontId="1" fillId="3" borderId="9" xfId="0" applyNumberFormat="1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34" fillId="0" borderId="28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/>
    </xf>
    <xf numFmtId="0" fontId="34" fillId="0" borderId="25" xfId="0" applyFont="1" applyBorder="1" applyAlignment="1">
      <alignment horizontal="center"/>
    </xf>
    <xf numFmtId="0" fontId="6" fillId="0" borderId="12" xfId="7" applyFont="1" applyBorder="1" applyAlignment="1">
      <alignment horizontal="center" vertical="center"/>
    </xf>
    <xf numFmtId="0" fontId="6" fillId="0" borderId="36" xfId="7" applyFont="1" applyBorder="1" applyAlignment="1">
      <alignment horizontal="center" vertical="center"/>
    </xf>
    <xf numFmtId="0" fontId="6" fillId="0" borderId="37" xfId="7" applyFont="1" applyBorder="1" applyAlignment="1">
      <alignment horizontal="center" vertical="center"/>
    </xf>
    <xf numFmtId="0" fontId="3" fillId="0" borderId="28" xfId="7" applyFont="1" applyBorder="1" applyAlignment="1">
      <alignment horizontal="center" vertical="center"/>
    </xf>
    <xf numFmtId="0" fontId="3" fillId="0" borderId="24" xfId="7" applyFont="1" applyBorder="1" applyAlignment="1">
      <alignment horizontal="center" vertical="center"/>
    </xf>
    <xf numFmtId="4" fontId="5" fillId="3" borderId="60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/>
    </xf>
    <xf numFmtId="0" fontId="6" fillId="0" borderId="18" xfId="7" applyFont="1" applyBorder="1" applyAlignment="1">
      <alignment horizontal="center" vertical="center"/>
    </xf>
    <xf numFmtId="0" fontId="6" fillId="0" borderId="29" xfId="7" applyFont="1" applyBorder="1" applyAlignment="1">
      <alignment horizontal="center" vertical="center"/>
    </xf>
    <xf numFmtId="0" fontId="6" fillId="0" borderId="0" xfId="7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/>
    </xf>
    <xf numFmtId="4" fontId="5" fillId="3" borderId="9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/>
    </xf>
    <xf numFmtId="0" fontId="6" fillId="0" borderId="35" xfId="7" applyFont="1" applyBorder="1" applyAlignment="1">
      <alignment horizontal="center" vertical="center"/>
    </xf>
    <xf numFmtId="4" fontId="5" fillId="0" borderId="59" xfId="0" applyNumberFormat="1" applyFont="1" applyBorder="1" applyAlignment="1">
      <alignment horizontal="center" vertical="center"/>
    </xf>
    <xf numFmtId="4" fontId="5" fillId="0" borderId="39" xfId="0" applyNumberFormat="1" applyFont="1" applyBorder="1" applyAlignment="1">
      <alignment horizontal="center" vertical="center"/>
    </xf>
    <xf numFmtId="0" fontId="16" fillId="9" borderId="15" xfId="0" applyFont="1" applyFill="1" applyBorder="1" applyAlignment="1">
      <alignment horizontal="center" vertical="center"/>
    </xf>
    <xf numFmtId="0" fontId="6" fillId="8" borderId="15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14" borderId="51" xfId="0" applyFont="1" applyFill="1" applyBorder="1" applyAlignment="1">
      <alignment horizontal="center"/>
    </xf>
    <xf numFmtId="0" fontId="6" fillId="14" borderId="52" xfId="0" applyFont="1" applyFill="1" applyBorder="1" applyAlignment="1">
      <alignment horizontal="center"/>
    </xf>
    <xf numFmtId="0" fontId="6" fillId="14" borderId="48" xfId="0" applyFont="1" applyFill="1" applyBorder="1" applyAlignment="1">
      <alignment horizontal="center"/>
    </xf>
    <xf numFmtId="0" fontId="6" fillId="0" borderId="51" xfId="0" applyFont="1" applyFill="1" applyBorder="1" applyAlignment="1">
      <alignment horizontal="center"/>
    </xf>
    <xf numFmtId="0" fontId="6" fillId="0" borderId="52" xfId="0" applyFont="1" applyFill="1" applyBorder="1" applyAlignment="1">
      <alignment horizontal="center"/>
    </xf>
    <xf numFmtId="0" fontId="6" fillId="0" borderId="48" xfId="0" applyFont="1" applyFill="1" applyBorder="1" applyAlignment="1">
      <alignment horizontal="center"/>
    </xf>
    <xf numFmtId="0" fontId="6" fillId="15" borderId="51" xfId="0" applyFont="1" applyFill="1" applyBorder="1" applyAlignment="1">
      <alignment horizontal="center"/>
    </xf>
    <xf numFmtId="0" fontId="6" fillId="15" borderId="52" xfId="0" applyFont="1" applyFill="1" applyBorder="1" applyAlignment="1">
      <alignment horizontal="center"/>
    </xf>
    <xf numFmtId="0" fontId="6" fillId="15" borderId="48" xfId="0" applyFont="1" applyFill="1" applyBorder="1" applyAlignment="1">
      <alignment horizontal="center"/>
    </xf>
    <xf numFmtId="0" fontId="6" fillId="6" borderId="15" xfId="0" applyFont="1" applyFill="1" applyBorder="1" applyAlignment="1">
      <alignment horizontal="center"/>
    </xf>
    <xf numFmtId="0" fontId="6" fillId="7" borderId="15" xfId="0" applyFont="1" applyFill="1" applyBorder="1" applyAlignment="1">
      <alignment horizontal="center"/>
    </xf>
    <xf numFmtId="0" fontId="15" fillId="0" borderId="15" xfId="0" applyFont="1" applyBorder="1" applyAlignment="1">
      <alignment horizontal="center" vertical="center"/>
    </xf>
    <xf numFmtId="0" fontId="6" fillId="4" borderId="15" xfId="0" applyFont="1" applyFill="1" applyBorder="1" applyAlignment="1">
      <alignment horizontal="center"/>
    </xf>
    <xf numFmtId="0" fontId="6" fillId="5" borderId="15" xfId="0" applyFont="1" applyFill="1" applyBorder="1" applyAlignment="1">
      <alignment horizontal="center"/>
    </xf>
  </cellXfs>
  <cellStyles count="8">
    <cellStyle name="Excel_BuiltIn_Chybně" xfId="6"/>
    <cellStyle name="Excel_BuiltIn_Správně" xfId="5"/>
    <cellStyle name="Chybně" xfId="4" builtinId="27"/>
    <cellStyle name="Normální" xfId="0" builtinId="0"/>
    <cellStyle name="Normální 2" xfId="2"/>
    <cellStyle name="Normální 3" xfId="7"/>
    <cellStyle name="Procenta" xfId="1" builtinId="5"/>
    <cellStyle name="Správně" xfId="3" builtinId="26"/>
  </cellStyles>
  <dxfs count="95"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33CCCC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indexed="41"/>
  </sheetPr>
  <dimension ref="A3:E33"/>
  <sheetViews>
    <sheetView zoomScaleNormal="100" workbookViewId="0">
      <selection activeCell="P19" sqref="P19"/>
    </sheetView>
  </sheetViews>
  <sheetFormatPr defaultRowHeight="13.5" x14ac:dyDescent="0.25"/>
  <cols>
    <col min="1" max="1" width="14.7109375" style="30" customWidth="1"/>
    <col min="2" max="2" width="10.7109375" style="30" customWidth="1"/>
    <col min="3" max="3" width="40.7109375" style="30" customWidth="1"/>
    <col min="4" max="4" width="10.7109375" style="26" customWidth="1"/>
    <col min="5" max="5" width="9.140625" style="26"/>
    <col min="6" max="16384" width="9.140625" style="30"/>
  </cols>
  <sheetData>
    <row r="3" spans="1:5" x14ac:dyDescent="0.25">
      <c r="D3" s="33"/>
    </row>
    <row r="4" spans="1:5" ht="25.5" customHeight="1" x14ac:dyDescent="0.25">
      <c r="A4" s="49" t="s">
        <v>5363</v>
      </c>
      <c r="B4" s="32"/>
      <c r="C4" s="32"/>
      <c r="D4" s="51"/>
    </row>
    <row r="5" spans="1:5" ht="25.5" customHeight="1" x14ac:dyDescent="0.25">
      <c r="A5" s="49"/>
      <c r="B5" s="50"/>
      <c r="C5" s="50"/>
      <c r="D5" s="51"/>
    </row>
    <row r="6" spans="1:5" ht="25.5" customHeight="1" thickBot="1" x14ac:dyDescent="0.3">
      <c r="A6" s="49"/>
      <c r="B6" s="50"/>
      <c r="C6" s="50"/>
      <c r="D6" s="51"/>
    </row>
    <row r="7" spans="1:5" ht="25.5" customHeight="1" thickBot="1" x14ac:dyDescent="0.35">
      <c r="A7" s="425" t="s">
        <v>7352</v>
      </c>
      <c r="B7" s="426"/>
      <c r="C7" s="427"/>
      <c r="D7" s="69">
        <f>SUM(D33,D20)</f>
        <v>297.28999999999996</v>
      </c>
      <c r="E7" s="69">
        <f t="shared" ref="E7" si="0">SUM(E33,E20)</f>
        <v>295.75</v>
      </c>
    </row>
    <row r="11" spans="1:5" ht="14.25" thickBot="1" x14ac:dyDescent="0.3"/>
    <row r="12" spans="1:5" ht="24.75" thickBot="1" x14ac:dyDescent="0.3">
      <c r="A12" s="423" t="s">
        <v>5262</v>
      </c>
      <c r="B12" s="424"/>
      <c r="C12" s="424"/>
      <c r="D12" s="424"/>
      <c r="E12" s="117"/>
    </row>
    <row r="13" spans="1:5" ht="15" customHeight="1" x14ac:dyDescent="0.3">
      <c r="A13" s="428" t="s">
        <v>4681</v>
      </c>
      <c r="B13" s="324" t="s">
        <v>4277</v>
      </c>
      <c r="C13" s="433" t="s">
        <v>2186</v>
      </c>
      <c r="D13" s="421" t="s">
        <v>2187</v>
      </c>
      <c r="E13" s="419" t="s">
        <v>217</v>
      </c>
    </row>
    <row r="14" spans="1:5" ht="15" customHeight="1" thickBot="1" x14ac:dyDescent="0.35">
      <c r="A14" s="429"/>
      <c r="B14" s="6" t="s">
        <v>2185</v>
      </c>
      <c r="C14" s="434"/>
      <c r="D14" s="422"/>
      <c r="E14" s="420"/>
    </row>
    <row r="15" spans="1:5" ht="14.25" thickTop="1" x14ac:dyDescent="0.25">
      <c r="A15" s="14" t="s">
        <v>5264</v>
      </c>
      <c r="B15" s="7">
        <v>128</v>
      </c>
      <c r="C15" s="1" t="s">
        <v>719</v>
      </c>
      <c r="D15" s="23">
        <v>191.16</v>
      </c>
      <c r="E15" s="283" t="s">
        <v>7347</v>
      </c>
    </row>
    <row r="16" spans="1:5" x14ac:dyDescent="0.25">
      <c r="A16" s="12" t="s">
        <v>5265</v>
      </c>
      <c r="B16" s="7">
        <v>129</v>
      </c>
      <c r="C16" s="1" t="s">
        <v>4316</v>
      </c>
      <c r="D16" s="23">
        <v>1.54</v>
      </c>
      <c r="E16" s="283" t="s">
        <v>7347</v>
      </c>
    </row>
    <row r="17" spans="1:5" x14ac:dyDescent="0.25">
      <c r="A17" s="12" t="s">
        <v>5266</v>
      </c>
      <c r="B17" s="7">
        <v>130</v>
      </c>
      <c r="C17" s="1" t="s">
        <v>5267</v>
      </c>
      <c r="D17" s="23">
        <v>21.78</v>
      </c>
      <c r="E17" s="284" t="s">
        <v>7347</v>
      </c>
    </row>
    <row r="18" spans="1:5" x14ac:dyDescent="0.25">
      <c r="A18" s="12" t="s">
        <v>5268</v>
      </c>
      <c r="B18" s="7"/>
      <c r="C18" s="1" t="s">
        <v>181</v>
      </c>
      <c r="D18" s="23">
        <v>7.23</v>
      </c>
      <c r="E18" s="284" t="s">
        <v>7347</v>
      </c>
    </row>
    <row r="19" spans="1:5" ht="14.25" thickBot="1" x14ac:dyDescent="0.3">
      <c r="A19" s="12" t="s">
        <v>5269</v>
      </c>
      <c r="B19" s="7"/>
      <c r="C19" s="1" t="s">
        <v>4315</v>
      </c>
      <c r="D19" s="23">
        <v>26.99</v>
      </c>
      <c r="E19" s="296" t="s">
        <v>7347</v>
      </c>
    </row>
    <row r="20" spans="1:5" s="31" customFormat="1" ht="17.25" thickTop="1" thickBot="1" x14ac:dyDescent="0.35">
      <c r="A20" s="430" t="s">
        <v>5337</v>
      </c>
      <c r="B20" s="431"/>
      <c r="C20" s="432"/>
      <c r="D20" s="24">
        <f>SUM(D15:D19)</f>
        <v>248.7</v>
      </c>
      <c r="E20" s="344">
        <f>SUMIF(E15:E19,"std_1",D15:D19)</f>
        <v>248.7</v>
      </c>
    </row>
    <row r="26" spans="1:5" ht="14.25" thickBot="1" x14ac:dyDescent="0.3"/>
    <row r="27" spans="1:5" ht="24.75" thickBot="1" x14ac:dyDescent="0.3">
      <c r="A27" s="423" t="s">
        <v>5263</v>
      </c>
      <c r="B27" s="424"/>
      <c r="C27" s="424"/>
      <c r="D27" s="424"/>
      <c r="E27" s="117"/>
    </row>
    <row r="28" spans="1:5" ht="15" customHeight="1" x14ac:dyDescent="0.3">
      <c r="A28" s="428" t="s">
        <v>4681</v>
      </c>
      <c r="B28" s="324" t="s">
        <v>4277</v>
      </c>
      <c r="C28" s="433" t="s">
        <v>2186</v>
      </c>
      <c r="D28" s="421" t="s">
        <v>2187</v>
      </c>
      <c r="E28" s="419" t="s">
        <v>217</v>
      </c>
    </row>
    <row r="29" spans="1:5" ht="15" customHeight="1" thickBot="1" x14ac:dyDescent="0.35">
      <c r="A29" s="429"/>
      <c r="B29" s="6" t="s">
        <v>2185</v>
      </c>
      <c r="C29" s="434"/>
      <c r="D29" s="422"/>
      <c r="E29" s="420"/>
    </row>
    <row r="30" spans="1:5" ht="14.25" thickTop="1" x14ac:dyDescent="0.25">
      <c r="A30" s="14" t="s">
        <v>5270</v>
      </c>
      <c r="B30" s="7">
        <v>226</v>
      </c>
      <c r="C30" s="1" t="s">
        <v>4316</v>
      </c>
      <c r="D30" s="23">
        <v>1.54</v>
      </c>
      <c r="E30" s="283" t="s">
        <v>218</v>
      </c>
    </row>
    <row r="31" spans="1:5" x14ac:dyDescent="0.25">
      <c r="A31" s="12" t="s">
        <v>5271</v>
      </c>
      <c r="B31" s="7"/>
      <c r="C31" s="1" t="s">
        <v>4315</v>
      </c>
      <c r="D31" s="23">
        <v>16.13</v>
      </c>
      <c r="E31" s="284" t="s">
        <v>7347</v>
      </c>
    </row>
    <row r="32" spans="1:5" ht="14.25" thickBot="1" x14ac:dyDescent="0.3">
      <c r="A32" s="12" t="s">
        <v>5272</v>
      </c>
      <c r="B32" s="7"/>
      <c r="C32" s="1" t="s">
        <v>182</v>
      </c>
      <c r="D32" s="23">
        <v>30.92</v>
      </c>
      <c r="E32" s="296" t="s">
        <v>7347</v>
      </c>
    </row>
    <row r="33" spans="1:5" s="31" customFormat="1" ht="17.25" thickTop="1" thickBot="1" x14ac:dyDescent="0.35">
      <c r="A33" s="430" t="s">
        <v>5337</v>
      </c>
      <c r="B33" s="431"/>
      <c r="C33" s="432"/>
      <c r="D33" s="24">
        <f>SUM(D30:D32)</f>
        <v>48.59</v>
      </c>
      <c r="E33" s="344">
        <f>SUMIF(E30:E32,"std_1",D30:D32)</f>
        <v>47.05</v>
      </c>
    </row>
  </sheetData>
  <mergeCells count="13">
    <mergeCell ref="A7:C7"/>
    <mergeCell ref="A13:A14"/>
    <mergeCell ref="A33:C33"/>
    <mergeCell ref="A20:C20"/>
    <mergeCell ref="C28:C29"/>
    <mergeCell ref="C13:C14"/>
    <mergeCell ref="A12:D12"/>
    <mergeCell ref="A28:A29"/>
    <mergeCell ref="E28:E29"/>
    <mergeCell ref="E13:E14"/>
    <mergeCell ref="D13:D14"/>
    <mergeCell ref="D28:D29"/>
    <mergeCell ref="A27:D27"/>
  </mergeCells>
  <phoneticPr fontId="2" type="noConversion"/>
  <conditionalFormatting sqref="D20 D33">
    <cfRule type="cellIs" dxfId="94" priority="10" stopIfTrue="1" operator="notEqual">
      <formula>SUM(#REF!)</formula>
    </cfRule>
  </conditionalFormatting>
  <conditionalFormatting sqref="D7:E7">
    <cfRule type="cellIs" dxfId="93" priority="11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orientation="portrait" horizontalDpi="4294967293" r:id="rId1"/>
  <headerFooter scaleWithDoc="0" alignWithMargins="0">
    <oddHeader xml:space="preserve">&amp;L&amp;9Příloha č.1 ke Smlouvě o provádění úklidu v Univerzitním kampusu Bohunice, Brno, Kamenice 5 </oddHeader>
    <oddFooter>&amp;L&amp;9Příloha č. 1&amp;R&amp;9Strana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indexed="41"/>
  </sheetPr>
  <dimension ref="A3:F444"/>
  <sheetViews>
    <sheetView zoomScaleNormal="100" workbookViewId="0">
      <selection activeCell="C221" sqref="C221"/>
    </sheetView>
  </sheetViews>
  <sheetFormatPr defaultRowHeight="13.5" x14ac:dyDescent="0.25"/>
  <cols>
    <col min="1" max="1" width="14.7109375" style="28" customWidth="1"/>
    <col min="2" max="2" width="10.7109375" style="25" customWidth="1"/>
    <col min="3" max="3" width="40.7109375" style="30" customWidth="1"/>
    <col min="4" max="4" width="10.7109375" style="26" customWidth="1"/>
    <col min="5" max="5" width="11.28515625" style="26" customWidth="1"/>
    <col min="6" max="16384" width="9.140625" style="30"/>
  </cols>
  <sheetData>
    <row r="3" spans="1:5" x14ac:dyDescent="0.25">
      <c r="D3" s="33"/>
    </row>
    <row r="4" spans="1:5" ht="25.5" customHeight="1" x14ac:dyDescent="0.25">
      <c r="A4" s="52" t="s">
        <v>5364</v>
      </c>
      <c r="B4" s="29"/>
      <c r="C4" s="32"/>
      <c r="D4" s="53"/>
    </row>
    <row r="5" spans="1:5" ht="25.5" customHeight="1" x14ac:dyDescent="0.25">
      <c r="A5" s="49"/>
      <c r="B5" s="50"/>
      <c r="C5" s="50"/>
      <c r="D5" s="51"/>
    </row>
    <row r="6" spans="1:5" ht="25.5" customHeight="1" thickBot="1" x14ac:dyDescent="0.3">
      <c r="A6" s="49"/>
      <c r="B6" s="50"/>
      <c r="C6" s="50"/>
      <c r="D6" s="51"/>
    </row>
    <row r="7" spans="1:5" ht="25.5" customHeight="1" thickBot="1" x14ac:dyDescent="0.35">
      <c r="A7" s="425" t="s">
        <v>7352</v>
      </c>
      <c r="B7" s="426"/>
      <c r="C7" s="427"/>
      <c r="D7" s="69">
        <f>SUM(D444,D431,D402,D347,D299,D248,D209,D164,D126,D59)</f>
        <v>7730.6</v>
      </c>
      <c r="E7" s="69">
        <f>SUM(E444,E431,E402,E347,E299,E248,E209,E164,E126,E59)</f>
        <v>5872.38</v>
      </c>
    </row>
    <row r="11" spans="1:5" ht="14.25" thickBot="1" x14ac:dyDescent="0.3"/>
    <row r="12" spans="1:5" ht="22.5" customHeight="1" thickBot="1" x14ac:dyDescent="0.3">
      <c r="A12" s="423" t="s">
        <v>5252</v>
      </c>
      <c r="B12" s="424"/>
      <c r="C12" s="424"/>
      <c r="D12" s="424"/>
      <c r="E12" s="435"/>
    </row>
    <row r="13" spans="1:5" ht="15" customHeight="1" x14ac:dyDescent="0.3">
      <c r="A13" s="428" t="s">
        <v>4681</v>
      </c>
      <c r="B13" s="324" t="s">
        <v>4277</v>
      </c>
      <c r="C13" s="433" t="s">
        <v>2186</v>
      </c>
      <c r="D13" s="421" t="s">
        <v>2187</v>
      </c>
      <c r="E13" s="419" t="s">
        <v>217</v>
      </c>
    </row>
    <row r="14" spans="1:5" ht="15" customHeight="1" thickBot="1" x14ac:dyDescent="0.35">
      <c r="A14" s="429"/>
      <c r="B14" s="6" t="s">
        <v>2185</v>
      </c>
      <c r="C14" s="434"/>
      <c r="D14" s="422"/>
      <c r="E14" s="420"/>
    </row>
    <row r="15" spans="1:5" ht="14.25" thickTop="1" x14ac:dyDescent="0.25">
      <c r="A15" s="14" t="s">
        <v>4973</v>
      </c>
      <c r="B15" s="7" t="s">
        <v>2644</v>
      </c>
      <c r="C15" s="1" t="s">
        <v>2645</v>
      </c>
      <c r="D15" s="23">
        <v>16.13</v>
      </c>
      <c r="E15" s="283" t="s">
        <v>7347</v>
      </c>
    </row>
    <row r="16" spans="1:5" x14ac:dyDescent="0.25">
      <c r="A16" s="12" t="s">
        <v>3992</v>
      </c>
      <c r="B16" s="7"/>
      <c r="C16" s="1" t="s">
        <v>3019</v>
      </c>
      <c r="D16" s="23">
        <v>22.59</v>
      </c>
      <c r="E16" s="284" t="s">
        <v>7347</v>
      </c>
    </row>
    <row r="17" spans="1:5" x14ac:dyDescent="0.25">
      <c r="A17" s="12" t="s">
        <v>3993</v>
      </c>
      <c r="B17" s="7" t="s">
        <v>2646</v>
      </c>
      <c r="C17" s="1" t="s">
        <v>3019</v>
      </c>
      <c r="D17" s="23">
        <v>152.38999999999999</v>
      </c>
      <c r="E17" s="284" t="s">
        <v>7347</v>
      </c>
    </row>
    <row r="18" spans="1:5" x14ac:dyDescent="0.25">
      <c r="A18" s="12" t="s">
        <v>7354</v>
      </c>
      <c r="B18" s="7"/>
      <c r="C18" s="1" t="s">
        <v>4315</v>
      </c>
      <c r="D18" s="293">
        <v>4.33</v>
      </c>
      <c r="E18" s="284" t="s">
        <v>7347</v>
      </c>
    </row>
    <row r="19" spans="1:5" x14ac:dyDescent="0.25">
      <c r="A19" s="12" t="s">
        <v>3994</v>
      </c>
      <c r="B19" s="7" t="s">
        <v>2647</v>
      </c>
      <c r="C19" s="1" t="s">
        <v>2648</v>
      </c>
      <c r="D19" s="23">
        <v>5.04</v>
      </c>
      <c r="E19" s="284" t="s">
        <v>7347</v>
      </c>
    </row>
    <row r="20" spans="1:5" x14ac:dyDescent="0.25">
      <c r="A20" s="12" t="s">
        <v>3995</v>
      </c>
      <c r="B20" s="7" t="s">
        <v>2649</v>
      </c>
      <c r="C20" s="1" t="s">
        <v>2650</v>
      </c>
      <c r="D20" s="23">
        <v>17.739999999999998</v>
      </c>
      <c r="E20" s="284" t="s">
        <v>218</v>
      </c>
    </row>
    <row r="21" spans="1:5" x14ac:dyDescent="0.25">
      <c r="A21" s="12" t="s">
        <v>3996</v>
      </c>
      <c r="B21" s="7" t="s">
        <v>2651</v>
      </c>
      <c r="C21" s="1" t="s">
        <v>2652</v>
      </c>
      <c r="D21" s="23">
        <v>1.48</v>
      </c>
      <c r="E21" s="284" t="s">
        <v>7347</v>
      </c>
    </row>
    <row r="22" spans="1:5" x14ac:dyDescent="0.25">
      <c r="A22" s="12" t="s">
        <v>3997</v>
      </c>
      <c r="B22" s="7"/>
      <c r="C22" s="1" t="s">
        <v>938</v>
      </c>
      <c r="D22" s="23">
        <v>1.43</v>
      </c>
      <c r="E22" s="284" t="s">
        <v>218</v>
      </c>
    </row>
    <row r="23" spans="1:5" x14ac:dyDescent="0.25">
      <c r="A23" s="12" t="s">
        <v>3998</v>
      </c>
      <c r="B23" s="7" t="s">
        <v>2653</v>
      </c>
      <c r="C23" s="1" t="s">
        <v>2654</v>
      </c>
      <c r="D23" s="23">
        <v>34.29</v>
      </c>
      <c r="E23" s="284" t="s">
        <v>218</v>
      </c>
    </row>
    <row r="24" spans="1:5" x14ac:dyDescent="0.25">
      <c r="A24" s="12" t="s">
        <v>3999</v>
      </c>
      <c r="B24" s="7" t="s">
        <v>2655</v>
      </c>
      <c r="C24" s="1" t="s">
        <v>2656</v>
      </c>
      <c r="D24" s="23">
        <v>36.65</v>
      </c>
      <c r="E24" s="284" t="s">
        <v>218</v>
      </c>
    </row>
    <row r="25" spans="1:5" x14ac:dyDescent="0.25">
      <c r="A25" s="12" t="s">
        <v>4000</v>
      </c>
      <c r="B25" s="7"/>
      <c r="C25" s="1" t="s">
        <v>4315</v>
      </c>
      <c r="D25" s="23">
        <v>3.24</v>
      </c>
      <c r="E25" s="284" t="s">
        <v>7347</v>
      </c>
    </row>
    <row r="26" spans="1:5" x14ac:dyDescent="0.25">
      <c r="A26" s="12" t="s">
        <v>4001</v>
      </c>
      <c r="B26" s="7" t="s">
        <v>2657</v>
      </c>
      <c r="C26" s="1" t="s">
        <v>2658</v>
      </c>
      <c r="D26" s="23">
        <v>30.66</v>
      </c>
      <c r="E26" s="284" t="s">
        <v>218</v>
      </c>
    </row>
    <row r="27" spans="1:5" x14ac:dyDescent="0.25">
      <c r="A27" s="12" t="s">
        <v>4002</v>
      </c>
      <c r="B27" s="7"/>
      <c r="C27" s="1" t="s">
        <v>2792</v>
      </c>
      <c r="D27" s="23">
        <v>26.17</v>
      </c>
      <c r="E27" s="284" t="s">
        <v>218</v>
      </c>
    </row>
    <row r="28" spans="1:5" x14ac:dyDescent="0.25">
      <c r="A28" s="12" t="s">
        <v>4003</v>
      </c>
      <c r="B28" s="7" t="s">
        <v>2659</v>
      </c>
      <c r="C28" s="1" t="s">
        <v>2660</v>
      </c>
      <c r="D28" s="23">
        <v>11.17</v>
      </c>
      <c r="E28" s="284" t="s">
        <v>218</v>
      </c>
    </row>
    <row r="29" spans="1:5" x14ac:dyDescent="0.25">
      <c r="A29" s="12" t="s">
        <v>4004</v>
      </c>
      <c r="B29" s="7" t="s">
        <v>2661</v>
      </c>
      <c r="C29" s="1" t="s">
        <v>2662</v>
      </c>
      <c r="D29" s="23">
        <v>2.4300000000000002</v>
      </c>
      <c r="E29" s="284" t="s">
        <v>218</v>
      </c>
    </row>
    <row r="30" spans="1:5" x14ac:dyDescent="0.25">
      <c r="A30" s="12" t="s">
        <v>3983</v>
      </c>
      <c r="B30" s="7" t="s">
        <v>2663</v>
      </c>
      <c r="C30" s="1" t="s">
        <v>1219</v>
      </c>
      <c r="D30" s="23">
        <v>49.36</v>
      </c>
      <c r="E30" s="284" t="s">
        <v>218</v>
      </c>
    </row>
    <row r="31" spans="1:5" x14ac:dyDescent="0.25">
      <c r="A31" s="12" t="s">
        <v>3984</v>
      </c>
      <c r="B31" s="7" t="s">
        <v>1220</v>
      </c>
      <c r="C31" s="1" t="s">
        <v>3019</v>
      </c>
      <c r="D31" s="23">
        <v>34.340000000000003</v>
      </c>
      <c r="E31" s="284" t="s">
        <v>7347</v>
      </c>
    </row>
    <row r="32" spans="1:5" x14ac:dyDescent="0.25">
      <c r="A32" s="12" t="s">
        <v>3985</v>
      </c>
      <c r="B32" s="7" t="s">
        <v>1221</v>
      </c>
      <c r="C32" s="1" t="s">
        <v>1222</v>
      </c>
      <c r="D32" s="23">
        <v>24.53</v>
      </c>
      <c r="E32" s="284" t="s">
        <v>218</v>
      </c>
    </row>
    <row r="33" spans="1:5" x14ac:dyDescent="0.25">
      <c r="A33" s="12" t="s">
        <v>3986</v>
      </c>
      <c r="B33" s="7" t="s">
        <v>1223</v>
      </c>
      <c r="C33" s="114" t="s">
        <v>1224</v>
      </c>
      <c r="D33" s="23">
        <v>16.899999999999999</v>
      </c>
      <c r="E33" s="284" t="s">
        <v>218</v>
      </c>
    </row>
    <row r="34" spans="1:5" x14ac:dyDescent="0.25">
      <c r="A34" s="12" t="s">
        <v>3987</v>
      </c>
      <c r="B34" s="7" t="s">
        <v>1225</v>
      </c>
      <c r="C34" s="1" t="s">
        <v>1226</v>
      </c>
      <c r="D34" s="23">
        <v>5.98</v>
      </c>
      <c r="E34" s="284" t="s">
        <v>7347</v>
      </c>
    </row>
    <row r="35" spans="1:5" x14ac:dyDescent="0.25">
      <c r="A35" s="12" t="s">
        <v>3988</v>
      </c>
      <c r="B35" s="7" t="s">
        <v>1227</v>
      </c>
      <c r="C35" s="1" t="s">
        <v>1228</v>
      </c>
      <c r="D35" s="23">
        <v>28.64</v>
      </c>
      <c r="E35" s="284" t="s">
        <v>218</v>
      </c>
    </row>
    <row r="36" spans="1:5" x14ac:dyDescent="0.25">
      <c r="A36" s="12" t="s">
        <v>3989</v>
      </c>
      <c r="B36" s="7" t="s">
        <v>433</v>
      </c>
      <c r="C36" s="1" t="s">
        <v>434</v>
      </c>
      <c r="D36" s="23">
        <v>55.53</v>
      </c>
      <c r="E36" s="284" t="s">
        <v>218</v>
      </c>
    </row>
    <row r="37" spans="1:5" x14ac:dyDescent="0.25">
      <c r="A37" s="12" t="s">
        <v>3990</v>
      </c>
      <c r="B37" s="7" t="s">
        <v>435</v>
      </c>
      <c r="C37" s="1" t="s">
        <v>436</v>
      </c>
      <c r="D37" s="23">
        <v>17.96</v>
      </c>
      <c r="E37" s="284" t="s">
        <v>218</v>
      </c>
    </row>
    <row r="38" spans="1:5" x14ac:dyDescent="0.25">
      <c r="A38" s="12" t="s">
        <v>3991</v>
      </c>
      <c r="B38" s="7" t="s">
        <v>437</v>
      </c>
      <c r="C38" s="1" t="s">
        <v>1688</v>
      </c>
      <c r="D38" s="23">
        <v>17.96</v>
      </c>
      <c r="E38" s="284" t="s">
        <v>218</v>
      </c>
    </row>
    <row r="39" spans="1:5" x14ac:dyDescent="0.25">
      <c r="A39" s="12" t="s">
        <v>2318</v>
      </c>
      <c r="B39" s="7" t="s">
        <v>438</v>
      </c>
      <c r="C39" s="114" t="s">
        <v>439</v>
      </c>
      <c r="D39" s="23">
        <v>30.27</v>
      </c>
      <c r="E39" s="284" t="s">
        <v>218</v>
      </c>
    </row>
    <row r="40" spans="1:5" x14ac:dyDescent="0.25">
      <c r="A40" s="12" t="s">
        <v>2319</v>
      </c>
      <c r="B40" s="7" t="s">
        <v>440</v>
      </c>
      <c r="C40" s="1" t="s">
        <v>3019</v>
      </c>
      <c r="D40" s="23">
        <v>53.3</v>
      </c>
      <c r="E40" s="284" t="s">
        <v>7347</v>
      </c>
    </row>
    <row r="41" spans="1:5" x14ac:dyDescent="0.25">
      <c r="A41" s="12" t="s">
        <v>2320</v>
      </c>
      <c r="B41" s="7" t="s">
        <v>441</v>
      </c>
      <c r="C41" s="1" t="s">
        <v>442</v>
      </c>
      <c r="D41" s="23">
        <v>19.920000000000002</v>
      </c>
      <c r="E41" s="284" t="s">
        <v>218</v>
      </c>
    </row>
    <row r="42" spans="1:5" x14ac:dyDescent="0.25">
      <c r="A42" s="12" t="s">
        <v>2321</v>
      </c>
      <c r="B42" s="7" t="s">
        <v>443</v>
      </c>
      <c r="C42" s="1" t="s">
        <v>444</v>
      </c>
      <c r="D42" s="23">
        <v>20.92</v>
      </c>
      <c r="E42" s="284" t="s">
        <v>218</v>
      </c>
    </row>
    <row r="43" spans="1:5" x14ac:dyDescent="0.25">
      <c r="A43" s="12" t="s">
        <v>2322</v>
      </c>
      <c r="B43" s="7" t="s">
        <v>445</v>
      </c>
      <c r="C43" s="1" t="s">
        <v>446</v>
      </c>
      <c r="D43" s="23">
        <v>16.86</v>
      </c>
      <c r="E43" s="284" t="s">
        <v>218</v>
      </c>
    </row>
    <row r="44" spans="1:5" x14ac:dyDescent="0.25">
      <c r="A44" s="12" t="s">
        <v>2323</v>
      </c>
      <c r="B44" s="7" t="s">
        <v>447</v>
      </c>
      <c r="C44" s="1" t="s">
        <v>448</v>
      </c>
      <c r="D44" s="23">
        <v>19.350000000000001</v>
      </c>
      <c r="E44" s="284" t="s">
        <v>218</v>
      </c>
    </row>
    <row r="45" spans="1:5" x14ac:dyDescent="0.25">
      <c r="A45" s="12" t="s">
        <v>2324</v>
      </c>
      <c r="B45" s="7" t="s">
        <v>449</v>
      </c>
      <c r="C45" s="1" t="s">
        <v>450</v>
      </c>
      <c r="D45" s="23">
        <v>7.46</v>
      </c>
      <c r="E45" s="284" t="s">
        <v>218</v>
      </c>
    </row>
    <row r="46" spans="1:5" x14ac:dyDescent="0.25">
      <c r="A46" s="12" t="s">
        <v>2325</v>
      </c>
      <c r="B46" s="7" t="s">
        <v>451</v>
      </c>
      <c r="C46" s="1" t="s">
        <v>3693</v>
      </c>
      <c r="D46" s="23">
        <v>32.82</v>
      </c>
      <c r="E46" s="284" t="s">
        <v>218</v>
      </c>
    </row>
    <row r="47" spans="1:5" x14ac:dyDescent="0.25">
      <c r="A47" s="12" t="s">
        <v>2326</v>
      </c>
      <c r="B47" s="7" t="s">
        <v>3694</v>
      </c>
      <c r="C47" s="1" t="s">
        <v>3695</v>
      </c>
      <c r="D47" s="23">
        <v>16.809999999999999</v>
      </c>
      <c r="E47" s="284" t="s">
        <v>218</v>
      </c>
    </row>
    <row r="48" spans="1:5" x14ac:dyDescent="0.25">
      <c r="A48" s="12" t="s">
        <v>2327</v>
      </c>
      <c r="B48" s="7" t="s">
        <v>3696</v>
      </c>
      <c r="C48" s="1" t="s">
        <v>3697</v>
      </c>
      <c r="D48" s="23">
        <v>16.760000000000002</v>
      </c>
      <c r="E48" s="284" t="s">
        <v>218</v>
      </c>
    </row>
    <row r="49" spans="1:5" x14ac:dyDescent="0.25">
      <c r="A49" s="12" t="s">
        <v>2328</v>
      </c>
      <c r="B49" s="7" t="s">
        <v>663</v>
      </c>
      <c r="C49" s="1" t="s">
        <v>3698</v>
      </c>
      <c r="D49" s="23">
        <v>16.71</v>
      </c>
      <c r="E49" s="284" t="s">
        <v>218</v>
      </c>
    </row>
    <row r="50" spans="1:5" x14ac:dyDescent="0.25">
      <c r="A50" s="12" t="s">
        <v>2329</v>
      </c>
      <c r="B50" s="7" t="s">
        <v>3699</v>
      </c>
      <c r="C50" s="1" t="s">
        <v>2788</v>
      </c>
      <c r="D50" s="23">
        <v>20.98</v>
      </c>
      <c r="E50" s="284" t="s">
        <v>218</v>
      </c>
    </row>
    <row r="51" spans="1:5" x14ac:dyDescent="0.25">
      <c r="A51" s="12" t="s">
        <v>2330</v>
      </c>
      <c r="B51" s="7" t="s">
        <v>2789</v>
      </c>
      <c r="C51" s="1" t="s">
        <v>2790</v>
      </c>
      <c r="D51" s="23">
        <v>41.23</v>
      </c>
      <c r="E51" s="284" t="s">
        <v>218</v>
      </c>
    </row>
    <row r="52" spans="1:5" x14ac:dyDescent="0.25">
      <c r="A52" s="12" t="s">
        <v>3948</v>
      </c>
      <c r="B52" s="7"/>
      <c r="C52" s="1" t="s">
        <v>2793</v>
      </c>
      <c r="D52" s="23">
        <v>16.170000000000002</v>
      </c>
      <c r="E52" s="284" t="s">
        <v>218</v>
      </c>
    </row>
    <row r="53" spans="1:5" x14ac:dyDescent="0.25">
      <c r="A53" s="12" t="s">
        <v>3949</v>
      </c>
      <c r="B53" s="7" t="s">
        <v>2791</v>
      </c>
      <c r="C53" s="1" t="s">
        <v>2790</v>
      </c>
      <c r="D53" s="23">
        <v>64.400000000000006</v>
      </c>
      <c r="E53" s="284" t="s">
        <v>218</v>
      </c>
    </row>
    <row r="54" spans="1:5" x14ac:dyDescent="0.25">
      <c r="A54" s="12" t="s">
        <v>3950</v>
      </c>
      <c r="B54" s="7"/>
      <c r="C54" s="1" t="s">
        <v>2794</v>
      </c>
      <c r="D54" s="23">
        <v>101.8</v>
      </c>
      <c r="E54" s="284" t="s">
        <v>218</v>
      </c>
    </row>
    <row r="55" spans="1:5" x14ac:dyDescent="0.25">
      <c r="A55" s="12" t="s">
        <v>7355</v>
      </c>
      <c r="B55" s="7"/>
      <c r="C55" s="1" t="s">
        <v>7356</v>
      </c>
      <c r="D55" s="293">
        <v>53.9</v>
      </c>
      <c r="E55" s="284" t="s">
        <v>218</v>
      </c>
    </row>
    <row r="56" spans="1:5" x14ac:dyDescent="0.25">
      <c r="A56" s="12" t="s">
        <v>7357</v>
      </c>
      <c r="B56" s="7"/>
      <c r="C56" s="1" t="s">
        <v>7356</v>
      </c>
      <c r="D56" s="293">
        <v>7.14</v>
      </c>
      <c r="E56" s="284" t="s">
        <v>218</v>
      </c>
    </row>
    <row r="57" spans="1:5" x14ac:dyDescent="0.25">
      <c r="A57" s="12" t="s">
        <v>3951</v>
      </c>
      <c r="B57" s="7"/>
      <c r="C57" s="1" t="s">
        <v>2795</v>
      </c>
      <c r="D57" s="23">
        <v>139.93</v>
      </c>
      <c r="E57" s="284" t="s">
        <v>218</v>
      </c>
    </row>
    <row r="58" spans="1:5" ht="14.25" thickBot="1" x14ac:dyDescent="0.3">
      <c r="A58" s="12" t="s">
        <v>3952</v>
      </c>
      <c r="B58" s="7"/>
      <c r="C58" s="1" t="s">
        <v>4315</v>
      </c>
      <c r="D58" s="23">
        <v>4.17</v>
      </c>
      <c r="E58" s="296" t="s">
        <v>218</v>
      </c>
    </row>
    <row r="59" spans="1:5" s="31" customFormat="1" ht="17.25" thickTop="1" thickBot="1" x14ac:dyDescent="0.35">
      <c r="A59" s="430" t="s">
        <v>5337</v>
      </c>
      <c r="B59" s="431"/>
      <c r="C59" s="432"/>
      <c r="D59" s="24">
        <f>SUM(D15:D58)</f>
        <v>1317.8400000000004</v>
      </c>
      <c r="E59" s="344">
        <f>SUMIF(E15:E58,"std_1",D15:D58)</f>
        <v>298.82</v>
      </c>
    </row>
    <row r="65" spans="1:5" ht="14.25" thickBot="1" x14ac:dyDescent="0.3"/>
    <row r="66" spans="1:5" ht="22.5" customHeight="1" thickBot="1" x14ac:dyDescent="0.3">
      <c r="A66" s="423" t="s">
        <v>5253</v>
      </c>
      <c r="B66" s="424"/>
      <c r="C66" s="424"/>
      <c r="D66" s="424"/>
      <c r="E66" s="435"/>
    </row>
    <row r="67" spans="1:5" ht="15" customHeight="1" x14ac:dyDescent="0.3">
      <c r="A67" s="428" t="s">
        <v>4681</v>
      </c>
      <c r="B67" s="324" t="s">
        <v>4277</v>
      </c>
      <c r="C67" s="433" t="s">
        <v>2186</v>
      </c>
      <c r="D67" s="421" t="s">
        <v>2187</v>
      </c>
      <c r="E67" s="419" t="s">
        <v>217</v>
      </c>
    </row>
    <row r="68" spans="1:5" ht="15" customHeight="1" thickBot="1" x14ac:dyDescent="0.35">
      <c r="A68" s="429"/>
      <c r="B68" s="6" t="s">
        <v>2185</v>
      </c>
      <c r="C68" s="434"/>
      <c r="D68" s="422"/>
      <c r="E68" s="420"/>
    </row>
    <row r="69" spans="1:5" ht="14.25" thickTop="1" x14ac:dyDescent="0.25">
      <c r="A69" s="14" t="s">
        <v>942</v>
      </c>
      <c r="B69" s="7" t="s">
        <v>2796</v>
      </c>
      <c r="C69" s="1" t="s">
        <v>3019</v>
      </c>
      <c r="D69" s="23">
        <v>17.100000000000001</v>
      </c>
      <c r="E69" s="283" t="s">
        <v>7347</v>
      </c>
    </row>
    <row r="70" spans="1:5" x14ac:dyDescent="0.25">
      <c r="A70" s="12" t="s">
        <v>943</v>
      </c>
      <c r="B70" s="7"/>
      <c r="C70" s="1" t="s">
        <v>3019</v>
      </c>
      <c r="D70" s="23">
        <v>5.57</v>
      </c>
      <c r="E70" s="284" t="s">
        <v>218</v>
      </c>
    </row>
    <row r="71" spans="1:5" x14ac:dyDescent="0.25">
      <c r="A71" s="12" t="s">
        <v>944</v>
      </c>
      <c r="B71" s="7" t="s">
        <v>2797</v>
      </c>
      <c r="C71" s="1" t="s">
        <v>3019</v>
      </c>
      <c r="D71" s="23">
        <v>88.87</v>
      </c>
      <c r="E71" s="284" t="s">
        <v>7347</v>
      </c>
    </row>
    <row r="72" spans="1:5" x14ac:dyDescent="0.25">
      <c r="A72" s="12" t="s">
        <v>945</v>
      </c>
      <c r="B72" s="7" t="s">
        <v>2798</v>
      </c>
      <c r="C72" s="1" t="s">
        <v>2799</v>
      </c>
      <c r="D72" s="23">
        <v>5.04</v>
      </c>
      <c r="E72" s="284" t="s">
        <v>218</v>
      </c>
    </row>
    <row r="73" spans="1:5" x14ac:dyDescent="0.25">
      <c r="A73" s="12" t="s">
        <v>946</v>
      </c>
      <c r="B73" s="7" t="s">
        <v>2800</v>
      </c>
      <c r="C73" s="114" t="s">
        <v>2801</v>
      </c>
      <c r="D73" s="23">
        <v>1.37</v>
      </c>
      <c r="E73" s="284" t="s">
        <v>218</v>
      </c>
    </row>
    <row r="74" spans="1:5" x14ac:dyDescent="0.25">
      <c r="A74" s="12" t="s">
        <v>947</v>
      </c>
      <c r="B74" s="7" t="s">
        <v>2802</v>
      </c>
      <c r="C74" s="1" t="s">
        <v>2803</v>
      </c>
      <c r="D74" s="23">
        <v>7.4</v>
      </c>
      <c r="E74" s="284" t="s">
        <v>7347</v>
      </c>
    </row>
    <row r="75" spans="1:5" x14ac:dyDescent="0.25">
      <c r="A75" s="12" t="s">
        <v>948</v>
      </c>
      <c r="B75" s="7" t="s">
        <v>2804</v>
      </c>
      <c r="C75" s="1" t="s">
        <v>2805</v>
      </c>
      <c r="D75" s="23">
        <v>9.2100000000000009</v>
      </c>
      <c r="E75" s="284" t="s">
        <v>7347</v>
      </c>
    </row>
    <row r="76" spans="1:5" x14ac:dyDescent="0.25">
      <c r="A76" s="12" t="s">
        <v>1093</v>
      </c>
      <c r="B76" s="7" t="s">
        <v>2806</v>
      </c>
      <c r="C76" s="1" t="s">
        <v>2807</v>
      </c>
      <c r="D76" s="23">
        <v>9.16</v>
      </c>
      <c r="E76" s="284" t="s">
        <v>218</v>
      </c>
    </row>
    <row r="77" spans="1:5" x14ac:dyDescent="0.25">
      <c r="A77" s="12" t="s">
        <v>1094</v>
      </c>
      <c r="B77" s="7"/>
      <c r="C77" s="1" t="s">
        <v>2807</v>
      </c>
      <c r="D77" s="23">
        <v>9.23</v>
      </c>
      <c r="E77" s="284" t="s">
        <v>218</v>
      </c>
    </row>
    <row r="78" spans="1:5" x14ac:dyDescent="0.25">
      <c r="A78" s="12" t="s">
        <v>4701</v>
      </c>
      <c r="B78" s="7" t="s">
        <v>2808</v>
      </c>
      <c r="C78" s="1" t="s">
        <v>2809</v>
      </c>
      <c r="D78" s="23">
        <v>27.29</v>
      </c>
      <c r="E78" s="284" t="s">
        <v>218</v>
      </c>
    </row>
    <row r="79" spans="1:5" x14ac:dyDescent="0.25">
      <c r="A79" s="12" t="s">
        <v>4702</v>
      </c>
      <c r="B79" s="7" t="s">
        <v>2810</v>
      </c>
      <c r="C79" s="1" t="s">
        <v>2811</v>
      </c>
      <c r="D79" s="23">
        <v>18.850000000000001</v>
      </c>
      <c r="E79" s="284" t="s">
        <v>218</v>
      </c>
    </row>
    <row r="80" spans="1:5" x14ac:dyDescent="0.25">
      <c r="A80" s="12" t="s">
        <v>4703</v>
      </c>
      <c r="B80" s="7" t="s">
        <v>2812</v>
      </c>
      <c r="C80" s="1" t="s">
        <v>2813</v>
      </c>
      <c r="D80" s="23">
        <v>19.27</v>
      </c>
      <c r="E80" s="284" t="s">
        <v>218</v>
      </c>
    </row>
    <row r="81" spans="1:5" x14ac:dyDescent="0.25">
      <c r="A81" s="12" t="s">
        <v>4704</v>
      </c>
      <c r="B81" s="7" t="s">
        <v>2814</v>
      </c>
      <c r="C81" s="1" t="s">
        <v>3019</v>
      </c>
      <c r="D81" s="23">
        <v>4.25</v>
      </c>
      <c r="E81" s="284" t="s">
        <v>7347</v>
      </c>
    </row>
    <row r="82" spans="1:5" x14ac:dyDescent="0.25">
      <c r="A82" s="12" t="s">
        <v>4705</v>
      </c>
      <c r="B82" s="7"/>
      <c r="C82" s="1" t="s">
        <v>3019</v>
      </c>
      <c r="D82" s="23">
        <v>11.87</v>
      </c>
      <c r="E82" s="284" t="s">
        <v>7347</v>
      </c>
    </row>
    <row r="83" spans="1:5" x14ac:dyDescent="0.25">
      <c r="A83" s="12" t="s">
        <v>5096</v>
      </c>
      <c r="B83" s="7"/>
      <c r="C83" s="1" t="s">
        <v>3019</v>
      </c>
      <c r="D83" s="23">
        <v>0.77</v>
      </c>
      <c r="E83" s="284" t="s">
        <v>7347</v>
      </c>
    </row>
    <row r="84" spans="1:5" x14ac:dyDescent="0.25">
      <c r="A84" s="12" t="s">
        <v>5097</v>
      </c>
      <c r="B84" s="7" t="s">
        <v>2815</v>
      </c>
      <c r="C84" s="1" t="s">
        <v>2816</v>
      </c>
      <c r="D84" s="23">
        <v>2.39</v>
      </c>
      <c r="E84" s="284" t="s">
        <v>218</v>
      </c>
    </row>
    <row r="85" spans="1:5" x14ac:dyDescent="0.25">
      <c r="A85" s="12" t="s">
        <v>5098</v>
      </c>
      <c r="B85" s="7" t="s">
        <v>2817</v>
      </c>
      <c r="C85" s="1" t="s">
        <v>2816</v>
      </c>
      <c r="D85" s="23">
        <v>1.73</v>
      </c>
      <c r="E85" s="284" t="s">
        <v>218</v>
      </c>
    </row>
    <row r="86" spans="1:5" x14ac:dyDescent="0.25">
      <c r="A86" s="12" t="s">
        <v>5099</v>
      </c>
      <c r="B86" s="7"/>
      <c r="C86" s="1" t="s">
        <v>2793</v>
      </c>
      <c r="D86" s="23">
        <v>4.76</v>
      </c>
      <c r="E86" s="284" t="s">
        <v>218</v>
      </c>
    </row>
    <row r="87" spans="1:5" x14ac:dyDescent="0.25">
      <c r="A87" s="12" t="s">
        <v>5100</v>
      </c>
      <c r="B87" s="7"/>
      <c r="C87" s="1" t="s">
        <v>2793</v>
      </c>
      <c r="D87" s="23">
        <v>12.17</v>
      </c>
      <c r="E87" s="284" t="s">
        <v>218</v>
      </c>
    </row>
    <row r="88" spans="1:5" x14ac:dyDescent="0.25">
      <c r="A88" s="12" t="s">
        <v>5101</v>
      </c>
      <c r="B88" s="7"/>
      <c r="C88" s="1" t="s">
        <v>660</v>
      </c>
      <c r="D88" s="23">
        <v>5.74</v>
      </c>
      <c r="E88" s="284" t="s">
        <v>7347</v>
      </c>
    </row>
    <row r="89" spans="1:5" x14ac:dyDescent="0.25">
      <c r="A89" s="12" t="s">
        <v>5102</v>
      </c>
      <c r="B89" s="7"/>
      <c r="C89" s="1" t="s">
        <v>2142</v>
      </c>
      <c r="D89" s="23">
        <v>3.14</v>
      </c>
      <c r="E89" s="284" t="s">
        <v>218</v>
      </c>
    </row>
    <row r="90" spans="1:5" x14ac:dyDescent="0.25">
      <c r="A90" s="12" t="s">
        <v>5103</v>
      </c>
      <c r="B90" s="7"/>
      <c r="C90" s="1" t="s">
        <v>4326</v>
      </c>
      <c r="D90" s="23">
        <v>6.58</v>
      </c>
      <c r="E90" s="284" t="s">
        <v>218</v>
      </c>
    </row>
    <row r="91" spans="1:5" x14ac:dyDescent="0.25">
      <c r="A91" s="12" t="s">
        <v>5104</v>
      </c>
      <c r="B91" s="7"/>
      <c r="C91" s="1" t="s">
        <v>938</v>
      </c>
      <c r="D91" s="23">
        <v>2.5099999999999998</v>
      </c>
      <c r="E91" s="284" t="s">
        <v>7347</v>
      </c>
    </row>
    <row r="92" spans="1:5" x14ac:dyDescent="0.25">
      <c r="A92" s="12" t="s">
        <v>5105</v>
      </c>
      <c r="B92" s="7" t="s">
        <v>2819</v>
      </c>
      <c r="C92" s="1" t="s">
        <v>2820</v>
      </c>
      <c r="D92" s="23">
        <v>2.1800000000000002</v>
      </c>
      <c r="E92" s="284" t="s">
        <v>7347</v>
      </c>
    </row>
    <row r="93" spans="1:5" x14ac:dyDescent="0.25">
      <c r="A93" s="12" t="s">
        <v>5106</v>
      </c>
      <c r="B93" s="7" t="s">
        <v>2821</v>
      </c>
      <c r="C93" s="1" t="s">
        <v>3019</v>
      </c>
      <c r="D93" s="23">
        <v>84.42</v>
      </c>
      <c r="E93" s="284" t="s">
        <v>7347</v>
      </c>
    </row>
    <row r="94" spans="1:5" x14ac:dyDescent="0.25">
      <c r="A94" s="12" t="s">
        <v>5107</v>
      </c>
      <c r="B94" s="7" t="s">
        <v>4121</v>
      </c>
      <c r="C94" s="1" t="s">
        <v>3019</v>
      </c>
      <c r="D94" s="23">
        <v>11.21</v>
      </c>
      <c r="E94" s="284" t="s">
        <v>7347</v>
      </c>
    </row>
    <row r="95" spans="1:5" x14ac:dyDescent="0.25">
      <c r="A95" s="12" t="s">
        <v>5108</v>
      </c>
      <c r="B95" s="7" t="s">
        <v>4122</v>
      </c>
      <c r="C95" s="1" t="s">
        <v>4123</v>
      </c>
      <c r="D95" s="23">
        <v>15.43</v>
      </c>
      <c r="E95" s="284" t="s">
        <v>7347</v>
      </c>
    </row>
    <row r="96" spans="1:5" x14ac:dyDescent="0.25">
      <c r="A96" s="12" t="s">
        <v>5109</v>
      </c>
      <c r="B96" s="7" t="s">
        <v>4124</v>
      </c>
      <c r="C96" s="1" t="s">
        <v>4125</v>
      </c>
      <c r="D96" s="23">
        <v>15.64</v>
      </c>
      <c r="E96" s="284" t="s">
        <v>7347</v>
      </c>
    </row>
    <row r="97" spans="1:5" x14ac:dyDescent="0.25">
      <c r="A97" s="12" t="s">
        <v>4944</v>
      </c>
      <c r="B97" s="7" t="s">
        <v>4126</v>
      </c>
      <c r="C97" s="1" t="s">
        <v>2634</v>
      </c>
      <c r="D97" s="23">
        <v>7.34</v>
      </c>
      <c r="E97" s="284" t="s">
        <v>7347</v>
      </c>
    </row>
    <row r="98" spans="1:5" x14ac:dyDescent="0.25">
      <c r="A98" s="12" t="s">
        <v>4945</v>
      </c>
      <c r="B98" s="7" t="s">
        <v>4127</v>
      </c>
      <c r="C98" s="1" t="s">
        <v>4128</v>
      </c>
      <c r="D98" s="23">
        <v>13.11</v>
      </c>
      <c r="E98" s="284" t="s">
        <v>7347</v>
      </c>
    </row>
    <row r="99" spans="1:5" x14ac:dyDescent="0.25">
      <c r="A99" s="12" t="s">
        <v>4946</v>
      </c>
      <c r="B99" s="7" t="s">
        <v>4129</v>
      </c>
      <c r="C99" s="1" t="s">
        <v>4130</v>
      </c>
      <c r="D99" s="23">
        <v>13.58</v>
      </c>
      <c r="E99" s="284" t="s">
        <v>7347</v>
      </c>
    </row>
    <row r="100" spans="1:5" x14ac:dyDescent="0.25">
      <c r="A100" s="12" t="s">
        <v>4947</v>
      </c>
      <c r="B100" s="7" t="s">
        <v>4131</v>
      </c>
      <c r="C100" s="1" t="s">
        <v>4132</v>
      </c>
      <c r="D100" s="23">
        <v>15.97</v>
      </c>
      <c r="E100" s="284" t="s">
        <v>7347</v>
      </c>
    </row>
    <row r="101" spans="1:5" x14ac:dyDescent="0.25">
      <c r="A101" s="12" t="s">
        <v>4948</v>
      </c>
      <c r="B101" s="7" t="s">
        <v>4133</v>
      </c>
      <c r="C101" s="1" t="s">
        <v>4134</v>
      </c>
      <c r="D101" s="23">
        <v>6</v>
      </c>
      <c r="E101" s="284" t="s">
        <v>7347</v>
      </c>
    </row>
    <row r="102" spans="1:5" x14ac:dyDescent="0.25">
      <c r="A102" s="12" t="s">
        <v>4949</v>
      </c>
      <c r="B102" s="7" t="s">
        <v>4135</v>
      </c>
      <c r="C102" s="1" t="s">
        <v>4136</v>
      </c>
      <c r="D102" s="23">
        <v>15.86</v>
      </c>
      <c r="E102" s="284" t="s">
        <v>7347</v>
      </c>
    </row>
    <row r="103" spans="1:5" x14ac:dyDescent="0.25">
      <c r="A103" s="12" t="s">
        <v>4950</v>
      </c>
      <c r="B103" s="7" t="s">
        <v>4137</v>
      </c>
      <c r="C103" s="1" t="s">
        <v>4138</v>
      </c>
      <c r="D103" s="23">
        <v>20.88</v>
      </c>
      <c r="E103" s="284" t="s">
        <v>7347</v>
      </c>
    </row>
    <row r="104" spans="1:5" x14ac:dyDescent="0.25">
      <c r="A104" s="12" t="s">
        <v>4951</v>
      </c>
      <c r="B104" s="7" t="s">
        <v>4139</v>
      </c>
      <c r="C104" s="1" t="s">
        <v>4140</v>
      </c>
      <c r="D104" s="23">
        <v>10.71</v>
      </c>
      <c r="E104" s="284" t="s">
        <v>7347</v>
      </c>
    </row>
    <row r="105" spans="1:5" x14ac:dyDescent="0.25">
      <c r="A105" s="12" t="s">
        <v>4952</v>
      </c>
      <c r="B105" s="7" t="s">
        <v>4141</v>
      </c>
      <c r="C105" s="1" t="s">
        <v>4142</v>
      </c>
      <c r="D105" s="23">
        <v>10.57</v>
      </c>
      <c r="E105" s="284" t="s">
        <v>7347</v>
      </c>
    </row>
    <row r="106" spans="1:5" x14ac:dyDescent="0.25">
      <c r="A106" s="12" t="s">
        <v>4953</v>
      </c>
      <c r="B106" s="7" t="s">
        <v>4143</v>
      </c>
      <c r="C106" s="1" t="s">
        <v>4144</v>
      </c>
      <c r="D106" s="23">
        <v>16.11</v>
      </c>
      <c r="E106" s="284" t="s">
        <v>7347</v>
      </c>
    </row>
    <row r="107" spans="1:5" x14ac:dyDescent="0.25">
      <c r="A107" s="12" t="s">
        <v>4954</v>
      </c>
      <c r="B107" s="7" t="s">
        <v>4145</v>
      </c>
      <c r="C107" s="1" t="s">
        <v>4146</v>
      </c>
      <c r="D107" s="23">
        <v>13.91</v>
      </c>
      <c r="E107" s="284" t="s">
        <v>7347</v>
      </c>
    </row>
    <row r="108" spans="1:5" x14ac:dyDescent="0.25">
      <c r="A108" s="12" t="s">
        <v>4955</v>
      </c>
      <c r="B108" s="7" t="s">
        <v>4147</v>
      </c>
      <c r="C108" s="1" t="s">
        <v>4148</v>
      </c>
      <c r="D108" s="23">
        <v>13.22</v>
      </c>
      <c r="E108" s="284" t="s">
        <v>7347</v>
      </c>
    </row>
    <row r="109" spans="1:5" x14ac:dyDescent="0.25">
      <c r="A109" s="12" t="s">
        <v>4956</v>
      </c>
      <c r="B109" s="7" t="s">
        <v>4149</v>
      </c>
      <c r="C109" s="1" t="s">
        <v>4150</v>
      </c>
      <c r="D109" s="23">
        <v>15.92</v>
      </c>
      <c r="E109" s="284" t="s">
        <v>7347</v>
      </c>
    </row>
    <row r="110" spans="1:5" x14ac:dyDescent="0.25">
      <c r="A110" s="12" t="s">
        <v>4957</v>
      </c>
      <c r="B110" s="7" t="s">
        <v>4151</v>
      </c>
      <c r="C110" s="1" t="s">
        <v>4152</v>
      </c>
      <c r="D110" s="23">
        <v>12.67</v>
      </c>
      <c r="E110" s="284" t="s">
        <v>7347</v>
      </c>
    </row>
    <row r="111" spans="1:5" x14ac:dyDescent="0.25">
      <c r="A111" s="12" t="s">
        <v>4958</v>
      </c>
      <c r="B111" s="7" t="s">
        <v>4153</v>
      </c>
      <c r="C111" s="1" t="s">
        <v>4154</v>
      </c>
      <c r="D111" s="23">
        <v>11.51</v>
      </c>
      <c r="E111" s="284" t="s">
        <v>7347</v>
      </c>
    </row>
    <row r="112" spans="1:5" x14ac:dyDescent="0.25">
      <c r="A112" s="12" t="s">
        <v>4959</v>
      </c>
      <c r="B112" s="7" t="s">
        <v>4155</v>
      </c>
      <c r="C112" s="1" t="s">
        <v>4156</v>
      </c>
      <c r="D112" s="23">
        <v>6.07</v>
      </c>
      <c r="E112" s="284" t="s">
        <v>7347</v>
      </c>
    </row>
    <row r="113" spans="1:5" x14ac:dyDescent="0.25">
      <c r="A113" s="12" t="s">
        <v>4960</v>
      </c>
      <c r="B113" s="7" t="s">
        <v>4157</v>
      </c>
      <c r="C113" s="1" t="s">
        <v>4158</v>
      </c>
      <c r="D113" s="23">
        <v>11.15</v>
      </c>
      <c r="E113" s="284" t="s">
        <v>7347</v>
      </c>
    </row>
    <row r="114" spans="1:5" x14ac:dyDescent="0.25">
      <c r="A114" s="12" t="s">
        <v>4961</v>
      </c>
      <c r="B114" s="7" t="s">
        <v>4159</v>
      </c>
      <c r="C114" s="1" t="s">
        <v>3019</v>
      </c>
      <c r="D114" s="23">
        <v>37.86</v>
      </c>
      <c r="E114" s="284" t="s">
        <v>7347</v>
      </c>
    </row>
    <row r="115" spans="1:5" x14ac:dyDescent="0.25">
      <c r="A115" s="12" t="s">
        <v>4962</v>
      </c>
      <c r="B115" s="7" t="s">
        <v>4160</v>
      </c>
      <c r="C115" s="1" t="s">
        <v>4161</v>
      </c>
      <c r="D115" s="23">
        <v>8.6300000000000008</v>
      </c>
      <c r="E115" s="284" t="s">
        <v>7347</v>
      </c>
    </row>
    <row r="116" spans="1:5" x14ac:dyDescent="0.25">
      <c r="A116" s="12" t="s">
        <v>4963</v>
      </c>
      <c r="B116" s="7" t="s">
        <v>4162</v>
      </c>
      <c r="C116" s="1" t="s">
        <v>4163</v>
      </c>
      <c r="D116" s="23">
        <v>21.65</v>
      </c>
      <c r="E116" s="284" t="s">
        <v>7347</v>
      </c>
    </row>
    <row r="117" spans="1:5" x14ac:dyDescent="0.25">
      <c r="A117" s="12" t="s">
        <v>4964</v>
      </c>
      <c r="B117" s="7" t="s">
        <v>4164</v>
      </c>
      <c r="C117" s="1" t="s">
        <v>4165</v>
      </c>
      <c r="D117" s="23">
        <v>13.53</v>
      </c>
      <c r="E117" s="284" t="s">
        <v>7347</v>
      </c>
    </row>
    <row r="118" spans="1:5" x14ac:dyDescent="0.25">
      <c r="A118" s="12" t="s">
        <v>4965</v>
      </c>
      <c r="B118" s="7" t="s">
        <v>4166</v>
      </c>
      <c r="C118" s="1" t="s">
        <v>4167</v>
      </c>
      <c r="D118" s="23">
        <v>13.13</v>
      </c>
      <c r="E118" s="284" t="s">
        <v>7347</v>
      </c>
    </row>
    <row r="119" spans="1:5" x14ac:dyDescent="0.25">
      <c r="A119" s="12" t="s">
        <v>4966</v>
      </c>
      <c r="B119" s="7" t="s">
        <v>4168</v>
      </c>
      <c r="C119" s="1" t="s">
        <v>2793</v>
      </c>
      <c r="D119" s="23">
        <v>16.739999999999998</v>
      </c>
      <c r="E119" s="284" t="s">
        <v>7347</v>
      </c>
    </row>
    <row r="120" spans="1:5" x14ac:dyDescent="0.25">
      <c r="A120" s="12" t="s">
        <v>4967</v>
      </c>
      <c r="B120" s="7" t="s">
        <v>4169</v>
      </c>
      <c r="C120" s="1" t="s">
        <v>2793</v>
      </c>
      <c r="D120" s="23">
        <v>17.260000000000002</v>
      </c>
      <c r="E120" s="284" t="s">
        <v>7347</v>
      </c>
    </row>
    <row r="121" spans="1:5" x14ac:dyDescent="0.25">
      <c r="A121" s="12" t="s">
        <v>4968</v>
      </c>
      <c r="B121" s="7" t="s">
        <v>4170</v>
      </c>
      <c r="C121" s="1" t="s">
        <v>4005</v>
      </c>
      <c r="D121" s="23">
        <v>8.4499999999999993</v>
      </c>
      <c r="E121" s="284" t="s">
        <v>7347</v>
      </c>
    </row>
    <row r="122" spans="1:5" x14ac:dyDescent="0.25">
      <c r="A122" s="12" t="s">
        <v>4969</v>
      </c>
      <c r="B122" s="7" t="s">
        <v>4006</v>
      </c>
      <c r="C122" s="1" t="s">
        <v>4007</v>
      </c>
      <c r="D122" s="23">
        <v>39.299999999999997</v>
      </c>
      <c r="E122" s="284" t="s">
        <v>218</v>
      </c>
    </row>
    <row r="123" spans="1:5" x14ac:dyDescent="0.25">
      <c r="A123" s="12" t="s">
        <v>4970</v>
      </c>
      <c r="B123" s="7" t="s">
        <v>4008</v>
      </c>
      <c r="C123" s="1" t="s">
        <v>4009</v>
      </c>
      <c r="D123" s="23">
        <v>4.6399999999999997</v>
      </c>
      <c r="E123" s="284" t="s">
        <v>218</v>
      </c>
    </row>
    <row r="124" spans="1:5" x14ac:dyDescent="0.25">
      <c r="A124" s="12" t="s">
        <v>4971</v>
      </c>
      <c r="B124" s="7" t="s">
        <v>2141</v>
      </c>
      <c r="C124" s="1" t="s">
        <v>198</v>
      </c>
      <c r="D124" s="23">
        <v>0</v>
      </c>
      <c r="E124" s="284" t="s">
        <v>218</v>
      </c>
    </row>
    <row r="125" spans="1:5" ht="14.25" thickBot="1" x14ac:dyDescent="0.3">
      <c r="A125" s="12" t="s">
        <v>4972</v>
      </c>
      <c r="B125" s="7" t="s">
        <v>2818</v>
      </c>
      <c r="C125" s="1" t="s">
        <v>2816</v>
      </c>
      <c r="D125" s="23">
        <v>3.4</v>
      </c>
      <c r="E125" s="296" t="s">
        <v>218</v>
      </c>
    </row>
    <row r="126" spans="1:5" s="31" customFormat="1" ht="17.25" thickTop="1" thickBot="1" x14ac:dyDescent="0.35">
      <c r="A126" s="430" t="s">
        <v>5337</v>
      </c>
      <c r="B126" s="431"/>
      <c r="C126" s="432"/>
      <c r="D126" s="24">
        <f>SUM(D69:D125)</f>
        <v>802.31999999999982</v>
      </c>
      <c r="E126" s="344">
        <f>SUMIF(E69:E125,"std_1",D69:D125)</f>
        <v>628.43000000000006</v>
      </c>
    </row>
    <row r="132" spans="1:5" ht="14.25" thickBot="1" x14ac:dyDescent="0.3"/>
    <row r="133" spans="1:5" ht="22.5" customHeight="1" thickBot="1" x14ac:dyDescent="0.3">
      <c r="A133" s="423" t="s">
        <v>5254</v>
      </c>
      <c r="B133" s="424"/>
      <c r="C133" s="424"/>
      <c r="D133" s="424"/>
      <c r="E133" s="435"/>
    </row>
    <row r="134" spans="1:5" ht="15" customHeight="1" x14ac:dyDescent="0.3">
      <c r="A134" s="428" t="s">
        <v>4681</v>
      </c>
      <c r="B134" s="324" t="s">
        <v>4277</v>
      </c>
      <c r="C134" s="433" t="s">
        <v>2186</v>
      </c>
      <c r="D134" s="421" t="s">
        <v>2187</v>
      </c>
      <c r="E134" s="419" t="s">
        <v>217</v>
      </c>
    </row>
    <row r="135" spans="1:5" ht="15" customHeight="1" thickBot="1" x14ac:dyDescent="0.35">
      <c r="A135" s="429"/>
      <c r="B135" s="6" t="s">
        <v>2185</v>
      </c>
      <c r="C135" s="434"/>
      <c r="D135" s="422"/>
      <c r="E135" s="420"/>
    </row>
    <row r="136" spans="1:5" ht="14.25" thickTop="1" x14ac:dyDescent="0.25">
      <c r="A136" s="14" t="s">
        <v>4414</v>
      </c>
      <c r="B136" s="7">
        <v>1</v>
      </c>
      <c r="C136" s="1" t="s">
        <v>2645</v>
      </c>
      <c r="D136" s="23">
        <v>17.239999999999998</v>
      </c>
      <c r="E136" s="283" t="s">
        <v>7347</v>
      </c>
    </row>
    <row r="137" spans="1:5" x14ac:dyDescent="0.25">
      <c r="A137" s="12" t="s">
        <v>4415</v>
      </c>
      <c r="B137" s="7">
        <v>2</v>
      </c>
      <c r="C137" s="1" t="s">
        <v>3019</v>
      </c>
      <c r="D137" s="23">
        <v>258.45999999999998</v>
      </c>
      <c r="E137" s="284" t="s">
        <v>7347</v>
      </c>
    </row>
    <row r="138" spans="1:5" x14ac:dyDescent="0.25">
      <c r="A138" s="12" t="s">
        <v>4416</v>
      </c>
      <c r="B138" s="7">
        <v>3</v>
      </c>
      <c r="C138" s="1" t="s">
        <v>2799</v>
      </c>
      <c r="D138" s="23">
        <v>4.88</v>
      </c>
      <c r="E138" s="284" t="s">
        <v>218</v>
      </c>
    </row>
    <row r="139" spans="1:5" x14ac:dyDescent="0.25">
      <c r="A139" s="12" t="s">
        <v>4417</v>
      </c>
      <c r="B139" s="7">
        <v>4</v>
      </c>
      <c r="C139" s="114" t="s">
        <v>2801</v>
      </c>
      <c r="D139" s="23">
        <v>1.46</v>
      </c>
      <c r="E139" s="284" t="s">
        <v>218</v>
      </c>
    </row>
    <row r="140" spans="1:5" x14ac:dyDescent="0.25">
      <c r="A140" s="12" t="s">
        <v>4418</v>
      </c>
      <c r="B140" s="7">
        <v>5</v>
      </c>
      <c r="C140" s="114" t="s">
        <v>4010</v>
      </c>
      <c r="D140" s="23">
        <v>6.16</v>
      </c>
      <c r="E140" s="284" t="s">
        <v>7347</v>
      </c>
    </row>
    <row r="141" spans="1:5" x14ac:dyDescent="0.25">
      <c r="A141" s="12" t="s">
        <v>4419</v>
      </c>
      <c r="B141" s="7"/>
      <c r="C141" s="114" t="s">
        <v>2801</v>
      </c>
      <c r="D141" s="23">
        <v>1.28</v>
      </c>
      <c r="E141" s="284" t="s">
        <v>218</v>
      </c>
    </row>
    <row r="142" spans="1:5" x14ac:dyDescent="0.25">
      <c r="A142" s="12" t="s">
        <v>4420</v>
      </c>
      <c r="B142" s="7">
        <v>6</v>
      </c>
      <c r="C142" s="1" t="s">
        <v>4011</v>
      </c>
      <c r="D142" s="23">
        <v>9.15</v>
      </c>
      <c r="E142" s="284" t="s">
        <v>7347</v>
      </c>
    </row>
    <row r="143" spans="1:5" x14ac:dyDescent="0.25">
      <c r="A143" s="12" t="s">
        <v>386</v>
      </c>
      <c r="B143" s="7">
        <v>7</v>
      </c>
      <c r="C143" s="1" t="s">
        <v>4012</v>
      </c>
      <c r="D143" s="23">
        <v>13.57</v>
      </c>
      <c r="E143" s="284" t="s">
        <v>7347</v>
      </c>
    </row>
    <row r="144" spans="1:5" x14ac:dyDescent="0.25">
      <c r="A144" s="12" t="s">
        <v>2331</v>
      </c>
      <c r="B144" s="7">
        <v>8</v>
      </c>
      <c r="C144" s="1" t="s">
        <v>4013</v>
      </c>
      <c r="D144" s="23">
        <v>16.62</v>
      </c>
      <c r="E144" s="284" t="s">
        <v>7347</v>
      </c>
    </row>
    <row r="145" spans="1:5" x14ac:dyDescent="0.25">
      <c r="A145" s="12" t="s">
        <v>2332</v>
      </c>
      <c r="B145" s="7">
        <v>9</v>
      </c>
      <c r="C145" s="1" t="s">
        <v>4014</v>
      </c>
      <c r="D145" s="23">
        <v>22.5</v>
      </c>
      <c r="E145" s="284" t="s">
        <v>218</v>
      </c>
    </row>
    <row r="146" spans="1:5" x14ac:dyDescent="0.25">
      <c r="A146" s="12" t="s">
        <v>2333</v>
      </c>
      <c r="B146" s="7">
        <v>15</v>
      </c>
      <c r="C146" s="1" t="s">
        <v>4015</v>
      </c>
      <c r="D146" s="23">
        <v>29.36</v>
      </c>
      <c r="E146" s="284" t="s">
        <v>218</v>
      </c>
    </row>
    <row r="147" spans="1:5" x14ac:dyDescent="0.25">
      <c r="A147" s="12" t="s">
        <v>2334</v>
      </c>
      <c r="B147" s="7" t="s">
        <v>4016</v>
      </c>
      <c r="C147" s="1" t="s">
        <v>2820</v>
      </c>
      <c r="D147" s="23">
        <v>2.4500000000000002</v>
      </c>
      <c r="E147" s="284" t="s">
        <v>218</v>
      </c>
    </row>
    <row r="148" spans="1:5" x14ac:dyDescent="0.25">
      <c r="A148" s="12" t="s">
        <v>2335</v>
      </c>
      <c r="B148" s="7"/>
      <c r="C148" s="1" t="s">
        <v>938</v>
      </c>
      <c r="D148" s="23">
        <v>2.58</v>
      </c>
      <c r="E148" s="284" t="s">
        <v>7347</v>
      </c>
    </row>
    <row r="149" spans="1:5" x14ac:dyDescent="0.25">
      <c r="A149" s="12" t="s">
        <v>2336</v>
      </c>
      <c r="B149" s="7">
        <v>16</v>
      </c>
      <c r="C149" s="1" t="s">
        <v>4017</v>
      </c>
      <c r="D149" s="23">
        <v>79.06</v>
      </c>
      <c r="E149" s="284" t="s">
        <v>7347</v>
      </c>
    </row>
    <row r="150" spans="1:5" x14ac:dyDescent="0.25">
      <c r="A150" s="12" t="s">
        <v>2337</v>
      </c>
      <c r="B150" s="7">
        <v>17</v>
      </c>
      <c r="C150" s="1" t="s">
        <v>4011</v>
      </c>
      <c r="D150" s="23">
        <v>5.31</v>
      </c>
      <c r="E150" s="284" t="s">
        <v>7347</v>
      </c>
    </row>
    <row r="151" spans="1:5" x14ac:dyDescent="0.25">
      <c r="A151" s="12" t="s">
        <v>4219</v>
      </c>
      <c r="B151" s="7">
        <v>18</v>
      </c>
      <c r="C151" s="1" t="s">
        <v>4018</v>
      </c>
      <c r="D151" s="23">
        <v>3.24</v>
      </c>
      <c r="E151" s="284" t="s">
        <v>7347</v>
      </c>
    </row>
    <row r="152" spans="1:5" x14ac:dyDescent="0.25">
      <c r="A152" s="12" t="s">
        <v>4220</v>
      </c>
      <c r="B152" s="7">
        <v>19</v>
      </c>
      <c r="C152" s="1" t="s">
        <v>4019</v>
      </c>
      <c r="D152" s="23">
        <v>8.1300000000000008</v>
      </c>
      <c r="E152" s="284" t="s">
        <v>7347</v>
      </c>
    </row>
    <row r="153" spans="1:5" x14ac:dyDescent="0.25">
      <c r="A153" s="12" t="s">
        <v>4221</v>
      </c>
      <c r="B153" s="7">
        <v>20</v>
      </c>
      <c r="C153" s="1" t="s">
        <v>4020</v>
      </c>
      <c r="D153" s="23">
        <v>3.85</v>
      </c>
      <c r="E153" s="284" t="s">
        <v>218</v>
      </c>
    </row>
    <row r="154" spans="1:5" x14ac:dyDescent="0.25">
      <c r="A154" s="12" t="s">
        <v>4222</v>
      </c>
      <c r="B154" s="7">
        <v>21</v>
      </c>
      <c r="C154" s="1" t="s">
        <v>4021</v>
      </c>
      <c r="D154" s="23">
        <v>35.53</v>
      </c>
      <c r="E154" s="284" t="s">
        <v>7347</v>
      </c>
    </row>
    <row r="155" spans="1:5" x14ac:dyDescent="0.25">
      <c r="A155" s="12" t="s">
        <v>4223</v>
      </c>
      <c r="B155" s="7">
        <v>22</v>
      </c>
      <c r="C155" s="1" t="s">
        <v>4022</v>
      </c>
      <c r="D155" s="23">
        <v>197.7</v>
      </c>
      <c r="E155" s="284" t="s">
        <v>7347</v>
      </c>
    </row>
    <row r="156" spans="1:5" x14ac:dyDescent="0.25">
      <c r="A156" s="12" t="s">
        <v>4224</v>
      </c>
      <c r="B156" s="7">
        <v>23</v>
      </c>
      <c r="C156" s="114" t="s">
        <v>4023</v>
      </c>
      <c r="D156" s="23">
        <v>1.94</v>
      </c>
      <c r="E156" s="284" t="s">
        <v>218</v>
      </c>
    </row>
    <row r="157" spans="1:5" x14ac:dyDescent="0.25">
      <c r="A157" s="12" t="s">
        <v>4225</v>
      </c>
      <c r="B157" s="7">
        <v>24</v>
      </c>
      <c r="C157" s="1" t="s">
        <v>4024</v>
      </c>
      <c r="D157" s="23">
        <v>22.84</v>
      </c>
      <c r="E157" s="284" t="s">
        <v>7347</v>
      </c>
    </row>
    <row r="158" spans="1:5" x14ac:dyDescent="0.25">
      <c r="A158" s="12" t="s">
        <v>4226</v>
      </c>
      <c r="B158" s="7">
        <v>25</v>
      </c>
      <c r="C158" s="1" t="s">
        <v>4025</v>
      </c>
      <c r="D158" s="23">
        <v>5.83</v>
      </c>
      <c r="E158" s="284" t="s">
        <v>7347</v>
      </c>
    </row>
    <row r="159" spans="1:5" x14ac:dyDescent="0.25">
      <c r="A159" s="12" t="s">
        <v>4227</v>
      </c>
      <c r="B159" s="7">
        <v>26</v>
      </c>
      <c r="C159" s="1" t="s">
        <v>4026</v>
      </c>
      <c r="D159" s="23">
        <v>101.49</v>
      </c>
      <c r="E159" s="284" t="s">
        <v>7347</v>
      </c>
    </row>
    <row r="160" spans="1:5" x14ac:dyDescent="0.25">
      <c r="A160" s="12" t="s">
        <v>4228</v>
      </c>
      <c r="B160" s="7">
        <v>27</v>
      </c>
      <c r="C160" s="1" t="s">
        <v>2139</v>
      </c>
      <c r="D160" s="23">
        <v>15.78</v>
      </c>
      <c r="E160" s="284" t="s">
        <v>7347</v>
      </c>
    </row>
    <row r="161" spans="1:5" x14ac:dyDescent="0.25">
      <c r="A161" s="12" t="s">
        <v>4229</v>
      </c>
      <c r="B161" s="7">
        <v>28</v>
      </c>
      <c r="C161" s="1" t="s">
        <v>2140</v>
      </c>
      <c r="D161" s="23">
        <v>12.04</v>
      </c>
      <c r="E161" s="284" t="s">
        <v>7347</v>
      </c>
    </row>
    <row r="162" spans="1:5" x14ac:dyDescent="0.25">
      <c r="A162" s="12" t="s">
        <v>4230</v>
      </c>
      <c r="B162" s="7">
        <v>29</v>
      </c>
      <c r="C162" s="1" t="s">
        <v>4027</v>
      </c>
      <c r="D162" s="23">
        <v>12.23</v>
      </c>
      <c r="E162" s="284" t="s">
        <v>7347</v>
      </c>
    </row>
    <row r="163" spans="1:5" ht="14.25" thickBot="1" x14ac:dyDescent="0.3">
      <c r="A163" s="12" t="s">
        <v>4231</v>
      </c>
      <c r="B163" s="7">
        <v>30</v>
      </c>
      <c r="C163" s="1" t="s">
        <v>198</v>
      </c>
      <c r="D163" s="23">
        <v>0</v>
      </c>
      <c r="E163" s="296" t="s">
        <v>218</v>
      </c>
    </row>
    <row r="164" spans="1:5" s="31" customFormat="1" ht="17.25" thickTop="1" thickBot="1" x14ac:dyDescent="0.35">
      <c r="A164" s="430" t="s">
        <v>5337</v>
      </c>
      <c r="B164" s="431"/>
      <c r="C164" s="432"/>
      <c r="D164" s="24">
        <f>SUM(D136:D163)</f>
        <v>890.68000000000006</v>
      </c>
      <c r="E164" s="344">
        <f>SUMIF(E136:E163,"std_1",D136:D163)</f>
        <v>822.96</v>
      </c>
    </row>
    <row r="170" spans="1:5" ht="14.25" thickBot="1" x14ac:dyDescent="0.3"/>
    <row r="171" spans="1:5" ht="22.5" customHeight="1" thickBot="1" x14ac:dyDescent="0.3">
      <c r="A171" s="423" t="s">
        <v>5255</v>
      </c>
      <c r="B171" s="424"/>
      <c r="C171" s="424"/>
      <c r="D171" s="424"/>
      <c r="E171" s="435"/>
    </row>
    <row r="172" spans="1:5" ht="15" customHeight="1" x14ac:dyDescent="0.3">
      <c r="A172" s="428" t="s">
        <v>4681</v>
      </c>
      <c r="B172" s="324" t="s">
        <v>4277</v>
      </c>
      <c r="C172" s="433" t="s">
        <v>2186</v>
      </c>
      <c r="D172" s="421" t="s">
        <v>2187</v>
      </c>
      <c r="E172" s="419" t="s">
        <v>217</v>
      </c>
    </row>
    <row r="173" spans="1:5" ht="15" customHeight="1" thickBot="1" x14ac:dyDescent="0.35">
      <c r="A173" s="429"/>
      <c r="B173" s="6" t="s">
        <v>2185</v>
      </c>
      <c r="C173" s="434"/>
      <c r="D173" s="422"/>
      <c r="E173" s="420"/>
    </row>
    <row r="174" spans="1:5" ht="14.25" thickTop="1" x14ac:dyDescent="0.25">
      <c r="A174" s="14" t="s">
        <v>4232</v>
      </c>
      <c r="B174" s="7">
        <v>101</v>
      </c>
      <c r="C174" s="1" t="s">
        <v>2645</v>
      </c>
      <c r="D174" s="23">
        <v>13.49</v>
      </c>
      <c r="E174" s="283" t="s">
        <v>7347</v>
      </c>
    </row>
    <row r="175" spans="1:5" x14ac:dyDescent="0.25">
      <c r="A175" s="12" t="s">
        <v>4233</v>
      </c>
      <c r="B175" s="7">
        <v>102</v>
      </c>
      <c r="C175" s="1" t="s">
        <v>3019</v>
      </c>
      <c r="D175" s="23">
        <v>64.400000000000006</v>
      </c>
      <c r="E175" s="284" t="s">
        <v>7347</v>
      </c>
    </row>
    <row r="176" spans="1:5" x14ac:dyDescent="0.25">
      <c r="A176" s="12" t="s">
        <v>4234</v>
      </c>
      <c r="B176" s="7">
        <v>103</v>
      </c>
      <c r="C176" s="1" t="s">
        <v>2799</v>
      </c>
      <c r="D176" s="23">
        <v>5.04</v>
      </c>
      <c r="E176" s="284" t="s">
        <v>218</v>
      </c>
    </row>
    <row r="177" spans="1:5" x14ac:dyDescent="0.25">
      <c r="A177" s="12" t="s">
        <v>4235</v>
      </c>
      <c r="B177" s="7">
        <v>104</v>
      </c>
      <c r="C177" s="114" t="s">
        <v>2801</v>
      </c>
      <c r="D177" s="23">
        <v>1.37</v>
      </c>
      <c r="E177" s="284" t="s">
        <v>218</v>
      </c>
    </row>
    <row r="178" spans="1:5" x14ac:dyDescent="0.25">
      <c r="A178" s="12" t="s">
        <v>4236</v>
      </c>
      <c r="B178" s="7">
        <v>105</v>
      </c>
      <c r="C178" s="1" t="s">
        <v>2803</v>
      </c>
      <c r="D178" s="23">
        <v>7.13</v>
      </c>
      <c r="E178" s="284" t="s">
        <v>7347</v>
      </c>
    </row>
    <row r="179" spans="1:5" x14ac:dyDescent="0.25">
      <c r="A179" s="12" t="s">
        <v>4237</v>
      </c>
      <c r="B179" s="7">
        <v>106</v>
      </c>
      <c r="C179" s="1" t="s">
        <v>2805</v>
      </c>
      <c r="D179" s="23">
        <v>6.83</v>
      </c>
      <c r="E179" s="284" t="s">
        <v>7347</v>
      </c>
    </row>
    <row r="180" spans="1:5" x14ac:dyDescent="0.25">
      <c r="A180" s="12" t="s">
        <v>4238</v>
      </c>
      <c r="B180" s="7">
        <v>107</v>
      </c>
      <c r="C180" s="1" t="s">
        <v>4028</v>
      </c>
      <c r="D180" s="23">
        <v>17.829999999999998</v>
      </c>
      <c r="E180" s="284" t="s">
        <v>7347</v>
      </c>
    </row>
    <row r="181" spans="1:5" x14ac:dyDescent="0.25">
      <c r="A181" s="12" t="s">
        <v>4239</v>
      </c>
      <c r="B181" s="7">
        <v>108</v>
      </c>
      <c r="C181" s="1" t="s">
        <v>3019</v>
      </c>
      <c r="D181" s="23">
        <v>106.88</v>
      </c>
      <c r="E181" s="284" t="s">
        <v>7347</v>
      </c>
    </row>
    <row r="182" spans="1:5" x14ac:dyDescent="0.25">
      <c r="A182" s="12" t="s">
        <v>4240</v>
      </c>
      <c r="B182" s="7">
        <v>109</v>
      </c>
      <c r="C182" s="1" t="s">
        <v>2793</v>
      </c>
      <c r="D182" s="23">
        <v>5.31</v>
      </c>
      <c r="E182" s="284" t="s">
        <v>218</v>
      </c>
    </row>
    <row r="183" spans="1:5" x14ac:dyDescent="0.25">
      <c r="A183" s="12" t="s">
        <v>4241</v>
      </c>
      <c r="B183" s="7" t="s">
        <v>4029</v>
      </c>
      <c r="C183" s="114" t="s">
        <v>4030</v>
      </c>
      <c r="D183" s="23">
        <v>6.49</v>
      </c>
      <c r="E183" s="284" t="s">
        <v>218</v>
      </c>
    </row>
    <row r="184" spans="1:5" x14ac:dyDescent="0.25">
      <c r="A184" s="12" t="s">
        <v>4242</v>
      </c>
      <c r="B184" s="7">
        <v>110</v>
      </c>
      <c r="C184" s="1" t="s">
        <v>4148</v>
      </c>
      <c r="D184" s="23">
        <v>5.39</v>
      </c>
      <c r="E184" s="284" t="s">
        <v>7347</v>
      </c>
    </row>
    <row r="185" spans="1:5" x14ac:dyDescent="0.25">
      <c r="A185" s="12" t="s">
        <v>4243</v>
      </c>
      <c r="B185" s="7">
        <v>111</v>
      </c>
      <c r="C185" s="1" t="s">
        <v>4031</v>
      </c>
      <c r="D185" s="23">
        <v>28.75</v>
      </c>
      <c r="E185" s="284" t="s">
        <v>7347</v>
      </c>
    </row>
    <row r="186" spans="1:5" x14ac:dyDescent="0.25">
      <c r="A186" s="12" t="s">
        <v>4244</v>
      </c>
      <c r="B186" s="7">
        <v>112</v>
      </c>
      <c r="C186" s="1" t="s">
        <v>4032</v>
      </c>
      <c r="D186" s="23">
        <v>40.01</v>
      </c>
      <c r="E186" s="284" t="s">
        <v>7347</v>
      </c>
    </row>
    <row r="187" spans="1:5" x14ac:dyDescent="0.25">
      <c r="A187" s="12" t="s">
        <v>695</v>
      </c>
      <c r="B187" s="7">
        <v>113</v>
      </c>
      <c r="C187" s="1" t="s">
        <v>4033</v>
      </c>
      <c r="D187" s="23">
        <v>74.36</v>
      </c>
      <c r="E187" s="284" t="s">
        <v>7347</v>
      </c>
    </row>
    <row r="188" spans="1:5" x14ac:dyDescent="0.25">
      <c r="A188" s="12" t="s">
        <v>696</v>
      </c>
      <c r="B188" s="7">
        <v>114</v>
      </c>
      <c r="C188" s="1" t="s">
        <v>4034</v>
      </c>
      <c r="D188" s="23">
        <v>18.57</v>
      </c>
      <c r="E188" s="284" t="s">
        <v>7347</v>
      </c>
    </row>
    <row r="189" spans="1:5" x14ac:dyDescent="0.25">
      <c r="A189" s="12" t="s">
        <v>697</v>
      </c>
      <c r="B189" s="7">
        <v>115</v>
      </c>
      <c r="C189" s="1" t="s">
        <v>4130</v>
      </c>
      <c r="D189" s="23">
        <v>31.07</v>
      </c>
      <c r="E189" s="284" t="s">
        <v>7347</v>
      </c>
    </row>
    <row r="190" spans="1:5" x14ac:dyDescent="0.25">
      <c r="A190" s="12" t="s">
        <v>698</v>
      </c>
      <c r="B190" s="7">
        <v>116</v>
      </c>
      <c r="C190" s="1" t="s">
        <v>4035</v>
      </c>
      <c r="D190" s="23">
        <v>29.82</v>
      </c>
      <c r="E190" s="284" t="s">
        <v>7347</v>
      </c>
    </row>
    <row r="191" spans="1:5" x14ac:dyDescent="0.25">
      <c r="A191" s="12" t="s">
        <v>699</v>
      </c>
      <c r="B191" s="7">
        <v>117</v>
      </c>
      <c r="C191" s="1" t="s">
        <v>4036</v>
      </c>
      <c r="D191" s="23">
        <v>29.95</v>
      </c>
      <c r="E191" s="284" t="s">
        <v>7347</v>
      </c>
    </row>
    <row r="192" spans="1:5" x14ac:dyDescent="0.25">
      <c r="A192" s="12" t="s">
        <v>700</v>
      </c>
      <c r="B192" s="7">
        <v>118</v>
      </c>
      <c r="C192" s="1" t="s">
        <v>4037</v>
      </c>
      <c r="D192" s="23">
        <v>14.88</v>
      </c>
      <c r="E192" s="284" t="s">
        <v>7347</v>
      </c>
    </row>
    <row r="193" spans="1:5" x14ac:dyDescent="0.25">
      <c r="A193" s="12" t="s">
        <v>701</v>
      </c>
      <c r="B193" s="7">
        <v>119</v>
      </c>
      <c r="C193" s="1" t="s">
        <v>4037</v>
      </c>
      <c r="D193" s="23">
        <v>14.64</v>
      </c>
      <c r="E193" s="284" t="s">
        <v>7347</v>
      </c>
    </row>
    <row r="194" spans="1:5" x14ac:dyDescent="0.25">
      <c r="A194" s="12" t="s">
        <v>702</v>
      </c>
      <c r="B194" s="7">
        <v>120</v>
      </c>
      <c r="C194" s="1" t="s">
        <v>4038</v>
      </c>
      <c r="D194" s="23">
        <v>29.77</v>
      </c>
      <c r="E194" s="284" t="s">
        <v>7347</v>
      </c>
    </row>
    <row r="195" spans="1:5" x14ac:dyDescent="0.25">
      <c r="A195" s="12" t="s">
        <v>703</v>
      </c>
      <c r="B195" s="7">
        <v>121</v>
      </c>
      <c r="C195" s="1" t="s">
        <v>4037</v>
      </c>
      <c r="D195" s="23">
        <v>14.76</v>
      </c>
      <c r="E195" s="284" t="s">
        <v>7347</v>
      </c>
    </row>
    <row r="196" spans="1:5" x14ac:dyDescent="0.25">
      <c r="A196" s="12" t="s">
        <v>704</v>
      </c>
      <c r="B196" s="7">
        <v>122</v>
      </c>
      <c r="C196" s="1" t="s">
        <v>4037</v>
      </c>
      <c r="D196" s="23">
        <v>18.22</v>
      </c>
      <c r="E196" s="284" t="s">
        <v>7347</v>
      </c>
    </row>
    <row r="197" spans="1:5" x14ac:dyDescent="0.25">
      <c r="A197" s="12" t="s">
        <v>705</v>
      </c>
      <c r="B197" s="7">
        <v>123</v>
      </c>
      <c r="C197" s="1" t="s">
        <v>4039</v>
      </c>
      <c r="D197" s="23">
        <v>21.58</v>
      </c>
      <c r="E197" s="284" t="s">
        <v>7347</v>
      </c>
    </row>
    <row r="198" spans="1:5" x14ac:dyDescent="0.25">
      <c r="A198" s="12" t="s">
        <v>706</v>
      </c>
      <c r="B198" s="7">
        <v>124</v>
      </c>
      <c r="C198" s="1" t="s">
        <v>4040</v>
      </c>
      <c r="D198" s="23">
        <v>29.45</v>
      </c>
      <c r="E198" s="284" t="s">
        <v>7347</v>
      </c>
    </row>
    <row r="199" spans="1:5" x14ac:dyDescent="0.25">
      <c r="A199" s="12" t="s">
        <v>707</v>
      </c>
      <c r="B199" s="7">
        <v>125</v>
      </c>
      <c r="C199" s="1" t="s">
        <v>4041</v>
      </c>
      <c r="D199" s="23">
        <v>22.68</v>
      </c>
      <c r="E199" s="284" t="s">
        <v>7347</v>
      </c>
    </row>
    <row r="200" spans="1:5" x14ac:dyDescent="0.25">
      <c r="A200" s="12" t="s">
        <v>708</v>
      </c>
      <c r="B200" s="7">
        <v>126</v>
      </c>
      <c r="C200" s="1" t="s">
        <v>4042</v>
      </c>
      <c r="D200" s="23">
        <v>22.67</v>
      </c>
      <c r="E200" s="284" t="s">
        <v>7347</v>
      </c>
    </row>
    <row r="201" spans="1:5" x14ac:dyDescent="0.25">
      <c r="A201" s="12" t="s">
        <v>709</v>
      </c>
      <c r="B201" s="7">
        <v>127</v>
      </c>
      <c r="C201" s="1" t="s">
        <v>4037</v>
      </c>
      <c r="D201" s="23">
        <v>23.29</v>
      </c>
      <c r="E201" s="284" t="s">
        <v>7347</v>
      </c>
    </row>
    <row r="202" spans="1:5" x14ac:dyDescent="0.25">
      <c r="A202" s="12" t="s">
        <v>710</v>
      </c>
      <c r="B202" s="7">
        <v>128</v>
      </c>
      <c r="C202" s="1" t="s">
        <v>827</v>
      </c>
      <c r="D202" s="23">
        <v>17.38</v>
      </c>
      <c r="E202" s="284" t="s">
        <v>7347</v>
      </c>
    </row>
    <row r="203" spans="1:5" x14ac:dyDescent="0.25">
      <c r="A203" s="12" t="s">
        <v>711</v>
      </c>
      <c r="B203" s="7">
        <v>129</v>
      </c>
      <c r="C203" s="1" t="s">
        <v>2634</v>
      </c>
      <c r="D203" s="23">
        <v>17.18</v>
      </c>
      <c r="E203" s="284" t="s">
        <v>7347</v>
      </c>
    </row>
    <row r="204" spans="1:5" x14ac:dyDescent="0.25">
      <c r="A204" s="12" t="s">
        <v>712</v>
      </c>
      <c r="B204" s="7">
        <v>130</v>
      </c>
      <c r="C204" s="1" t="s">
        <v>3022</v>
      </c>
      <c r="D204" s="23">
        <v>4.25</v>
      </c>
      <c r="E204" s="284" t="s">
        <v>7347</v>
      </c>
    </row>
    <row r="205" spans="1:5" x14ac:dyDescent="0.25">
      <c r="A205" s="12" t="s">
        <v>713</v>
      </c>
      <c r="B205" s="7">
        <v>131</v>
      </c>
      <c r="C205" s="1" t="s">
        <v>828</v>
      </c>
      <c r="D205" s="23">
        <v>4.92</v>
      </c>
      <c r="E205" s="284" t="s">
        <v>7347</v>
      </c>
    </row>
    <row r="206" spans="1:5" x14ac:dyDescent="0.25">
      <c r="A206" s="12" t="s">
        <v>714</v>
      </c>
      <c r="B206" s="7">
        <v>132</v>
      </c>
      <c r="C206" s="1" t="s">
        <v>829</v>
      </c>
      <c r="D206" s="23">
        <v>12.42</v>
      </c>
      <c r="E206" s="284" t="s">
        <v>7347</v>
      </c>
    </row>
    <row r="207" spans="1:5" x14ac:dyDescent="0.25">
      <c r="A207" s="12" t="s">
        <v>715</v>
      </c>
      <c r="B207" s="7">
        <v>133</v>
      </c>
      <c r="C207" s="1" t="s">
        <v>830</v>
      </c>
      <c r="D207" s="23">
        <v>4.78</v>
      </c>
      <c r="E207" s="284" t="s">
        <v>7347</v>
      </c>
    </row>
    <row r="208" spans="1:5" ht="14.25" thickBot="1" x14ac:dyDescent="0.3">
      <c r="A208" s="12" t="s">
        <v>3147</v>
      </c>
      <c r="B208" s="7">
        <v>134</v>
      </c>
      <c r="C208" s="1" t="s">
        <v>199</v>
      </c>
      <c r="D208" s="23">
        <v>0</v>
      </c>
      <c r="E208" s="296" t="s">
        <v>218</v>
      </c>
    </row>
    <row r="209" spans="1:5" s="31" customFormat="1" ht="17.25" thickTop="1" thickBot="1" x14ac:dyDescent="0.35">
      <c r="A209" s="430" t="s">
        <v>5337</v>
      </c>
      <c r="B209" s="431"/>
      <c r="C209" s="432"/>
      <c r="D209" s="24">
        <f>SUM(D174:D208)</f>
        <v>765.55999999999972</v>
      </c>
      <c r="E209" s="345">
        <f>SUMIF(E174:E208,"std_1",D174:D208)</f>
        <v>747.3499999999998</v>
      </c>
    </row>
    <row r="210" spans="1:5" s="32" customFormat="1" x14ac:dyDescent="0.25">
      <c r="A210" s="50"/>
      <c r="B210" s="29"/>
      <c r="D210" s="33"/>
      <c r="E210" s="33"/>
    </row>
    <row r="211" spans="1:5" s="32" customFormat="1" x14ac:dyDescent="0.25">
      <c r="A211" s="50"/>
      <c r="B211" s="29"/>
      <c r="D211" s="33"/>
      <c r="E211" s="33"/>
    </row>
    <row r="212" spans="1:5" s="32" customFormat="1" x14ac:dyDescent="0.25">
      <c r="A212" s="50"/>
      <c r="B212" s="29"/>
      <c r="D212" s="33"/>
      <c r="E212" s="33"/>
    </row>
    <row r="213" spans="1:5" s="32" customFormat="1" x14ac:dyDescent="0.25">
      <c r="A213" s="50"/>
      <c r="B213" s="29"/>
      <c r="D213" s="33"/>
      <c r="E213" s="33"/>
    </row>
    <row r="214" spans="1:5" s="32" customFormat="1" x14ac:dyDescent="0.25">
      <c r="A214" s="50"/>
      <c r="B214" s="29"/>
      <c r="D214" s="33"/>
      <c r="E214" s="33"/>
    </row>
    <row r="215" spans="1:5" s="32" customFormat="1" ht="14.25" thickBot="1" x14ac:dyDescent="0.3">
      <c r="A215" s="50"/>
      <c r="B215" s="29"/>
      <c r="D215" s="33"/>
      <c r="E215" s="33"/>
    </row>
    <row r="216" spans="1:5" ht="22.5" customHeight="1" thickBot="1" x14ac:dyDescent="0.3">
      <c r="A216" s="423" t="s">
        <v>5256</v>
      </c>
      <c r="B216" s="424"/>
      <c r="C216" s="424"/>
      <c r="D216" s="424"/>
      <c r="E216" s="435"/>
    </row>
    <row r="217" spans="1:5" ht="15" customHeight="1" x14ac:dyDescent="0.3">
      <c r="A217" s="428" t="s">
        <v>4681</v>
      </c>
      <c r="B217" s="324" t="s">
        <v>4277</v>
      </c>
      <c r="C217" s="433" t="s">
        <v>2186</v>
      </c>
      <c r="D217" s="421" t="s">
        <v>2187</v>
      </c>
      <c r="E217" s="419" t="s">
        <v>217</v>
      </c>
    </row>
    <row r="218" spans="1:5" ht="15" customHeight="1" thickBot="1" x14ac:dyDescent="0.35">
      <c r="A218" s="429"/>
      <c r="B218" s="6" t="s">
        <v>2185</v>
      </c>
      <c r="C218" s="434"/>
      <c r="D218" s="422"/>
      <c r="E218" s="420"/>
    </row>
    <row r="219" spans="1:5" ht="14.25" thickTop="1" x14ac:dyDescent="0.25">
      <c r="A219" s="14" t="s">
        <v>3148</v>
      </c>
      <c r="B219" s="7">
        <v>201</v>
      </c>
      <c r="C219" s="1" t="s">
        <v>2645</v>
      </c>
      <c r="D219" s="23">
        <v>13.49</v>
      </c>
      <c r="E219" s="283" t="s">
        <v>7347</v>
      </c>
    </row>
    <row r="220" spans="1:5" x14ac:dyDescent="0.25">
      <c r="A220" s="14" t="s">
        <v>3149</v>
      </c>
      <c r="B220" s="7">
        <v>202</v>
      </c>
      <c r="C220" s="1" t="s">
        <v>3019</v>
      </c>
      <c r="D220" s="23">
        <v>64.400000000000006</v>
      </c>
      <c r="E220" s="284" t="s">
        <v>7347</v>
      </c>
    </row>
    <row r="221" spans="1:5" x14ac:dyDescent="0.25">
      <c r="A221" s="14" t="s">
        <v>3150</v>
      </c>
      <c r="B221" s="7">
        <v>203</v>
      </c>
      <c r="C221" s="1" t="s">
        <v>2799</v>
      </c>
      <c r="D221" s="23">
        <v>5.04</v>
      </c>
      <c r="E221" s="284" t="s">
        <v>218</v>
      </c>
    </row>
    <row r="222" spans="1:5" x14ac:dyDescent="0.25">
      <c r="A222" s="14" t="s">
        <v>3151</v>
      </c>
      <c r="B222" s="7">
        <v>204</v>
      </c>
      <c r="C222" s="114" t="s">
        <v>2801</v>
      </c>
      <c r="D222" s="23">
        <v>1.37</v>
      </c>
      <c r="E222" s="284" t="s">
        <v>218</v>
      </c>
    </row>
    <row r="223" spans="1:5" x14ac:dyDescent="0.25">
      <c r="A223" s="14" t="s">
        <v>3152</v>
      </c>
      <c r="B223" s="7">
        <v>205</v>
      </c>
      <c r="C223" s="1" t="s">
        <v>2803</v>
      </c>
      <c r="D223" s="23">
        <v>7.21</v>
      </c>
      <c r="E223" s="284" t="s">
        <v>7347</v>
      </c>
    </row>
    <row r="224" spans="1:5" x14ac:dyDescent="0.25">
      <c r="A224" s="14" t="s">
        <v>3153</v>
      </c>
      <c r="B224" s="7">
        <v>206</v>
      </c>
      <c r="C224" s="1" t="s">
        <v>2805</v>
      </c>
      <c r="D224" s="23">
        <v>9.17</v>
      </c>
      <c r="E224" s="284" t="s">
        <v>7347</v>
      </c>
    </row>
    <row r="225" spans="1:5" x14ac:dyDescent="0.25">
      <c r="A225" s="14" t="s">
        <v>3154</v>
      </c>
      <c r="B225" s="7">
        <v>207</v>
      </c>
      <c r="C225" s="1" t="s">
        <v>4028</v>
      </c>
      <c r="D225" s="23">
        <v>17.829999999999998</v>
      </c>
      <c r="E225" s="284" t="s">
        <v>7347</v>
      </c>
    </row>
    <row r="226" spans="1:5" x14ac:dyDescent="0.25">
      <c r="A226" s="14" t="s">
        <v>3155</v>
      </c>
      <c r="B226" s="7">
        <v>208</v>
      </c>
      <c r="C226" s="1" t="s">
        <v>3019</v>
      </c>
      <c r="D226" s="23">
        <v>91.03</v>
      </c>
      <c r="E226" s="284" t="s">
        <v>7347</v>
      </c>
    </row>
    <row r="227" spans="1:5" x14ac:dyDescent="0.25">
      <c r="A227" s="14" t="s">
        <v>3156</v>
      </c>
      <c r="B227" s="7">
        <v>209</v>
      </c>
      <c r="C227" s="346" t="s">
        <v>7358</v>
      </c>
      <c r="D227" s="293">
        <v>87.77</v>
      </c>
      <c r="E227" s="284" t="s">
        <v>7347</v>
      </c>
    </row>
    <row r="228" spans="1:5" x14ac:dyDescent="0.25">
      <c r="A228" s="14" t="s">
        <v>3157</v>
      </c>
      <c r="B228" s="7">
        <v>210</v>
      </c>
      <c r="C228" s="1" t="s">
        <v>832</v>
      </c>
      <c r="D228" s="293">
        <v>63.71</v>
      </c>
      <c r="E228" s="284" t="s">
        <v>7347</v>
      </c>
    </row>
    <row r="229" spans="1:5" x14ac:dyDescent="0.25">
      <c r="A229" s="14" t="s">
        <v>7530</v>
      </c>
      <c r="B229" s="7">
        <v>211</v>
      </c>
      <c r="C229" s="1" t="s">
        <v>4326</v>
      </c>
      <c r="D229" s="23">
        <v>18.18</v>
      </c>
      <c r="E229" s="284" t="s">
        <v>7347</v>
      </c>
    </row>
    <row r="230" spans="1:5" x14ac:dyDescent="0.25">
      <c r="A230" s="14" t="s">
        <v>3158</v>
      </c>
      <c r="B230" s="7">
        <v>212</v>
      </c>
      <c r="C230" s="1" t="s">
        <v>833</v>
      </c>
      <c r="D230" s="23">
        <v>34.72</v>
      </c>
      <c r="E230" s="284" t="s">
        <v>7347</v>
      </c>
    </row>
    <row r="231" spans="1:5" x14ac:dyDescent="0.25">
      <c r="A231" s="14" t="s">
        <v>1095</v>
      </c>
      <c r="B231" s="7">
        <v>213</v>
      </c>
      <c r="C231" s="1" t="s">
        <v>831</v>
      </c>
      <c r="D231" s="23">
        <v>54.86</v>
      </c>
      <c r="E231" s="284" t="s">
        <v>7347</v>
      </c>
    </row>
    <row r="232" spans="1:5" x14ac:dyDescent="0.25">
      <c r="A232" s="288" t="s">
        <v>1096</v>
      </c>
      <c r="B232" s="289" t="s">
        <v>432</v>
      </c>
      <c r="C232" s="290" t="s">
        <v>833</v>
      </c>
      <c r="D232" s="291">
        <v>60.33</v>
      </c>
      <c r="E232" s="347" t="s">
        <v>7347</v>
      </c>
    </row>
    <row r="233" spans="1:5" x14ac:dyDescent="0.25">
      <c r="A233" s="14" t="s">
        <v>1097</v>
      </c>
      <c r="B233" s="7">
        <v>217</v>
      </c>
      <c r="C233" s="1" t="s">
        <v>4034</v>
      </c>
      <c r="D233" s="23">
        <v>14.59</v>
      </c>
      <c r="E233" s="284" t="s">
        <v>7347</v>
      </c>
    </row>
    <row r="234" spans="1:5" x14ac:dyDescent="0.25">
      <c r="A234" s="14" t="s">
        <v>1098</v>
      </c>
      <c r="B234" s="7">
        <v>218</v>
      </c>
      <c r="C234" s="1" t="s">
        <v>4034</v>
      </c>
      <c r="D234" s="23">
        <v>14.68</v>
      </c>
      <c r="E234" s="284" t="s">
        <v>7347</v>
      </c>
    </row>
    <row r="235" spans="1:5" x14ac:dyDescent="0.25">
      <c r="A235" s="14" t="s">
        <v>1099</v>
      </c>
      <c r="B235" s="7">
        <v>219</v>
      </c>
      <c r="C235" s="1" t="s">
        <v>834</v>
      </c>
      <c r="D235" s="23">
        <v>33.51</v>
      </c>
      <c r="E235" s="284" t="s">
        <v>7347</v>
      </c>
    </row>
    <row r="236" spans="1:5" x14ac:dyDescent="0.25">
      <c r="A236" s="14" t="s">
        <v>1100</v>
      </c>
      <c r="B236" s="7">
        <v>220</v>
      </c>
      <c r="C236" s="1" t="s">
        <v>4033</v>
      </c>
      <c r="D236" s="23">
        <v>21.95</v>
      </c>
      <c r="E236" s="284" t="s">
        <v>7347</v>
      </c>
    </row>
    <row r="237" spans="1:5" x14ac:dyDescent="0.25">
      <c r="A237" s="14" t="s">
        <v>1101</v>
      </c>
      <c r="B237" s="7">
        <v>221</v>
      </c>
      <c r="C237" s="1" t="s">
        <v>835</v>
      </c>
      <c r="D237" s="23">
        <v>17.239999999999998</v>
      </c>
      <c r="E237" s="284" t="s">
        <v>7347</v>
      </c>
    </row>
    <row r="238" spans="1:5" x14ac:dyDescent="0.25">
      <c r="A238" s="14" t="s">
        <v>1102</v>
      </c>
      <c r="B238" s="7">
        <v>222</v>
      </c>
      <c r="C238" s="1" t="s">
        <v>835</v>
      </c>
      <c r="D238" s="23">
        <v>17.239999999999998</v>
      </c>
      <c r="E238" s="284" t="s">
        <v>7347</v>
      </c>
    </row>
    <row r="239" spans="1:5" x14ac:dyDescent="0.25">
      <c r="A239" s="14" t="s">
        <v>1103</v>
      </c>
      <c r="B239" s="7">
        <v>223</v>
      </c>
      <c r="C239" s="1" t="s">
        <v>835</v>
      </c>
      <c r="D239" s="23">
        <v>16.21</v>
      </c>
      <c r="E239" s="284" t="s">
        <v>7347</v>
      </c>
    </row>
    <row r="240" spans="1:5" x14ac:dyDescent="0.25">
      <c r="A240" s="14" t="s">
        <v>1104</v>
      </c>
      <c r="B240" s="7">
        <v>224</v>
      </c>
      <c r="C240" s="1" t="s">
        <v>835</v>
      </c>
      <c r="D240" s="23">
        <v>16.489999999999998</v>
      </c>
      <c r="E240" s="284" t="s">
        <v>7347</v>
      </c>
    </row>
    <row r="241" spans="1:5" x14ac:dyDescent="0.25">
      <c r="A241" s="14" t="s">
        <v>1105</v>
      </c>
      <c r="B241" s="7">
        <v>225</v>
      </c>
      <c r="C241" s="1" t="s">
        <v>835</v>
      </c>
      <c r="D241" s="23">
        <v>17.21</v>
      </c>
      <c r="E241" s="284" t="s">
        <v>7347</v>
      </c>
    </row>
    <row r="242" spans="1:5" x14ac:dyDescent="0.25">
      <c r="A242" s="14" t="s">
        <v>1106</v>
      </c>
      <c r="B242" s="7">
        <v>226</v>
      </c>
      <c r="C242" s="1" t="s">
        <v>835</v>
      </c>
      <c r="D242" s="23">
        <v>17.190000000000001</v>
      </c>
      <c r="E242" s="284" t="s">
        <v>7347</v>
      </c>
    </row>
    <row r="243" spans="1:5" x14ac:dyDescent="0.25">
      <c r="A243" s="14" t="s">
        <v>1107</v>
      </c>
      <c r="B243" s="7">
        <v>227</v>
      </c>
      <c r="C243" s="1" t="s">
        <v>836</v>
      </c>
      <c r="D243" s="23">
        <v>29.11</v>
      </c>
      <c r="E243" s="284" t="s">
        <v>7347</v>
      </c>
    </row>
    <row r="244" spans="1:5" x14ac:dyDescent="0.25">
      <c r="A244" s="14" t="s">
        <v>1108</v>
      </c>
      <c r="B244" s="7">
        <v>228</v>
      </c>
      <c r="C244" s="1" t="s">
        <v>4326</v>
      </c>
      <c r="D244" s="23">
        <v>16.75</v>
      </c>
      <c r="E244" s="284" t="s">
        <v>7347</v>
      </c>
    </row>
    <row r="245" spans="1:5" x14ac:dyDescent="0.25">
      <c r="A245" s="14" t="s">
        <v>1109</v>
      </c>
      <c r="B245" s="7">
        <v>229</v>
      </c>
      <c r="C245" s="1" t="s">
        <v>837</v>
      </c>
      <c r="D245" s="23">
        <v>4.2699999999999996</v>
      </c>
      <c r="E245" s="284" t="s">
        <v>7347</v>
      </c>
    </row>
    <row r="246" spans="1:5" x14ac:dyDescent="0.25">
      <c r="A246" s="14" t="s">
        <v>1110</v>
      </c>
      <c r="B246" s="7">
        <v>230</v>
      </c>
      <c r="C246" s="1" t="s">
        <v>4397</v>
      </c>
      <c r="D246" s="23">
        <v>4.7300000000000004</v>
      </c>
      <c r="E246" s="284" t="s">
        <v>7347</v>
      </c>
    </row>
    <row r="247" spans="1:5" ht="14.25" thickBot="1" x14ac:dyDescent="0.3">
      <c r="A247" s="14" t="s">
        <v>1111</v>
      </c>
      <c r="B247" s="7">
        <v>231</v>
      </c>
      <c r="C247" s="1" t="s">
        <v>200</v>
      </c>
      <c r="D247" s="23">
        <v>0</v>
      </c>
      <c r="E247" s="296" t="s">
        <v>218</v>
      </c>
    </row>
    <row r="248" spans="1:5" s="31" customFormat="1" ht="17.25" thickTop="1" thickBot="1" x14ac:dyDescent="0.35">
      <c r="A248" s="430" t="s">
        <v>5337</v>
      </c>
      <c r="B248" s="431"/>
      <c r="C248" s="432"/>
      <c r="D248" s="24">
        <f>SUM(D219:D247)</f>
        <v>770.2800000000002</v>
      </c>
      <c r="E248" s="344">
        <f>SUMIF(E219:E247,"std_1",D219:D247)</f>
        <v>763.87000000000023</v>
      </c>
    </row>
    <row r="254" spans="1:5" ht="14.25" thickBot="1" x14ac:dyDescent="0.3"/>
    <row r="255" spans="1:5" ht="22.5" customHeight="1" thickBot="1" x14ac:dyDescent="0.3">
      <c r="A255" s="423" t="s">
        <v>5257</v>
      </c>
      <c r="B255" s="424"/>
      <c r="C255" s="424"/>
      <c r="D255" s="424"/>
      <c r="E255" s="435"/>
    </row>
    <row r="256" spans="1:5" ht="15" customHeight="1" x14ac:dyDescent="0.3">
      <c r="A256" s="428" t="s">
        <v>4681</v>
      </c>
      <c r="B256" s="324" t="s">
        <v>4277</v>
      </c>
      <c r="C256" s="433" t="s">
        <v>2186</v>
      </c>
      <c r="D256" s="421" t="s">
        <v>2187</v>
      </c>
      <c r="E256" s="419" t="s">
        <v>217</v>
      </c>
    </row>
    <row r="257" spans="1:5" ht="15" customHeight="1" thickBot="1" x14ac:dyDescent="0.35">
      <c r="A257" s="429"/>
      <c r="B257" s="6" t="s">
        <v>2185</v>
      </c>
      <c r="C257" s="434"/>
      <c r="D257" s="422"/>
      <c r="E257" s="420"/>
    </row>
    <row r="258" spans="1:5" ht="14.25" thickTop="1" x14ac:dyDescent="0.25">
      <c r="A258" s="14" t="s">
        <v>1112</v>
      </c>
      <c r="B258" s="7">
        <v>301</v>
      </c>
      <c r="C258" s="1" t="s">
        <v>2645</v>
      </c>
      <c r="D258" s="23">
        <v>13.49</v>
      </c>
      <c r="E258" s="283" t="s">
        <v>7347</v>
      </c>
    </row>
    <row r="259" spans="1:5" x14ac:dyDescent="0.25">
      <c r="A259" s="14" t="s">
        <v>1113</v>
      </c>
      <c r="B259" s="7">
        <v>302</v>
      </c>
      <c r="C259" s="1" t="s">
        <v>3019</v>
      </c>
      <c r="D259" s="23">
        <v>64.39</v>
      </c>
      <c r="E259" s="284" t="s">
        <v>7347</v>
      </c>
    </row>
    <row r="260" spans="1:5" x14ac:dyDescent="0.25">
      <c r="A260" s="14" t="s">
        <v>1114</v>
      </c>
      <c r="B260" s="7">
        <v>303</v>
      </c>
      <c r="C260" s="1" t="s">
        <v>2799</v>
      </c>
      <c r="D260" s="23">
        <v>5.04</v>
      </c>
      <c r="E260" s="284" t="s">
        <v>218</v>
      </c>
    </row>
    <row r="261" spans="1:5" x14ac:dyDescent="0.25">
      <c r="A261" s="14" t="s">
        <v>1115</v>
      </c>
      <c r="B261" s="7">
        <v>304</v>
      </c>
      <c r="C261" s="114" t="s">
        <v>2801</v>
      </c>
      <c r="D261" s="23">
        <v>1.38</v>
      </c>
      <c r="E261" s="284" t="s">
        <v>218</v>
      </c>
    </row>
    <row r="262" spans="1:5" x14ac:dyDescent="0.25">
      <c r="A262" s="14" t="s">
        <v>1116</v>
      </c>
      <c r="B262" s="7">
        <v>305</v>
      </c>
      <c r="C262" s="1" t="s">
        <v>2803</v>
      </c>
      <c r="D262" s="23">
        <v>7.18</v>
      </c>
      <c r="E262" s="284" t="s">
        <v>7347</v>
      </c>
    </row>
    <row r="263" spans="1:5" x14ac:dyDescent="0.25">
      <c r="A263" s="14" t="s">
        <v>1117</v>
      </c>
      <c r="B263" s="7">
        <v>306</v>
      </c>
      <c r="C263" s="1" t="s">
        <v>2805</v>
      </c>
      <c r="D263" s="23">
        <v>9.1999999999999993</v>
      </c>
      <c r="E263" s="284" t="s">
        <v>7347</v>
      </c>
    </row>
    <row r="264" spans="1:5" x14ac:dyDescent="0.25">
      <c r="A264" s="14" t="s">
        <v>1118</v>
      </c>
      <c r="B264" s="7">
        <v>307</v>
      </c>
      <c r="C264" s="1" t="s">
        <v>4028</v>
      </c>
      <c r="D264" s="23">
        <v>17.829999999999998</v>
      </c>
      <c r="E264" s="284" t="s">
        <v>7347</v>
      </c>
    </row>
    <row r="265" spans="1:5" x14ac:dyDescent="0.25">
      <c r="A265" s="14" t="s">
        <v>1119</v>
      </c>
      <c r="B265" s="7">
        <v>308</v>
      </c>
      <c r="C265" s="1" t="s">
        <v>3019</v>
      </c>
      <c r="D265" s="23">
        <v>106.4</v>
      </c>
      <c r="E265" s="284" t="s">
        <v>7347</v>
      </c>
    </row>
    <row r="266" spans="1:5" x14ac:dyDescent="0.25">
      <c r="A266" s="14" t="s">
        <v>1120</v>
      </c>
      <c r="B266" s="7">
        <v>309</v>
      </c>
      <c r="C266" s="1" t="s">
        <v>4398</v>
      </c>
      <c r="D266" s="23">
        <v>54.23</v>
      </c>
      <c r="E266" s="284" t="s">
        <v>7347</v>
      </c>
    </row>
    <row r="267" spans="1:5" x14ac:dyDescent="0.25">
      <c r="A267" s="14" t="s">
        <v>1121</v>
      </c>
      <c r="B267" s="7"/>
      <c r="C267" s="1" t="s">
        <v>3971</v>
      </c>
      <c r="D267" s="23">
        <v>2.27</v>
      </c>
      <c r="E267" s="284" t="s">
        <v>7347</v>
      </c>
    </row>
    <row r="268" spans="1:5" x14ac:dyDescent="0.25">
      <c r="A268" s="14" t="s">
        <v>1122</v>
      </c>
      <c r="B268" s="7"/>
      <c r="C268" s="1" t="s">
        <v>3971</v>
      </c>
      <c r="D268" s="23">
        <v>2.2400000000000002</v>
      </c>
      <c r="E268" s="284" t="s">
        <v>7347</v>
      </c>
    </row>
    <row r="269" spans="1:5" x14ac:dyDescent="0.25">
      <c r="A269" s="14" t="s">
        <v>1123</v>
      </c>
      <c r="B269" s="7">
        <v>310</v>
      </c>
      <c r="C269" s="1" t="s">
        <v>4399</v>
      </c>
      <c r="D269" s="23">
        <v>8.36</v>
      </c>
      <c r="E269" s="284" t="s">
        <v>7347</v>
      </c>
    </row>
    <row r="270" spans="1:5" x14ac:dyDescent="0.25">
      <c r="A270" s="14" t="s">
        <v>1124</v>
      </c>
      <c r="B270" s="7" t="s">
        <v>4400</v>
      </c>
      <c r="C270" s="1" t="s">
        <v>3022</v>
      </c>
      <c r="D270" s="23">
        <v>6.74</v>
      </c>
      <c r="E270" s="284" t="s">
        <v>7347</v>
      </c>
    </row>
    <row r="271" spans="1:5" x14ac:dyDescent="0.25">
      <c r="A271" s="14" t="s">
        <v>1125</v>
      </c>
      <c r="B271" s="7">
        <v>311</v>
      </c>
      <c r="C271" s="1" t="s">
        <v>4401</v>
      </c>
      <c r="D271" s="23">
        <v>10.71</v>
      </c>
      <c r="E271" s="284" t="s">
        <v>7347</v>
      </c>
    </row>
    <row r="272" spans="1:5" x14ac:dyDescent="0.25">
      <c r="A272" s="14" t="s">
        <v>1126</v>
      </c>
      <c r="B272" s="7">
        <v>312</v>
      </c>
      <c r="C272" s="1" t="s">
        <v>4402</v>
      </c>
      <c r="D272" s="23">
        <v>13.3</v>
      </c>
      <c r="E272" s="284" t="s">
        <v>7347</v>
      </c>
    </row>
    <row r="273" spans="1:5" x14ac:dyDescent="0.25">
      <c r="A273" s="14" t="s">
        <v>1127</v>
      </c>
      <c r="B273" s="7">
        <v>313</v>
      </c>
      <c r="C273" s="1" t="s">
        <v>4403</v>
      </c>
      <c r="D273" s="23">
        <v>60.63</v>
      </c>
      <c r="E273" s="284" t="s">
        <v>7347</v>
      </c>
    </row>
    <row r="274" spans="1:5" x14ac:dyDescent="0.25">
      <c r="A274" s="14" t="s">
        <v>1128</v>
      </c>
      <c r="B274" s="7">
        <v>314</v>
      </c>
      <c r="C274" s="1" t="s">
        <v>4404</v>
      </c>
      <c r="D274" s="23">
        <v>50.24</v>
      </c>
      <c r="E274" s="284" t="s">
        <v>7347</v>
      </c>
    </row>
    <row r="275" spans="1:5" x14ac:dyDescent="0.25">
      <c r="A275" s="14" t="s">
        <v>1129</v>
      </c>
      <c r="B275" s="7">
        <v>315</v>
      </c>
      <c r="C275" s="1" t="s">
        <v>4405</v>
      </c>
      <c r="D275" s="23">
        <v>30.1</v>
      </c>
      <c r="E275" s="284" t="s">
        <v>7347</v>
      </c>
    </row>
    <row r="276" spans="1:5" x14ac:dyDescent="0.25">
      <c r="A276" s="14" t="s">
        <v>1130</v>
      </c>
      <c r="B276" s="7">
        <v>316</v>
      </c>
      <c r="C276" s="1" t="s">
        <v>3027</v>
      </c>
      <c r="D276" s="23">
        <v>14.69</v>
      </c>
      <c r="E276" s="284" t="s">
        <v>7347</v>
      </c>
    </row>
    <row r="277" spans="1:5" x14ac:dyDescent="0.25">
      <c r="A277" s="14" t="s">
        <v>1131</v>
      </c>
      <c r="B277" s="7">
        <v>317</v>
      </c>
      <c r="C277" s="1" t="s">
        <v>3027</v>
      </c>
      <c r="D277" s="23">
        <v>14.64</v>
      </c>
      <c r="E277" s="284" t="s">
        <v>7347</v>
      </c>
    </row>
    <row r="278" spans="1:5" x14ac:dyDescent="0.25">
      <c r="A278" s="14" t="s">
        <v>1132</v>
      </c>
      <c r="B278" s="7">
        <v>318</v>
      </c>
      <c r="C278" s="1" t="s">
        <v>4406</v>
      </c>
      <c r="D278" s="23">
        <v>15.01</v>
      </c>
      <c r="E278" s="284" t="s">
        <v>7347</v>
      </c>
    </row>
    <row r="279" spans="1:5" x14ac:dyDescent="0.25">
      <c r="A279" s="14" t="s">
        <v>1133</v>
      </c>
      <c r="B279" s="7">
        <v>319</v>
      </c>
      <c r="C279" s="1" t="s">
        <v>3027</v>
      </c>
      <c r="D279" s="23">
        <v>14.94</v>
      </c>
      <c r="E279" s="284" t="s">
        <v>7347</v>
      </c>
    </row>
    <row r="280" spans="1:5" x14ac:dyDescent="0.25">
      <c r="A280" s="14" t="s">
        <v>1134</v>
      </c>
      <c r="B280" s="7">
        <v>320</v>
      </c>
      <c r="C280" s="1" t="s">
        <v>3027</v>
      </c>
      <c r="D280" s="23">
        <v>14.62</v>
      </c>
      <c r="E280" s="284" t="s">
        <v>7347</v>
      </c>
    </row>
    <row r="281" spans="1:5" x14ac:dyDescent="0.25">
      <c r="A281" s="14" t="s">
        <v>1135</v>
      </c>
      <c r="B281" s="7">
        <v>321</v>
      </c>
      <c r="C281" s="1" t="s">
        <v>3027</v>
      </c>
      <c r="D281" s="23">
        <v>14.75</v>
      </c>
      <c r="E281" s="284" t="s">
        <v>7347</v>
      </c>
    </row>
    <row r="282" spans="1:5" x14ac:dyDescent="0.25">
      <c r="A282" s="14" t="s">
        <v>1136</v>
      </c>
      <c r="B282" s="7">
        <v>322</v>
      </c>
      <c r="C282" s="1" t="s">
        <v>3027</v>
      </c>
      <c r="D282" s="23">
        <v>15</v>
      </c>
      <c r="E282" s="284" t="s">
        <v>7347</v>
      </c>
    </row>
    <row r="283" spans="1:5" x14ac:dyDescent="0.25">
      <c r="A283" s="14" t="s">
        <v>1137</v>
      </c>
      <c r="B283" s="7">
        <v>323</v>
      </c>
      <c r="C283" s="1" t="s">
        <v>4033</v>
      </c>
      <c r="D283" s="23">
        <v>18.239999999999998</v>
      </c>
      <c r="E283" s="284" t="s">
        <v>7347</v>
      </c>
    </row>
    <row r="284" spans="1:5" x14ac:dyDescent="0.25">
      <c r="A284" s="14" t="s">
        <v>1138</v>
      </c>
      <c r="B284" s="7">
        <v>324</v>
      </c>
      <c r="C284" s="1" t="s">
        <v>834</v>
      </c>
      <c r="D284" s="23">
        <v>21.82</v>
      </c>
      <c r="E284" s="284" t="s">
        <v>7347</v>
      </c>
    </row>
    <row r="285" spans="1:5" x14ac:dyDescent="0.25">
      <c r="A285" s="14" t="s">
        <v>1139</v>
      </c>
      <c r="B285" s="7">
        <v>325</v>
      </c>
      <c r="C285" s="1" t="s">
        <v>4034</v>
      </c>
      <c r="D285" s="23">
        <v>17.5</v>
      </c>
      <c r="E285" s="284" t="s">
        <v>7347</v>
      </c>
    </row>
    <row r="286" spans="1:5" x14ac:dyDescent="0.25">
      <c r="A286" s="14" t="s">
        <v>1140</v>
      </c>
      <c r="B286" s="7">
        <v>326</v>
      </c>
      <c r="C286" s="1" t="s">
        <v>4407</v>
      </c>
      <c r="D286" s="23">
        <v>25.4</v>
      </c>
      <c r="E286" s="284" t="s">
        <v>7347</v>
      </c>
    </row>
    <row r="287" spans="1:5" x14ac:dyDescent="0.25">
      <c r="A287" s="14" t="s">
        <v>1141</v>
      </c>
      <c r="B287" s="7">
        <v>327</v>
      </c>
      <c r="C287" s="1" t="s">
        <v>4408</v>
      </c>
      <c r="D287" s="23">
        <v>8.0299999999999994</v>
      </c>
      <c r="E287" s="284" t="s">
        <v>7347</v>
      </c>
    </row>
    <row r="288" spans="1:5" x14ac:dyDescent="0.25">
      <c r="A288" s="14" t="s">
        <v>1142</v>
      </c>
      <c r="B288" s="7">
        <v>328</v>
      </c>
      <c r="C288" s="1" t="s">
        <v>3019</v>
      </c>
      <c r="D288" s="23">
        <v>5.09</v>
      </c>
      <c r="E288" s="284" t="s">
        <v>7347</v>
      </c>
    </row>
    <row r="289" spans="1:5" x14ac:dyDescent="0.25">
      <c r="A289" s="14" t="s">
        <v>1143</v>
      </c>
      <c r="B289" s="7" t="s">
        <v>4409</v>
      </c>
      <c r="C289" s="1" t="s">
        <v>4142</v>
      </c>
      <c r="D289" s="23">
        <v>3.25</v>
      </c>
      <c r="E289" s="284" t="s">
        <v>7347</v>
      </c>
    </row>
    <row r="290" spans="1:5" x14ac:dyDescent="0.25">
      <c r="A290" s="14" t="s">
        <v>1144</v>
      </c>
      <c r="B290" s="7">
        <v>329</v>
      </c>
      <c r="C290" s="1" t="s">
        <v>1145</v>
      </c>
      <c r="D290" s="23">
        <v>16.53</v>
      </c>
      <c r="E290" s="284" t="s">
        <v>7347</v>
      </c>
    </row>
    <row r="291" spans="1:5" x14ac:dyDescent="0.25">
      <c r="A291" s="14" t="s">
        <v>1146</v>
      </c>
      <c r="B291" s="7">
        <v>330</v>
      </c>
      <c r="C291" s="1" t="s">
        <v>4410</v>
      </c>
      <c r="D291" s="23">
        <v>12.38</v>
      </c>
      <c r="E291" s="284" t="s">
        <v>7347</v>
      </c>
    </row>
    <row r="292" spans="1:5" x14ac:dyDescent="0.25">
      <c r="A292" s="14" t="s">
        <v>1147</v>
      </c>
      <c r="B292" s="7">
        <v>331</v>
      </c>
      <c r="C292" s="1" t="s">
        <v>4411</v>
      </c>
      <c r="D292" s="23">
        <v>12.74</v>
      </c>
      <c r="E292" s="284" t="s">
        <v>7347</v>
      </c>
    </row>
    <row r="293" spans="1:5" x14ac:dyDescent="0.25">
      <c r="A293" s="14" t="s">
        <v>1148</v>
      </c>
      <c r="B293" s="7">
        <v>332</v>
      </c>
      <c r="C293" s="1" t="s">
        <v>4412</v>
      </c>
      <c r="D293" s="23">
        <v>23.44</v>
      </c>
      <c r="E293" s="284" t="s">
        <v>7347</v>
      </c>
    </row>
    <row r="294" spans="1:5" x14ac:dyDescent="0.25">
      <c r="A294" s="14" t="s">
        <v>1149</v>
      </c>
      <c r="B294" s="7">
        <v>333</v>
      </c>
      <c r="C294" s="1" t="s">
        <v>2634</v>
      </c>
      <c r="D294" s="23">
        <v>20.010000000000002</v>
      </c>
      <c r="E294" s="284" t="s">
        <v>7347</v>
      </c>
    </row>
    <row r="295" spans="1:5" x14ac:dyDescent="0.25">
      <c r="A295" s="14" t="s">
        <v>1150</v>
      </c>
      <c r="B295" s="7">
        <v>334</v>
      </c>
      <c r="C295" s="1" t="s">
        <v>4413</v>
      </c>
      <c r="D295" s="23">
        <v>2.4</v>
      </c>
      <c r="E295" s="284" t="s">
        <v>7347</v>
      </c>
    </row>
    <row r="296" spans="1:5" x14ac:dyDescent="0.25">
      <c r="A296" s="14" t="s">
        <v>1151</v>
      </c>
      <c r="B296" s="7">
        <v>335</v>
      </c>
      <c r="C296" s="1" t="s">
        <v>938</v>
      </c>
      <c r="D296" s="23">
        <v>3.57</v>
      </c>
      <c r="E296" s="284" t="s">
        <v>7347</v>
      </c>
    </row>
    <row r="297" spans="1:5" x14ac:dyDescent="0.25">
      <c r="A297" s="14" t="s">
        <v>1152</v>
      </c>
      <c r="B297" s="7">
        <v>336</v>
      </c>
      <c r="C297" s="1" t="s">
        <v>4327</v>
      </c>
      <c r="D297" s="23">
        <v>5.62</v>
      </c>
      <c r="E297" s="284" t="s">
        <v>7347</v>
      </c>
    </row>
    <row r="298" spans="1:5" ht="14.25" thickBot="1" x14ac:dyDescent="0.3">
      <c r="A298" s="62" t="s">
        <v>1153</v>
      </c>
      <c r="B298" s="38">
        <v>337</v>
      </c>
      <c r="C298" s="39" t="s">
        <v>200</v>
      </c>
      <c r="D298" s="40">
        <v>0</v>
      </c>
      <c r="E298" s="285" t="s">
        <v>218</v>
      </c>
    </row>
    <row r="299" spans="1:5" s="31" customFormat="1" ht="16.5" thickBot="1" x14ac:dyDescent="0.35">
      <c r="A299" s="436" t="s">
        <v>5337</v>
      </c>
      <c r="B299" s="437"/>
      <c r="C299" s="438"/>
      <c r="D299" s="36">
        <f>SUM(D258:D298)</f>
        <v>763.40000000000009</v>
      </c>
      <c r="E299" s="78">
        <f>SUMIF(E258:E298,"std_1",D258:D298)</f>
        <v>756.98000000000013</v>
      </c>
    </row>
    <row r="300" spans="1:5" s="32" customFormat="1" x14ac:dyDescent="0.25">
      <c r="A300" s="50"/>
      <c r="B300" s="29"/>
      <c r="D300" s="33"/>
      <c r="E300" s="33"/>
    </row>
    <row r="301" spans="1:5" s="32" customFormat="1" x14ac:dyDescent="0.25">
      <c r="A301" s="50"/>
      <c r="B301" s="29"/>
      <c r="D301" s="33"/>
      <c r="E301" s="33"/>
    </row>
    <row r="302" spans="1:5" s="32" customFormat="1" x14ac:dyDescent="0.25">
      <c r="A302" s="50"/>
      <c r="B302" s="29"/>
      <c r="D302" s="33"/>
      <c r="E302" s="33"/>
    </row>
    <row r="303" spans="1:5" s="32" customFormat="1" x14ac:dyDescent="0.25">
      <c r="A303" s="50"/>
      <c r="B303" s="29"/>
      <c r="D303" s="33"/>
      <c r="E303" s="33"/>
    </row>
    <row r="304" spans="1:5" s="32" customFormat="1" x14ac:dyDescent="0.25">
      <c r="A304" s="50"/>
      <c r="B304" s="29"/>
      <c r="D304" s="33"/>
      <c r="E304" s="33"/>
    </row>
    <row r="305" spans="1:6" ht="14.25" thickBot="1" x14ac:dyDescent="0.3">
      <c r="A305" s="58"/>
      <c r="B305" s="59"/>
      <c r="C305" s="60"/>
      <c r="D305" s="61"/>
      <c r="E305" s="61"/>
      <c r="F305" s="32"/>
    </row>
    <row r="306" spans="1:6" ht="22.5" customHeight="1" thickBot="1" x14ac:dyDescent="0.3">
      <c r="A306" s="423" t="s">
        <v>5258</v>
      </c>
      <c r="B306" s="424"/>
      <c r="C306" s="424"/>
      <c r="D306" s="424"/>
      <c r="E306" s="435"/>
    </row>
    <row r="307" spans="1:6" ht="15" customHeight="1" x14ac:dyDescent="0.3">
      <c r="A307" s="428" t="s">
        <v>4681</v>
      </c>
      <c r="B307" s="324" t="s">
        <v>4277</v>
      </c>
      <c r="C307" s="433" t="s">
        <v>2186</v>
      </c>
      <c r="D307" s="421" t="s">
        <v>2187</v>
      </c>
      <c r="E307" s="419" t="s">
        <v>217</v>
      </c>
    </row>
    <row r="308" spans="1:6" ht="15" customHeight="1" thickBot="1" x14ac:dyDescent="0.35">
      <c r="A308" s="429"/>
      <c r="B308" s="6" t="s">
        <v>2185</v>
      </c>
      <c r="C308" s="434"/>
      <c r="D308" s="422"/>
      <c r="E308" s="420"/>
    </row>
    <row r="309" spans="1:6" ht="14.25" thickTop="1" x14ac:dyDescent="0.25">
      <c r="A309" s="14" t="s">
        <v>1154</v>
      </c>
      <c r="B309" s="7">
        <v>401</v>
      </c>
      <c r="C309" s="1" t="s">
        <v>2645</v>
      </c>
      <c r="D309" s="23">
        <v>13.49</v>
      </c>
      <c r="E309" s="348" t="s">
        <v>7347</v>
      </c>
    </row>
    <row r="310" spans="1:6" x14ac:dyDescent="0.25">
      <c r="A310" s="14" t="s">
        <v>1155</v>
      </c>
      <c r="B310" s="7">
        <v>402</v>
      </c>
      <c r="C310" s="1" t="s">
        <v>3019</v>
      </c>
      <c r="D310" s="23">
        <v>64.400000000000006</v>
      </c>
      <c r="E310" s="349" t="s">
        <v>7347</v>
      </c>
    </row>
    <row r="311" spans="1:6" x14ac:dyDescent="0.25">
      <c r="A311" s="14" t="s">
        <v>1156</v>
      </c>
      <c r="B311" s="7">
        <v>403</v>
      </c>
      <c r="C311" s="1" t="s">
        <v>2799</v>
      </c>
      <c r="D311" s="23">
        <v>5.04</v>
      </c>
      <c r="E311" s="349" t="s">
        <v>218</v>
      </c>
    </row>
    <row r="312" spans="1:6" x14ac:dyDescent="0.25">
      <c r="A312" s="14" t="s">
        <v>1157</v>
      </c>
      <c r="B312" s="7">
        <v>404</v>
      </c>
      <c r="C312" s="114" t="s">
        <v>2801</v>
      </c>
      <c r="D312" s="23">
        <v>1.37</v>
      </c>
      <c r="E312" s="349" t="s">
        <v>218</v>
      </c>
    </row>
    <row r="313" spans="1:6" x14ac:dyDescent="0.25">
      <c r="A313" s="14" t="s">
        <v>1158</v>
      </c>
      <c r="B313" s="7">
        <v>405</v>
      </c>
      <c r="C313" s="1" t="s">
        <v>2803</v>
      </c>
      <c r="D313" s="23">
        <v>7.12</v>
      </c>
      <c r="E313" s="349" t="s">
        <v>7347</v>
      </c>
    </row>
    <row r="314" spans="1:6" x14ac:dyDescent="0.25">
      <c r="A314" s="14" t="s">
        <v>1159</v>
      </c>
      <c r="B314" s="7">
        <v>406</v>
      </c>
      <c r="C314" s="1" t="s">
        <v>2805</v>
      </c>
      <c r="D314" s="23">
        <v>9.1199999999999992</v>
      </c>
      <c r="E314" s="349" t="s">
        <v>7347</v>
      </c>
    </row>
    <row r="315" spans="1:6" x14ac:dyDescent="0.25">
      <c r="A315" s="14" t="s">
        <v>1160</v>
      </c>
      <c r="B315" s="7">
        <v>407</v>
      </c>
      <c r="C315" s="1" t="s">
        <v>4028</v>
      </c>
      <c r="D315" s="23">
        <v>17.829999999999998</v>
      </c>
      <c r="E315" s="349" t="s">
        <v>218</v>
      </c>
    </row>
    <row r="316" spans="1:6" x14ac:dyDescent="0.25">
      <c r="A316" s="14" t="s">
        <v>1161</v>
      </c>
      <c r="B316" s="7">
        <v>408</v>
      </c>
      <c r="C316" s="1" t="s">
        <v>3019</v>
      </c>
      <c r="D316" s="23">
        <v>105.97</v>
      </c>
      <c r="E316" s="349" t="s">
        <v>7347</v>
      </c>
    </row>
    <row r="317" spans="1:6" x14ac:dyDescent="0.25">
      <c r="A317" s="14" t="s">
        <v>1162</v>
      </c>
      <c r="B317" s="7">
        <v>409</v>
      </c>
      <c r="C317" s="1" t="s">
        <v>1741</v>
      </c>
      <c r="D317" s="23">
        <v>88.47</v>
      </c>
      <c r="E317" s="349" t="s">
        <v>7347</v>
      </c>
    </row>
    <row r="318" spans="1:6" x14ac:dyDescent="0.25">
      <c r="A318" s="14" t="s">
        <v>1163</v>
      </c>
      <c r="B318" s="7">
        <v>410</v>
      </c>
      <c r="C318" s="1" t="s">
        <v>3972</v>
      </c>
      <c r="D318" s="23">
        <v>18.420000000000002</v>
      </c>
      <c r="E318" s="349" t="s">
        <v>7347</v>
      </c>
    </row>
    <row r="319" spans="1:6" x14ac:dyDescent="0.25">
      <c r="A319" s="14" t="s">
        <v>3104</v>
      </c>
      <c r="B319" s="7">
        <v>411</v>
      </c>
      <c r="C319" s="1" t="s">
        <v>7359</v>
      </c>
      <c r="D319" s="23"/>
      <c r="E319" s="349" t="s">
        <v>7347</v>
      </c>
    </row>
    <row r="320" spans="1:6" x14ac:dyDescent="0.25">
      <c r="A320" s="14" t="s">
        <v>3105</v>
      </c>
      <c r="B320" s="7">
        <v>412</v>
      </c>
      <c r="C320" s="1" t="s">
        <v>3973</v>
      </c>
      <c r="D320" s="23">
        <v>14.66</v>
      </c>
      <c r="E320" s="349" t="s">
        <v>7347</v>
      </c>
    </row>
    <row r="321" spans="1:5" x14ac:dyDescent="0.25">
      <c r="A321" s="14" t="s">
        <v>3106</v>
      </c>
      <c r="B321" s="7">
        <v>413</v>
      </c>
      <c r="C321" s="1" t="s">
        <v>3974</v>
      </c>
      <c r="D321" s="23">
        <v>30.21</v>
      </c>
      <c r="E321" s="349" t="s">
        <v>7347</v>
      </c>
    </row>
    <row r="322" spans="1:5" x14ac:dyDescent="0.25">
      <c r="A322" s="14" t="s">
        <v>3107</v>
      </c>
      <c r="B322" s="7">
        <v>414</v>
      </c>
      <c r="C322" s="1" t="s">
        <v>3027</v>
      </c>
      <c r="D322" s="23">
        <v>14.88</v>
      </c>
      <c r="E322" s="349" t="s">
        <v>7347</v>
      </c>
    </row>
    <row r="323" spans="1:5" x14ac:dyDescent="0.25">
      <c r="A323" s="14" t="s">
        <v>3108</v>
      </c>
      <c r="B323" s="7">
        <v>415</v>
      </c>
      <c r="C323" s="1" t="s">
        <v>3975</v>
      </c>
      <c r="D323" s="23">
        <v>14.77</v>
      </c>
      <c r="E323" s="349" t="s">
        <v>7347</v>
      </c>
    </row>
    <row r="324" spans="1:5" x14ac:dyDescent="0.25">
      <c r="A324" s="14" t="s">
        <v>3109</v>
      </c>
      <c r="B324" s="7">
        <v>416</v>
      </c>
      <c r="C324" s="1" t="s">
        <v>3027</v>
      </c>
      <c r="D324" s="23">
        <v>14.75</v>
      </c>
      <c r="E324" s="349" t="s">
        <v>7347</v>
      </c>
    </row>
    <row r="325" spans="1:5" x14ac:dyDescent="0.25">
      <c r="A325" s="14" t="s">
        <v>3110</v>
      </c>
      <c r="B325" s="7">
        <v>417</v>
      </c>
      <c r="C325" s="1" t="s">
        <v>3027</v>
      </c>
      <c r="D325" s="23">
        <v>14.76</v>
      </c>
      <c r="E325" s="349" t="s">
        <v>7347</v>
      </c>
    </row>
    <row r="326" spans="1:5" x14ac:dyDescent="0.25">
      <c r="A326" s="14" t="s">
        <v>3111</v>
      </c>
      <c r="B326" s="7">
        <v>418</v>
      </c>
      <c r="C326" s="1" t="s">
        <v>3027</v>
      </c>
      <c r="D326" s="23"/>
      <c r="E326" s="349" t="s">
        <v>7347</v>
      </c>
    </row>
    <row r="327" spans="1:5" x14ac:dyDescent="0.25">
      <c r="A327" s="14" t="s">
        <v>3112</v>
      </c>
      <c r="B327" s="7">
        <v>419</v>
      </c>
      <c r="C327" s="1" t="s">
        <v>3027</v>
      </c>
      <c r="D327" s="23">
        <v>14.89</v>
      </c>
      <c r="E327" s="349" t="s">
        <v>7347</v>
      </c>
    </row>
    <row r="328" spans="1:5" x14ac:dyDescent="0.25">
      <c r="A328" s="14" t="s">
        <v>3113</v>
      </c>
      <c r="B328" s="7">
        <v>420</v>
      </c>
      <c r="C328" s="1" t="s">
        <v>3027</v>
      </c>
      <c r="D328" s="23"/>
      <c r="E328" s="349" t="s">
        <v>7347</v>
      </c>
    </row>
    <row r="329" spans="1:5" x14ac:dyDescent="0.25">
      <c r="A329" s="14" t="s">
        <v>3114</v>
      </c>
      <c r="B329" s="7">
        <v>421</v>
      </c>
      <c r="C329" s="1" t="s">
        <v>3027</v>
      </c>
      <c r="D329" s="23">
        <v>14.76</v>
      </c>
      <c r="E329" s="349" t="s">
        <v>7347</v>
      </c>
    </row>
    <row r="330" spans="1:5" x14ac:dyDescent="0.25">
      <c r="A330" s="14" t="s">
        <v>3115</v>
      </c>
      <c r="B330" s="7">
        <v>422</v>
      </c>
      <c r="C330" s="1" t="s">
        <v>3027</v>
      </c>
      <c r="D330" s="23">
        <v>14.79</v>
      </c>
      <c r="E330" s="349" t="s">
        <v>7347</v>
      </c>
    </row>
    <row r="331" spans="1:5" x14ac:dyDescent="0.25">
      <c r="A331" s="14" t="s">
        <v>3116</v>
      </c>
      <c r="B331" s="7">
        <v>423</v>
      </c>
      <c r="C331" s="1" t="s">
        <v>3027</v>
      </c>
      <c r="D331" s="23">
        <v>14.73</v>
      </c>
      <c r="E331" s="349" t="s">
        <v>7347</v>
      </c>
    </row>
    <row r="332" spans="1:5" x14ac:dyDescent="0.25">
      <c r="A332" s="14" t="s">
        <v>3117</v>
      </c>
      <c r="B332" s="7">
        <v>424</v>
      </c>
      <c r="C332" s="1" t="s">
        <v>3027</v>
      </c>
      <c r="D332" s="23">
        <v>14.47</v>
      </c>
      <c r="E332" s="349" t="s">
        <v>7347</v>
      </c>
    </row>
    <row r="333" spans="1:5" x14ac:dyDescent="0.25">
      <c r="A333" s="14" t="s">
        <v>3118</v>
      </c>
      <c r="B333" s="7">
        <v>425</v>
      </c>
      <c r="C333" s="1" t="s">
        <v>3027</v>
      </c>
      <c r="D333" s="23">
        <v>14.7</v>
      </c>
      <c r="E333" s="349" t="s">
        <v>7347</v>
      </c>
    </row>
    <row r="334" spans="1:5" x14ac:dyDescent="0.25">
      <c r="A334" s="14" t="s">
        <v>3119</v>
      </c>
      <c r="B334" s="7">
        <v>426</v>
      </c>
      <c r="C334" s="1" t="s">
        <v>3027</v>
      </c>
      <c r="D334" s="23">
        <v>14.74</v>
      </c>
      <c r="E334" s="349" t="s">
        <v>7347</v>
      </c>
    </row>
    <row r="335" spans="1:5" x14ac:dyDescent="0.25">
      <c r="A335" s="14" t="s">
        <v>3120</v>
      </c>
      <c r="B335" s="7">
        <v>427</v>
      </c>
      <c r="C335" s="1" t="s">
        <v>3027</v>
      </c>
      <c r="D335" s="23">
        <v>18.59</v>
      </c>
      <c r="E335" s="349" t="s">
        <v>7347</v>
      </c>
    </row>
    <row r="336" spans="1:5" x14ac:dyDescent="0.25">
      <c r="A336" s="14" t="s">
        <v>4587</v>
      </c>
      <c r="B336" s="7">
        <v>428</v>
      </c>
      <c r="C336" s="1" t="s">
        <v>2424</v>
      </c>
      <c r="D336" s="23">
        <v>76.66</v>
      </c>
      <c r="E336" s="349" t="s">
        <v>7347</v>
      </c>
    </row>
    <row r="337" spans="1:5" x14ac:dyDescent="0.25">
      <c r="A337" s="14" t="s">
        <v>4588</v>
      </c>
      <c r="B337" s="7">
        <v>429</v>
      </c>
      <c r="C337" s="1" t="s">
        <v>7359</v>
      </c>
      <c r="D337" s="23"/>
      <c r="E337" s="349" t="s">
        <v>7347</v>
      </c>
    </row>
    <row r="338" spans="1:5" x14ac:dyDescent="0.25">
      <c r="A338" s="14" t="s">
        <v>3823</v>
      </c>
      <c r="B338" s="7">
        <v>430</v>
      </c>
      <c r="C338" s="1" t="s">
        <v>831</v>
      </c>
      <c r="D338" s="23">
        <v>38.409999999999997</v>
      </c>
      <c r="E338" s="349" t="s">
        <v>7347</v>
      </c>
    </row>
    <row r="339" spans="1:5" x14ac:dyDescent="0.25">
      <c r="A339" s="14" t="s">
        <v>3824</v>
      </c>
      <c r="B339" s="7">
        <v>431</v>
      </c>
      <c r="C339" s="1" t="s">
        <v>2425</v>
      </c>
      <c r="D339" s="23">
        <v>13.85</v>
      </c>
      <c r="E339" s="349" t="s">
        <v>7347</v>
      </c>
    </row>
    <row r="340" spans="1:5" x14ac:dyDescent="0.25">
      <c r="A340" s="14" t="s">
        <v>3825</v>
      </c>
      <c r="B340" s="7">
        <v>432</v>
      </c>
      <c r="C340" s="1" t="s">
        <v>2426</v>
      </c>
      <c r="D340" s="23">
        <v>5.25</v>
      </c>
      <c r="E340" s="349" t="s">
        <v>7347</v>
      </c>
    </row>
    <row r="341" spans="1:5" x14ac:dyDescent="0.25">
      <c r="A341" s="14" t="s">
        <v>3826</v>
      </c>
      <c r="B341" s="7">
        <v>433</v>
      </c>
      <c r="C341" s="1" t="s">
        <v>2427</v>
      </c>
      <c r="D341" s="23">
        <v>8.17</v>
      </c>
      <c r="E341" s="349" t="s">
        <v>7347</v>
      </c>
    </row>
    <row r="342" spans="1:5" x14ac:dyDescent="0.25">
      <c r="A342" s="14" t="s">
        <v>3827</v>
      </c>
      <c r="B342" s="7">
        <v>434</v>
      </c>
      <c r="C342" s="1" t="s">
        <v>2428</v>
      </c>
      <c r="D342" s="23">
        <v>7.99</v>
      </c>
      <c r="E342" s="349" t="s">
        <v>7347</v>
      </c>
    </row>
    <row r="343" spans="1:5" x14ac:dyDescent="0.25">
      <c r="A343" s="14" t="s">
        <v>3828</v>
      </c>
      <c r="B343" s="7">
        <v>435</v>
      </c>
      <c r="C343" s="1" t="s">
        <v>2429</v>
      </c>
      <c r="D343" s="23">
        <v>11.29</v>
      </c>
      <c r="E343" s="349" t="s">
        <v>218</v>
      </c>
    </row>
    <row r="344" spans="1:5" x14ac:dyDescent="0.25">
      <c r="A344" s="14" t="s">
        <v>3829</v>
      </c>
      <c r="B344" s="7">
        <v>436</v>
      </c>
      <c r="C344" s="1" t="s">
        <v>2430</v>
      </c>
      <c r="D344" s="23">
        <v>15.98</v>
      </c>
      <c r="E344" s="349" t="s">
        <v>218</v>
      </c>
    </row>
    <row r="345" spans="1:5" x14ac:dyDescent="0.25">
      <c r="A345" s="14" t="s">
        <v>3830</v>
      </c>
      <c r="B345" s="7">
        <v>437</v>
      </c>
      <c r="C345" s="1" t="s">
        <v>4161</v>
      </c>
      <c r="D345" s="23">
        <v>6.81</v>
      </c>
      <c r="E345" s="349" t="s">
        <v>7347</v>
      </c>
    </row>
    <row r="346" spans="1:5" ht="14.25" thickBot="1" x14ac:dyDescent="0.3">
      <c r="A346" s="14" t="s">
        <v>3831</v>
      </c>
      <c r="B346" s="7">
        <v>438</v>
      </c>
      <c r="C346" s="1" t="s">
        <v>201</v>
      </c>
      <c r="D346" s="23">
        <v>0</v>
      </c>
      <c r="E346" s="350" t="s">
        <v>218</v>
      </c>
    </row>
    <row r="347" spans="1:5" s="31" customFormat="1" ht="17.25" thickTop="1" thickBot="1" x14ac:dyDescent="0.35">
      <c r="A347" s="430" t="s">
        <v>5337</v>
      </c>
      <c r="B347" s="431"/>
      <c r="C347" s="432"/>
      <c r="D347" s="24">
        <f>SUM(D309:D346)</f>
        <v>741.34</v>
      </c>
      <c r="E347" s="345">
        <f>SUMIF(E309:E346,"std_1",D309:D346)</f>
        <v>689.82999999999993</v>
      </c>
    </row>
    <row r="348" spans="1:5" s="32" customFormat="1" x14ac:dyDescent="0.25">
      <c r="A348" s="50"/>
      <c r="B348" s="29"/>
      <c r="D348" s="33"/>
      <c r="E348" s="33"/>
    </row>
    <row r="349" spans="1:5" s="32" customFormat="1" x14ac:dyDescent="0.25">
      <c r="A349" s="50"/>
      <c r="B349" s="29"/>
      <c r="D349" s="33"/>
      <c r="E349" s="33"/>
    </row>
    <row r="350" spans="1:5" s="32" customFormat="1" x14ac:dyDescent="0.25">
      <c r="A350" s="50"/>
      <c r="B350" s="29"/>
      <c r="D350" s="33"/>
      <c r="E350" s="33"/>
    </row>
    <row r="351" spans="1:5" s="32" customFormat="1" x14ac:dyDescent="0.25">
      <c r="A351" s="50"/>
      <c r="B351" s="29"/>
      <c r="D351" s="33"/>
      <c r="E351" s="33"/>
    </row>
    <row r="352" spans="1:5" s="32" customFormat="1" x14ac:dyDescent="0.25">
      <c r="A352" s="50"/>
      <c r="B352" s="29"/>
      <c r="D352" s="33"/>
      <c r="E352" s="33"/>
    </row>
    <row r="353" spans="1:5" s="32" customFormat="1" ht="14.25" thickBot="1" x14ac:dyDescent="0.3">
      <c r="A353" s="50"/>
      <c r="B353" s="29"/>
      <c r="D353" s="33"/>
      <c r="E353" s="33"/>
    </row>
    <row r="354" spans="1:5" ht="22.5" customHeight="1" thickBot="1" x14ac:dyDescent="0.3">
      <c r="A354" s="423" t="s">
        <v>5259</v>
      </c>
      <c r="B354" s="424"/>
      <c r="C354" s="424"/>
      <c r="D354" s="424"/>
      <c r="E354" s="435"/>
    </row>
    <row r="355" spans="1:5" ht="15" customHeight="1" x14ac:dyDescent="0.3">
      <c r="A355" s="428" t="s">
        <v>4681</v>
      </c>
      <c r="B355" s="324" t="s">
        <v>4277</v>
      </c>
      <c r="C355" s="433" t="s">
        <v>2186</v>
      </c>
      <c r="D355" s="421" t="s">
        <v>2187</v>
      </c>
      <c r="E355" s="419" t="s">
        <v>217</v>
      </c>
    </row>
    <row r="356" spans="1:5" ht="15" customHeight="1" thickBot="1" x14ac:dyDescent="0.35">
      <c r="A356" s="429"/>
      <c r="B356" s="6" t="s">
        <v>2185</v>
      </c>
      <c r="C356" s="434"/>
      <c r="D356" s="422"/>
      <c r="E356" s="420"/>
    </row>
    <row r="357" spans="1:5" ht="14.25" thickTop="1" x14ac:dyDescent="0.25">
      <c r="A357" s="14" t="s">
        <v>3832</v>
      </c>
      <c r="B357" s="7">
        <v>501</v>
      </c>
      <c r="C357" s="1" t="s">
        <v>2645</v>
      </c>
      <c r="D357" s="23">
        <v>13.49</v>
      </c>
      <c r="E357" s="348" t="s">
        <v>7347</v>
      </c>
    </row>
    <row r="358" spans="1:5" x14ac:dyDescent="0.25">
      <c r="A358" s="14" t="s">
        <v>3833</v>
      </c>
      <c r="B358" s="7">
        <v>502</v>
      </c>
      <c r="C358" s="1" t="s">
        <v>3019</v>
      </c>
      <c r="D358" s="23">
        <v>63.77</v>
      </c>
      <c r="E358" s="349" t="s">
        <v>7347</v>
      </c>
    </row>
    <row r="359" spans="1:5" x14ac:dyDescent="0.25">
      <c r="A359" s="14" t="s">
        <v>3834</v>
      </c>
      <c r="B359" s="7">
        <v>503</v>
      </c>
      <c r="C359" s="1" t="s">
        <v>2799</v>
      </c>
      <c r="D359" s="23">
        <v>5.04</v>
      </c>
      <c r="E359" s="349" t="s">
        <v>218</v>
      </c>
    </row>
    <row r="360" spans="1:5" x14ac:dyDescent="0.25">
      <c r="A360" s="14" t="s">
        <v>3835</v>
      </c>
      <c r="B360" s="7">
        <v>504</v>
      </c>
      <c r="C360" s="114" t="s">
        <v>2801</v>
      </c>
      <c r="D360" s="23">
        <v>1.37</v>
      </c>
      <c r="E360" s="349" t="s">
        <v>218</v>
      </c>
    </row>
    <row r="361" spans="1:5" x14ac:dyDescent="0.25">
      <c r="A361" s="14" t="s">
        <v>3836</v>
      </c>
      <c r="B361" s="7">
        <v>505</v>
      </c>
      <c r="C361" s="1" t="s">
        <v>2803</v>
      </c>
      <c r="D361" s="23">
        <v>7.13</v>
      </c>
      <c r="E361" s="349" t="s">
        <v>7347</v>
      </c>
    </row>
    <row r="362" spans="1:5" x14ac:dyDescent="0.25">
      <c r="A362" s="14" t="s">
        <v>3837</v>
      </c>
      <c r="B362" s="7">
        <v>506</v>
      </c>
      <c r="C362" s="1" t="s">
        <v>2805</v>
      </c>
      <c r="D362" s="23">
        <v>8.9700000000000006</v>
      </c>
      <c r="E362" s="349" t="s">
        <v>7347</v>
      </c>
    </row>
    <row r="363" spans="1:5" x14ac:dyDescent="0.25">
      <c r="A363" s="14" t="s">
        <v>3838</v>
      </c>
      <c r="B363" s="7">
        <v>507</v>
      </c>
      <c r="C363" s="1" t="s">
        <v>4028</v>
      </c>
      <c r="D363" s="23">
        <v>17.829999999999998</v>
      </c>
      <c r="E363" s="349" t="s">
        <v>218</v>
      </c>
    </row>
    <row r="364" spans="1:5" x14ac:dyDescent="0.25">
      <c r="A364" s="14" t="s">
        <v>4189</v>
      </c>
      <c r="B364" s="7">
        <v>508</v>
      </c>
      <c r="C364" s="1" t="s">
        <v>3019</v>
      </c>
      <c r="D364" s="23">
        <v>105.91</v>
      </c>
      <c r="E364" s="349" t="s">
        <v>7347</v>
      </c>
    </row>
    <row r="365" spans="1:5" x14ac:dyDescent="0.25">
      <c r="A365" s="14" t="s">
        <v>4190</v>
      </c>
      <c r="B365" s="7">
        <v>509</v>
      </c>
      <c r="C365" s="1" t="s">
        <v>2431</v>
      </c>
      <c r="D365" s="23">
        <v>23.92</v>
      </c>
      <c r="E365" s="349" t="s">
        <v>7347</v>
      </c>
    </row>
    <row r="366" spans="1:5" x14ac:dyDescent="0.25">
      <c r="A366" s="14" t="s">
        <v>4191</v>
      </c>
      <c r="B366" s="7">
        <v>510</v>
      </c>
      <c r="C366" s="1" t="s">
        <v>2432</v>
      </c>
      <c r="D366" s="23">
        <v>17.73</v>
      </c>
      <c r="E366" s="349" t="s">
        <v>7347</v>
      </c>
    </row>
    <row r="367" spans="1:5" x14ac:dyDescent="0.25">
      <c r="A367" s="14" t="s">
        <v>4192</v>
      </c>
      <c r="B367" s="7">
        <v>511</v>
      </c>
      <c r="C367" s="1" t="s">
        <v>2433</v>
      </c>
      <c r="D367" s="23">
        <v>5.63</v>
      </c>
      <c r="E367" s="349" t="s">
        <v>7347</v>
      </c>
    </row>
    <row r="368" spans="1:5" x14ac:dyDescent="0.25">
      <c r="A368" s="14" t="s">
        <v>4193</v>
      </c>
      <c r="B368" s="7">
        <v>512</v>
      </c>
      <c r="C368" s="1" t="s">
        <v>2434</v>
      </c>
      <c r="D368" s="23">
        <v>11.6</v>
      </c>
      <c r="E368" s="349" t="s">
        <v>7347</v>
      </c>
    </row>
    <row r="369" spans="1:5" x14ac:dyDescent="0.25">
      <c r="A369" s="14" t="s">
        <v>4194</v>
      </c>
      <c r="B369" s="7">
        <v>513</v>
      </c>
      <c r="C369" s="1" t="s">
        <v>2435</v>
      </c>
      <c r="D369" s="23">
        <v>21.71</v>
      </c>
      <c r="E369" s="349" t="s">
        <v>7347</v>
      </c>
    </row>
    <row r="370" spans="1:5" x14ac:dyDescent="0.25">
      <c r="A370" s="14" t="s">
        <v>981</v>
      </c>
      <c r="B370" s="7">
        <v>514</v>
      </c>
      <c r="C370" s="1" t="s">
        <v>2436</v>
      </c>
      <c r="D370" s="23">
        <v>6.06</v>
      </c>
      <c r="E370" s="349" t="s">
        <v>7347</v>
      </c>
    </row>
    <row r="371" spans="1:5" x14ac:dyDescent="0.25">
      <c r="A371" s="14" t="s">
        <v>982</v>
      </c>
      <c r="B371" s="7">
        <v>515</v>
      </c>
      <c r="C371" s="1" t="s">
        <v>2437</v>
      </c>
      <c r="D371" s="23">
        <v>18.29</v>
      </c>
      <c r="E371" s="349" t="s">
        <v>7347</v>
      </c>
    </row>
    <row r="372" spans="1:5" x14ac:dyDescent="0.25">
      <c r="A372" s="14" t="s">
        <v>983</v>
      </c>
      <c r="B372" s="7">
        <v>516</v>
      </c>
      <c r="C372" s="1" t="s">
        <v>2438</v>
      </c>
      <c r="D372" s="23">
        <v>5.63</v>
      </c>
      <c r="E372" s="349" t="s">
        <v>7347</v>
      </c>
    </row>
    <row r="373" spans="1:5" x14ac:dyDescent="0.25">
      <c r="A373" s="14" t="s">
        <v>984</v>
      </c>
      <c r="B373" s="7">
        <v>517</v>
      </c>
      <c r="C373" s="1" t="s">
        <v>2439</v>
      </c>
      <c r="D373" s="23">
        <v>9.74</v>
      </c>
      <c r="E373" s="349" t="s">
        <v>7347</v>
      </c>
    </row>
    <row r="374" spans="1:5" x14ac:dyDescent="0.25">
      <c r="A374" s="14" t="s">
        <v>985</v>
      </c>
      <c r="B374" s="7">
        <v>518</v>
      </c>
      <c r="C374" s="1" t="s">
        <v>2440</v>
      </c>
      <c r="D374" s="23">
        <v>14.71</v>
      </c>
      <c r="E374" s="349" t="s">
        <v>7347</v>
      </c>
    </row>
    <row r="375" spans="1:5" x14ac:dyDescent="0.25">
      <c r="A375" s="14" t="s">
        <v>986</v>
      </c>
      <c r="B375" s="7">
        <v>519</v>
      </c>
      <c r="C375" s="1" t="s">
        <v>2441</v>
      </c>
      <c r="D375" s="23">
        <v>14.81</v>
      </c>
      <c r="E375" s="349" t="s">
        <v>7347</v>
      </c>
    </row>
    <row r="376" spans="1:5" x14ac:dyDescent="0.25">
      <c r="A376" s="14" t="s">
        <v>987</v>
      </c>
      <c r="B376" s="7">
        <v>520</v>
      </c>
      <c r="C376" s="1" t="s">
        <v>2442</v>
      </c>
      <c r="D376" s="23">
        <v>14.74</v>
      </c>
      <c r="E376" s="349" t="s">
        <v>7347</v>
      </c>
    </row>
    <row r="377" spans="1:5" x14ac:dyDescent="0.25">
      <c r="A377" s="14" t="s">
        <v>988</v>
      </c>
      <c r="B377" s="7">
        <v>521</v>
      </c>
      <c r="C377" s="1" t="s">
        <v>2443</v>
      </c>
      <c r="D377" s="23">
        <v>14.75</v>
      </c>
      <c r="E377" s="349" t="s">
        <v>7347</v>
      </c>
    </row>
    <row r="378" spans="1:5" x14ac:dyDescent="0.25">
      <c r="A378" s="14" t="s">
        <v>989</v>
      </c>
      <c r="B378" s="7">
        <v>522</v>
      </c>
      <c r="C378" s="1" t="s">
        <v>2444</v>
      </c>
      <c r="D378" s="23">
        <v>9.52</v>
      </c>
      <c r="E378" s="349" t="s">
        <v>7347</v>
      </c>
    </row>
    <row r="379" spans="1:5" x14ac:dyDescent="0.25">
      <c r="A379" s="14" t="s">
        <v>990</v>
      </c>
      <c r="B379" s="7">
        <v>523</v>
      </c>
      <c r="C379" s="1" t="s">
        <v>2445</v>
      </c>
      <c r="D379" s="23">
        <v>14.71</v>
      </c>
      <c r="E379" s="349" t="s">
        <v>7347</v>
      </c>
    </row>
    <row r="380" spans="1:5" x14ac:dyDescent="0.25">
      <c r="A380" s="14" t="s">
        <v>991</v>
      </c>
      <c r="B380" s="7">
        <v>524</v>
      </c>
      <c r="C380" s="1" t="s">
        <v>2446</v>
      </c>
      <c r="D380" s="23">
        <v>24.11</v>
      </c>
      <c r="E380" s="349" t="s">
        <v>7347</v>
      </c>
    </row>
    <row r="381" spans="1:5" x14ac:dyDescent="0.25">
      <c r="A381" s="14" t="s">
        <v>992</v>
      </c>
      <c r="B381" s="7">
        <v>525</v>
      </c>
      <c r="C381" s="1" t="s">
        <v>2433</v>
      </c>
      <c r="D381" s="23">
        <v>5.63</v>
      </c>
      <c r="E381" s="349" t="s">
        <v>7347</v>
      </c>
    </row>
    <row r="382" spans="1:5" x14ac:dyDescent="0.25">
      <c r="A382" s="14" t="s">
        <v>993</v>
      </c>
      <c r="B382" s="7">
        <v>526</v>
      </c>
      <c r="C382" s="1" t="s">
        <v>2466</v>
      </c>
      <c r="D382" s="23">
        <v>19.79</v>
      </c>
      <c r="E382" s="349" t="s">
        <v>7347</v>
      </c>
    </row>
    <row r="383" spans="1:5" x14ac:dyDescent="0.25">
      <c r="A383" s="14" t="s">
        <v>994</v>
      </c>
      <c r="B383" s="7">
        <v>527</v>
      </c>
      <c r="C383" s="1" t="s">
        <v>2467</v>
      </c>
      <c r="D383" s="23">
        <v>14.68</v>
      </c>
      <c r="E383" s="349" t="s">
        <v>218</v>
      </c>
    </row>
    <row r="384" spans="1:5" x14ac:dyDescent="0.25">
      <c r="A384" s="14" t="s">
        <v>995</v>
      </c>
      <c r="B384" s="7">
        <v>528</v>
      </c>
      <c r="C384" s="1" t="s">
        <v>2468</v>
      </c>
      <c r="D384" s="23">
        <v>14.56</v>
      </c>
      <c r="E384" s="349" t="s">
        <v>7347</v>
      </c>
    </row>
    <row r="385" spans="1:5" x14ac:dyDescent="0.25">
      <c r="A385" s="14" t="s">
        <v>996</v>
      </c>
      <c r="B385" s="7">
        <v>529</v>
      </c>
      <c r="C385" s="1" t="s">
        <v>2469</v>
      </c>
      <c r="D385" s="23">
        <v>14.84</v>
      </c>
      <c r="E385" s="349" t="s">
        <v>7347</v>
      </c>
    </row>
    <row r="386" spans="1:5" x14ac:dyDescent="0.25">
      <c r="A386" s="14" t="s">
        <v>997</v>
      </c>
      <c r="B386" s="7">
        <v>530</v>
      </c>
      <c r="C386" s="1" t="s">
        <v>2470</v>
      </c>
      <c r="D386" s="23">
        <v>15.27</v>
      </c>
      <c r="E386" s="349" t="s">
        <v>7347</v>
      </c>
    </row>
    <row r="387" spans="1:5" x14ac:dyDescent="0.25">
      <c r="A387" s="14" t="s">
        <v>1580</v>
      </c>
      <c r="B387" s="7">
        <v>531</v>
      </c>
      <c r="C387" s="1" t="s">
        <v>2471</v>
      </c>
      <c r="D387" s="23">
        <v>14.73</v>
      </c>
      <c r="E387" s="349" t="s">
        <v>7347</v>
      </c>
    </row>
    <row r="388" spans="1:5" x14ac:dyDescent="0.25">
      <c r="A388" s="14" t="s">
        <v>1581</v>
      </c>
      <c r="B388" s="7">
        <v>532</v>
      </c>
      <c r="C388" s="1" t="s">
        <v>2471</v>
      </c>
      <c r="D388" s="23">
        <v>14.78</v>
      </c>
      <c r="E388" s="349" t="s">
        <v>7347</v>
      </c>
    </row>
    <row r="389" spans="1:5" x14ac:dyDescent="0.25">
      <c r="A389" s="14" t="s">
        <v>1582</v>
      </c>
      <c r="B389" s="7">
        <v>533</v>
      </c>
      <c r="C389" s="1" t="s">
        <v>2472</v>
      </c>
      <c r="D389" s="23">
        <v>16.11</v>
      </c>
      <c r="E389" s="349" t="s">
        <v>7347</v>
      </c>
    </row>
    <row r="390" spans="1:5" x14ac:dyDescent="0.25">
      <c r="A390" s="14" t="s">
        <v>1583</v>
      </c>
      <c r="B390" s="7">
        <v>534</v>
      </c>
      <c r="C390" s="1" t="s">
        <v>2472</v>
      </c>
      <c r="D390" s="23">
        <v>1.8</v>
      </c>
      <c r="E390" s="349" t="s">
        <v>7347</v>
      </c>
    </row>
    <row r="391" spans="1:5" x14ac:dyDescent="0.25">
      <c r="A391" s="14" t="s">
        <v>4195</v>
      </c>
      <c r="B391" s="7">
        <v>535</v>
      </c>
      <c r="C391" s="1" t="s">
        <v>2473</v>
      </c>
      <c r="D391" s="23">
        <v>22.14</v>
      </c>
      <c r="E391" s="349" t="s">
        <v>7347</v>
      </c>
    </row>
    <row r="392" spans="1:5" x14ac:dyDescent="0.25">
      <c r="A392" s="14" t="s">
        <v>2964</v>
      </c>
      <c r="B392" s="7">
        <v>536</v>
      </c>
      <c r="C392" s="1" t="s">
        <v>2474</v>
      </c>
      <c r="D392" s="23">
        <v>20.07</v>
      </c>
      <c r="E392" s="349" t="s">
        <v>7347</v>
      </c>
    </row>
    <row r="393" spans="1:5" x14ac:dyDescent="0.25">
      <c r="A393" s="14" t="s">
        <v>2965</v>
      </c>
      <c r="B393" s="7">
        <v>537</v>
      </c>
      <c r="C393" s="1" t="s">
        <v>2475</v>
      </c>
      <c r="D393" s="23">
        <v>14.96</v>
      </c>
      <c r="E393" s="349" t="s">
        <v>7347</v>
      </c>
    </row>
    <row r="394" spans="1:5" x14ac:dyDescent="0.25">
      <c r="A394" s="14" t="s">
        <v>2966</v>
      </c>
      <c r="B394" s="7">
        <v>538</v>
      </c>
      <c r="C394" s="1" t="s">
        <v>2476</v>
      </c>
      <c r="D394" s="23">
        <v>10.42</v>
      </c>
      <c r="E394" s="349" t="s">
        <v>7347</v>
      </c>
    </row>
    <row r="395" spans="1:5" x14ac:dyDescent="0.25">
      <c r="A395" s="14" t="s">
        <v>2967</v>
      </c>
      <c r="B395" s="7">
        <v>539</v>
      </c>
      <c r="C395" s="1" t="s">
        <v>2477</v>
      </c>
      <c r="D395" s="23">
        <v>5.87</v>
      </c>
      <c r="E395" s="349" t="s">
        <v>7347</v>
      </c>
    </row>
    <row r="396" spans="1:5" x14ac:dyDescent="0.25">
      <c r="A396" s="14" t="s">
        <v>2968</v>
      </c>
      <c r="B396" s="7">
        <v>540</v>
      </c>
      <c r="C396" s="1" t="s">
        <v>2478</v>
      </c>
      <c r="D396" s="23">
        <v>4.09</v>
      </c>
      <c r="E396" s="349" t="s">
        <v>7347</v>
      </c>
    </row>
    <row r="397" spans="1:5" x14ac:dyDescent="0.25">
      <c r="A397" s="14" t="s">
        <v>2969</v>
      </c>
      <c r="B397" s="7">
        <v>541</v>
      </c>
      <c r="C397" s="1" t="s">
        <v>2479</v>
      </c>
      <c r="D397" s="23">
        <v>29.94</v>
      </c>
      <c r="E397" s="349" t="s">
        <v>7347</v>
      </c>
    </row>
    <row r="398" spans="1:5" x14ac:dyDescent="0.25">
      <c r="A398" s="14" t="s">
        <v>2970</v>
      </c>
      <c r="B398" s="7">
        <v>542</v>
      </c>
      <c r="C398" s="1" t="s">
        <v>2480</v>
      </c>
      <c r="D398" s="23">
        <v>17.260000000000002</v>
      </c>
      <c r="E398" s="349" t="s">
        <v>7347</v>
      </c>
    </row>
    <row r="399" spans="1:5" x14ac:dyDescent="0.25">
      <c r="A399" s="14" t="s">
        <v>2971</v>
      </c>
      <c r="B399" s="7">
        <v>543</v>
      </c>
      <c r="C399" s="1" t="s">
        <v>2481</v>
      </c>
      <c r="D399" s="23">
        <v>50.24</v>
      </c>
      <c r="E399" s="349" t="s">
        <v>7347</v>
      </c>
    </row>
    <row r="400" spans="1:5" x14ac:dyDescent="0.25">
      <c r="A400" s="14" t="s">
        <v>2972</v>
      </c>
      <c r="B400" s="7">
        <v>544</v>
      </c>
      <c r="C400" s="1" t="s">
        <v>4161</v>
      </c>
      <c r="D400" s="23">
        <v>7.61</v>
      </c>
      <c r="E400" s="349" t="s">
        <v>7347</v>
      </c>
    </row>
    <row r="401" spans="1:5" ht="14.25" thickBot="1" x14ac:dyDescent="0.3">
      <c r="A401" s="14" t="s">
        <v>2973</v>
      </c>
      <c r="B401" s="7">
        <v>545</v>
      </c>
      <c r="C401" s="1" t="s">
        <v>203</v>
      </c>
      <c r="D401" s="23">
        <v>0</v>
      </c>
      <c r="E401" s="350" t="s">
        <v>218</v>
      </c>
    </row>
    <row r="402" spans="1:5" s="31" customFormat="1" ht="17.25" thickTop="1" thickBot="1" x14ac:dyDescent="0.35">
      <c r="A402" s="430" t="s">
        <v>5337</v>
      </c>
      <c r="B402" s="431"/>
      <c r="C402" s="432"/>
      <c r="D402" s="24">
        <f>SUM(D357:D401)</f>
        <v>765.96000000000015</v>
      </c>
      <c r="E402" s="345">
        <f>SUMIF(E357:E401,"std_1",D357:D401)</f>
        <v>727.04000000000008</v>
      </c>
    </row>
    <row r="403" spans="1:5" s="32" customFormat="1" ht="13.5" customHeight="1" x14ac:dyDescent="0.25">
      <c r="A403" s="50"/>
      <c r="B403" s="2"/>
      <c r="C403" s="2"/>
      <c r="D403" s="5"/>
      <c r="E403" s="33"/>
    </row>
    <row r="404" spans="1:5" s="32" customFormat="1" ht="13.5" customHeight="1" x14ac:dyDescent="0.25">
      <c r="A404" s="50"/>
      <c r="B404" s="2"/>
      <c r="C404" s="2"/>
      <c r="D404" s="5"/>
      <c r="E404" s="33"/>
    </row>
    <row r="405" spans="1:5" s="32" customFormat="1" ht="13.5" customHeight="1" x14ac:dyDescent="0.25">
      <c r="A405" s="50"/>
      <c r="B405" s="2"/>
      <c r="C405" s="2"/>
      <c r="D405" s="5"/>
      <c r="E405" s="33"/>
    </row>
    <row r="406" spans="1:5" s="32" customFormat="1" ht="13.5" customHeight="1" x14ac:dyDescent="0.25">
      <c r="A406" s="50"/>
      <c r="B406" s="2"/>
      <c r="C406" s="2"/>
      <c r="D406" s="5"/>
      <c r="E406" s="33"/>
    </row>
    <row r="407" spans="1:5" s="32" customFormat="1" ht="13.5" customHeight="1" x14ac:dyDescent="0.25">
      <c r="A407" s="50"/>
      <c r="B407" s="2"/>
      <c r="C407" s="2"/>
      <c r="D407" s="5"/>
      <c r="E407" s="33"/>
    </row>
    <row r="408" spans="1:5" s="32" customFormat="1" ht="13.5" customHeight="1" thickBot="1" x14ac:dyDescent="0.3">
      <c r="A408" s="58"/>
      <c r="B408" s="59"/>
      <c r="C408" s="60"/>
      <c r="D408" s="61"/>
      <c r="E408" s="61"/>
    </row>
    <row r="409" spans="1:5" ht="22.5" customHeight="1" thickBot="1" x14ac:dyDescent="0.3">
      <c r="A409" s="423" t="s">
        <v>5260</v>
      </c>
      <c r="B409" s="424"/>
      <c r="C409" s="424"/>
      <c r="D409" s="424"/>
      <c r="E409" s="435"/>
    </row>
    <row r="410" spans="1:5" ht="15" customHeight="1" x14ac:dyDescent="0.3">
      <c r="A410" s="428" t="s">
        <v>4681</v>
      </c>
      <c r="B410" s="324" t="s">
        <v>4277</v>
      </c>
      <c r="C410" s="433" t="s">
        <v>2186</v>
      </c>
      <c r="D410" s="421" t="s">
        <v>2187</v>
      </c>
      <c r="E410" s="419" t="s">
        <v>217</v>
      </c>
    </row>
    <row r="411" spans="1:5" ht="15" customHeight="1" thickBot="1" x14ac:dyDescent="0.35">
      <c r="A411" s="429"/>
      <c r="B411" s="6" t="s">
        <v>2185</v>
      </c>
      <c r="C411" s="434"/>
      <c r="D411" s="422"/>
      <c r="E411" s="420"/>
    </row>
    <row r="412" spans="1:5" ht="14.25" thickTop="1" x14ac:dyDescent="0.25">
      <c r="A412" s="14" t="s">
        <v>1585</v>
      </c>
      <c r="B412" s="7">
        <v>602</v>
      </c>
      <c r="C412" s="1" t="s">
        <v>3019</v>
      </c>
      <c r="D412" s="23">
        <v>64.11</v>
      </c>
      <c r="E412" s="283" t="s">
        <v>7347</v>
      </c>
    </row>
    <row r="413" spans="1:5" x14ac:dyDescent="0.25">
      <c r="A413" s="14" t="s">
        <v>1586</v>
      </c>
      <c r="B413" s="7">
        <v>603</v>
      </c>
      <c r="C413" s="1" t="s">
        <v>2799</v>
      </c>
      <c r="D413" s="23">
        <v>5.04</v>
      </c>
      <c r="E413" s="284" t="s">
        <v>218</v>
      </c>
    </row>
    <row r="414" spans="1:5" x14ac:dyDescent="0.25">
      <c r="A414" s="14" t="s">
        <v>1587</v>
      </c>
      <c r="B414" s="7">
        <v>604</v>
      </c>
      <c r="C414" s="114" t="s">
        <v>2801</v>
      </c>
      <c r="D414" s="23">
        <v>1.37</v>
      </c>
      <c r="E414" s="284" t="s">
        <v>218</v>
      </c>
    </row>
    <row r="415" spans="1:5" x14ac:dyDescent="0.25">
      <c r="A415" s="14" t="s">
        <v>1588</v>
      </c>
      <c r="B415" s="7">
        <v>605</v>
      </c>
      <c r="C415" s="1" t="s">
        <v>2803</v>
      </c>
      <c r="D415" s="23">
        <v>6.74</v>
      </c>
      <c r="E415" s="284" t="s">
        <v>7347</v>
      </c>
    </row>
    <row r="416" spans="1:5" x14ac:dyDescent="0.25">
      <c r="A416" s="14" t="s">
        <v>1589</v>
      </c>
      <c r="B416" s="7">
        <v>606</v>
      </c>
      <c r="C416" s="1" t="s">
        <v>2805</v>
      </c>
      <c r="D416" s="23">
        <v>9.02</v>
      </c>
      <c r="E416" s="284" t="s">
        <v>7347</v>
      </c>
    </row>
    <row r="417" spans="1:5" x14ac:dyDescent="0.25">
      <c r="A417" s="14" t="s">
        <v>1590</v>
      </c>
      <c r="B417" s="7">
        <v>607</v>
      </c>
      <c r="C417" s="1" t="s">
        <v>4028</v>
      </c>
      <c r="D417" s="23">
        <v>17.829999999999998</v>
      </c>
      <c r="E417" s="284" t="s">
        <v>7347</v>
      </c>
    </row>
    <row r="418" spans="1:5" x14ac:dyDescent="0.25">
      <c r="A418" s="14" t="s">
        <v>1591</v>
      </c>
      <c r="B418" s="7">
        <v>608</v>
      </c>
      <c r="C418" s="1" t="s">
        <v>3019</v>
      </c>
      <c r="D418" s="23">
        <v>58.66</v>
      </c>
      <c r="E418" s="284" t="s">
        <v>7347</v>
      </c>
    </row>
    <row r="419" spans="1:5" x14ac:dyDescent="0.25">
      <c r="A419" s="14" t="s">
        <v>1592</v>
      </c>
      <c r="B419" s="7">
        <v>609</v>
      </c>
      <c r="C419" s="1" t="s">
        <v>2482</v>
      </c>
      <c r="D419" s="23">
        <v>87.14</v>
      </c>
      <c r="E419" s="284" t="s">
        <v>7347</v>
      </c>
    </row>
    <row r="420" spans="1:5" x14ac:dyDescent="0.25">
      <c r="A420" s="14" t="s">
        <v>1593</v>
      </c>
      <c r="B420" s="7">
        <v>610</v>
      </c>
      <c r="C420" s="1" t="s">
        <v>2482</v>
      </c>
      <c r="D420" s="23">
        <v>33.770000000000003</v>
      </c>
      <c r="E420" s="284" t="s">
        <v>7347</v>
      </c>
    </row>
    <row r="421" spans="1:5" x14ac:dyDescent="0.25">
      <c r="A421" s="14" t="s">
        <v>1594</v>
      </c>
      <c r="B421" s="7">
        <v>611</v>
      </c>
      <c r="C421" s="1" t="s">
        <v>3027</v>
      </c>
      <c r="D421" s="23">
        <v>29.92</v>
      </c>
      <c r="E421" s="284" t="s">
        <v>7347</v>
      </c>
    </row>
    <row r="422" spans="1:5" x14ac:dyDescent="0.25">
      <c r="A422" s="14" t="s">
        <v>1595</v>
      </c>
      <c r="B422" s="7">
        <v>612</v>
      </c>
      <c r="C422" s="1" t="s">
        <v>3027</v>
      </c>
      <c r="D422" s="23">
        <v>14.82</v>
      </c>
      <c r="E422" s="284" t="s">
        <v>7347</v>
      </c>
    </row>
    <row r="423" spans="1:5" x14ac:dyDescent="0.25">
      <c r="A423" s="14" t="s">
        <v>1596</v>
      </c>
      <c r="B423" s="7" t="s">
        <v>2483</v>
      </c>
      <c r="C423" s="1" t="s">
        <v>3027</v>
      </c>
      <c r="D423" s="23">
        <v>14.49</v>
      </c>
      <c r="E423" s="284" t="s">
        <v>7347</v>
      </c>
    </row>
    <row r="424" spans="1:5" x14ac:dyDescent="0.25">
      <c r="A424" s="14" t="s">
        <v>1597</v>
      </c>
      <c r="B424" s="7">
        <v>613</v>
      </c>
      <c r="C424" s="1" t="s">
        <v>3027</v>
      </c>
      <c r="D424" s="23">
        <v>14.6</v>
      </c>
      <c r="E424" s="284" t="s">
        <v>7347</v>
      </c>
    </row>
    <row r="425" spans="1:5" x14ac:dyDescent="0.25">
      <c r="A425" s="14" t="s">
        <v>1598</v>
      </c>
      <c r="B425" s="7" t="s">
        <v>2484</v>
      </c>
      <c r="C425" s="1" t="s">
        <v>3027</v>
      </c>
      <c r="D425" s="23">
        <v>14.57</v>
      </c>
      <c r="E425" s="284" t="s">
        <v>7347</v>
      </c>
    </row>
    <row r="426" spans="1:5" x14ac:dyDescent="0.25">
      <c r="A426" s="14" t="s">
        <v>5148</v>
      </c>
      <c r="B426" s="7">
        <v>614</v>
      </c>
      <c r="C426" s="1" t="s">
        <v>3027</v>
      </c>
      <c r="D426" s="23">
        <v>19.649999999999999</v>
      </c>
      <c r="E426" s="284" t="s">
        <v>7347</v>
      </c>
    </row>
    <row r="427" spans="1:5" x14ac:dyDescent="0.25">
      <c r="A427" s="14" t="s">
        <v>5149</v>
      </c>
      <c r="B427" s="7">
        <v>615</v>
      </c>
      <c r="C427" s="1" t="s">
        <v>2634</v>
      </c>
      <c r="D427" s="23">
        <v>11.02</v>
      </c>
      <c r="E427" s="284" t="s">
        <v>7347</v>
      </c>
    </row>
    <row r="428" spans="1:5" x14ac:dyDescent="0.25">
      <c r="A428" s="14" t="s">
        <v>5150</v>
      </c>
      <c r="B428" s="7">
        <v>616</v>
      </c>
      <c r="C428" s="1" t="s">
        <v>3027</v>
      </c>
      <c r="D428" s="23">
        <v>12.97</v>
      </c>
      <c r="E428" s="284" t="s">
        <v>7347</v>
      </c>
    </row>
    <row r="429" spans="1:5" x14ac:dyDescent="0.25">
      <c r="A429" s="14" t="s">
        <v>5151</v>
      </c>
      <c r="B429" s="7">
        <v>617</v>
      </c>
      <c r="C429" s="1" t="s">
        <v>3027</v>
      </c>
      <c r="D429" s="23">
        <v>27.79</v>
      </c>
      <c r="E429" s="284" t="s">
        <v>7347</v>
      </c>
    </row>
    <row r="430" spans="1:5" ht="14.25" thickBot="1" x14ac:dyDescent="0.3">
      <c r="A430" s="14" t="s">
        <v>5152</v>
      </c>
      <c r="B430" s="7">
        <v>618</v>
      </c>
      <c r="C430" s="1" t="s">
        <v>5153</v>
      </c>
      <c r="D430" s="23">
        <v>334.85</v>
      </c>
      <c r="E430" s="296" t="s">
        <v>218</v>
      </c>
    </row>
    <row r="431" spans="1:5" s="31" customFormat="1" ht="17.25" thickTop="1" thickBot="1" x14ac:dyDescent="0.35">
      <c r="A431" s="430" t="s">
        <v>5337</v>
      </c>
      <c r="B431" s="431"/>
      <c r="C431" s="432"/>
      <c r="D431" s="24">
        <f>SUM(D412:D430)</f>
        <v>778.36</v>
      </c>
      <c r="E431" s="345">
        <f>SUMIF(E412:E430,"std_1",D412:D430)</f>
        <v>437.1</v>
      </c>
    </row>
    <row r="432" spans="1:5" s="32" customFormat="1" ht="12.75" customHeight="1" x14ac:dyDescent="0.25">
      <c r="A432" s="50"/>
      <c r="B432" s="29"/>
      <c r="D432" s="33"/>
      <c r="E432" s="33"/>
    </row>
    <row r="433" spans="1:5" s="32" customFormat="1" x14ac:dyDescent="0.25">
      <c r="A433" s="50"/>
      <c r="B433" s="29"/>
      <c r="D433" s="33"/>
      <c r="E433" s="33"/>
    </row>
    <row r="434" spans="1:5" s="32" customFormat="1" x14ac:dyDescent="0.25">
      <c r="A434" s="50"/>
      <c r="B434" s="29"/>
      <c r="D434" s="33"/>
      <c r="E434" s="33"/>
    </row>
    <row r="435" spans="1:5" s="32" customFormat="1" x14ac:dyDescent="0.25">
      <c r="A435" s="50"/>
      <c r="B435" s="29"/>
      <c r="D435" s="33"/>
      <c r="E435" s="33"/>
    </row>
    <row r="436" spans="1:5" s="32" customFormat="1" x14ac:dyDescent="0.25">
      <c r="A436" s="50"/>
      <c r="B436" s="29"/>
      <c r="D436" s="33"/>
      <c r="E436" s="33"/>
    </row>
    <row r="437" spans="1:5" s="32" customFormat="1" ht="14.25" thickBot="1" x14ac:dyDescent="0.3">
      <c r="A437" s="50"/>
      <c r="B437" s="29"/>
      <c r="D437" s="33"/>
      <c r="E437" s="33"/>
    </row>
    <row r="438" spans="1:5" ht="22.5" customHeight="1" thickBot="1" x14ac:dyDescent="0.3">
      <c r="A438" s="423" t="s">
        <v>5261</v>
      </c>
      <c r="B438" s="424"/>
      <c r="C438" s="424"/>
      <c r="D438" s="424"/>
      <c r="E438" s="435"/>
    </row>
    <row r="439" spans="1:5" ht="15" customHeight="1" x14ac:dyDescent="0.3">
      <c r="A439" s="428" t="s">
        <v>4681</v>
      </c>
      <c r="B439" s="324" t="s">
        <v>4277</v>
      </c>
      <c r="C439" s="433" t="s">
        <v>2186</v>
      </c>
      <c r="D439" s="421" t="s">
        <v>2187</v>
      </c>
      <c r="E439" s="419" t="s">
        <v>217</v>
      </c>
    </row>
    <row r="440" spans="1:5" ht="15" customHeight="1" thickBot="1" x14ac:dyDescent="0.35">
      <c r="A440" s="429"/>
      <c r="B440" s="6" t="s">
        <v>2185</v>
      </c>
      <c r="C440" s="434"/>
      <c r="D440" s="422"/>
      <c r="E440" s="420"/>
    </row>
    <row r="441" spans="1:5" ht="14.25" thickTop="1" x14ac:dyDescent="0.25">
      <c r="A441" s="14" t="s">
        <v>939</v>
      </c>
      <c r="B441" s="7"/>
      <c r="C441" s="1" t="s">
        <v>2485</v>
      </c>
      <c r="D441" s="23">
        <v>107.03</v>
      </c>
      <c r="E441" s="283" t="s">
        <v>218</v>
      </c>
    </row>
    <row r="442" spans="1:5" x14ac:dyDescent="0.25">
      <c r="A442" s="14" t="s">
        <v>940</v>
      </c>
      <c r="B442" s="7"/>
      <c r="C442" s="1" t="s">
        <v>2485</v>
      </c>
      <c r="D442" s="23">
        <v>21.08</v>
      </c>
      <c r="E442" s="284" t="s">
        <v>218</v>
      </c>
    </row>
    <row r="443" spans="1:5" ht="14.25" thickBot="1" x14ac:dyDescent="0.3">
      <c r="A443" s="62" t="s">
        <v>941</v>
      </c>
      <c r="B443" s="38"/>
      <c r="C443" s="39" t="s">
        <v>2485</v>
      </c>
      <c r="D443" s="40">
        <v>6.75</v>
      </c>
      <c r="E443" s="285" t="s">
        <v>218</v>
      </c>
    </row>
    <row r="444" spans="1:5" s="31" customFormat="1" ht="16.5" thickBot="1" x14ac:dyDescent="0.35">
      <c r="A444" s="436" t="s">
        <v>5337</v>
      </c>
      <c r="B444" s="437"/>
      <c r="C444" s="438"/>
      <c r="D444" s="36">
        <f>SUM(D441:D443)</f>
        <v>134.86000000000001</v>
      </c>
      <c r="E444" s="344">
        <f>SUMIF(E441:E443,"std_1",D441:D443)</f>
        <v>0</v>
      </c>
    </row>
  </sheetData>
  <mergeCells count="61">
    <mergeCell ref="A355:A356"/>
    <mergeCell ref="E307:E308"/>
    <mergeCell ref="C307:C308"/>
    <mergeCell ref="D307:D308"/>
    <mergeCell ref="D172:D173"/>
    <mergeCell ref="A248:C248"/>
    <mergeCell ref="A217:A218"/>
    <mergeCell ref="A172:A173"/>
    <mergeCell ref="C172:C173"/>
    <mergeCell ref="A209:C209"/>
    <mergeCell ref="C217:C218"/>
    <mergeCell ref="D217:D218"/>
    <mergeCell ref="A216:E216"/>
    <mergeCell ref="E172:E173"/>
    <mergeCell ref="A256:A257"/>
    <mergeCell ref="A307:A308"/>
    <mergeCell ref="A354:E354"/>
    <mergeCell ref="A299:C299"/>
    <mergeCell ref="E256:E257"/>
    <mergeCell ref="D256:D257"/>
    <mergeCell ref="A306:E306"/>
    <mergeCell ref="C256:C257"/>
    <mergeCell ref="A347:C347"/>
    <mergeCell ref="A444:C444"/>
    <mergeCell ref="C355:C356"/>
    <mergeCell ref="D355:D356"/>
    <mergeCell ref="A402:C402"/>
    <mergeCell ref="C439:C440"/>
    <mergeCell ref="A410:A411"/>
    <mergeCell ref="A409:E409"/>
    <mergeCell ref="E355:E356"/>
    <mergeCell ref="E410:E411"/>
    <mergeCell ref="A438:E438"/>
    <mergeCell ref="E439:E440"/>
    <mergeCell ref="A439:A440"/>
    <mergeCell ref="D439:D440"/>
    <mergeCell ref="A431:C431"/>
    <mergeCell ref="C410:C411"/>
    <mergeCell ref="D410:D411"/>
    <mergeCell ref="A255:E255"/>
    <mergeCell ref="A7:C7"/>
    <mergeCell ref="A59:C59"/>
    <mergeCell ref="A126:C126"/>
    <mergeCell ref="A133:E133"/>
    <mergeCell ref="A12:E12"/>
    <mergeCell ref="A13:A14"/>
    <mergeCell ref="E67:E68"/>
    <mergeCell ref="C67:C68"/>
    <mergeCell ref="A67:A68"/>
    <mergeCell ref="E217:E218"/>
    <mergeCell ref="D134:D135"/>
    <mergeCell ref="A66:E66"/>
    <mergeCell ref="A171:E171"/>
    <mergeCell ref="C13:C14"/>
    <mergeCell ref="D13:D14"/>
    <mergeCell ref="E13:E14"/>
    <mergeCell ref="D67:D68"/>
    <mergeCell ref="A164:C164"/>
    <mergeCell ref="A134:A135"/>
    <mergeCell ref="C134:C135"/>
    <mergeCell ref="E134:E135"/>
  </mergeCells>
  <phoneticPr fontId="2" type="noConversion"/>
  <conditionalFormatting sqref="D7:E7">
    <cfRule type="cellIs" dxfId="92" priority="24" stopIfTrue="1" operator="notEqual">
      <formula>SUM(#REF!)</formula>
    </cfRule>
  </conditionalFormatting>
  <conditionalFormatting sqref="D59 D126 D164 D209 D248 D299 D347 D402 D431 D444">
    <cfRule type="cellIs" dxfId="91" priority="25" stopIfTrue="1" operator="notEqual">
      <formula>SUM(#REF!)</formula>
    </cfRule>
  </conditionalFormatting>
  <conditionalFormatting sqref="D7:E7">
    <cfRule type="cellIs" dxfId="90" priority="1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orientation="portrait" r:id="rId1"/>
  <headerFooter scaleWithDoc="0" alignWithMargins="0">
    <oddHeader xml:space="preserve">&amp;L&amp;9Příloha č.1 ke Smlouvě o provádění úklidu v Univerzitním kampusu Bohunice, Brno, Kamenice 5 </oddHeader>
    <oddFooter>&amp;L&amp;9Příloha č. 1&amp;R&amp;9Strana &amp;P/&amp;N</oddFooter>
  </headerFooter>
  <rowBreaks count="8" manualBreakCount="8">
    <brk id="62" max="16383" man="1"/>
    <brk id="129" max="16383" man="1"/>
    <brk id="167" max="16383" man="1"/>
    <brk id="212" max="16383" man="1"/>
    <brk id="251" max="16383" man="1"/>
    <brk id="302" max="16383" man="1"/>
    <brk id="350" max="16383" man="1"/>
    <brk id="40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tabColor indexed="41"/>
  </sheetPr>
  <dimension ref="A3:E214"/>
  <sheetViews>
    <sheetView zoomScaleNormal="100" workbookViewId="0">
      <selection activeCell="E149" sqref="E149"/>
    </sheetView>
  </sheetViews>
  <sheetFormatPr defaultRowHeight="13.5" x14ac:dyDescent="0.25"/>
  <cols>
    <col min="1" max="1" width="14.7109375" style="30" customWidth="1"/>
    <col min="2" max="2" width="10.7109375" style="30" customWidth="1"/>
    <col min="3" max="3" width="40.7109375" style="30" customWidth="1"/>
    <col min="4" max="4" width="10.7109375" style="26" customWidth="1"/>
    <col min="5" max="5" width="10" style="26" customWidth="1"/>
    <col min="6" max="16384" width="9.140625" style="30"/>
  </cols>
  <sheetData>
    <row r="3" spans="1:5" x14ac:dyDescent="0.25">
      <c r="D3" s="33"/>
    </row>
    <row r="4" spans="1:5" ht="25.5" customHeight="1" x14ac:dyDescent="0.25">
      <c r="A4" s="49" t="s">
        <v>5365</v>
      </c>
      <c r="B4" s="32"/>
      <c r="C4" s="50"/>
      <c r="D4" s="51"/>
    </row>
    <row r="5" spans="1:5" ht="25.5" customHeight="1" x14ac:dyDescent="0.25">
      <c r="A5" s="49"/>
      <c r="B5" s="50"/>
      <c r="C5" s="50"/>
      <c r="D5" s="51"/>
    </row>
    <row r="6" spans="1:5" ht="25.5" customHeight="1" thickBot="1" x14ac:dyDescent="0.3">
      <c r="A6" s="49"/>
      <c r="B6" s="50"/>
      <c r="C6" s="50"/>
      <c r="D6" s="51"/>
    </row>
    <row r="7" spans="1:5" ht="25.5" customHeight="1" thickBot="1" x14ac:dyDescent="0.35">
      <c r="A7" s="425" t="s">
        <v>7352</v>
      </c>
      <c r="B7" s="426"/>
      <c r="C7" s="427"/>
      <c r="D7" s="69">
        <f>SUM(D214,D133,D39)</f>
        <v>5182.3</v>
      </c>
      <c r="E7" s="69">
        <f t="shared" ref="E7" si="0">SUM(E214,E133,E39)</f>
        <v>3594.8799999999997</v>
      </c>
    </row>
    <row r="11" spans="1:5" ht="14.25" thickBot="1" x14ac:dyDescent="0.3"/>
    <row r="12" spans="1:5" ht="22.5" customHeight="1" thickBot="1" x14ac:dyDescent="0.3">
      <c r="A12" s="423" t="s">
        <v>2290</v>
      </c>
      <c r="B12" s="424"/>
      <c r="C12" s="424"/>
      <c r="D12" s="424"/>
      <c r="E12" s="435"/>
    </row>
    <row r="13" spans="1:5" ht="15" customHeight="1" x14ac:dyDescent="0.3">
      <c r="A13" s="428" t="s">
        <v>4681</v>
      </c>
      <c r="B13" s="327" t="s">
        <v>4277</v>
      </c>
      <c r="C13" s="433" t="s">
        <v>2186</v>
      </c>
      <c r="D13" s="421" t="s">
        <v>2187</v>
      </c>
      <c r="E13" s="419" t="s">
        <v>217</v>
      </c>
    </row>
    <row r="14" spans="1:5" ht="15" customHeight="1" thickBot="1" x14ac:dyDescent="0.35">
      <c r="A14" s="429"/>
      <c r="B14" s="6" t="s">
        <v>2185</v>
      </c>
      <c r="C14" s="434"/>
      <c r="D14" s="422"/>
      <c r="E14" s="420"/>
    </row>
    <row r="15" spans="1:5" ht="14.25" thickTop="1" x14ac:dyDescent="0.25">
      <c r="A15" s="14" t="s">
        <v>4278</v>
      </c>
      <c r="B15" s="7" t="s">
        <v>2796</v>
      </c>
      <c r="C15" s="1" t="s">
        <v>2486</v>
      </c>
      <c r="D15" s="23">
        <v>53.71</v>
      </c>
      <c r="E15" s="284" t="s">
        <v>7347</v>
      </c>
    </row>
    <row r="16" spans="1:5" x14ac:dyDescent="0.25">
      <c r="A16" s="12" t="s">
        <v>4279</v>
      </c>
      <c r="B16" s="7" t="s">
        <v>2487</v>
      </c>
      <c r="C16" s="1" t="s">
        <v>4315</v>
      </c>
      <c r="D16" s="23">
        <v>9.09</v>
      </c>
      <c r="E16" s="284" t="s">
        <v>7347</v>
      </c>
    </row>
    <row r="17" spans="1:5" x14ac:dyDescent="0.25">
      <c r="A17" s="12" t="s">
        <v>4280</v>
      </c>
      <c r="B17" s="7" t="s">
        <v>2797</v>
      </c>
      <c r="C17" s="1" t="s">
        <v>3019</v>
      </c>
      <c r="D17" s="23">
        <v>56.1</v>
      </c>
      <c r="E17" s="284" t="s">
        <v>7347</v>
      </c>
    </row>
    <row r="18" spans="1:5" x14ac:dyDescent="0.25">
      <c r="A18" s="12" t="s">
        <v>4281</v>
      </c>
      <c r="B18" s="7" t="s">
        <v>2488</v>
      </c>
      <c r="C18" s="1" t="s">
        <v>559</v>
      </c>
      <c r="D18" s="23">
        <v>448.41</v>
      </c>
      <c r="E18" s="284" t="s">
        <v>7347</v>
      </c>
    </row>
    <row r="19" spans="1:5" s="41" customFormat="1" x14ac:dyDescent="0.25">
      <c r="A19" s="170" t="s">
        <v>4282</v>
      </c>
      <c r="B19" s="90" t="s">
        <v>2798</v>
      </c>
      <c r="C19" s="86" t="s">
        <v>560</v>
      </c>
      <c r="D19" s="63">
        <v>263.95999999999998</v>
      </c>
      <c r="E19" s="286" t="s">
        <v>7347</v>
      </c>
    </row>
    <row r="20" spans="1:5" x14ac:dyDescent="0.25">
      <c r="A20" s="12" t="s">
        <v>4283</v>
      </c>
      <c r="B20" s="7" t="s">
        <v>2800</v>
      </c>
      <c r="C20" s="1" t="s">
        <v>561</v>
      </c>
      <c r="D20" s="23">
        <v>3.24</v>
      </c>
      <c r="E20" s="284" t="s">
        <v>7347</v>
      </c>
    </row>
    <row r="21" spans="1:5" x14ac:dyDescent="0.25">
      <c r="A21" s="12" t="s">
        <v>4284</v>
      </c>
      <c r="B21" s="7" t="s">
        <v>2802</v>
      </c>
      <c r="C21" s="1" t="s">
        <v>562</v>
      </c>
      <c r="D21" s="23">
        <v>76.510000000000005</v>
      </c>
      <c r="E21" s="284" t="s">
        <v>7347</v>
      </c>
    </row>
    <row r="22" spans="1:5" x14ac:dyDescent="0.25">
      <c r="A22" s="12" t="s">
        <v>4285</v>
      </c>
      <c r="B22" s="7" t="s">
        <v>2804</v>
      </c>
      <c r="C22" s="1" t="s">
        <v>563</v>
      </c>
      <c r="D22" s="23">
        <v>78.66</v>
      </c>
      <c r="E22" s="284" t="s">
        <v>7347</v>
      </c>
    </row>
    <row r="23" spans="1:5" x14ac:dyDescent="0.25">
      <c r="A23" s="12" t="s">
        <v>4286</v>
      </c>
      <c r="B23" s="7" t="s">
        <v>2806</v>
      </c>
      <c r="C23" s="1" t="s">
        <v>564</v>
      </c>
      <c r="D23" s="23">
        <v>81.849999999999994</v>
      </c>
      <c r="E23" s="284" t="s">
        <v>7347</v>
      </c>
    </row>
    <row r="24" spans="1:5" x14ac:dyDescent="0.25">
      <c r="A24" s="12" t="s">
        <v>4287</v>
      </c>
      <c r="B24" s="7" t="s">
        <v>2808</v>
      </c>
      <c r="C24" s="1" t="s">
        <v>565</v>
      </c>
      <c r="D24" s="23">
        <v>69.319999999999993</v>
      </c>
      <c r="E24" s="284" t="s">
        <v>7347</v>
      </c>
    </row>
    <row r="25" spans="1:5" x14ac:dyDescent="0.25">
      <c r="A25" s="12" t="s">
        <v>4288</v>
      </c>
      <c r="B25" s="7" t="s">
        <v>2810</v>
      </c>
      <c r="C25" s="1" t="s">
        <v>4461</v>
      </c>
      <c r="D25" s="23">
        <v>85.52</v>
      </c>
      <c r="E25" s="284" t="s">
        <v>7347</v>
      </c>
    </row>
    <row r="26" spans="1:5" x14ac:dyDescent="0.25">
      <c r="A26" s="12" t="s">
        <v>4289</v>
      </c>
      <c r="B26" s="7" t="s">
        <v>2812</v>
      </c>
      <c r="C26" s="1" t="s">
        <v>4462</v>
      </c>
      <c r="D26" s="23">
        <v>37.340000000000003</v>
      </c>
      <c r="E26" s="284" t="s">
        <v>218</v>
      </c>
    </row>
    <row r="27" spans="1:5" x14ac:dyDescent="0.25">
      <c r="A27" s="12" t="s">
        <v>4290</v>
      </c>
      <c r="B27" s="7" t="s">
        <v>2814</v>
      </c>
      <c r="C27" s="1" t="s">
        <v>4463</v>
      </c>
      <c r="D27" s="23">
        <v>39.18</v>
      </c>
      <c r="E27" s="284" t="s">
        <v>7347</v>
      </c>
    </row>
    <row r="28" spans="1:5" x14ac:dyDescent="0.25">
      <c r="A28" s="12" t="s">
        <v>4291</v>
      </c>
      <c r="B28" s="7" t="s">
        <v>4464</v>
      </c>
      <c r="C28" s="1" t="s">
        <v>4465</v>
      </c>
      <c r="D28" s="23">
        <v>102.91</v>
      </c>
      <c r="E28" s="284" t="s">
        <v>7347</v>
      </c>
    </row>
    <row r="29" spans="1:5" x14ac:dyDescent="0.25">
      <c r="A29" s="12" t="s">
        <v>4292</v>
      </c>
      <c r="B29" s="7" t="s">
        <v>2818</v>
      </c>
      <c r="C29" s="1" t="s">
        <v>4466</v>
      </c>
      <c r="D29" s="23">
        <v>16.09</v>
      </c>
      <c r="E29" s="284" t="s">
        <v>7347</v>
      </c>
    </row>
    <row r="30" spans="1:5" x14ac:dyDescent="0.25">
      <c r="A30" s="12" t="s">
        <v>4293</v>
      </c>
      <c r="B30" s="7" t="s">
        <v>4467</v>
      </c>
      <c r="C30" s="1" t="s">
        <v>4468</v>
      </c>
      <c r="D30" s="23">
        <v>4.75</v>
      </c>
      <c r="E30" s="284" t="s">
        <v>7347</v>
      </c>
    </row>
    <row r="31" spans="1:5" x14ac:dyDescent="0.25">
      <c r="A31" s="12" t="s">
        <v>4294</v>
      </c>
      <c r="B31" s="7" t="s">
        <v>2819</v>
      </c>
      <c r="C31" s="1" t="s">
        <v>4469</v>
      </c>
      <c r="D31" s="23">
        <v>8.14</v>
      </c>
      <c r="E31" s="284" t="s">
        <v>7347</v>
      </c>
    </row>
    <row r="32" spans="1:5" x14ac:dyDescent="0.25">
      <c r="A32" s="12" t="s">
        <v>4295</v>
      </c>
      <c r="B32" s="7" t="s">
        <v>2821</v>
      </c>
      <c r="C32" s="1" t="s">
        <v>938</v>
      </c>
      <c r="D32" s="23">
        <v>4.68</v>
      </c>
      <c r="E32" s="284" t="s">
        <v>7347</v>
      </c>
    </row>
    <row r="33" spans="1:5" x14ac:dyDescent="0.25">
      <c r="A33" s="12" t="s">
        <v>4296</v>
      </c>
      <c r="B33" s="7" t="s">
        <v>4121</v>
      </c>
      <c r="C33" s="114" t="s">
        <v>2801</v>
      </c>
      <c r="D33" s="23">
        <v>7.54</v>
      </c>
      <c r="E33" s="284" t="s">
        <v>218</v>
      </c>
    </row>
    <row r="34" spans="1:5" x14ac:dyDescent="0.25">
      <c r="A34" s="12" t="s">
        <v>4297</v>
      </c>
      <c r="B34" s="7" t="s">
        <v>4122</v>
      </c>
      <c r="C34" s="1" t="s">
        <v>4470</v>
      </c>
      <c r="D34" s="23">
        <v>3.87</v>
      </c>
      <c r="E34" s="284" t="s">
        <v>7347</v>
      </c>
    </row>
    <row r="35" spans="1:5" x14ac:dyDescent="0.25">
      <c r="A35" s="12" t="s">
        <v>4298</v>
      </c>
      <c r="B35" s="7" t="s">
        <v>4124</v>
      </c>
      <c r="C35" s="1" t="s">
        <v>643</v>
      </c>
      <c r="D35" s="23">
        <v>5.61</v>
      </c>
      <c r="E35" s="284" t="s">
        <v>7347</v>
      </c>
    </row>
    <row r="36" spans="1:5" x14ac:dyDescent="0.25">
      <c r="A36" s="12" t="s">
        <v>4299</v>
      </c>
      <c r="B36" s="7" t="s">
        <v>4126</v>
      </c>
      <c r="C36" s="1" t="s">
        <v>3022</v>
      </c>
      <c r="D36" s="23">
        <v>6.07</v>
      </c>
      <c r="E36" s="284" t="s">
        <v>7347</v>
      </c>
    </row>
    <row r="37" spans="1:5" x14ac:dyDescent="0.25">
      <c r="A37" s="12" t="s">
        <v>4300</v>
      </c>
      <c r="B37" s="7" t="s">
        <v>4127</v>
      </c>
      <c r="C37" s="1" t="s">
        <v>938</v>
      </c>
      <c r="D37" s="23">
        <v>4.82</v>
      </c>
      <c r="E37" s="284" t="s">
        <v>7347</v>
      </c>
    </row>
    <row r="38" spans="1:5" ht="14.25" thickBot="1" x14ac:dyDescent="0.3">
      <c r="A38" s="12" t="s">
        <v>3121</v>
      </c>
      <c r="B38" s="7" t="s">
        <v>4131</v>
      </c>
      <c r="C38" s="1" t="s">
        <v>3953</v>
      </c>
      <c r="D38" s="23">
        <v>10.98</v>
      </c>
      <c r="E38" s="296" t="s">
        <v>218</v>
      </c>
    </row>
    <row r="39" spans="1:5" s="31" customFormat="1" ht="17.25" thickTop="1" thickBot="1" x14ac:dyDescent="0.35">
      <c r="A39" s="430" t="s">
        <v>5337</v>
      </c>
      <c r="B39" s="431"/>
      <c r="C39" s="432"/>
      <c r="D39" s="24">
        <f>SUM(D15:D38)</f>
        <v>1478.3499999999997</v>
      </c>
      <c r="E39" s="344">
        <f>SUMIF(E15:E38,"std_1",D15:D38)</f>
        <v>1422.4899999999998</v>
      </c>
    </row>
    <row r="40" spans="1:5" s="32" customFormat="1" x14ac:dyDescent="0.25">
      <c r="D40" s="33"/>
      <c r="E40" s="33"/>
    </row>
    <row r="41" spans="1:5" s="32" customFormat="1" x14ac:dyDescent="0.25">
      <c r="D41" s="33"/>
      <c r="E41" s="33"/>
    </row>
    <row r="42" spans="1:5" s="32" customFormat="1" x14ac:dyDescent="0.25">
      <c r="D42" s="33"/>
      <c r="E42" s="33"/>
    </row>
    <row r="43" spans="1:5" s="32" customFormat="1" x14ac:dyDescent="0.25">
      <c r="D43" s="33"/>
      <c r="E43" s="33"/>
    </row>
    <row r="44" spans="1:5" s="32" customFormat="1" x14ac:dyDescent="0.25">
      <c r="D44" s="33"/>
      <c r="E44" s="33"/>
    </row>
    <row r="45" spans="1:5" s="32" customFormat="1" ht="14.25" thickBot="1" x14ac:dyDescent="0.3">
      <c r="D45" s="33"/>
      <c r="E45" s="33"/>
    </row>
    <row r="46" spans="1:5" ht="22.5" customHeight="1" thickBot="1" x14ac:dyDescent="0.3">
      <c r="A46" s="423" t="s">
        <v>5250</v>
      </c>
      <c r="B46" s="424"/>
      <c r="C46" s="424"/>
      <c r="D46" s="424"/>
      <c r="E46" s="435"/>
    </row>
    <row r="47" spans="1:5" ht="15" customHeight="1" x14ac:dyDescent="0.3">
      <c r="A47" s="428" t="s">
        <v>4681</v>
      </c>
      <c r="B47" s="327" t="s">
        <v>4277</v>
      </c>
      <c r="C47" s="433" t="s">
        <v>2186</v>
      </c>
      <c r="D47" s="421" t="s">
        <v>2187</v>
      </c>
      <c r="E47" s="419" t="s">
        <v>217</v>
      </c>
    </row>
    <row r="48" spans="1:5" ht="15" customHeight="1" thickBot="1" x14ac:dyDescent="0.35">
      <c r="A48" s="429"/>
      <c r="B48" s="6" t="s">
        <v>2185</v>
      </c>
      <c r="C48" s="434"/>
      <c r="D48" s="422"/>
      <c r="E48" s="420"/>
    </row>
    <row r="49" spans="1:5" ht="14.25" thickTop="1" x14ac:dyDescent="0.25">
      <c r="A49" s="14" t="s">
        <v>2759</v>
      </c>
      <c r="B49" s="7" t="s">
        <v>2644</v>
      </c>
      <c r="C49" s="1" t="s">
        <v>2486</v>
      </c>
      <c r="D49" s="23">
        <v>57.2</v>
      </c>
      <c r="E49" s="284" t="s">
        <v>7347</v>
      </c>
    </row>
    <row r="50" spans="1:5" x14ac:dyDescent="0.25">
      <c r="A50" s="12" t="s">
        <v>2760</v>
      </c>
      <c r="B50" s="7" t="s">
        <v>644</v>
      </c>
      <c r="C50" s="1" t="s">
        <v>4315</v>
      </c>
      <c r="D50" s="23">
        <v>8.2200000000000006</v>
      </c>
      <c r="E50" s="284" t="s">
        <v>7347</v>
      </c>
    </row>
    <row r="51" spans="1:5" x14ac:dyDescent="0.25">
      <c r="A51" s="12" t="s">
        <v>2761</v>
      </c>
      <c r="B51" s="7" t="s">
        <v>2646</v>
      </c>
      <c r="C51" s="1" t="s">
        <v>3019</v>
      </c>
      <c r="D51" s="23">
        <v>63.2</v>
      </c>
      <c r="E51" s="284" t="s">
        <v>7347</v>
      </c>
    </row>
    <row r="52" spans="1:5" x14ac:dyDescent="0.25">
      <c r="A52" s="12" t="s">
        <v>2762</v>
      </c>
      <c r="B52" s="7" t="s">
        <v>645</v>
      </c>
      <c r="C52" s="1" t="s">
        <v>3019</v>
      </c>
      <c r="D52" s="23">
        <v>78.91</v>
      </c>
      <c r="E52" s="284" t="s">
        <v>7347</v>
      </c>
    </row>
    <row r="53" spans="1:5" x14ac:dyDescent="0.25">
      <c r="A53" s="12" t="s">
        <v>2763</v>
      </c>
      <c r="B53" s="7" t="s">
        <v>2647</v>
      </c>
      <c r="C53" s="1" t="s">
        <v>646</v>
      </c>
      <c r="D53" s="23">
        <v>14.68</v>
      </c>
      <c r="E53" s="284" t="s">
        <v>218</v>
      </c>
    </row>
    <row r="54" spans="1:5" x14ac:dyDescent="0.25">
      <c r="A54" s="12" t="s">
        <v>2764</v>
      </c>
      <c r="B54" s="7" t="s">
        <v>2649</v>
      </c>
      <c r="C54" s="1" t="s">
        <v>647</v>
      </c>
      <c r="D54" s="23">
        <v>21.56</v>
      </c>
      <c r="E54" s="284" t="s">
        <v>218</v>
      </c>
    </row>
    <row r="55" spans="1:5" x14ac:dyDescent="0.25">
      <c r="A55" s="12" t="s">
        <v>2765</v>
      </c>
      <c r="B55" s="7" t="s">
        <v>2651</v>
      </c>
      <c r="C55" s="1" t="s">
        <v>4325</v>
      </c>
      <c r="D55" s="23">
        <v>19.920000000000002</v>
      </c>
      <c r="E55" s="284" t="s">
        <v>218</v>
      </c>
    </row>
    <row r="56" spans="1:5" x14ac:dyDescent="0.25">
      <c r="A56" s="12" t="s">
        <v>2766</v>
      </c>
      <c r="B56" s="7" t="s">
        <v>2653</v>
      </c>
      <c r="C56" s="1" t="s">
        <v>648</v>
      </c>
      <c r="D56" s="23">
        <v>19.3</v>
      </c>
      <c r="E56" s="284" t="s">
        <v>218</v>
      </c>
    </row>
    <row r="57" spans="1:5" x14ac:dyDescent="0.25">
      <c r="A57" s="12" t="s">
        <v>2767</v>
      </c>
      <c r="B57" s="7" t="s">
        <v>2655</v>
      </c>
      <c r="C57" s="1" t="s">
        <v>2811</v>
      </c>
      <c r="D57" s="23">
        <v>31.63</v>
      </c>
      <c r="E57" s="284" t="s">
        <v>218</v>
      </c>
    </row>
    <row r="58" spans="1:5" x14ac:dyDescent="0.25">
      <c r="A58" s="12" t="s">
        <v>2768</v>
      </c>
      <c r="B58" s="7" t="s">
        <v>649</v>
      </c>
      <c r="C58" s="1" t="s">
        <v>561</v>
      </c>
      <c r="D58" s="23">
        <v>3.24</v>
      </c>
      <c r="E58" s="284" t="s">
        <v>7347</v>
      </c>
    </row>
    <row r="59" spans="1:5" x14ac:dyDescent="0.25">
      <c r="A59" s="12" t="s">
        <v>2769</v>
      </c>
      <c r="B59" s="7" t="s">
        <v>2657</v>
      </c>
      <c r="C59" s="1" t="s">
        <v>650</v>
      </c>
      <c r="D59" s="23">
        <v>61.18</v>
      </c>
      <c r="E59" s="284" t="s">
        <v>218</v>
      </c>
    </row>
    <row r="60" spans="1:5" x14ac:dyDescent="0.25">
      <c r="A60" s="12" t="s">
        <v>2770</v>
      </c>
      <c r="B60" s="7" t="s">
        <v>2659</v>
      </c>
      <c r="C60" s="1" t="s">
        <v>651</v>
      </c>
      <c r="D60" s="23">
        <v>66.239999999999995</v>
      </c>
      <c r="E60" s="284" t="s">
        <v>7347</v>
      </c>
    </row>
    <row r="61" spans="1:5" x14ac:dyDescent="0.25">
      <c r="A61" s="12" t="s">
        <v>2771</v>
      </c>
      <c r="B61" s="7" t="s">
        <v>2663</v>
      </c>
      <c r="C61" s="1" t="s">
        <v>652</v>
      </c>
      <c r="D61" s="23">
        <v>7.15</v>
      </c>
      <c r="E61" s="284" t="s">
        <v>7347</v>
      </c>
    </row>
    <row r="62" spans="1:5" x14ac:dyDescent="0.25">
      <c r="A62" s="12" t="s">
        <v>2772</v>
      </c>
      <c r="B62" s="7" t="s">
        <v>1220</v>
      </c>
      <c r="C62" s="1" t="s">
        <v>653</v>
      </c>
      <c r="D62" s="23">
        <v>8.5299999999999994</v>
      </c>
      <c r="E62" s="284" t="s">
        <v>7347</v>
      </c>
    </row>
    <row r="63" spans="1:5" x14ac:dyDescent="0.25">
      <c r="A63" s="12" t="s">
        <v>2773</v>
      </c>
      <c r="B63" s="7" t="s">
        <v>1221</v>
      </c>
      <c r="C63" s="1" t="s">
        <v>938</v>
      </c>
      <c r="D63" s="23">
        <v>6.86</v>
      </c>
      <c r="E63" s="284" t="s">
        <v>7347</v>
      </c>
    </row>
    <row r="64" spans="1:5" x14ac:dyDescent="0.25">
      <c r="A64" s="12" t="s">
        <v>2774</v>
      </c>
      <c r="B64" s="7" t="s">
        <v>1223</v>
      </c>
      <c r="C64" s="1" t="s">
        <v>654</v>
      </c>
      <c r="D64" s="23">
        <v>10.48</v>
      </c>
      <c r="E64" s="284" t="s">
        <v>7347</v>
      </c>
    </row>
    <row r="65" spans="1:5" x14ac:dyDescent="0.25">
      <c r="A65" s="12" t="s">
        <v>2775</v>
      </c>
      <c r="B65" s="7" t="s">
        <v>1225</v>
      </c>
      <c r="C65" s="1" t="s">
        <v>655</v>
      </c>
      <c r="D65" s="23">
        <v>4.17</v>
      </c>
      <c r="E65" s="284" t="s">
        <v>7347</v>
      </c>
    </row>
    <row r="66" spans="1:5" x14ac:dyDescent="0.25">
      <c r="A66" s="12" t="s">
        <v>4724</v>
      </c>
      <c r="B66" s="7" t="s">
        <v>1227</v>
      </c>
      <c r="C66" s="114" t="s">
        <v>2801</v>
      </c>
      <c r="D66" s="23">
        <v>6.27</v>
      </c>
      <c r="E66" s="284" t="s">
        <v>218</v>
      </c>
    </row>
    <row r="67" spans="1:5" x14ac:dyDescent="0.25">
      <c r="A67" s="12" t="s">
        <v>4725</v>
      </c>
      <c r="B67" s="7" t="s">
        <v>433</v>
      </c>
      <c r="C67" s="1" t="s">
        <v>3957</v>
      </c>
      <c r="D67" s="23">
        <v>9.0299999999999994</v>
      </c>
      <c r="E67" s="284" t="s">
        <v>218</v>
      </c>
    </row>
    <row r="68" spans="1:5" x14ac:dyDescent="0.25">
      <c r="A68" s="12" t="s">
        <v>4726</v>
      </c>
      <c r="B68" s="7" t="s">
        <v>435</v>
      </c>
      <c r="C68" s="1" t="s">
        <v>656</v>
      </c>
      <c r="D68" s="23">
        <v>7.73</v>
      </c>
      <c r="E68" s="284" t="s">
        <v>7347</v>
      </c>
    </row>
    <row r="69" spans="1:5" x14ac:dyDescent="0.25">
      <c r="A69" s="12" t="s">
        <v>4727</v>
      </c>
      <c r="B69" s="7" t="s">
        <v>437</v>
      </c>
      <c r="C69" s="1" t="s">
        <v>4469</v>
      </c>
      <c r="D69" s="23">
        <v>9.2799999999999994</v>
      </c>
      <c r="E69" s="284" t="s">
        <v>7347</v>
      </c>
    </row>
    <row r="70" spans="1:5" x14ac:dyDescent="0.25">
      <c r="A70" s="12" t="s">
        <v>4728</v>
      </c>
      <c r="B70" s="7" t="s">
        <v>438</v>
      </c>
      <c r="C70" s="1" t="s">
        <v>938</v>
      </c>
      <c r="D70" s="23">
        <v>7.25</v>
      </c>
      <c r="E70" s="284" t="s">
        <v>7347</v>
      </c>
    </row>
    <row r="71" spans="1:5" x14ac:dyDescent="0.25">
      <c r="A71" s="12" t="s">
        <v>4729</v>
      </c>
      <c r="B71" s="7" t="s">
        <v>440</v>
      </c>
      <c r="C71" s="1" t="s">
        <v>657</v>
      </c>
      <c r="D71" s="23">
        <v>10.93</v>
      </c>
      <c r="E71" s="284" t="s">
        <v>7347</v>
      </c>
    </row>
    <row r="72" spans="1:5" x14ac:dyDescent="0.25">
      <c r="A72" s="12" t="s">
        <v>4730</v>
      </c>
      <c r="B72" s="7" t="s">
        <v>441</v>
      </c>
      <c r="C72" s="1" t="s">
        <v>655</v>
      </c>
      <c r="D72" s="23">
        <v>4.37</v>
      </c>
      <c r="E72" s="284" t="s">
        <v>7347</v>
      </c>
    </row>
    <row r="73" spans="1:5" x14ac:dyDescent="0.25">
      <c r="A73" s="12" t="s">
        <v>4731</v>
      </c>
      <c r="B73" s="7" t="s">
        <v>443</v>
      </c>
      <c r="C73" s="1" t="s">
        <v>658</v>
      </c>
      <c r="D73" s="23">
        <v>53.55</v>
      </c>
      <c r="E73" s="284" t="s">
        <v>7347</v>
      </c>
    </row>
    <row r="74" spans="1:5" x14ac:dyDescent="0.25">
      <c r="A74" s="12" t="s">
        <v>4732</v>
      </c>
      <c r="B74" s="7" t="s">
        <v>445</v>
      </c>
      <c r="C74" s="1" t="s">
        <v>659</v>
      </c>
      <c r="D74" s="23">
        <v>11.75</v>
      </c>
      <c r="E74" s="284" t="s">
        <v>7347</v>
      </c>
    </row>
    <row r="75" spans="1:5" x14ac:dyDescent="0.25">
      <c r="A75" s="12" t="s">
        <v>4733</v>
      </c>
      <c r="B75" s="7" t="s">
        <v>447</v>
      </c>
      <c r="C75" s="1" t="s">
        <v>660</v>
      </c>
      <c r="D75" s="23">
        <v>7.73</v>
      </c>
      <c r="E75" s="284" t="s">
        <v>7347</v>
      </c>
    </row>
    <row r="76" spans="1:5" x14ac:dyDescent="0.25">
      <c r="A76" s="12" t="s">
        <v>4734</v>
      </c>
      <c r="B76" s="7" t="s">
        <v>449</v>
      </c>
      <c r="C76" s="1" t="s">
        <v>655</v>
      </c>
      <c r="D76" s="23">
        <v>5.19</v>
      </c>
      <c r="E76" s="284" t="s">
        <v>7347</v>
      </c>
    </row>
    <row r="77" spans="1:5" x14ac:dyDescent="0.25">
      <c r="A77" s="12" t="s">
        <v>4735</v>
      </c>
      <c r="B77" s="7" t="s">
        <v>451</v>
      </c>
      <c r="C77" s="1" t="s">
        <v>938</v>
      </c>
      <c r="D77" s="23">
        <v>2.3199999999999998</v>
      </c>
      <c r="E77" s="284" t="s">
        <v>7347</v>
      </c>
    </row>
    <row r="78" spans="1:5" x14ac:dyDescent="0.25">
      <c r="A78" s="12" t="s">
        <v>4736</v>
      </c>
      <c r="B78" s="7" t="s">
        <v>3694</v>
      </c>
      <c r="C78" s="1" t="s">
        <v>661</v>
      </c>
      <c r="D78" s="23">
        <v>11.34</v>
      </c>
      <c r="E78" s="284" t="s">
        <v>7347</v>
      </c>
    </row>
    <row r="79" spans="1:5" x14ac:dyDescent="0.25">
      <c r="A79" s="12" t="s">
        <v>4737</v>
      </c>
      <c r="B79" s="7" t="s">
        <v>3696</v>
      </c>
      <c r="C79" s="1" t="s">
        <v>662</v>
      </c>
      <c r="D79" s="23">
        <v>12.08</v>
      </c>
      <c r="E79" s="284" t="s">
        <v>7347</v>
      </c>
    </row>
    <row r="80" spans="1:5" x14ac:dyDescent="0.25">
      <c r="A80" s="12" t="s">
        <v>4738</v>
      </c>
      <c r="B80" s="7" t="s">
        <v>663</v>
      </c>
      <c r="C80" s="1" t="s">
        <v>664</v>
      </c>
      <c r="D80" s="23">
        <v>9.0500000000000007</v>
      </c>
      <c r="E80" s="284" t="s">
        <v>7347</v>
      </c>
    </row>
    <row r="81" spans="1:5" x14ac:dyDescent="0.25">
      <c r="A81" s="12" t="s">
        <v>4739</v>
      </c>
      <c r="B81" s="7" t="s">
        <v>3699</v>
      </c>
      <c r="C81" s="1" t="s">
        <v>938</v>
      </c>
      <c r="D81" s="23">
        <v>1.35</v>
      </c>
      <c r="E81" s="284" t="s">
        <v>7347</v>
      </c>
    </row>
    <row r="82" spans="1:5" x14ac:dyDescent="0.25">
      <c r="A82" s="12" t="s">
        <v>4740</v>
      </c>
      <c r="B82" s="7" t="s">
        <v>2789</v>
      </c>
      <c r="C82" s="1" t="s">
        <v>665</v>
      </c>
      <c r="D82" s="23">
        <v>1.35</v>
      </c>
      <c r="E82" s="284" t="s">
        <v>7347</v>
      </c>
    </row>
    <row r="83" spans="1:5" x14ac:dyDescent="0.25">
      <c r="A83" s="12" t="s">
        <v>4741</v>
      </c>
      <c r="B83" s="7" t="s">
        <v>2791</v>
      </c>
      <c r="C83" s="1" t="s">
        <v>655</v>
      </c>
      <c r="D83" s="23">
        <v>3.67</v>
      </c>
      <c r="E83" s="284" t="s">
        <v>7347</v>
      </c>
    </row>
    <row r="84" spans="1:5" x14ac:dyDescent="0.25">
      <c r="A84" s="12" t="s">
        <v>4742</v>
      </c>
      <c r="B84" s="7" t="s">
        <v>666</v>
      </c>
      <c r="C84" s="1" t="s">
        <v>667</v>
      </c>
      <c r="D84" s="23">
        <v>11.69</v>
      </c>
      <c r="E84" s="284" t="s">
        <v>7347</v>
      </c>
    </row>
    <row r="85" spans="1:5" x14ac:dyDescent="0.25">
      <c r="A85" s="12" t="s">
        <v>4743</v>
      </c>
      <c r="B85" s="7" t="s">
        <v>668</v>
      </c>
      <c r="C85" s="1" t="s">
        <v>3019</v>
      </c>
      <c r="D85" s="23">
        <v>53.48</v>
      </c>
      <c r="E85" s="284" t="s">
        <v>7347</v>
      </c>
    </row>
    <row r="86" spans="1:5" x14ac:dyDescent="0.25">
      <c r="A86" s="12" t="s">
        <v>4744</v>
      </c>
      <c r="B86" s="7" t="s">
        <v>669</v>
      </c>
      <c r="C86" s="1" t="s">
        <v>3958</v>
      </c>
      <c r="D86" s="23">
        <v>168.1</v>
      </c>
      <c r="E86" s="284" t="s">
        <v>218</v>
      </c>
    </row>
    <row r="87" spans="1:5" x14ac:dyDescent="0.25">
      <c r="A87" s="12" t="s">
        <v>4745</v>
      </c>
      <c r="B87" s="7" t="s">
        <v>670</v>
      </c>
      <c r="C87" s="1" t="s">
        <v>3959</v>
      </c>
      <c r="D87" s="23">
        <v>144.34</v>
      </c>
      <c r="E87" s="284" t="s">
        <v>218</v>
      </c>
    </row>
    <row r="88" spans="1:5" x14ac:dyDescent="0.25">
      <c r="A88" s="12" t="s">
        <v>4746</v>
      </c>
      <c r="B88" s="7" t="s">
        <v>671</v>
      </c>
      <c r="C88" s="1" t="s">
        <v>672</v>
      </c>
      <c r="D88" s="23">
        <v>58.29</v>
      </c>
      <c r="E88" s="284" t="s">
        <v>218</v>
      </c>
    </row>
    <row r="89" spans="1:5" x14ac:dyDescent="0.25">
      <c r="A89" s="12" t="s">
        <v>4747</v>
      </c>
      <c r="B89" s="7" t="s">
        <v>673</v>
      </c>
      <c r="C89" s="1" t="s">
        <v>674</v>
      </c>
      <c r="D89" s="23">
        <v>43.64</v>
      </c>
      <c r="E89" s="284" t="s">
        <v>7347</v>
      </c>
    </row>
    <row r="90" spans="1:5" x14ac:dyDescent="0.25">
      <c r="A90" s="12" t="s">
        <v>4748</v>
      </c>
      <c r="B90" s="7" t="s">
        <v>675</v>
      </c>
      <c r="C90" s="1" t="s">
        <v>3019</v>
      </c>
      <c r="D90" s="23">
        <v>41.43</v>
      </c>
      <c r="E90" s="284" t="s">
        <v>7347</v>
      </c>
    </row>
    <row r="91" spans="1:5" x14ac:dyDescent="0.25">
      <c r="A91" s="12" t="s">
        <v>4749</v>
      </c>
      <c r="B91" s="7" t="s">
        <v>676</v>
      </c>
      <c r="C91" s="1" t="s">
        <v>677</v>
      </c>
      <c r="D91" s="23">
        <v>26.27</v>
      </c>
      <c r="E91" s="284" t="s">
        <v>7347</v>
      </c>
    </row>
    <row r="92" spans="1:5" x14ac:dyDescent="0.25">
      <c r="A92" s="12" t="s">
        <v>4750</v>
      </c>
      <c r="B92" s="7" t="s">
        <v>678</v>
      </c>
      <c r="C92" s="1" t="s">
        <v>679</v>
      </c>
      <c r="D92" s="23">
        <v>8.32</v>
      </c>
      <c r="E92" s="284" t="s">
        <v>7347</v>
      </c>
    </row>
    <row r="93" spans="1:5" s="41" customFormat="1" x14ac:dyDescent="0.25">
      <c r="A93" s="170" t="s">
        <v>4751</v>
      </c>
      <c r="B93" s="90" t="s">
        <v>680</v>
      </c>
      <c r="C93" s="86" t="s">
        <v>3960</v>
      </c>
      <c r="D93" s="63">
        <v>17.63</v>
      </c>
      <c r="E93" s="286" t="s">
        <v>7347</v>
      </c>
    </row>
    <row r="94" spans="1:5" x14ac:dyDescent="0.25">
      <c r="A94" s="12" t="s">
        <v>4752</v>
      </c>
      <c r="B94" s="7" t="s">
        <v>681</v>
      </c>
      <c r="C94" s="1" t="s">
        <v>3961</v>
      </c>
      <c r="D94" s="23">
        <v>12.95</v>
      </c>
      <c r="E94" s="284" t="s">
        <v>7347</v>
      </c>
    </row>
    <row r="95" spans="1:5" x14ac:dyDescent="0.25">
      <c r="A95" s="12" t="s">
        <v>4753</v>
      </c>
      <c r="B95" s="7" t="s">
        <v>682</v>
      </c>
      <c r="C95" s="1" t="s">
        <v>3962</v>
      </c>
      <c r="D95" s="23">
        <v>12.93</v>
      </c>
      <c r="E95" s="284" t="s">
        <v>7347</v>
      </c>
    </row>
    <row r="96" spans="1:5" x14ac:dyDescent="0.25">
      <c r="A96" s="12" t="s">
        <v>4754</v>
      </c>
      <c r="B96" s="7" t="s">
        <v>683</v>
      </c>
      <c r="C96" s="1" t="s">
        <v>2429</v>
      </c>
      <c r="D96" s="23">
        <v>22.53</v>
      </c>
      <c r="E96" s="284" t="s">
        <v>218</v>
      </c>
    </row>
    <row r="97" spans="1:5" x14ac:dyDescent="0.25">
      <c r="A97" s="12" t="s">
        <v>4755</v>
      </c>
      <c r="B97" s="7" t="s">
        <v>684</v>
      </c>
      <c r="C97" s="1" t="s">
        <v>3963</v>
      </c>
      <c r="D97" s="23">
        <v>3.21</v>
      </c>
      <c r="E97" s="284" t="s">
        <v>218</v>
      </c>
    </row>
    <row r="98" spans="1:5" x14ac:dyDescent="0.25">
      <c r="A98" s="12" t="s">
        <v>3122</v>
      </c>
      <c r="B98" s="7" t="s">
        <v>3954</v>
      </c>
      <c r="C98" s="1" t="s">
        <v>3956</v>
      </c>
      <c r="D98" s="23">
        <v>205.26</v>
      </c>
      <c r="E98" s="284" t="s">
        <v>218</v>
      </c>
    </row>
    <row r="99" spans="1:5" x14ac:dyDescent="0.25">
      <c r="A99" s="12" t="s">
        <v>3123</v>
      </c>
      <c r="B99" s="7" t="s">
        <v>3955</v>
      </c>
      <c r="C99" s="1" t="s">
        <v>198</v>
      </c>
      <c r="D99" s="23">
        <v>0</v>
      </c>
      <c r="E99" s="284" t="s">
        <v>218</v>
      </c>
    </row>
    <row r="100" spans="1:5" x14ac:dyDescent="0.25">
      <c r="A100" s="12" t="s">
        <v>3124</v>
      </c>
      <c r="B100" s="7"/>
      <c r="C100" s="1" t="s">
        <v>5384</v>
      </c>
      <c r="D100" s="23">
        <v>11.34</v>
      </c>
      <c r="E100" s="284" t="s">
        <v>218</v>
      </c>
    </row>
    <row r="101" spans="1:5" x14ac:dyDescent="0.25">
      <c r="A101" s="12" t="s">
        <v>4756</v>
      </c>
      <c r="B101" s="7" t="s">
        <v>685</v>
      </c>
      <c r="C101" s="1" t="s">
        <v>686</v>
      </c>
      <c r="D101" s="23">
        <v>15.38</v>
      </c>
      <c r="E101" s="284" t="s">
        <v>218</v>
      </c>
    </row>
    <row r="102" spans="1:5" x14ac:dyDescent="0.25">
      <c r="A102" s="12" t="s">
        <v>4757</v>
      </c>
      <c r="B102" s="7" t="s">
        <v>687</v>
      </c>
      <c r="C102" s="1" t="s">
        <v>2793</v>
      </c>
      <c r="D102" s="23">
        <v>52.46</v>
      </c>
      <c r="E102" s="284" t="s">
        <v>218</v>
      </c>
    </row>
    <row r="103" spans="1:5" x14ac:dyDescent="0.25">
      <c r="A103" s="12" t="s">
        <v>4758</v>
      </c>
      <c r="B103" s="7" t="s">
        <v>688</v>
      </c>
      <c r="C103" s="1" t="s">
        <v>689</v>
      </c>
      <c r="D103" s="23">
        <v>129.91999999999999</v>
      </c>
      <c r="E103" s="284" t="s">
        <v>218</v>
      </c>
    </row>
    <row r="104" spans="1:5" x14ac:dyDescent="0.25">
      <c r="A104" s="12" t="s">
        <v>4759</v>
      </c>
      <c r="B104" s="7" t="s">
        <v>690</v>
      </c>
      <c r="C104" s="1" t="s">
        <v>691</v>
      </c>
      <c r="D104" s="23">
        <v>66.25</v>
      </c>
      <c r="E104" s="284" t="s">
        <v>218</v>
      </c>
    </row>
    <row r="105" spans="1:5" x14ac:dyDescent="0.25">
      <c r="A105" s="12" t="s">
        <v>4760</v>
      </c>
      <c r="B105" s="7" t="s">
        <v>692</v>
      </c>
      <c r="C105" s="1" t="s">
        <v>693</v>
      </c>
      <c r="D105" s="23">
        <v>4.28</v>
      </c>
      <c r="E105" s="284" t="s">
        <v>218</v>
      </c>
    </row>
    <row r="106" spans="1:5" x14ac:dyDescent="0.25">
      <c r="A106" s="12" t="s">
        <v>4761</v>
      </c>
      <c r="B106" s="7" t="s">
        <v>694</v>
      </c>
      <c r="C106" s="1" t="s">
        <v>3775</v>
      </c>
      <c r="D106" s="23">
        <v>43.14</v>
      </c>
      <c r="E106" s="284" t="s">
        <v>218</v>
      </c>
    </row>
    <row r="107" spans="1:5" x14ac:dyDescent="0.25">
      <c r="A107" s="12" t="s">
        <v>4762</v>
      </c>
      <c r="B107" s="7" t="s">
        <v>3776</v>
      </c>
      <c r="C107" s="1" t="s">
        <v>2155</v>
      </c>
      <c r="D107" s="23">
        <v>38.200000000000003</v>
      </c>
      <c r="E107" s="284" t="s">
        <v>218</v>
      </c>
    </row>
    <row r="108" spans="1:5" x14ac:dyDescent="0.25">
      <c r="A108" s="12" t="s">
        <v>4763</v>
      </c>
      <c r="B108" s="7" t="s">
        <v>2156</v>
      </c>
      <c r="C108" s="1" t="s">
        <v>2157</v>
      </c>
      <c r="D108" s="23">
        <v>7.43</v>
      </c>
      <c r="E108" s="284" t="s">
        <v>218</v>
      </c>
    </row>
    <row r="109" spans="1:5" x14ac:dyDescent="0.25">
      <c r="A109" s="12" t="s">
        <v>4764</v>
      </c>
      <c r="B109" s="7" t="s">
        <v>2158</v>
      </c>
      <c r="C109" s="1" t="s">
        <v>3960</v>
      </c>
      <c r="D109" s="23">
        <v>10.09</v>
      </c>
      <c r="E109" s="284" t="s">
        <v>7347</v>
      </c>
    </row>
    <row r="110" spans="1:5" x14ac:dyDescent="0.25">
      <c r="A110" s="12" t="s">
        <v>4765</v>
      </c>
      <c r="B110" s="7" t="s">
        <v>2159</v>
      </c>
      <c r="C110" s="1" t="s">
        <v>4326</v>
      </c>
      <c r="D110" s="23">
        <v>9.0399999999999991</v>
      </c>
      <c r="E110" s="284" t="s">
        <v>7347</v>
      </c>
    </row>
    <row r="111" spans="1:5" x14ac:dyDescent="0.25">
      <c r="A111" s="12" t="s">
        <v>4766</v>
      </c>
      <c r="B111" s="7" t="s">
        <v>2160</v>
      </c>
      <c r="C111" s="1" t="s">
        <v>2161</v>
      </c>
      <c r="D111" s="23">
        <v>4.2</v>
      </c>
      <c r="E111" s="284" t="s">
        <v>7347</v>
      </c>
    </row>
    <row r="112" spans="1:5" x14ac:dyDescent="0.25">
      <c r="A112" s="12" t="s">
        <v>4767</v>
      </c>
      <c r="B112" s="7"/>
      <c r="C112" s="1" t="s">
        <v>4327</v>
      </c>
      <c r="D112" s="23">
        <v>2.7</v>
      </c>
      <c r="E112" s="284" t="s">
        <v>7347</v>
      </c>
    </row>
    <row r="113" spans="1:5" x14ac:dyDescent="0.25">
      <c r="A113" s="12" t="s">
        <v>4044</v>
      </c>
      <c r="B113" s="7" t="s">
        <v>2162</v>
      </c>
      <c r="C113" s="1" t="s">
        <v>938</v>
      </c>
      <c r="D113" s="23">
        <v>2.11</v>
      </c>
      <c r="E113" s="284" t="s">
        <v>7347</v>
      </c>
    </row>
    <row r="114" spans="1:5" x14ac:dyDescent="0.25">
      <c r="A114" s="12" t="s">
        <v>4045</v>
      </c>
      <c r="B114" s="7" t="s">
        <v>2163</v>
      </c>
      <c r="C114" s="1" t="s">
        <v>2164</v>
      </c>
      <c r="D114" s="23">
        <v>32.020000000000003</v>
      </c>
      <c r="E114" s="284" t="s">
        <v>7347</v>
      </c>
    </row>
    <row r="115" spans="1:5" x14ac:dyDescent="0.25">
      <c r="A115" s="12" t="s">
        <v>4046</v>
      </c>
      <c r="B115" s="7" t="s">
        <v>2165</v>
      </c>
      <c r="C115" s="1" t="s">
        <v>2166</v>
      </c>
      <c r="D115" s="23">
        <v>5.32</v>
      </c>
      <c r="E115" s="284" t="s">
        <v>218</v>
      </c>
    </row>
    <row r="116" spans="1:5" x14ac:dyDescent="0.25">
      <c r="A116" s="12" t="s">
        <v>4047</v>
      </c>
      <c r="B116" s="7" t="s">
        <v>2167</v>
      </c>
      <c r="C116" s="114" t="s">
        <v>2168</v>
      </c>
      <c r="D116" s="23">
        <v>9.06</v>
      </c>
      <c r="E116" s="284" t="s">
        <v>218</v>
      </c>
    </row>
    <row r="117" spans="1:5" x14ac:dyDescent="0.25">
      <c r="A117" s="12" t="s">
        <v>4048</v>
      </c>
      <c r="B117" s="7" t="s">
        <v>2169</v>
      </c>
      <c r="C117" s="1" t="s">
        <v>2170</v>
      </c>
      <c r="D117" s="23">
        <v>15.52</v>
      </c>
      <c r="E117" s="284" t="s">
        <v>218</v>
      </c>
    </row>
    <row r="118" spans="1:5" x14ac:dyDescent="0.25">
      <c r="A118" s="12" t="s">
        <v>4049</v>
      </c>
      <c r="B118" s="7" t="s">
        <v>2171</v>
      </c>
      <c r="C118" s="1" t="s">
        <v>2172</v>
      </c>
      <c r="D118" s="23">
        <v>4.62</v>
      </c>
      <c r="E118" s="284" t="s">
        <v>218</v>
      </c>
    </row>
    <row r="119" spans="1:5" x14ac:dyDescent="0.25">
      <c r="A119" s="12" t="s">
        <v>4050</v>
      </c>
      <c r="B119" s="7" t="s">
        <v>2173</v>
      </c>
      <c r="C119" s="1" t="s">
        <v>3022</v>
      </c>
      <c r="D119" s="23">
        <v>7.78</v>
      </c>
      <c r="E119" s="284" t="s">
        <v>7347</v>
      </c>
    </row>
    <row r="120" spans="1:5" x14ac:dyDescent="0.25">
      <c r="A120" s="12" t="s">
        <v>4051</v>
      </c>
      <c r="B120" s="7"/>
      <c r="C120" s="1" t="s">
        <v>2485</v>
      </c>
      <c r="D120" s="23">
        <v>5.17</v>
      </c>
      <c r="E120" s="284" t="s">
        <v>218</v>
      </c>
    </row>
    <row r="121" spans="1:5" x14ac:dyDescent="0.25">
      <c r="A121" s="12" t="s">
        <v>4052</v>
      </c>
      <c r="B121" s="7" t="s">
        <v>2174</v>
      </c>
      <c r="C121" s="1" t="s">
        <v>2175</v>
      </c>
      <c r="D121" s="23">
        <v>12.4</v>
      </c>
      <c r="E121" s="284" t="s">
        <v>218</v>
      </c>
    </row>
    <row r="122" spans="1:5" x14ac:dyDescent="0.25">
      <c r="A122" s="12" t="s">
        <v>4053</v>
      </c>
      <c r="B122" s="7" t="s">
        <v>2176</v>
      </c>
      <c r="C122" s="1" t="s">
        <v>2467</v>
      </c>
      <c r="D122" s="23">
        <v>20.65</v>
      </c>
      <c r="E122" s="284" t="s">
        <v>218</v>
      </c>
    </row>
    <row r="123" spans="1:5" x14ac:dyDescent="0.25">
      <c r="A123" s="12" t="s">
        <v>4054</v>
      </c>
      <c r="B123" s="7" t="s">
        <v>2177</v>
      </c>
      <c r="C123" s="1" t="s">
        <v>3964</v>
      </c>
      <c r="D123" s="23">
        <v>16.559999999999999</v>
      </c>
      <c r="E123" s="284" t="s">
        <v>218</v>
      </c>
    </row>
    <row r="124" spans="1:5" x14ac:dyDescent="0.25">
      <c r="A124" s="12" t="s">
        <v>4055</v>
      </c>
      <c r="B124" s="7" t="s">
        <v>2178</v>
      </c>
      <c r="C124" s="1" t="s">
        <v>3965</v>
      </c>
      <c r="D124" s="23">
        <v>9.27</v>
      </c>
      <c r="E124" s="284" t="s">
        <v>218</v>
      </c>
    </row>
    <row r="125" spans="1:5" x14ac:dyDescent="0.25">
      <c r="A125" s="12" t="s">
        <v>4056</v>
      </c>
      <c r="B125" s="7" t="s">
        <v>2179</v>
      </c>
      <c r="C125" s="1" t="s">
        <v>3022</v>
      </c>
      <c r="D125" s="23">
        <v>4.37</v>
      </c>
      <c r="E125" s="284" t="s">
        <v>7347</v>
      </c>
    </row>
    <row r="126" spans="1:5" x14ac:dyDescent="0.25">
      <c r="A126" s="12" t="s">
        <v>4057</v>
      </c>
      <c r="B126" s="7" t="s">
        <v>2180</v>
      </c>
      <c r="C126" s="1" t="s">
        <v>2181</v>
      </c>
      <c r="D126" s="23">
        <v>8.74</v>
      </c>
      <c r="E126" s="284" t="s">
        <v>218</v>
      </c>
    </row>
    <row r="127" spans="1:5" x14ac:dyDescent="0.25">
      <c r="A127" s="12" t="s">
        <v>4058</v>
      </c>
      <c r="B127" s="7" t="s">
        <v>716</v>
      </c>
      <c r="C127" s="1" t="s">
        <v>717</v>
      </c>
      <c r="D127" s="23">
        <v>16.55</v>
      </c>
      <c r="E127" s="284" t="s">
        <v>218</v>
      </c>
    </row>
    <row r="128" spans="1:5" x14ac:dyDescent="0.25">
      <c r="A128" s="12" t="s">
        <v>4059</v>
      </c>
      <c r="B128" s="7" t="s">
        <v>718</v>
      </c>
      <c r="C128" s="1" t="s">
        <v>2436</v>
      </c>
      <c r="D128" s="23">
        <v>5.45</v>
      </c>
      <c r="E128" s="284" t="s">
        <v>218</v>
      </c>
    </row>
    <row r="129" spans="1:5" x14ac:dyDescent="0.25">
      <c r="A129" s="12" t="s">
        <v>4060</v>
      </c>
      <c r="B129" s="7"/>
      <c r="C129" s="1" t="s">
        <v>2485</v>
      </c>
      <c r="D129" s="23">
        <v>8.43</v>
      </c>
      <c r="E129" s="284" t="s">
        <v>218</v>
      </c>
    </row>
    <row r="130" spans="1:5" x14ac:dyDescent="0.25">
      <c r="A130" s="12" t="s">
        <v>4061</v>
      </c>
      <c r="B130" s="7"/>
      <c r="C130" s="1" t="s">
        <v>2485</v>
      </c>
      <c r="D130" s="23">
        <v>3.84</v>
      </c>
      <c r="E130" s="284" t="s">
        <v>218</v>
      </c>
    </row>
    <row r="131" spans="1:5" x14ac:dyDescent="0.25">
      <c r="A131" s="12" t="s">
        <v>4062</v>
      </c>
      <c r="B131" s="7"/>
      <c r="C131" s="1" t="s">
        <v>2485</v>
      </c>
      <c r="D131" s="23">
        <v>2.96</v>
      </c>
      <c r="E131" s="284" t="s">
        <v>218</v>
      </c>
    </row>
    <row r="132" spans="1:5" ht="14.25" thickBot="1" x14ac:dyDescent="0.3">
      <c r="A132" s="12" t="s">
        <v>4063</v>
      </c>
      <c r="B132" s="7"/>
      <c r="C132" s="1" t="s">
        <v>2485</v>
      </c>
      <c r="D132" s="23">
        <v>4.9400000000000004</v>
      </c>
      <c r="E132" s="296" t="s">
        <v>218</v>
      </c>
    </row>
    <row r="133" spans="1:5" s="31" customFormat="1" ht="17.25" thickTop="1" thickBot="1" x14ac:dyDescent="0.35">
      <c r="A133" s="430" t="s">
        <v>5337</v>
      </c>
      <c r="B133" s="431"/>
      <c r="C133" s="432"/>
      <c r="D133" s="24">
        <f>SUM(D49:D132)</f>
        <v>2076.9700000000003</v>
      </c>
      <c r="E133" s="344">
        <f>SUMIF(E49:E132,"std_1",D49:D132)</f>
        <v>773.79000000000008</v>
      </c>
    </row>
    <row r="139" spans="1:5" ht="14.25" thickBot="1" x14ac:dyDescent="0.3"/>
    <row r="140" spans="1:5" ht="22.5" customHeight="1" thickBot="1" x14ac:dyDescent="0.3">
      <c r="A140" s="423" t="s">
        <v>5251</v>
      </c>
      <c r="B140" s="424"/>
      <c r="C140" s="424"/>
      <c r="D140" s="424"/>
      <c r="E140" s="435"/>
    </row>
    <row r="141" spans="1:5" ht="15" customHeight="1" x14ac:dyDescent="0.3">
      <c r="A141" s="428" t="s">
        <v>4681</v>
      </c>
      <c r="B141" s="327" t="s">
        <v>4277</v>
      </c>
      <c r="C141" s="433" t="s">
        <v>2186</v>
      </c>
      <c r="D141" s="421" t="s">
        <v>2187</v>
      </c>
      <c r="E141" s="74"/>
    </row>
    <row r="142" spans="1:5" ht="15" customHeight="1" thickBot="1" x14ac:dyDescent="0.35">
      <c r="A142" s="429"/>
      <c r="B142" s="6" t="s">
        <v>2185</v>
      </c>
      <c r="C142" s="434"/>
      <c r="D142" s="422"/>
      <c r="E142" s="113" t="s">
        <v>217</v>
      </c>
    </row>
    <row r="143" spans="1:5" ht="14.25" thickTop="1" x14ac:dyDescent="0.25">
      <c r="A143" s="14" t="s">
        <v>4064</v>
      </c>
      <c r="B143" s="7">
        <v>1</v>
      </c>
      <c r="C143" s="1" t="s">
        <v>3019</v>
      </c>
      <c r="D143" s="4">
        <v>55.45</v>
      </c>
      <c r="E143" s="283" t="s">
        <v>7347</v>
      </c>
    </row>
    <row r="144" spans="1:5" x14ac:dyDescent="0.25">
      <c r="A144" s="12" t="s">
        <v>4065</v>
      </c>
      <c r="B144" s="7">
        <v>2</v>
      </c>
      <c r="C144" s="1" t="s">
        <v>719</v>
      </c>
      <c r="D144" s="23">
        <v>67.760000000000005</v>
      </c>
      <c r="E144" s="284" t="s">
        <v>7347</v>
      </c>
    </row>
    <row r="145" spans="1:5" x14ac:dyDescent="0.25">
      <c r="A145" s="12" t="s">
        <v>4066</v>
      </c>
      <c r="B145" s="7">
        <v>3</v>
      </c>
      <c r="C145" s="1" t="s">
        <v>3019</v>
      </c>
      <c r="D145" s="23">
        <v>224.35</v>
      </c>
      <c r="E145" s="284" t="s">
        <v>7347</v>
      </c>
    </row>
    <row r="146" spans="1:5" s="41" customFormat="1" x14ac:dyDescent="0.25">
      <c r="A146" s="170" t="s">
        <v>1599</v>
      </c>
      <c r="B146" s="90">
        <v>4</v>
      </c>
      <c r="C146" s="86" t="s">
        <v>561</v>
      </c>
      <c r="D146" s="63">
        <v>3.24</v>
      </c>
      <c r="E146" s="286" t="s">
        <v>218</v>
      </c>
    </row>
    <row r="147" spans="1:5" x14ac:dyDescent="0.25">
      <c r="A147" s="12" t="s">
        <v>1600</v>
      </c>
      <c r="B147" s="7">
        <v>5</v>
      </c>
      <c r="C147" s="1" t="s">
        <v>720</v>
      </c>
      <c r="D147" s="23">
        <v>23.96</v>
      </c>
      <c r="E147" s="284" t="s">
        <v>7347</v>
      </c>
    </row>
    <row r="148" spans="1:5" x14ac:dyDescent="0.25">
      <c r="A148" s="12" t="s">
        <v>1601</v>
      </c>
      <c r="B148" s="7">
        <v>6</v>
      </c>
      <c r="C148" s="1" t="s">
        <v>721</v>
      </c>
      <c r="D148" s="23">
        <v>6.26</v>
      </c>
      <c r="E148" s="284" t="s">
        <v>7347</v>
      </c>
    </row>
    <row r="149" spans="1:5" x14ac:dyDescent="0.25">
      <c r="A149" s="12" t="s">
        <v>1602</v>
      </c>
      <c r="B149" s="7">
        <v>7</v>
      </c>
      <c r="C149" s="1" t="s">
        <v>722</v>
      </c>
      <c r="D149" s="23">
        <v>48.1</v>
      </c>
      <c r="E149" s="284" t="s">
        <v>7347</v>
      </c>
    </row>
    <row r="150" spans="1:5" x14ac:dyDescent="0.25">
      <c r="A150" s="12" t="s">
        <v>1603</v>
      </c>
      <c r="B150" s="7">
        <v>8</v>
      </c>
      <c r="C150" s="1" t="s">
        <v>723</v>
      </c>
      <c r="D150" s="23">
        <v>14.86</v>
      </c>
      <c r="E150" s="284" t="s">
        <v>7347</v>
      </c>
    </row>
    <row r="151" spans="1:5" x14ac:dyDescent="0.25">
      <c r="A151" s="12" t="s">
        <v>1604</v>
      </c>
      <c r="B151" s="7">
        <v>9</v>
      </c>
      <c r="C151" s="1" t="s">
        <v>4468</v>
      </c>
      <c r="D151" s="23">
        <v>3.77</v>
      </c>
      <c r="E151" s="284" t="s">
        <v>7347</v>
      </c>
    </row>
    <row r="152" spans="1:5" x14ac:dyDescent="0.25">
      <c r="A152" s="12" t="s">
        <v>1605</v>
      </c>
      <c r="B152" s="7">
        <v>10</v>
      </c>
      <c r="C152" s="1" t="s">
        <v>4327</v>
      </c>
      <c r="D152" s="23">
        <v>3.65</v>
      </c>
      <c r="E152" s="284" t="s">
        <v>7347</v>
      </c>
    </row>
    <row r="153" spans="1:5" x14ac:dyDescent="0.25">
      <c r="A153" s="12" t="s">
        <v>1606</v>
      </c>
      <c r="B153" s="7">
        <v>12</v>
      </c>
      <c r="C153" s="1" t="s">
        <v>4469</v>
      </c>
      <c r="D153" s="23">
        <v>5.81</v>
      </c>
      <c r="E153" s="284" t="s">
        <v>7347</v>
      </c>
    </row>
    <row r="154" spans="1:5" x14ac:dyDescent="0.25">
      <c r="A154" s="12" t="s">
        <v>1607</v>
      </c>
      <c r="B154" s="7">
        <v>13</v>
      </c>
      <c r="C154" s="1" t="s">
        <v>938</v>
      </c>
      <c r="D154" s="23">
        <v>2.44</v>
      </c>
      <c r="E154" s="284" t="s">
        <v>7347</v>
      </c>
    </row>
    <row r="155" spans="1:5" x14ac:dyDescent="0.25">
      <c r="A155" s="12" t="s">
        <v>1608</v>
      </c>
      <c r="B155" s="7">
        <v>14</v>
      </c>
      <c r="C155" s="1" t="s">
        <v>643</v>
      </c>
      <c r="D155" s="23">
        <v>4.03</v>
      </c>
      <c r="E155" s="284" t="s">
        <v>7347</v>
      </c>
    </row>
    <row r="156" spans="1:5" x14ac:dyDescent="0.25">
      <c r="A156" s="12" t="s">
        <v>1609</v>
      </c>
      <c r="B156" s="7">
        <v>15</v>
      </c>
      <c r="C156" s="1" t="s">
        <v>938</v>
      </c>
      <c r="D156" s="23">
        <v>2.98</v>
      </c>
      <c r="E156" s="284" t="s">
        <v>7347</v>
      </c>
    </row>
    <row r="157" spans="1:5" x14ac:dyDescent="0.25">
      <c r="A157" s="12" t="s">
        <v>1610</v>
      </c>
      <c r="B157" s="7">
        <v>16</v>
      </c>
      <c r="C157" s="1" t="s">
        <v>4327</v>
      </c>
      <c r="D157" s="23">
        <v>3.65</v>
      </c>
      <c r="E157" s="284" t="s">
        <v>7347</v>
      </c>
    </row>
    <row r="158" spans="1:5" x14ac:dyDescent="0.25">
      <c r="A158" s="12" t="s">
        <v>1611</v>
      </c>
      <c r="B158" s="7">
        <v>18</v>
      </c>
      <c r="C158" s="1" t="s">
        <v>3027</v>
      </c>
      <c r="D158" s="23">
        <v>16.440000000000001</v>
      </c>
      <c r="E158" s="284" t="s">
        <v>7347</v>
      </c>
    </row>
    <row r="159" spans="1:5" x14ac:dyDescent="0.25">
      <c r="A159" s="12" t="s">
        <v>1612</v>
      </c>
      <c r="B159" s="7">
        <v>19</v>
      </c>
      <c r="C159" s="1" t="s">
        <v>724</v>
      </c>
      <c r="D159" s="23">
        <v>52.6</v>
      </c>
      <c r="E159" s="284" t="s">
        <v>7347</v>
      </c>
    </row>
    <row r="160" spans="1:5" x14ac:dyDescent="0.25">
      <c r="A160" s="12" t="s">
        <v>1613</v>
      </c>
      <c r="B160" s="7">
        <v>20</v>
      </c>
      <c r="C160" s="1" t="s">
        <v>2634</v>
      </c>
      <c r="D160" s="23">
        <v>17.63</v>
      </c>
      <c r="E160" s="284" t="s">
        <v>7347</v>
      </c>
    </row>
    <row r="161" spans="1:5" x14ac:dyDescent="0.25">
      <c r="A161" s="12" t="s">
        <v>1614</v>
      </c>
      <c r="B161" s="7">
        <v>21</v>
      </c>
      <c r="C161" s="1" t="s">
        <v>2673</v>
      </c>
      <c r="D161" s="23">
        <v>20.53</v>
      </c>
      <c r="E161" s="284" t="s">
        <v>7347</v>
      </c>
    </row>
    <row r="162" spans="1:5" x14ac:dyDescent="0.25">
      <c r="A162" s="12" t="s">
        <v>1615</v>
      </c>
      <c r="B162" s="7">
        <v>22</v>
      </c>
      <c r="C162" s="1" t="s">
        <v>4033</v>
      </c>
      <c r="D162" s="23">
        <v>41.77</v>
      </c>
      <c r="E162" s="284" t="s">
        <v>7347</v>
      </c>
    </row>
    <row r="163" spans="1:5" x14ac:dyDescent="0.25">
      <c r="A163" s="12" t="s">
        <v>1616</v>
      </c>
      <c r="B163" s="7" t="s">
        <v>2674</v>
      </c>
      <c r="C163" s="1" t="s">
        <v>3966</v>
      </c>
      <c r="D163" s="23">
        <v>11.83</v>
      </c>
      <c r="E163" s="284" t="s">
        <v>7347</v>
      </c>
    </row>
    <row r="164" spans="1:5" x14ac:dyDescent="0.25">
      <c r="A164" s="12" t="s">
        <v>1617</v>
      </c>
      <c r="B164" s="7">
        <v>23</v>
      </c>
      <c r="C164" s="1" t="s">
        <v>3967</v>
      </c>
      <c r="D164" s="23">
        <v>11.31</v>
      </c>
      <c r="E164" s="284" t="s">
        <v>218</v>
      </c>
    </row>
    <row r="165" spans="1:5" x14ac:dyDescent="0.25">
      <c r="A165" s="12" t="s">
        <v>1618</v>
      </c>
      <c r="B165" s="7">
        <v>24</v>
      </c>
      <c r="C165" s="1" t="s">
        <v>3027</v>
      </c>
      <c r="D165" s="23">
        <v>32.229999999999997</v>
      </c>
      <c r="E165" s="284" t="s">
        <v>7347</v>
      </c>
    </row>
    <row r="166" spans="1:5" x14ac:dyDescent="0.25">
      <c r="A166" s="12" t="s">
        <v>1619</v>
      </c>
      <c r="B166" s="7">
        <v>25</v>
      </c>
      <c r="C166" s="1" t="s">
        <v>2675</v>
      </c>
      <c r="D166" s="23">
        <v>17.36</v>
      </c>
      <c r="E166" s="284" t="s">
        <v>7347</v>
      </c>
    </row>
    <row r="167" spans="1:5" x14ac:dyDescent="0.25">
      <c r="A167" s="12" t="s">
        <v>3580</v>
      </c>
      <c r="B167" s="7">
        <v>26</v>
      </c>
      <c r="C167" s="1" t="s">
        <v>2676</v>
      </c>
      <c r="D167" s="23">
        <v>17.350000000000001</v>
      </c>
      <c r="E167" s="284" t="s">
        <v>7347</v>
      </c>
    </row>
    <row r="168" spans="1:5" x14ac:dyDescent="0.25">
      <c r="A168" s="12" t="s">
        <v>3581</v>
      </c>
      <c r="B168" s="7">
        <v>27</v>
      </c>
      <c r="C168" s="1" t="s">
        <v>3968</v>
      </c>
      <c r="D168" s="23">
        <v>37.94</v>
      </c>
      <c r="E168" s="284" t="s">
        <v>7347</v>
      </c>
    </row>
    <row r="169" spans="1:5" x14ac:dyDescent="0.25">
      <c r="A169" s="12" t="s">
        <v>3582</v>
      </c>
      <c r="B169" s="7">
        <v>28</v>
      </c>
      <c r="C169" s="1" t="s">
        <v>643</v>
      </c>
      <c r="D169" s="23">
        <v>5</v>
      </c>
      <c r="E169" s="284" t="s">
        <v>7347</v>
      </c>
    </row>
    <row r="170" spans="1:5" x14ac:dyDescent="0.25">
      <c r="A170" s="12" t="s">
        <v>3583</v>
      </c>
      <c r="B170" s="7">
        <v>29</v>
      </c>
      <c r="C170" s="1" t="s">
        <v>3022</v>
      </c>
      <c r="D170" s="23">
        <v>3.42</v>
      </c>
      <c r="E170" s="284" t="s">
        <v>7347</v>
      </c>
    </row>
    <row r="171" spans="1:5" x14ac:dyDescent="0.25">
      <c r="A171" s="12" t="s">
        <v>3584</v>
      </c>
      <c r="B171" s="7">
        <v>30</v>
      </c>
      <c r="C171" s="1" t="s">
        <v>938</v>
      </c>
      <c r="D171" s="23">
        <v>2.41</v>
      </c>
      <c r="E171" s="284" t="s">
        <v>7347</v>
      </c>
    </row>
    <row r="172" spans="1:5" x14ac:dyDescent="0.25">
      <c r="A172" s="12" t="s">
        <v>3585</v>
      </c>
      <c r="B172" s="7">
        <v>31</v>
      </c>
      <c r="C172" s="114" t="s">
        <v>3969</v>
      </c>
      <c r="D172" s="23">
        <v>5.43</v>
      </c>
      <c r="E172" s="284" t="s">
        <v>7347</v>
      </c>
    </row>
    <row r="173" spans="1:5" x14ac:dyDescent="0.25">
      <c r="A173" s="12" t="s">
        <v>3586</v>
      </c>
      <c r="B173" s="7">
        <v>32</v>
      </c>
      <c r="C173" s="1" t="s">
        <v>4468</v>
      </c>
      <c r="D173" s="23">
        <v>4.4000000000000004</v>
      </c>
      <c r="E173" s="284" t="s">
        <v>7347</v>
      </c>
    </row>
    <row r="174" spans="1:5" x14ac:dyDescent="0.25">
      <c r="A174" s="12" t="s">
        <v>3587</v>
      </c>
      <c r="B174" s="7">
        <v>33</v>
      </c>
      <c r="C174" s="1" t="s">
        <v>4469</v>
      </c>
      <c r="D174" s="23">
        <v>4.26</v>
      </c>
      <c r="E174" s="284" t="s">
        <v>7347</v>
      </c>
    </row>
    <row r="175" spans="1:5" x14ac:dyDescent="0.25">
      <c r="A175" s="12" t="s">
        <v>3588</v>
      </c>
      <c r="B175" s="7">
        <v>34</v>
      </c>
      <c r="C175" s="1" t="s">
        <v>938</v>
      </c>
      <c r="D175" s="23">
        <v>2.41</v>
      </c>
      <c r="E175" s="284" t="s">
        <v>7347</v>
      </c>
    </row>
    <row r="176" spans="1:5" s="41" customFormat="1" x14ac:dyDescent="0.25">
      <c r="A176" s="170" t="s">
        <v>3589</v>
      </c>
      <c r="B176" s="90">
        <v>35</v>
      </c>
      <c r="C176" s="86" t="s">
        <v>2677</v>
      </c>
      <c r="D176" s="63">
        <v>11.01</v>
      </c>
      <c r="E176" s="286" t="s">
        <v>7347</v>
      </c>
    </row>
    <row r="177" spans="1:5" s="41" customFormat="1" x14ac:dyDescent="0.25">
      <c r="A177" s="170" t="s">
        <v>3590</v>
      </c>
      <c r="B177" s="90">
        <v>36</v>
      </c>
      <c r="C177" s="86" t="s">
        <v>2678</v>
      </c>
      <c r="D177" s="63">
        <v>20.440000000000001</v>
      </c>
      <c r="E177" s="286" t="s">
        <v>7347</v>
      </c>
    </row>
    <row r="178" spans="1:5" x14ac:dyDescent="0.25">
      <c r="A178" s="12" t="s">
        <v>4318</v>
      </c>
      <c r="B178" s="7">
        <v>37</v>
      </c>
      <c r="C178" s="1" t="s">
        <v>2676</v>
      </c>
      <c r="D178" s="23">
        <v>13.78</v>
      </c>
      <c r="E178" s="284" t="s">
        <v>7347</v>
      </c>
    </row>
    <row r="179" spans="1:5" x14ac:dyDescent="0.25">
      <c r="A179" s="12" t="s">
        <v>4319</v>
      </c>
      <c r="B179" s="7">
        <v>38</v>
      </c>
      <c r="C179" s="1" t="s">
        <v>2679</v>
      </c>
      <c r="D179" s="23">
        <v>13.65</v>
      </c>
      <c r="E179" s="284" t="s">
        <v>7347</v>
      </c>
    </row>
    <row r="180" spans="1:5" x14ac:dyDescent="0.25">
      <c r="A180" s="12" t="s">
        <v>4320</v>
      </c>
      <c r="B180" s="7">
        <v>39</v>
      </c>
      <c r="C180" s="1" t="s">
        <v>2676</v>
      </c>
      <c r="D180" s="23">
        <v>13.49</v>
      </c>
      <c r="E180" s="284" t="s">
        <v>7347</v>
      </c>
    </row>
    <row r="181" spans="1:5" x14ac:dyDescent="0.25">
      <c r="A181" s="12" t="s">
        <v>4321</v>
      </c>
      <c r="B181" s="7">
        <v>40</v>
      </c>
      <c r="C181" s="1" t="s">
        <v>2676</v>
      </c>
      <c r="D181" s="23">
        <v>27</v>
      </c>
      <c r="E181" s="284" t="s">
        <v>7347</v>
      </c>
    </row>
    <row r="182" spans="1:5" x14ac:dyDescent="0.25">
      <c r="A182" s="12" t="s">
        <v>4322</v>
      </c>
      <c r="B182" s="7">
        <v>41</v>
      </c>
      <c r="C182" s="1" t="s">
        <v>3130</v>
      </c>
      <c r="D182" s="23">
        <v>13.09</v>
      </c>
      <c r="E182" s="284" t="s">
        <v>7347</v>
      </c>
    </row>
    <row r="183" spans="1:5" x14ac:dyDescent="0.25">
      <c r="A183" s="12" t="s">
        <v>5154</v>
      </c>
      <c r="B183" s="7">
        <v>42</v>
      </c>
      <c r="C183" s="1" t="s">
        <v>3027</v>
      </c>
      <c r="D183" s="23">
        <v>13.36</v>
      </c>
      <c r="E183" s="284" t="s">
        <v>7347</v>
      </c>
    </row>
    <row r="184" spans="1:5" x14ac:dyDescent="0.25">
      <c r="A184" s="12" t="s">
        <v>5155</v>
      </c>
      <c r="B184" s="7">
        <v>43</v>
      </c>
      <c r="C184" s="1" t="s">
        <v>3027</v>
      </c>
      <c r="D184" s="23">
        <v>13.28</v>
      </c>
      <c r="E184" s="284" t="s">
        <v>7347</v>
      </c>
    </row>
    <row r="185" spans="1:5" x14ac:dyDescent="0.25">
      <c r="A185" s="12" t="s">
        <v>5156</v>
      </c>
      <c r="B185" s="7">
        <v>44</v>
      </c>
      <c r="C185" s="1" t="s">
        <v>3027</v>
      </c>
      <c r="D185" s="23">
        <v>13.3</v>
      </c>
      <c r="E185" s="284" t="s">
        <v>7347</v>
      </c>
    </row>
    <row r="186" spans="1:5" x14ac:dyDescent="0.25">
      <c r="A186" s="12" t="s">
        <v>5157</v>
      </c>
      <c r="B186" s="7">
        <v>45</v>
      </c>
      <c r="C186" s="1" t="s">
        <v>3131</v>
      </c>
      <c r="D186" s="23">
        <v>4.51</v>
      </c>
      <c r="E186" s="284" t="s">
        <v>7347</v>
      </c>
    </row>
    <row r="187" spans="1:5" x14ac:dyDescent="0.25">
      <c r="A187" s="12" t="s">
        <v>5158</v>
      </c>
      <c r="B187" s="7">
        <v>46</v>
      </c>
      <c r="C187" s="1" t="s">
        <v>4327</v>
      </c>
      <c r="D187" s="23">
        <v>2.56</v>
      </c>
      <c r="E187" s="284" t="s">
        <v>7347</v>
      </c>
    </row>
    <row r="188" spans="1:5" x14ac:dyDescent="0.25">
      <c r="A188" s="12" t="s">
        <v>5159</v>
      </c>
      <c r="B188" s="7">
        <v>48</v>
      </c>
      <c r="C188" s="1" t="s">
        <v>3132</v>
      </c>
      <c r="D188" s="23">
        <v>26.85</v>
      </c>
      <c r="E188" s="284" t="s">
        <v>7347</v>
      </c>
    </row>
    <row r="189" spans="1:5" x14ac:dyDescent="0.25">
      <c r="A189" s="12" t="s">
        <v>5160</v>
      </c>
      <c r="B189" s="7">
        <v>49</v>
      </c>
      <c r="C189" s="1" t="s">
        <v>3970</v>
      </c>
      <c r="D189" s="23">
        <v>29.7</v>
      </c>
      <c r="E189" s="284" t="s">
        <v>7347</v>
      </c>
    </row>
    <row r="190" spans="1:5" x14ac:dyDescent="0.25">
      <c r="A190" s="12" t="s">
        <v>5161</v>
      </c>
      <c r="B190" s="7">
        <v>50</v>
      </c>
      <c r="C190" s="1" t="s">
        <v>2676</v>
      </c>
      <c r="D190" s="23">
        <v>16.57</v>
      </c>
      <c r="E190" s="284" t="s">
        <v>7347</v>
      </c>
    </row>
    <row r="191" spans="1:5" x14ac:dyDescent="0.25">
      <c r="A191" s="12" t="s">
        <v>5162</v>
      </c>
      <c r="B191" s="7">
        <v>51</v>
      </c>
      <c r="C191" s="1" t="s">
        <v>2676</v>
      </c>
      <c r="D191" s="23">
        <v>29.88</v>
      </c>
      <c r="E191" s="284" t="s">
        <v>7347</v>
      </c>
    </row>
    <row r="192" spans="1:5" x14ac:dyDescent="0.25">
      <c r="A192" s="12" t="s">
        <v>5163</v>
      </c>
      <c r="B192" s="7">
        <v>52</v>
      </c>
      <c r="C192" s="1" t="s">
        <v>3027</v>
      </c>
      <c r="D192" s="23">
        <v>18.66</v>
      </c>
      <c r="E192" s="284" t="s">
        <v>7347</v>
      </c>
    </row>
    <row r="193" spans="1:5" x14ac:dyDescent="0.25">
      <c r="A193" s="12" t="s">
        <v>5164</v>
      </c>
      <c r="B193" s="7">
        <v>53</v>
      </c>
      <c r="C193" s="1" t="s">
        <v>3027</v>
      </c>
      <c r="D193" s="23">
        <v>18.329999999999998</v>
      </c>
      <c r="E193" s="284" t="s">
        <v>7347</v>
      </c>
    </row>
    <row r="194" spans="1:5" x14ac:dyDescent="0.25">
      <c r="A194" s="12" t="s">
        <v>5165</v>
      </c>
      <c r="B194" s="7">
        <v>54</v>
      </c>
      <c r="C194" s="1" t="s">
        <v>3027</v>
      </c>
      <c r="D194" s="23">
        <v>16.57</v>
      </c>
      <c r="E194" s="284" t="s">
        <v>7347</v>
      </c>
    </row>
    <row r="195" spans="1:5" x14ac:dyDescent="0.25">
      <c r="A195" s="12" t="s">
        <v>5166</v>
      </c>
      <c r="B195" s="7">
        <v>55</v>
      </c>
      <c r="C195" s="1" t="s">
        <v>3027</v>
      </c>
      <c r="D195" s="23">
        <v>18.23</v>
      </c>
      <c r="E195" s="284" t="s">
        <v>7347</v>
      </c>
    </row>
    <row r="196" spans="1:5" x14ac:dyDescent="0.25">
      <c r="A196" s="12" t="s">
        <v>5167</v>
      </c>
      <c r="B196" s="7">
        <v>56</v>
      </c>
      <c r="C196" s="1" t="s">
        <v>305</v>
      </c>
      <c r="D196" s="23">
        <v>45.97</v>
      </c>
      <c r="E196" s="284" t="s">
        <v>7347</v>
      </c>
    </row>
    <row r="197" spans="1:5" x14ac:dyDescent="0.25">
      <c r="A197" s="12" t="s">
        <v>5168</v>
      </c>
      <c r="B197" s="7">
        <v>57</v>
      </c>
      <c r="C197" s="1" t="s">
        <v>306</v>
      </c>
      <c r="D197" s="23">
        <v>33.61</v>
      </c>
      <c r="E197" s="284" t="s">
        <v>7347</v>
      </c>
    </row>
    <row r="198" spans="1:5" x14ac:dyDescent="0.25">
      <c r="A198" s="12" t="s">
        <v>5169</v>
      </c>
      <c r="B198" s="7">
        <v>58</v>
      </c>
      <c r="C198" s="1" t="s">
        <v>4142</v>
      </c>
      <c r="D198" s="23">
        <v>8.64</v>
      </c>
      <c r="E198" s="284" t="s">
        <v>7347</v>
      </c>
    </row>
    <row r="199" spans="1:5" x14ac:dyDescent="0.25">
      <c r="A199" s="12" t="s">
        <v>5170</v>
      </c>
      <c r="B199" s="7">
        <v>59</v>
      </c>
      <c r="C199" s="1" t="s">
        <v>2676</v>
      </c>
      <c r="D199" s="23">
        <v>29.01</v>
      </c>
      <c r="E199" s="284" t="s">
        <v>7347</v>
      </c>
    </row>
    <row r="200" spans="1:5" x14ac:dyDescent="0.25">
      <c r="A200" s="12" t="s">
        <v>5171</v>
      </c>
      <c r="B200" s="7">
        <v>60</v>
      </c>
      <c r="C200" s="1" t="s">
        <v>2470</v>
      </c>
      <c r="D200" s="23">
        <v>14.17</v>
      </c>
      <c r="E200" s="284" t="s">
        <v>7347</v>
      </c>
    </row>
    <row r="201" spans="1:5" x14ac:dyDescent="0.25">
      <c r="A201" s="12" t="s">
        <v>5172</v>
      </c>
      <c r="B201" s="7">
        <v>61</v>
      </c>
      <c r="C201" s="1" t="s">
        <v>2676</v>
      </c>
      <c r="D201" s="23">
        <v>14.17</v>
      </c>
      <c r="E201" s="284" t="s">
        <v>7347</v>
      </c>
    </row>
    <row r="202" spans="1:5" x14ac:dyDescent="0.25">
      <c r="A202" s="12" t="s">
        <v>5173</v>
      </c>
      <c r="B202" s="7">
        <v>62</v>
      </c>
      <c r="C202" s="1" t="s">
        <v>2676</v>
      </c>
      <c r="D202" s="23">
        <v>13.53</v>
      </c>
      <c r="E202" s="284" t="s">
        <v>7347</v>
      </c>
    </row>
    <row r="203" spans="1:5" x14ac:dyDescent="0.25">
      <c r="A203" s="12" t="s">
        <v>5174</v>
      </c>
      <c r="B203" s="7">
        <v>63</v>
      </c>
      <c r="C203" s="1" t="s">
        <v>3027</v>
      </c>
      <c r="D203" s="23">
        <v>27.91</v>
      </c>
      <c r="E203" s="284" t="s">
        <v>7347</v>
      </c>
    </row>
    <row r="204" spans="1:5" x14ac:dyDescent="0.25">
      <c r="A204" s="12" t="s">
        <v>5175</v>
      </c>
      <c r="B204" s="7">
        <v>64</v>
      </c>
      <c r="C204" s="1" t="s">
        <v>3027</v>
      </c>
      <c r="D204" s="23">
        <v>26.84</v>
      </c>
      <c r="E204" s="284" t="s">
        <v>7347</v>
      </c>
    </row>
    <row r="205" spans="1:5" x14ac:dyDescent="0.25">
      <c r="A205" s="12" t="s">
        <v>5176</v>
      </c>
      <c r="B205" s="7">
        <v>65</v>
      </c>
      <c r="C205" s="1" t="s">
        <v>2676</v>
      </c>
      <c r="D205" s="23">
        <v>12.56</v>
      </c>
      <c r="E205" s="284" t="s">
        <v>7347</v>
      </c>
    </row>
    <row r="206" spans="1:5" x14ac:dyDescent="0.25">
      <c r="A206" s="12" t="s">
        <v>5177</v>
      </c>
      <c r="B206" s="7">
        <v>66</v>
      </c>
      <c r="C206" s="1" t="s">
        <v>3027</v>
      </c>
      <c r="D206" s="23">
        <v>24.99</v>
      </c>
      <c r="E206" s="284" t="s">
        <v>7347</v>
      </c>
    </row>
    <row r="207" spans="1:5" x14ac:dyDescent="0.25">
      <c r="A207" s="12" t="s">
        <v>5178</v>
      </c>
      <c r="B207" s="7">
        <v>67</v>
      </c>
      <c r="C207" s="1" t="s">
        <v>3027</v>
      </c>
      <c r="D207" s="23">
        <v>26.54</v>
      </c>
      <c r="E207" s="284" t="s">
        <v>7347</v>
      </c>
    </row>
    <row r="208" spans="1:5" x14ac:dyDescent="0.25">
      <c r="A208" s="12" t="s">
        <v>5179</v>
      </c>
      <c r="B208" s="7">
        <v>68</v>
      </c>
      <c r="C208" s="1" t="s">
        <v>3027</v>
      </c>
      <c r="D208" s="23">
        <v>26.32</v>
      </c>
      <c r="E208" s="284" t="s">
        <v>7347</v>
      </c>
    </row>
    <row r="209" spans="1:5" x14ac:dyDescent="0.25">
      <c r="A209" s="12" t="s">
        <v>3125</v>
      </c>
      <c r="B209" s="7"/>
      <c r="C209" s="1" t="s">
        <v>202</v>
      </c>
      <c r="D209" s="23">
        <v>0</v>
      </c>
      <c r="E209" s="284" t="s">
        <v>218</v>
      </c>
    </row>
    <row r="210" spans="1:5" x14ac:dyDescent="0.25">
      <c r="A210" s="12" t="s">
        <v>3126</v>
      </c>
      <c r="B210" s="7"/>
      <c r="C210" s="1" t="s">
        <v>4007</v>
      </c>
      <c r="D210" s="23">
        <v>40.130000000000003</v>
      </c>
      <c r="E210" s="284" t="s">
        <v>218</v>
      </c>
    </row>
    <row r="211" spans="1:5" x14ac:dyDescent="0.25">
      <c r="A211" s="12" t="s">
        <v>3127</v>
      </c>
      <c r="B211" s="7"/>
      <c r="C211" s="1" t="s">
        <v>4007</v>
      </c>
      <c r="D211" s="23">
        <v>154.4</v>
      </c>
      <c r="E211" s="284" t="s">
        <v>218</v>
      </c>
    </row>
    <row r="212" spans="1:5" x14ac:dyDescent="0.25">
      <c r="A212" s="12" t="s">
        <v>3128</v>
      </c>
      <c r="B212" s="7"/>
      <c r="C212" s="1" t="s">
        <v>4007</v>
      </c>
      <c r="D212" s="23">
        <v>10.130000000000001</v>
      </c>
      <c r="E212" s="284" t="s">
        <v>218</v>
      </c>
    </row>
    <row r="213" spans="1:5" ht="14.25" thickBot="1" x14ac:dyDescent="0.3">
      <c r="A213" s="12" t="s">
        <v>3129</v>
      </c>
      <c r="B213" s="7"/>
      <c r="C213" s="1" t="s">
        <v>4315</v>
      </c>
      <c r="D213" s="23">
        <v>9.17</v>
      </c>
      <c r="E213" s="296" t="s">
        <v>218</v>
      </c>
    </row>
    <row r="214" spans="1:5" s="31" customFormat="1" ht="17.25" thickTop="1" thickBot="1" x14ac:dyDescent="0.35">
      <c r="A214" s="430" t="s">
        <v>5337</v>
      </c>
      <c r="B214" s="431"/>
      <c r="C214" s="432"/>
      <c r="D214" s="24">
        <f>SUM(D143:D213)</f>
        <v>1626.9800000000002</v>
      </c>
      <c r="E214" s="344">
        <f>SUMIF(E143:E213,"std_1",D143:D213)</f>
        <v>1398.5999999999997</v>
      </c>
    </row>
  </sheetData>
  <mergeCells count="18">
    <mergeCell ref="A214:C214"/>
    <mergeCell ref="C141:C142"/>
    <mergeCell ref="D141:D142"/>
    <mergeCell ref="D47:D48"/>
    <mergeCell ref="A133:C133"/>
    <mergeCell ref="C47:C48"/>
    <mergeCell ref="A140:E140"/>
    <mergeCell ref="A47:A48"/>
    <mergeCell ref="A141:A142"/>
    <mergeCell ref="E47:E48"/>
    <mergeCell ref="A46:E46"/>
    <mergeCell ref="A39:C39"/>
    <mergeCell ref="A13:A14"/>
    <mergeCell ref="A7:C7"/>
    <mergeCell ref="C13:C14"/>
    <mergeCell ref="D13:D14"/>
    <mergeCell ref="E13:E14"/>
    <mergeCell ref="A12:E12"/>
  </mergeCells>
  <phoneticPr fontId="2" type="noConversion"/>
  <conditionalFormatting sqref="D7:E7">
    <cfRule type="cellIs" dxfId="89" priority="13" stopIfTrue="1" operator="notEqual">
      <formula>SUM(#REF!)</formula>
    </cfRule>
  </conditionalFormatting>
  <conditionalFormatting sqref="D39 D133 D214">
    <cfRule type="cellIs" dxfId="88" priority="14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orientation="portrait" r:id="rId1"/>
  <headerFooter scaleWithDoc="0" alignWithMargins="0">
    <oddHeader>&amp;L&amp;9Příloha č.1 ke Smlouvě o provádění úklidu v Univerzitním kampusu Bohunice, Brno, Kamenice 5 - aktualizace dle dodatku č. 4</oddHeader>
    <oddFooter>&amp;L&amp;9Příloha č. 1&amp;R&amp;9Strana &amp;P/&amp;N</oddFooter>
  </headerFooter>
  <rowBreaks count="2" manualBreakCount="2">
    <brk id="45" max="16383" man="1"/>
    <brk id="13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tabColor indexed="22"/>
  </sheetPr>
  <dimension ref="A3:G212"/>
  <sheetViews>
    <sheetView zoomScaleNormal="100" zoomScaleSheetLayoutView="75" workbookViewId="0">
      <selection activeCell="C205" sqref="C205"/>
    </sheetView>
  </sheetViews>
  <sheetFormatPr defaultRowHeight="13.5" x14ac:dyDescent="0.25"/>
  <cols>
    <col min="1" max="1" width="14.7109375" style="30" customWidth="1"/>
    <col min="2" max="2" width="10.7109375" style="30" customWidth="1"/>
    <col min="3" max="3" width="40.7109375" style="30" customWidth="1"/>
    <col min="4" max="4" width="10.7109375" style="26" customWidth="1"/>
    <col min="5" max="5" width="11" style="26" customWidth="1"/>
    <col min="6" max="16384" width="9.140625" style="30"/>
  </cols>
  <sheetData>
    <row r="3" spans="1:5" x14ac:dyDescent="0.25">
      <c r="D3" s="33"/>
    </row>
    <row r="4" spans="1:5" ht="25.5" customHeight="1" x14ac:dyDescent="0.25">
      <c r="A4" s="65" t="s">
        <v>5338</v>
      </c>
      <c r="B4" s="32"/>
      <c r="C4" s="32"/>
      <c r="D4" s="51"/>
    </row>
    <row r="5" spans="1:5" ht="25.5" customHeight="1" x14ac:dyDescent="0.25">
      <c r="A5" s="49"/>
      <c r="B5" s="50"/>
      <c r="C5" s="50"/>
      <c r="D5" s="51"/>
    </row>
    <row r="6" spans="1:5" ht="25.5" customHeight="1" thickBot="1" x14ac:dyDescent="0.3">
      <c r="A6" s="49"/>
      <c r="B6" s="50"/>
      <c r="C6" s="50"/>
      <c r="D6" s="51"/>
    </row>
    <row r="7" spans="1:5" ht="25.5" customHeight="1" thickBot="1" x14ac:dyDescent="0.35">
      <c r="A7" s="425" t="s">
        <v>7352</v>
      </c>
      <c r="B7" s="426"/>
      <c r="C7" s="427"/>
      <c r="D7" s="69">
        <f>SUM(D212,D192,D143,D93,D56)</f>
        <v>2735.24</v>
      </c>
      <c r="E7" s="69">
        <f t="shared" ref="E7" si="0">SUM(E212,E192,E143,E93,E56)</f>
        <v>2116.7799999999997</v>
      </c>
    </row>
    <row r="11" spans="1:5" ht="14.25" thickBot="1" x14ac:dyDescent="0.3"/>
    <row r="12" spans="1:5" ht="22.5" customHeight="1" thickBot="1" x14ac:dyDescent="0.3">
      <c r="A12" s="423" t="s">
        <v>307</v>
      </c>
      <c r="B12" s="424"/>
      <c r="C12" s="424"/>
      <c r="D12" s="424"/>
      <c r="E12" s="435"/>
    </row>
    <row r="13" spans="1:5" ht="15" customHeight="1" x14ac:dyDescent="0.3">
      <c r="A13" s="428" t="s">
        <v>4681</v>
      </c>
      <c r="B13" s="327" t="s">
        <v>4277</v>
      </c>
      <c r="C13" s="433" t="s">
        <v>2186</v>
      </c>
      <c r="D13" s="421" t="s">
        <v>2187</v>
      </c>
      <c r="E13" s="419" t="s">
        <v>217</v>
      </c>
    </row>
    <row r="14" spans="1:5" ht="15" customHeight="1" thickBot="1" x14ac:dyDescent="0.35">
      <c r="A14" s="429"/>
      <c r="B14" s="6" t="s">
        <v>2185</v>
      </c>
      <c r="C14" s="434"/>
      <c r="D14" s="422"/>
      <c r="E14" s="420"/>
    </row>
    <row r="15" spans="1:5" ht="15" customHeight="1" thickTop="1" x14ac:dyDescent="0.25">
      <c r="A15" s="14" t="s">
        <v>4329</v>
      </c>
      <c r="B15" s="7" t="s">
        <v>2189</v>
      </c>
      <c r="C15" s="1" t="s">
        <v>4315</v>
      </c>
      <c r="D15" s="23">
        <v>9.49</v>
      </c>
      <c r="E15" s="283" t="s">
        <v>7347</v>
      </c>
    </row>
    <row r="16" spans="1:5" ht="15" customHeight="1" x14ac:dyDescent="0.25">
      <c r="A16" s="12" t="s">
        <v>4330</v>
      </c>
      <c r="B16" s="7" t="s">
        <v>2190</v>
      </c>
      <c r="C16" s="1" t="s">
        <v>4316</v>
      </c>
      <c r="D16" s="23">
        <v>3.85</v>
      </c>
      <c r="E16" s="284" t="s">
        <v>7347</v>
      </c>
    </row>
    <row r="17" spans="1:5" ht="15" customHeight="1" x14ac:dyDescent="0.25">
      <c r="A17" s="12" t="s">
        <v>4331</v>
      </c>
      <c r="B17" s="7" t="s">
        <v>2191</v>
      </c>
      <c r="C17" s="1" t="s">
        <v>3018</v>
      </c>
      <c r="D17" s="23">
        <v>6.05</v>
      </c>
      <c r="E17" s="284" t="s">
        <v>7347</v>
      </c>
    </row>
    <row r="18" spans="1:5" ht="15" customHeight="1" x14ac:dyDescent="0.25">
      <c r="A18" s="12" t="s">
        <v>4332</v>
      </c>
      <c r="B18" s="7" t="s">
        <v>2192</v>
      </c>
      <c r="C18" s="1" t="s">
        <v>3019</v>
      </c>
      <c r="D18" s="23">
        <v>76.31</v>
      </c>
      <c r="E18" s="284" t="s">
        <v>7347</v>
      </c>
    </row>
    <row r="19" spans="1:5" ht="15" customHeight="1" x14ac:dyDescent="0.25">
      <c r="A19" s="12" t="s">
        <v>4333</v>
      </c>
      <c r="B19" s="7" t="s">
        <v>2193</v>
      </c>
      <c r="C19" s="1" t="s">
        <v>3020</v>
      </c>
      <c r="D19" s="23">
        <v>24.61</v>
      </c>
      <c r="E19" s="284" t="s">
        <v>7347</v>
      </c>
    </row>
    <row r="20" spans="1:5" ht="15" customHeight="1" x14ac:dyDescent="0.25">
      <c r="A20" s="12" t="s">
        <v>4334</v>
      </c>
      <c r="B20" s="7" t="s">
        <v>2194</v>
      </c>
      <c r="C20" s="1" t="s">
        <v>3021</v>
      </c>
      <c r="D20" s="23">
        <v>15.3</v>
      </c>
      <c r="E20" s="284" t="s">
        <v>218</v>
      </c>
    </row>
    <row r="21" spans="1:5" ht="15" customHeight="1" x14ac:dyDescent="0.25">
      <c r="A21" s="12" t="s">
        <v>4335</v>
      </c>
      <c r="B21" s="7" t="s">
        <v>2195</v>
      </c>
      <c r="C21" s="1" t="s">
        <v>3022</v>
      </c>
      <c r="D21" s="23">
        <v>4.04</v>
      </c>
      <c r="E21" s="284" t="s">
        <v>7347</v>
      </c>
    </row>
    <row r="22" spans="1:5" ht="15" customHeight="1" x14ac:dyDescent="0.25">
      <c r="A22" s="12" t="s">
        <v>4336</v>
      </c>
      <c r="B22" s="7" t="s">
        <v>2196</v>
      </c>
      <c r="C22" s="1" t="s">
        <v>3023</v>
      </c>
      <c r="D22" s="23">
        <v>49.35</v>
      </c>
      <c r="E22" s="284" t="s">
        <v>7347</v>
      </c>
    </row>
    <row r="23" spans="1:5" ht="15" customHeight="1" x14ac:dyDescent="0.25">
      <c r="A23" s="12" t="s">
        <v>4337</v>
      </c>
      <c r="B23" s="7" t="s">
        <v>2197</v>
      </c>
      <c r="C23" s="1" t="s">
        <v>3024</v>
      </c>
      <c r="D23" s="23">
        <v>21.87</v>
      </c>
      <c r="E23" s="284" t="s">
        <v>7347</v>
      </c>
    </row>
    <row r="24" spans="1:5" ht="15" customHeight="1" x14ac:dyDescent="0.25">
      <c r="A24" s="12" t="s">
        <v>4338</v>
      </c>
      <c r="B24" s="7" t="s">
        <v>2199</v>
      </c>
      <c r="C24" s="1" t="s">
        <v>3025</v>
      </c>
      <c r="D24" s="23">
        <v>23.39</v>
      </c>
      <c r="E24" s="284" t="s">
        <v>7347</v>
      </c>
    </row>
    <row r="25" spans="1:5" ht="15" customHeight="1" x14ac:dyDescent="0.25">
      <c r="A25" s="12" t="s">
        <v>4339</v>
      </c>
      <c r="B25" s="7" t="s">
        <v>2200</v>
      </c>
      <c r="C25" s="1" t="s">
        <v>3026</v>
      </c>
      <c r="D25" s="23">
        <v>208.47</v>
      </c>
      <c r="E25" s="284" t="s">
        <v>218</v>
      </c>
    </row>
    <row r="26" spans="1:5" ht="15" customHeight="1" x14ac:dyDescent="0.25">
      <c r="A26" s="12" t="s">
        <v>4340</v>
      </c>
      <c r="B26" s="7" t="s">
        <v>2201</v>
      </c>
      <c r="C26" s="1" t="s">
        <v>3025</v>
      </c>
      <c r="D26" s="23">
        <v>35.5</v>
      </c>
      <c r="E26" s="284" t="s">
        <v>7347</v>
      </c>
    </row>
    <row r="27" spans="1:5" ht="15" customHeight="1" x14ac:dyDescent="0.25">
      <c r="A27" s="12" t="s">
        <v>4341</v>
      </c>
      <c r="B27" s="7" t="s">
        <v>2202</v>
      </c>
      <c r="C27" s="1" t="s">
        <v>5294</v>
      </c>
      <c r="D27" s="23">
        <v>0</v>
      </c>
      <c r="E27" s="284" t="s">
        <v>218</v>
      </c>
    </row>
    <row r="28" spans="1:5" ht="15" customHeight="1" x14ac:dyDescent="0.25">
      <c r="A28" s="12" t="s">
        <v>4342</v>
      </c>
      <c r="B28" s="7" t="s">
        <v>2203</v>
      </c>
      <c r="C28" s="1" t="s">
        <v>3019</v>
      </c>
      <c r="D28" s="23">
        <v>26.07</v>
      </c>
      <c r="E28" s="284" t="s">
        <v>7347</v>
      </c>
    </row>
    <row r="29" spans="1:5" ht="15" customHeight="1" x14ac:dyDescent="0.25">
      <c r="A29" s="12" t="s">
        <v>4343</v>
      </c>
      <c r="B29" s="7" t="s">
        <v>2204</v>
      </c>
      <c r="C29" s="1" t="s">
        <v>3027</v>
      </c>
      <c r="D29" s="23">
        <v>11.19</v>
      </c>
      <c r="E29" s="284" t="s">
        <v>7347</v>
      </c>
    </row>
    <row r="30" spans="1:5" ht="15" customHeight="1" x14ac:dyDescent="0.25">
      <c r="A30" s="12" t="s">
        <v>4344</v>
      </c>
      <c r="B30" s="7" t="s">
        <v>2205</v>
      </c>
      <c r="C30" s="1" t="s">
        <v>3028</v>
      </c>
      <c r="D30" s="23">
        <v>11.29</v>
      </c>
      <c r="E30" s="284" t="s">
        <v>7347</v>
      </c>
    </row>
    <row r="31" spans="1:5" ht="15" customHeight="1" x14ac:dyDescent="0.25">
      <c r="A31" s="12" t="s">
        <v>4345</v>
      </c>
      <c r="B31" s="7" t="s">
        <v>2206</v>
      </c>
      <c r="C31" s="1" t="s">
        <v>3029</v>
      </c>
      <c r="D31" s="23">
        <v>3.54</v>
      </c>
      <c r="E31" s="284" t="s">
        <v>218</v>
      </c>
    </row>
    <row r="32" spans="1:5" ht="15" customHeight="1" x14ac:dyDescent="0.25">
      <c r="A32" s="12" t="s">
        <v>4346</v>
      </c>
      <c r="B32" s="7" t="s">
        <v>2207</v>
      </c>
      <c r="C32" s="1" t="s">
        <v>3025</v>
      </c>
      <c r="D32" s="23">
        <v>17.29</v>
      </c>
      <c r="E32" s="284" t="s">
        <v>7347</v>
      </c>
    </row>
    <row r="33" spans="1:5" ht="15" customHeight="1" x14ac:dyDescent="0.25">
      <c r="A33" s="12" t="s">
        <v>4347</v>
      </c>
      <c r="B33" s="7" t="s">
        <v>2209</v>
      </c>
      <c r="C33" s="1" t="s">
        <v>3030</v>
      </c>
      <c r="D33" s="23">
        <v>29.16</v>
      </c>
      <c r="E33" s="284" t="s">
        <v>7347</v>
      </c>
    </row>
    <row r="34" spans="1:5" ht="15" customHeight="1" x14ac:dyDescent="0.25">
      <c r="A34" s="12" t="s">
        <v>1077</v>
      </c>
      <c r="B34" s="7" t="s">
        <v>2210</v>
      </c>
      <c r="C34" s="1" t="s">
        <v>3031</v>
      </c>
      <c r="D34" s="23">
        <v>12.61</v>
      </c>
      <c r="E34" s="284" t="s">
        <v>218</v>
      </c>
    </row>
    <row r="35" spans="1:5" ht="15" customHeight="1" x14ac:dyDescent="0.25">
      <c r="A35" s="12" t="s">
        <v>1078</v>
      </c>
      <c r="B35" s="7" t="s">
        <v>2211</v>
      </c>
      <c r="C35" s="1" t="s">
        <v>3032</v>
      </c>
      <c r="D35" s="23">
        <v>9.24</v>
      </c>
      <c r="E35" s="284" t="s">
        <v>218</v>
      </c>
    </row>
    <row r="36" spans="1:5" ht="15" customHeight="1" x14ac:dyDescent="0.25">
      <c r="A36" s="12" t="s">
        <v>1079</v>
      </c>
      <c r="B36" s="7" t="s">
        <v>2212</v>
      </c>
      <c r="C36" s="1" t="s">
        <v>3033</v>
      </c>
      <c r="D36" s="23">
        <v>1.69</v>
      </c>
      <c r="E36" s="284" t="s">
        <v>7347</v>
      </c>
    </row>
    <row r="37" spans="1:5" ht="15" customHeight="1" x14ac:dyDescent="0.25">
      <c r="A37" s="12" t="s">
        <v>1080</v>
      </c>
      <c r="B37" s="7" t="s">
        <v>2213</v>
      </c>
      <c r="C37" s="1" t="s">
        <v>3034</v>
      </c>
      <c r="D37" s="23">
        <v>6.26</v>
      </c>
      <c r="E37" s="284" t="s">
        <v>7347</v>
      </c>
    </row>
    <row r="38" spans="1:5" ht="15" customHeight="1" x14ac:dyDescent="0.25">
      <c r="A38" s="12" t="s">
        <v>1081</v>
      </c>
      <c r="B38" s="7" t="s">
        <v>2214</v>
      </c>
      <c r="C38" s="1" t="s">
        <v>3035</v>
      </c>
      <c r="D38" s="23">
        <v>1.36</v>
      </c>
      <c r="E38" s="284" t="s">
        <v>7347</v>
      </c>
    </row>
    <row r="39" spans="1:5" ht="15" customHeight="1" x14ac:dyDescent="0.25">
      <c r="A39" s="12" t="s">
        <v>1082</v>
      </c>
      <c r="B39" s="7" t="s">
        <v>2215</v>
      </c>
      <c r="C39" s="1" t="s">
        <v>3035</v>
      </c>
      <c r="D39" s="23">
        <v>1.35</v>
      </c>
      <c r="E39" s="284" t="s">
        <v>7347</v>
      </c>
    </row>
    <row r="40" spans="1:5" ht="15" customHeight="1" x14ac:dyDescent="0.25">
      <c r="A40" s="12" t="s">
        <v>1083</v>
      </c>
      <c r="B40" s="7" t="s">
        <v>2216</v>
      </c>
      <c r="C40" s="114" t="s">
        <v>3036</v>
      </c>
      <c r="D40" s="23">
        <v>3.75</v>
      </c>
      <c r="E40" s="284" t="s">
        <v>218</v>
      </c>
    </row>
    <row r="41" spans="1:5" ht="15" customHeight="1" x14ac:dyDescent="0.25">
      <c r="A41" s="12" t="s">
        <v>1084</v>
      </c>
      <c r="B41" s="7" t="s">
        <v>2217</v>
      </c>
      <c r="C41" s="1" t="s">
        <v>3037</v>
      </c>
      <c r="D41" s="23">
        <v>4.3899999999999997</v>
      </c>
      <c r="E41" s="284" t="s">
        <v>7347</v>
      </c>
    </row>
    <row r="42" spans="1:5" ht="15" customHeight="1" x14ac:dyDescent="0.25">
      <c r="A42" s="12" t="s">
        <v>1085</v>
      </c>
      <c r="B42" s="7" t="s">
        <v>2219</v>
      </c>
      <c r="C42" s="1" t="s">
        <v>3038</v>
      </c>
      <c r="D42" s="23">
        <v>1.71</v>
      </c>
      <c r="E42" s="284" t="s">
        <v>7347</v>
      </c>
    </row>
    <row r="43" spans="1:5" ht="15" customHeight="1" x14ac:dyDescent="0.25">
      <c r="A43" s="12" t="s">
        <v>1086</v>
      </c>
      <c r="B43" s="7" t="s">
        <v>2220</v>
      </c>
      <c r="C43" s="1" t="s">
        <v>3039</v>
      </c>
      <c r="D43" s="23">
        <v>1.29</v>
      </c>
      <c r="E43" s="284" t="s">
        <v>7347</v>
      </c>
    </row>
    <row r="44" spans="1:5" ht="15" customHeight="1" x14ac:dyDescent="0.25">
      <c r="A44" s="12" t="s">
        <v>1087</v>
      </c>
      <c r="B44" s="7" t="s">
        <v>2221</v>
      </c>
      <c r="C44" s="1" t="s">
        <v>3039</v>
      </c>
      <c r="D44" s="23">
        <v>1.29</v>
      </c>
      <c r="E44" s="284" t="s">
        <v>7347</v>
      </c>
    </row>
    <row r="45" spans="1:5" ht="15" customHeight="1" x14ac:dyDescent="0.25">
      <c r="A45" s="12" t="s">
        <v>1088</v>
      </c>
      <c r="B45" s="7" t="s">
        <v>2222</v>
      </c>
      <c r="C45" s="1" t="s">
        <v>3039</v>
      </c>
      <c r="D45" s="23">
        <v>4.0999999999999996</v>
      </c>
      <c r="E45" s="284" t="s">
        <v>7347</v>
      </c>
    </row>
    <row r="46" spans="1:5" ht="15" customHeight="1" x14ac:dyDescent="0.25">
      <c r="A46" s="12" t="s">
        <v>1089</v>
      </c>
      <c r="B46" s="7" t="s">
        <v>2223</v>
      </c>
      <c r="C46" s="1" t="s">
        <v>3040</v>
      </c>
      <c r="D46" s="23">
        <v>5.59</v>
      </c>
      <c r="E46" s="284" t="s">
        <v>7347</v>
      </c>
    </row>
    <row r="47" spans="1:5" ht="15" customHeight="1" x14ac:dyDescent="0.25">
      <c r="A47" s="12" t="s">
        <v>1090</v>
      </c>
      <c r="B47" s="7" t="s">
        <v>2224</v>
      </c>
      <c r="C47" s="1" t="s">
        <v>3041</v>
      </c>
      <c r="D47" s="23">
        <v>10.35</v>
      </c>
      <c r="E47" s="284" t="s">
        <v>218</v>
      </c>
    </row>
    <row r="48" spans="1:5" ht="15" customHeight="1" x14ac:dyDescent="0.25">
      <c r="A48" s="12" t="s">
        <v>1091</v>
      </c>
      <c r="B48" s="7" t="s">
        <v>2225</v>
      </c>
      <c r="C48" s="1" t="s">
        <v>4323</v>
      </c>
      <c r="D48" s="23">
        <v>31.4</v>
      </c>
      <c r="E48" s="284" t="s">
        <v>218</v>
      </c>
    </row>
    <row r="49" spans="1:7" ht="15" customHeight="1" x14ac:dyDescent="0.25">
      <c r="A49" s="12" t="s">
        <v>1092</v>
      </c>
      <c r="B49" s="7" t="s">
        <v>2226</v>
      </c>
      <c r="C49" s="1" t="s">
        <v>4324</v>
      </c>
      <c r="D49" s="23">
        <v>14.19</v>
      </c>
      <c r="E49" s="284" t="s">
        <v>218</v>
      </c>
    </row>
    <row r="50" spans="1:7" ht="15" customHeight="1" x14ac:dyDescent="0.25">
      <c r="A50" s="12" t="s">
        <v>3068</v>
      </c>
      <c r="B50" s="7" t="s">
        <v>2227</v>
      </c>
      <c r="C50" s="1" t="s">
        <v>4325</v>
      </c>
      <c r="D50" s="23">
        <v>13.31</v>
      </c>
      <c r="E50" s="284" t="s">
        <v>218</v>
      </c>
    </row>
    <row r="51" spans="1:7" ht="15" customHeight="1" x14ac:dyDescent="0.25">
      <c r="A51" s="12" t="s">
        <v>3069</v>
      </c>
      <c r="B51" s="7" t="s">
        <v>2228</v>
      </c>
      <c r="C51" s="1" t="s">
        <v>4326</v>
      </c>
      <c r="D51" s="23">
        <v>7.62</v>
      </c>
      <c r="E51" s="284" t="s">
        <v>7347</v>
      </c>
    </row>
    <row r="52" spans="1:7" ht="15" customHeight="1" x14ac:dyDescent="0.25">
      <c r="A52" s="12" t="s">
        <v>3070</v>
      </c>
      <c r="B52" s="7" t="s">
        <v>2229</v>
      </c>
      <c r="C52" s="1" t="s">
        <v>4327</v>
      </c>
      <c r="D52" s="23">
        <v>1.62</v>
      </c>
      <c r="E52" s="284" t="s">
        <v>7347</v>
      </c>
    </row>
    <row r="53" spans="1:7" ht="15" customHeight="1" x14ac:dyDescent="0.25">
      <c r="A53" s="12" t="s">
        <v>3071</v>
      </c>
      <c r="B53" s="7" t="s">
        <v>2230</v>
      </c>
      <c r="C53" s="1" t="s">
        <v>4328</v>
      </c>
      <c r="D53" s="23">
        <v>34.22</v>
      </c>
      <c r="E53" s="284" t="s">
        <v>218</v>
      </c>
    </row>
    <row r="54" spans="1:7" ht="15" customHeight="1" x14ac:dyDescent="0.25">
      <c r="A54" s="12" t="s">
        <v>3133</v>
      </c>
      <c r="B54" s="7" t="s">
        <v>2138</v>
      </c>
      <c r="C54" s="1" t="s">
        <v>3134</v>
      </c>
      <c r="D54" s="23">
        <v>8.09</v>
      </c>
      <c r="E54" s="284" t="s">
        <v>218</v>
      </c>
    </row>
    <row r="55" spans="1:7" ht="15" customHeight="1" thickBot="1" x14ac:dyDescent="0.3">
      <c r="A55" s="37" t="s">
        <v>3135</v>
      </c>
      <c r="B55" s="38" t="s">
        <v>2182</v>
      </c>
      <c r="C55" s="39" t="s">
        <v>3136</v>
      </c>
      <c r="D55" s="40">
        <v>39.450000000000003</v>
      </c>
      <c r="E55" s="285" t="s">
        <v>218</v>
      </c>
    </row>
    <row r="56" spans="1:7" s="31" customFormat="1" ht="15" customHeight="1" thickBot="1" x14ac:dyDescent="0.35">
      <c r="A56" s="436" t="s">
        <v>5337</v>
      </c>
      <c r="B56" s="437"/>
      <c r="C56" s="438"/>
      <c r="D56" s="36">
        <f>SUM(D15:D55)</f>
        <v>791.65000000000009</v>
      </c>
      <c r="E56" s="344">
        <f>SUMIF(E15:E55,"std_1",D15:D55)</f>
        <v>387.73000000000013</v>
      </c>
    </row>
    <row r="57" spans="1:7" ht="15" customHeight="1" x14ac:dyDescent="0.25"/>
    <row r="58" spans="1:7" ht="15" customHeight="1" x14ac:dyDescent="0.25"/>
    <row r="59" spans="1:7" ht="15" customHeight="1" x14ac:dyDescent="0.25">
      <c r="A59" s="41"/>
      <c r="B59" s="41"/>
      <c r="C59" s="41"/>
      <c r="D59" s="42"/>
      <c r="E59" s="42"/>
      <c r="F59" s="41"/>
      <c r="G59" s="41"/>
    </row>
    <row r="60" spans="1:7" ht="15" customHeight="1" x14ac:dyDescent="0.25"/>
    <row r="61" spans="1:7" ht="15" customHeight="1" x14ac:dyDescent="0.25"/>
    <row r="62" spans="1:7" ht="19.5" customHeight="1" thickBot="1" x14ac:dyDescent="0.3"/>
    <row r="63" spans="1:7" ht="22.5" customHeight="1" thickBot="1" x14ac:dyDescent="0.3">
      <c r="A63" s="423" t="s">
        <v>2231</v>
      </c>
      <c r="B63" s="424"/>
      <c r="C63" s="424"/>
      <c r="D63" s="424"/>
      <c r="E63" s="435"/>
    </row>
    <row r="64" spans="1:7" ht="15" customHeight="1" x14ac:dyDescent="0.3">
      <c r="A64" s="428" t="s">
        <v>4681</v>
      </c>
      <c r="B64" s="327" t="s">
        <v>4277</v>
      </c>
      <c r="C64" s="433" t="s">
        <v>2186</v>
      </c>
      <c r="D64" s="421" t="s">
        <v>2187</v>
      </c>
      <c r="E64" s="419" t="s">
        <v>217</v>
      </c>
    </row>
    <row r="65" spans="1:5" ht="15" customHeight="1" thickBot="1" x14ac:dyDescent="0.35">
      <c r="A65" s="429"/>
      <c r="B65" s="6" t="s">
        <v>2185</v>
      </c>
      <c r="C65" s="434"/>
      <c r="D65" s="422"/>
      <c r="E65" s="420"/>
    </row>
    <row r="66" spans="1:5" ht="15" customHeight="1" thickTop="1" x14ac:dyDescent="0.25">
      <c r="A66" s="14" t="s">
        <v>3080</v>
      </c>
      <c r="B66" s="7">
        <v>101</v>
      </c>
      <c r="C66" s="1" t="s">
        <v>3019</v>
      </c>
      <c r="D66" s="23">
        <v>67.739999999999995</v>
      </c>
      <c r="E66" s="283" t="s">
        <v>7347</v>
      </c>
    </row>
    <row r="67" spans="1:5" ht="15" customHeight="1" x14ac:dyDescent="0.25">
      <c r="A67" s="12" t="s">
        <v>1725</v>
      </c>
      <c r="B67" s="7">
        <v>102</v>
      </c>
      <c r="C67" s="1" t="s">
        <v>4316</v>
      </c>
      <c r="D67" s="23">
        <v>3.85</v>
      </c>
      <c r="E67" s="284" t="s">
        <v>218</v>
      </c>
    </row>
    <row r="68" spans="1:5" ht="15" customHeight="1" x14ac:dyDescent="0.25">
      <c r="A68" s="12" t="s">
        <v>1726</v>
      </c>
      <c r="B68" s="7">
        <v>103</v>
      </c>
      <c r="C68" s="1" t="s">
        <v>4315</v>
      </c>
      <c r="D68" s="23">
        <v>9.8800000000000008</v>
      </c>
      <c r="E68" s="284" t="s">
        <v>7347</v>
      </c>
    </row>
    <row r="69" spans="1:5" ht="15" customHeight="1" x14ac:dyDescent="0.25">
      <c r="A69" s="12" t="s">
        <v>1727</v>
      </c>
      <c r="B69" s="7">
        <v>104</v>
      </c>
      <c r="C69" s="1" t="s">
        <v>3074</v>
      </c>
      <c r="D69" s="23">
        <v>2.96</v>
      </c>
      <c r="E69" s="284" t="s">
        <v>7347</v>
      </c>
    </row>
    <row r="70" spans="1:5" ht="15" customHeight="1" x14ac:dyDescent="0.25">
      <c r="A70" s="12" t="s">
        <v>1728</v>
      </c>
      <c r="B70" s="7">
        <v>105</v>
      </c>
      <c r="C70" s="1" t="s">
        <v>3038</v>
      </c>
      <c r="D70" s="23">
        <v>2.1800000000000002</v>
      </c>
      <c r="E70" s="284" t="s">
        <v>7347</v>
      </c>
    </row>
    <row r="71" spans="1:5" ht="15" customHeight="1" x14ac:dyDescent="0.25">
      <c r="A71" s="12" t="s">
        <v>1729</v>
      </c>
      <c r="B71" s="7">
        <v>106</v>
      </c>
      <c r="C71" s="1" t="s">
        <v>3039</v>
      </c>
      <c r="D71" s="23">
        <v>1.4</v>
      </c>
      <c r="E71" s="284" t="s">
        <v>7347</v>
      </c>
    </row>
    <row r="72" spans="1:5" ht="15" customHeight="1" x14ac:dyDescent="0.25">
      <c r="A72" s="12" t="s">
        <v>1730</v>
      </c>
      <c r="B72" s="7">
        <v>107</v>
      </c>
      <c r="C72" s="1" t="s">
        <v>3039</v>
      </c>
      <c r="D72" s="23">
        <v>4.5599999999999996</v>
      </c>
      <c r="E72" s="284" t="s">
        <v>7347</v>
      </c>
    </row>
    <row r="73" spans="1:5" ht="15" customHeight="1" x14ac:dyDescent="0.25">
      <c r="A73" s="12" t="s">
        <v>1731</v>
      </c>
      <c r="B73" s="7">
        <v>108</v>
      </c>
      <c r="C73" s="1" t="s">
        <v>3039</v>
      </c>
      <c r="D73" s="23">
        <v>1.4</v>
      </c>
      <c r="E73" s="284" t="s">
        <v>7347</v>
      </c>
    </row>
    <row r="74" spans="1:5" ht="15" customHeight="1" x14ac:dyDescent="0.25">
      <c r="A74" s="12" t="s">
        <v>1732</v>
      </c>
      <c r="B74" s="7">
        <v>109</v>
      </c>
      <c r="C74" s="1" t="s">
        <v>3037</v>
      </c>
      <c r="D74" s="23">
        <v>3.66</v>
      </c>
      <c r="E74" s="284" t="s">
        <v>7347</v>
      </c>
    </row>
    <row r="75" spans="1:5" ht="15" customHeight="1" x14ac:dyDescent="0.25">
      <c r="A75" s="12" t="s">
        <v>1733</v>
      </c>
      <c r="B75" s="7">
        <v>111</v>
      </c>
      <c r="C75" s="1" t="s">
        <v>2933</v>
      </c>
      <c r="D75" s="23">
        <v>41.14</v>
      </c>
      <c r="E75" s="284" t="s">
        <v>7347</v>
      </c>
    </row>
    <row r="76" spans="1:5" ht="15" customHeight="1" x14ac:dyDescent="0.25">
      <c r="A76" s="12" t="s">
        <v>1734</v>
      </c>
      <c r="B76" s="7">
        <v>113</v>
      </c>
      <c r="C76" s="1" t="s">
        <v>3075</v>
      </c>
      <c r="D76" s="23">
        <v>39.979999999999997</v>
      </c>
      <c r="E76" s="284" t="s">
        <v>7347</v>
      </c>
    </row>
    <row r="77" spans="1:5" ht="15" customHeight="1" x14ac:dyDescent="0.25">
      <c r="A77" s="12" t="s">
        <v>1735</v>
      </c>
      <c r="B77" s="7">
        <v>114</v>
      </c>
      <c r="C77" s="1" t="s">
        <v>3076</v>
      </c>
      <c r="D77" s="23">
        <v>25.18</v>
      </c>
      <c r="E77" s="284" t="s">
        <v>7347</v>
      </c>
    </row>
    <row r="78" spans="1:5" ht="15" customHeight="1" x14ac:dyDescent="0.25">
      <c r="A78" s="12" t="s">
        <v>1736</v>
      </c>
      <c r="B78" s="7">
        <v>115</v>
      </c>
      <c r="C78" s="1" t="s">
        <v>3077</v>
      </c>
      <c r="D78" s="23">
        <v>42.02</v>
      </c>
      <c r="E78" s="284" t="s">
        <v>7347</v>
      </c>
    </row>
    <row r="79" spans="1:5" ht="15" customHeight="1" x14ac:dyDescent="0.25">
      <c r="A79" s="12" t="s">
        <v>1737</v>
      </c>
      <c r="B79" s="7">
        <v>116</v>
      </c>
      <c r="C79" s="1" t="s">
        <v>3078</v>
      </c>
      <c r="D79" s="23">
        <v>15.69</v>
      </c>
      <c r="E79" s="284" t="s">
        <v>7347</v>
      </c>
    </row>
    <row r="80" spans="1:5" ht="15" customHeight="1" x14ac:dyDescent="0.25">
      <c r="A80" s="12" t="s">
        <v>1738</v>
      </c>
      <c r="B80" s="7">
        <v>117</v>
      </c>
      <c r="C80" s="1" t="s">
        <v>3079</v>
      </c>
      <c r="D80" s="23">
        <v>37.049999999999997</v>
      </c>
      <c r="E80" s="284" t="s">
        <v>7347</v>
      </c>
    </row>
    <row r="81" spans="1:5" ht="15" customHeight="1" x14ac:dyDescent="0.25">
      <c r="A81" s="12" t="s">
        <v>1739</v>
      </c>
      <c r="B81" s="7">
        <v>118</v>
      </c>
      <c r="C81" s="1" t="s">
        <v>3076</v>
      </c>
      <c r="D81" s="23">
        <v>24.11</v>
      </c>
      <c r="E81" s="284" t="s">
        <v>7347</v>
      </c>
    </row>
    <row r="82" spans="1:5" ht="15" customHeight="1" x14ac:dyDescent="0.25">
      <c r="A82" s="12" t="s">
        <v>1740</v>
      </c>
      <c r="B82" s="7">
        <v>119</v>
      </c>
      <c r="C82" s="1" t="s">
        <v>3019</v>
      </c>
      <c r="D82" s="23">
        <v>16.309999999999999</v>
      </c>
      <c r="E82" s="284" t="s">
        <v>7347</v>
      </c>
    </row>
    <row r="83" spans="1:5" ht="15" customHeight="1" x14ac:dyDescent="0.25">
      <c r="A83" s="12" t="s">
        <v>2635</v>
      </c>
      <c r="B83" s="7">
        <v>121</v>
      </c>
      <c r="C83" s="1" t="s">
        <v>1741</v>
      </c>
      <c r="D83" s="23">
        <v>45.38</v>
      </c>
      <c r="E83" s="284" t="s">
        <v>7347</v>
      </c>
    </row>
    <row r="84" spans="1:5" ht="15" customHeight="1" x14ac:dyDescent="0.25">
      <c r="A84" s="12" t="s">
        <v>2636</v>
      </c>
      <c r="B84" s="7">
        <v>122</v>
      </c>
      <c r="C84" s="1" t="s">
        <v>2633</v>
      </c>
      <c r="D84" s="23">
        <v>11.57</v>
      </c>
      <c r="E84" s="284" t="s">
        <v>7347</v>
      </c>
    </row>
    <row r="85" spans="1:5" ht="15" customHeight="1" x14ac:dyDescent="0.25">
      <c r="A85" s="12" t="s">
        <v>2637</v>
      </c>
      <c r="B85" s="7">
        <v>123</v>
      </c>
      <c r="C85" s="1" t="s">
        <v>3027</v>
      </c>
      <c r="D85" s="23">
        <v>7.77</v>
      </c>
      <c r="E85" s="284" t="s">
        <v>7347</v>
      </c>
    </row>
    <row r="86" spans="1:5" ht="15" customHeight="1" x14ac:dyDescent="0.25">
      <c r="A86" s="12" t="s">
        <v>2638</v>
      </c>
      <c r="B86" s="7">
        <v>124</v>
      </c>
      <c r="C86" s="114" t="s">
        <v>3036</v>
      </c>
      <c r="D86" s="23">
        <v>1.98</v>
      </c>
      <c r="E86" s="284" t="s">
        <v>218</v>
      </c>
    </row>
    <row r="87" spans="1:5" ht="15" customHeight="1" x14ac:dyDescent="0.25">
      <c r="A87" s="12" t="s">
        <v>2639</v>
      </c>
      <c r="B87" s="7">
        <v>125</v>
      </c>
      <c r="C87" s="1" t="s">
        <v>3035</v>
      </c>
      <c r="D87" s="23">
        <v>5.0199999999999996</v>
      </c>
      <c r="E87" s="284" t="s">
        <v>7347</v>
      </c>
    </row>
    <row r="88" spans="1:5" ht="15" customHeight="1" x14ac:dyDescent="0.25">
      <c r="A88" s="12" t="s">
        <v>2640</v>
      </c>
      <c r="B88" s="7">
        <v>126</v>
      </c>
      <c r="C88" s="1" t="s">
        <v>3035</v>
      </c>
      <c r="D88" s="23">
        <v>1.1299999999999999</v>
      </c>
      <c r="E88" s="284" t="s">
        <v>7347</v>
      </c>
    </row>
    <row r="89" spans="1:5" ht="15" customHeight="1" x14ac:dyDescent="0.25">
      <c r="A89" s="12" t="s">
        <v>2641</v>
      </c>
      <c r="B89" s="7">
        <v>127</v>
      </c>
      <c r="C89" s="1" t="s">
        <v>3035</v>
      </c>
      <c r="D89" s="23">
        <v>1.1299999999999999</v>
      </c>
      <c r="E89" s="284" t="s">
        <v>7347</v>
      </c>
    </row>
    <row r="90" spans="1:5" ht="15" customHeight="1" x14ac:dyDescent="0.25">
      <c r="A90" s="12" t="s">
        <v>2642</v>
      </c>
      <c r="B90" s="7">
        <v>128</v>
      </c>
      <c r="C90" s="1" t="s">
        <v>3035</v>
      </c>
      <c r="D90" s="23">
        <v>1.53</v>
      </c>
      <c r="E90" s="284" t="s">
        <v>7347</v>
      </c>
    </row>
    <row r="91" spans="1:5" ht="15" customHeight="1" x14ac:dyDescent="0.25">
      <c r="A91" s="12" t="s">
        <v>2643</v>
      </c>
      <c r="B91" s="7">
        <v>129</v>
      </c>
      <c r="C91" s="1" t="s">
        <v>3033</v>
      </c>
      <c r="D91" s="23">
        <v>1.67</v>
      </c>
      <c r="E91" s="284" t="s">
        <v>7347</v>
      </c>
    </row>
    <row r="92" spans="1:5" ht="15" customHeight="1" thickBot="1" x14ac:dyDescent="0.3">
      <c r="A92" s="12" t="s">
        <v>2934</v>
      </c>
      <c r="B92" s="7"/>
      <c r="C92" s="1" t="s">
        <v>206</v>
      </c>
      <c r="D92" s="23">
        <v>0</v>
      </c>
      <c r="E92" s="296" t="s">
        <v>218</v>
      </c>
    </row>
    <row r="93" spans="1:5" s="31" customFormat="1" ht="15" customHeight="1" thickTop="1" thickBot="1" x14ac:dyDescent="0.35">
      <c r="A93" s="430" t="s">
        <v>5337</v>
      </c>
      <c r="B93" s="431"/>
      <c r="C93" s="432"/>
      <c r="D93" s="24">
        <f>SUM(D66:D92)</f>
        <v>416.28999999999996</v>
      </c>
      <c r="E93" s="344">
        <f>SUMIF(E66:E92,"std_1",D66:D92)</f>
        <v>410.46</v>
      </c>
    </row>
    <row r="94" spans="1:5" ht="15" customHeight="1" x14ac:dyDescent="0.25">
      <c r="B94" s="2"/>
      <c r="C94" s="2"/>
      <c r="D94" s="5"/>
    </row>
    <row r="95" spans="1:5" ht="15" customHeight="1" x14ac:dyDescent="0.25"/>
    <row r="96" spans="1:5" ht="15" customHeight="1" x14ac:dyDescent="0.25"/>
    <row r="97" spans="1:5" ht="15" customHeight="1" x14ac:dyDescent="0.25"/>
    <row r="98" spans="1:5" ht="15" customHeight="1" x14ac:dyDescent="0.25"/>
    <row r="99" spans="1:5" ht="15" customHeight="1" thickBot="1" x14ac:dyDescent="0.3"/>
    <row r="100" spans="1:5" ht="22.5" customHeight="1" thickBot="1" x14ac:dyDescent="0.3">
      <c r="A100" s="423" t="s">
        <v>2122</v>
      </c>
      <c r="B100" s="424"/>
      <c r="C100" s="424"/>
      <c r="D100" s="424"/>
      <c r="E100" s="435"/>
    </row>
    <row r="101" spans="1:5" ht="15" customHeight="1" x14ac:dyDescent="0.3">
      <c r="A101" s="428" t="s">
        <v>4681</v>
      </c>
      <c r="B101" s="327" t="s">
        <v>4277</v>
      </c>
      <c r="C101" s="433" t="s">
        <v>2186</v>
      </c>
      <c r="D101" s="421" t="s">
        <v>2187</v>
      </c>
      <c r="E101" s="419" t="s">
        <v>217</v>
      </c>
    </row>
    <row r="102" spans="1:5" ht="15" customHeight="1" thickBot="1" x14ac:dyDescent="0.35">
      <c r="A102" s="429"/>
      <c r="B102" s="6" t="s">
        <v>2185</v>
      </c>
      <c r="C102" s="434"/>
      <c r="D102" s="422"/>
      <c r="E102" s="420"/>
    </row>
    <row r="103" spans="1:5" ht="15" customHeight="1" thickTop="1" x14ac:dyDescent="0.25">
      <c r="A103" s="14" t="s">
        <v>2935</v>
      </c>
      <c r="B103" s="7">
        <v>201</v>
      </c>
      <c r="C103" s="1" t="s">
        <v>3019</v>
      </c>
      <c r="D103" s="23">
        <v>76.75</v>
      </c>
      <c r="E103" s="283" t="s">
        <v>7347</v>
      </c>
    </row>
    <row r="104" spans="1:5" ht="15" customHeight="1" x14ac:dyDescent="0.25">
      <c r="A104" s="12" t="s">
        <v>2936</v>
      </c>
      <c r="B104" s="7">
        <v>202</v>
      </c>
      <c r="C104" s="1" t="s">
        <v>4316</v>
      </c>
      <c r="D104" s="23">
        <v>3.85</v>
      </c>
      <c r="E104" s="284" t="s">
        <v>218</v>
      </c>
    </row>
    <row r="105" spans="1:5" ht="15" customHeight="1" x14ac:dyDescent="0.25">
      <c r="A105" s="12" t="s">
        <v>2937</v>
      </c>
      <c r="B105" s="7">
        <v>203</v>
      </c>
      <c r="C105" s="1" t="s">
        <v>4315</v>
      </c>
      <c r="D105" s="23">
        <v>12.68</v>
      </c>
      <c r="E105" s="284" t="s">
        <v>7347</v>
      </c>
    </row>
    <row r="106" spans="1:5" ht="15" customHeight="1" x14ac:dyDescent="0.25">
      <c r="A106" s="12" t="s">
        <v>2938</v>
      </c>
      <c r="B106" s="7">
        <v>204</v>
      </c>
      <c r="C106" s="1" t="s">
        <v>3074</v>
      </c>
      <c r="D106" s="23">
        <v>3.11</v>
      </c>
      <c r="E106" s="284" t="s">
        <v>7347</v>
      </c>
    </row>
    <row r="107" spans="1:5" ht="15" customHeight="1" x14ac:dyDescent="0.25">
      <c r="A107" s="12" t="s">
        <v>2939</v>
      </c>
      <c r="B107" s="7">
        <v>205</v>
      </c>
      <c r="C107" s="1" t="s">
        <v>3038</v>
      </c>
      <c r="D107" s="23">
        <v>1.62</v>
      </c>
      <c r="E107" s="284" t="s">
        <v>7347</v>
      </c>
    </row>
    <row r="108" spans="1:5" ht="15" customHeight="1" x14ac:dyDescent="0.25">
      <c r="A108" s="12" t="s">
        <v>2940</v>
      </c>
      <c r="B108" s="7">
        <v>206</v>
      </c>
      <c r="C108" s="1" t="s">
        <v>1180</v>
      </c>
      <c r="D108" s="23">
        <v>1.21</v>
      </c>
      <c r="E108" s="284" t="s">
        <v>7347</v>
      </c>
    </row>
    <row r="109" spans="1:5" ht="15" customHeight="1" x14ac:dyDescent="0.25">
      <c r="A109" s="12" t="s">
        <v>1181</v>
      </c>
      <c r="B109" s="7">
        <v>207</v>
      </c>
      <c r="C109" s="1" t="s">
        <v>1180</v>
      </c>
      <c r="D109" s="23">
        <v>1.17</v>
      </c>
      <c r="E109" s="284" t="s">
        <v>7347</v>
      </c>
    </row>
    <row r="110" spans="1:5" ht="15" customHeight="1" x14ac:dyDescent="0.25">
      <c r="A110" s="12" t="s">
        <v>1182</v>
      </c>
      <c r="B110" s="7">
        <v>208</v>
      </c>
      <c r="C110" s="1" t="s">
        <v>1183</v>
      </c>
      <c r="D110" s="23">
        <v>3.71</v>
      </c>
      <c r="E110" s="284" t="s">
        <v>7347</v>
      </c>
    </row>
    <row r="111" spans="1:5" ht="15" customHeight="1" x14ac:dyDescent="0.25">
      <c r="A111" s="12" t="s">
        <v>1184</v>
      </c>
      <c r="B111" s="7">
        <v>209</v>
      </c>
      <c r="C111" s="1" t="s">
        <v>3037</v>
      </c>
      <c r="D111" s="23">
        <v>4.05</v>
      </c>
      <c r="E111" s="284" t="s">
        <v>7347</v>
      </c>
    </row>
    <row r="112" spans="1:5" ht="15" customHeight="1" x14ac:dyDescent="0.25">
      <c r="A112" s="12" t="s">
        <v>1185</v>
      </c>
      <c r="B112" s="7">
        <v>211</v>
      </c>
      <c r="C112" s="1" t="s">
        <v>2933</v>
      </c>
      <c r="D112" s="23">
        <v>37.26</v>
      </c>
      <c r="E112" s="284" t="s">
        <v>7347</v>
      </c>
    </row>
    <row r="113" spans="1:5" ht="15" customHeight="1" x14ac:dyDescent="0.25">
      <c r="A113" s="12" t="s">
        <v>1186</v>
      </c>
      <c r="B113" s="7">
        <v>212</v>
      </c>
      <c r="C113" s="1" t="s">
        <v>3031</v>
      </c>
      <c r="D113" s="23">
        <v>9.02</v>
      </c>
      <c r="E113" s="284" t="s">
        <v>218</v>
      </c>
    </row>
    <row r="114" spans="1:5" ht="15" customHeight="1" x14ac:dyDescent="0.25">
      <c r="A114" s="12" t="s">
        <v>1187</v>
      </c>
      <c r="B114" s="7">
        <v>213</v>
      </c>
      <c r="C114" s="1" t="s">
        <v>3027</v>
      </c>
      <c r="D114" s="23">
        <v>18.670000000000002</v>
      </c>
      <c r="E114" s="284" t="s">
        <v>7347</v>
      </c>
    </row>
    <row r="115" spans="1:5" ht="15" customHeight="1" x14ac:dyDescent="0.25">
      <c r="A115" s="12" t="s">
        <v>1188</v>
      </c>
      <c r="B115" s="7">
        <v>214</v>
      </c>
      <c r="C115" s="1" t="s">
        <v>3027</v>
      </c>
      <c r="D115" s="23">
        <v>18.670000000000002</v>
      </c>
      <c r="E115" s="284" t="s">
        <v>7347</v>
      </c>
    </row>
    <row r="116" spans="1:5" ht="15" customHeight="1" x14ac:dyDescent="0.25">
      <c r="A116" s="12" t="s">
        <v>1189</v>
      </c>
      <c r="B116" s="7">
        <v>215</v>
      </c>
      <c r="C116" s="1" t="s">
        <v>1190</v>
      </c>
      <c r="D116" s="23">
        <v>15.77</v>
      </c>
      <c r="E116" s="284" t="s">
        <v>7347</v>
      </c>
    </row>
    <row r="117" spans="1:5" ht="15" customHeight="1" x14ac:dyDescent="0.25">
      <c r="A117" s="12" t="s">
        <v>1191</v>
      </c>
      <c r="B117" s="7">
        <v>216</v>
      </c>
      <c r="C117" s="114" t="s">
        <v>3036</v>
      </c>
      <c r="D117" s="23">
        <v>2.4</v>
      </c>
      <c r="E117" s="284" t="s">
        <v>218</v>
      </c>
    </row>
    <row r="118" spans="1:5" ht="15" customHeight="1" x14ac:dyDescent="0.25">
      <c r="A118" s="12" t="s">
        <v>1192</v>
      </c>
      <c r="B118" s="7">
        <v>217</v>
      </c>
      <c r="C118" s="1" t="s">
        <v>1193</v>
      </c>
      <c r="D118" s="23">
        <v>1.17</v>
      </c>
      <c r="E118" s="284" t="s">
        <v>7347</v>
      </c>
    </row>
    <row r="119" spans="1:5" ht="15" customHeight="1" x14ac:dyDescent="0.25">
      <c r="A119" s="12" t="s">
        <v>1194</v>
      </c>
      <c r="B119" s="7">
        <v>218</v>
      </c>
      <c r="C119" s="1" t="s">
        <v>1193</v>
      </c>
      <c r="D119" s="23">
        <v>1.17</v>
      </c>
      <c r="E119" s="284" t="s">
        <v>7347</v>
      </c>
    </row>
    <row r="120" spans="1:5" ht="15" customHeight="1" x14ac:dyDescent="0.25">
      <c r="A120" s="12" t="s">
        <v>1195</v>
      </c>
      <c r="B120" s="7">
        <v>219</v>
      </c>
      <c r="C120" s="1" t="s">
        <v>3033</v>
      </c>
      <c r="D120" s="23">
        <v>2.57</v>
      </c>
      <c r="E120" s="284" t="s">
        <v>7347</v>
      </c>
    </row>
    <row r="121" spans="1:5" ht="15" customHeight="1" x14ac:dyDescent="0.25">
      <c r="A121" s="12" t="s">
        <v>1196</v>
      </c>
      <c r="B121" s="7">
        <v>221</v>
      </c>
      <c r="C121" s="1" t="s">
        <v>3034</v>
      </c>
      <c r="D121" s="23">
        <v>5.48</v>
      </c>
      <c r="E121" s="284" t="s">
        <v>7347</v>
      </c>
    </row>
    <row r="122" spans="1:5" ht="15" customHeight="1" x14ac:dyDescent="0.25">
      <c r="A122" s="12" t="s">
        <v>1197</v>
      </c>
      <c r="B122" s="7">
        <v>222</v>
      </c>
      <c r="C122" s="1" t="s">
        <v>4142</v>
      </c>
      <c r="D122" s="23">
        <v>5.45</v>
      </c>
      <c r="E122" s="284" t="s">
        <v>7347</v>
      </c>
    </row>
    <row r="123" spans="1:5" ht="15" customHeight="1" x14ac:dyDescent="0.25">
      <c r="A123" s="12" t="s">
        <v>1198</v>
      </c>
      <c r="B123" s="7">
        <v>223</v>
      </c>
      <c r="C123" s="1" t="s">
        <v>1199</v>
      </c>
      <c r="D123" s="23">
        <v>13.32</v>
      </c>
      <c r="E123" s="284" t="s">
        <v>7347</v>
      </c>
    </row>
    <row r="124" spans="1:5" ht="15" customHeight="1" x14ac:dyDescent="0.25">
      <c r="A124" s="12" t="s">
        <v>1200</v>
      </c>
      <c r="B124" s="7">
        <v>224</v>
      </c>
      <c r="C124" s="1" t="s">
        <v>3027</v>
      </c>
      <c r="D124" s="23">
        <v>18.760000000000002</v>
      </c>
      <c r="E124" s="284" t="s">
        <v>7347</v>
      </c>
    </row>
    <row r="125" spans="1:5" ht="15" customHeight="1" x14ac:dyDescent="0.25">
      <c r="A125" s="12" t="s">
        <v>1201</v>
      </c>
      <c r="B125" s="7">
        <v>225</v>
      </c>
      <c r="C125" s="1" t="s">
        <v>4034</v>
      </c>
      <c r="D125" s="23">
        <v>13.87</v>
      </c>
      <c r="E125" s="284" t="s">
        <v>7347</v>
      </c>
    </row>
    <row r="126" spans="1:5" ht="15" customHeight="1" x14ac:dyDescent="0.25">
      <c r="A126" s="12" t="s">
        <v>1015</v>
      </c>
      <c r="B126" s="7">
        <v>226</v>
      </c>
      <c r="C126" s="1" t="s">
        <v>3027</v>
      </c>
      <c r="D126" s="23">
        <v>18.760000000000002</v>
      </c>
      <c r="E126" s="284" t="s">
        <v>7347</v>
      </c>
    </row>
    <row r="127" spans="1:5" ht="15" customHeight="1" x14ac:dyDescent="0.25">
      <c r="A127" s="12" t="s">
        <v>1016</v>
      </c>
      <c r="B127" s="7">
        <v>227</v>
      </c>
      <c r="C127" s="1" t="s">
        <v>3027</v>
      </c>
      <c r="D127" s="23">
        <v>13.87</v>
      </c>
      <c r="E127" s="284" t="s">
        <v>7347</v>
      </c>
    </row>
    <row r="128" spans="1:5" ht="15" customHeight="1" x14ac:dyDescent="0.25">
      <c r="A128" s="12" t="s">
        <v>1017</v>
      </c>
      <c r="B128" s="7">
        <v>228</v>
      </c>
      <c r="C128" s="1" t="s">
        <v>3019</v>
      </c>
      <c r="D128" s="23">
        <v>64.22</v>
      </c>
      <c r="E128" s="284" t="s">
        <v>7347</v>
      </c>
    </row>
    <row r="129" spans="1:5" ht="15" customHeight="1" x14ac:dyDescent="0.25">
      <c r="A129" s="12" t="s">
        <v>1018</v>
      </c>
      <c r="B129" s="7">
        <v>229</v>
      </c>
      <c r="C129" s="1" t="s">
        <v>1019</v>
      </c>
      <c r="D129" s="23">
        <v>21.49</v>
      </c>
      <c r="E129" s="284" t="s">
        <v>7347</v>
      </c>
    </row>
    <row r="130" spans="1:5" ht="15" customHeight="1" x14ac:dyDescent="0.25">
      <c r="A130" s="12" t="s">
        <v>1020</v>
      </c>
      <c r="B130" s="7">
        <v>231</v>
      </c>
      <c r="C130" s="1" t="s">
        <v>1021</v>
      </c>
      <c r="D130" s="23">
        <v>51.05</v>
      </c>
      <c r="E130" s="284" t="s">
        <v>7347</v>
      </c>
    </row>
    <row r="131" spans="1:5" ht="15" customHeight="1" x14ac:dyDescent="0.25">
      <c r="A131" s="12" t="s">
        <v>1022</v>
      </c>
      <c r="B131" s="7">
        <v>232</v>
      </c>
      <c r="C131" s="1" t="s">
        <v>1023</v>
      </c>
      <c r="D131" s="23">
        <v>16.489999999999998</v>
      </c>
      <c r="E131" s="284" t="s">
        <v>7347</v>
      </c>
    </row>
    <row r="132" spans="1:5" ht="15" customHeight="1" x14ac:dyDescent="0.25">
      <c r="A132" s="12" t="s">
        <v>1024</v>
      </c>
      <c r="B132" s="7">
        <v>233</v>
      </c>
      <c r="C132" s="1" t="s">
        <v>3656</v>
      </c>
      <c r="D132" s="23">
        <v>16.309999999999999</v>
      </c>
      <c r="E132" s="284" t="s">
        <v>7347</v>
      </c>
    </row>
    <row r="133" spans="1:5" ht="15" customHeight="1" x14ac:dyDescent="0.25">
      <c r="A133" s="12" t="s">
        <v>3657</v>
      </c>
      <c r="B133" s="7">
        <v>234</v>
      </c>
      <c r="C133" s="1" t="s">
        <v>3658</v>
      </c>
      <c r="D133" s="23">
        <v>16</v>
      </c>
      <c r="E133" s="284" t="s">
        <v>7347</v>
      </c>
    </row>
    <row r="134" spans="1:5" ht="15" customHeight="1" x14ac:dyDescent="0.25">
      <c r="A134" s="12" t="s">
        <v>3659</v>
      </c>
      <c r="B134" s="7">
        <v>235</v>
      </c>
      <c r="C134" s="1" t="s">
        <v>3658</v>
      </c>
      <c r="D134" s="23">
        <v>17.760000000000002</v>
      </c>
      <c r="E134" s="284" t="s">
        <v>7347</v>
      </c>
    </row>
    <row r="135" spans="1:5" ht="15" customHeight="1" x14ac:dyDescent="0.25">
      <c r="A135" s="12" t="s">
        <v>3660</v>
      </c>
      <c r="B135" s="7">
        <v>236</v>
      </c>
      <c r="C135" s="1" t="s">
        <v>3661</v>
      </c>
      <c r="D135" s="23">
        <v>16.54</v>
      </c>
      <c r="E135" s="284" t="s">
        <v>7347</v>
      </c>
    </row>
    <row r="136" spans="1:5" ht="15" customHeight="1" x14ac:dyDescent="0.25">
      <c r="A136" s="12" t="s">
        <v>3662</v>
      </c>
      <c r="B136" s="7">
        <v>237</v>
      </c>
      <c r="C136" s="1" t="s">
        <v>1021</v>
      </c>
      <c r="D136" s="23">
        <v>50.68</v>
      </c>
      <c r="E136" s="284" t="s">
        <v>7347</v>
      </c>
    </row>
    <row r="137" spans="1:5" ht="15" customHeight="1" x14ac:dyDescent="0.25">
      <c r="A137" s="12" t="s">
        <v>3663</v>
      </c>
      <c r="B137" s="7">
        <v>238</v>
      </c>
      <c r="C137" s="1" t="s">
        <v>2473</v>
      </c>
      <c r="D137" s="23">
        <v>16.600000000000001</v>
      </c>
      <c r="E137" s="284" t="s">
        <v>7347</v>
      </c>
    </row>
    <row r="138" spans="1:5" ht="15" customHeight="1" x14ac:dyDescent="0.25">
      <c r="A138" s="12" t="s">
        <v>3664</v>
      </c>
      <c r="B138" s="7">
        <v>239</v>
      </c>
      <c r="C138" s="1" t="s">
        <v>2941</v>
      </c>
      <c r="D138" s="23">
        <v>28.52</v>
      </c>
      <c r="E138" s="284" t="s">
        <v>7347</v>
      </c>
    </row>
    <row r="139" spans="1:5" ht="15" customHeight="1" x14ac:dyDescent="0.25">
      <c r="A139" s="12" t="s">
        <v>2681</v>
      </c>
      <c r="B139" s="7">
        <v>241</v>
      </c>
      <c r="C139" s="1" t="s">
        <v>2682</v>
      </c>
      <c r="D139" s="23">
        <v>24.63</v>
      </c>
      <c r="E139" s="284" t="s">
        <v>7347</v>
      </c>
    </row>
    <row r="140" spans="1:5" ht="15" customHeight="1" x14ac:dyDescent="0.25">
      <c r="A140" s="12" t="s">
        <v>2683</v>
      </c>
      <c r="B140" s="7">
        <v>242</v>
      </c>
      <c r="C140" s="1" t="s">
        <v>205</v>
      </c>
      <c r="D140" s="23">
        <v>0</v>
      </c>
      <c r="E140" s="284" t="s">
        <v>218</v>
      </c>
    </row>
    <row r="141" spans="1:5" ht="15" customHeight="1" x14ac:dyDescent="0.25">
      <c r="A141" s="12" t="s">
        <v>2684</v>
      </c>
      <c r="B141" s="7">
        <v>243</v>
      </c>
      <c r="C141" s="1" t="s">
        <v>4142</v>
      </c>
      <c r="D141" s="23">
        <v>4.5</v>
      </c>
      <c r="E141" s="284" t="s">
        <v>7347</v>
      </c>
    </row>
    <row r="142" spans="1:5" ht="15" customHeight="1" thickBot="1" x14ac:dyDescent="0.3">
      <c r="A142" s="12" t="s">
        <v>2685</v>
      </c>
      <c r="B142" s="7">
        <v>244</v>
      </c>
      <c r="C142" s="1" t="s">
        <v>2686</v>
      </c>
      <c r="D142" s="23">
        <v>5.0999999999999996</v>
      </c>
      <c r="E142" s="296" t="s">
        <v>7347</v>
      </c>
    </row>
    <row r="143" spans="1:5" s="31" customFormat="1" ht="15" customHeight="1" thickTop="1" thickBot="1" x14ac:dyDescent="0.35">
      <c r="A143" s="430" t="s">
        <v>5337</v>
      </c>
      <c r="B143" s="431"/>
      <c r="C143" s="432"/>
      <c r="D143" s="24">
        <f>SUM(D103:D142)</f>
        <v>654.25</v>
      </c>
      <c r="E143" s="344">
        <f>SUMIF(E103:E142,"std_1",D103:D142)</f>
        <v>638.98</v>
      </c>
    </row>
    <row r="149" spans="1:5" ht="14.25" thickBot="1" x14ac:dyDescent="0.3"/>
    <row r="150" spans="1:5" ht="22.5" customHeight="1" thickBot="1" x14ac:dyDescent="0.3">
      <c r="A150" s="423" t="s">
        <v>2123</v>
      </c>
      <c r="B150" s="424"/>
      <c r="C150" s="424"/>
      <c r="D150" s="424"/>
      <c r="E150" s="435"/>
    </row>
    <row r="151" spans="1:5" ht="15" customHeight="1" x14ac:dyDescent="0.3">
      <c r="A151" s="428" t="s">
        <v>4681</v>
      </c>
      <c r="B151" s="327" t="s">
        <v>4277</v>
      </c>
      <c r="C151" s="433" t="s">
        <v>2186</v>
      </c>
      <c r="D151" s="421" t="s">
        <v>2187</v>
      </c>
      <c r="E151" s="419" t="s">
        <v>217</v>
      </c>
    </row>
    <row r="152" spans="1:5" ht="15" customHeight="1" thickBot="1" x14ac:dyDescent="0.35">
      <c r="A152" s="429"/>
      <c r="B152" s="6" t="s">
        <v>2185</v>
      </c>
      <c r="C152" s="434"/>
      <c r="D152" s="422"/>
      <c r="E152" s="420"/>
    </row>
    <row r="153" spans="1:5" ht="15" customHeight="1" thickTop="1" x14ac:dyDescent="0.25">
      <c r="A153" s="14" t="s">
        <v>2687</v>
      </c>
      <c r="B153" s="7">
        <v>301</v>
      </c>
      <c r="C153" s="1" t="s">
        <v>3019</v>
      </c>
      <c r="D153" s="23">
        <v>68.56</v>
      </c>
      <c r="E153" s="283" t="s">
        <v>7347</v>
      </c>
    </row>
    <row r="154" spans="1:5" ht="15" customHeight="1" x14ac:dyDescent="0.25">
      <c r="A154" s="12" t="s">
        <v>2688</v>
      </c>
      <c r="B154" s="7">
        <v>302</v>
      </c>
      <c r="C154" s="1" t="s">
        <v>4316</v>
      </c>
      <c r="D154" s="23">
        <v>3.85</v>
      </c>
      <c r="E154" s="284" t="s">
        <v>218</v>
      </c>
    </row>
    <row r="155" spans="1:5" ht="15" customHeight="1" x14ac:dyDescent="0.25">
      <c r="A155" s="12" t="s">
        <v>2689</v>
      </c>
      <c r="B155" s="7">
        <v>304</v>
      </c>
      <c r="C155" s="1" t="s">
        <v>3074</v>
      </c>
      <c r="D155" s="23">
        <v>3.11</v>
      </c>
      <c r="E155" s="284" t="s">
        <v>7347</v>
      </c>
    </row>
    <row r="156" spans="1:5" ht="15" customHeight="1" x14ac:dyDescent="0.25">
      <c r="A156" s="12" t="s">
        <v>2690</v>
      </c>
      <c r="B156" s="7">
        <v>305</v>
      </c>
      <c r="C156" s="1" t="s">
        <v>3038</v>
      </c>
      <c r="D156" s="23">
        <v>1.62</v>
      </c>
      <c r="E156" s="284" t="s">
        <v>7347</v>
      </c>
    </row>
    <row r="157" spans="1:5" ht="15" customHeight="1" x14ac:dyDescent="0.25">
      <c r="A157" s="12" t="s">
        <v>2691</v>
      </c>
      <c r="B157" s="7">
        <v>306</v>
      </c>
      <c r="C157" s="1" t="s">
        <v>1180</v>
      </c>
      <c r="D157" s="23">
        <v>1.17</v>
      </c>
      <c r="E157" s="284" t="s">
        <v>7347</v>
      </c>
    </row>
    <row r="158" spans="1:5" ht="15" customHeight="1" x14ac:dyDescent="0.25">
      <c r="A158" s="12" t="s">
        <v>2692</v>
      </c>
      <c r="B158" s="7">
        <v>307</v>
      </c>
      <c r="C158" s="1" t="s">
        <v>1180</v>
      </c>
      <c r="D158" s="23">
        <v>1.17</v>
      </c>
      <c r="E158" s="284" t="s">
        <v>7347</v>
      </c>
    </row>
    <row r="159" spans="1:5" ht="15" customHeight="1" x14ac:dyDescent="0.25">
      <c r="A159" s="12" t="s">
        <v>2693</v>
      </c>
      <c r="B159" s="7">
        <v>308</v>
      </c>
      <c r="C159" s="1" t="s">
        <v>1183</v>
      </c>
      <c r="D159" s="23">
        <v>3.71</v>
      </c>
      <c r="E159" s="284" t="s">
        <v>7347</v>
      </c>
    </row>
    <row r="160" spans="1:5" ht="15" customHeight="1" x14ac:dyDescent="0.25">
      <c r="A160" s="12" t="s">
        <v>2694</v>
      </c>
      <c r="B160" s="7">
        <v>309</v>
      </c>
      <c r="C160" s="1" t="s">
        <v>3037</v>
      </c>
      <c r="D160" s="23">
        <v>4.05</v>
      </c>
      <c r="E160" s="284" t="s">
        <v>7347</v>
      </c>
    </row>
    <row r="161" spans="1:5" ht="15" customHeight="1" x14ac:dyDescent="0.25">
      <c r="A161" s="12" t="s">
        <v>2695</v>
      </c>
      <c r="B161" s="7">
        <v>311</v>
      </c>
      <c r="C161" s="1" t="s">
        <v>2696</v>
      </c>
      <c r="D161" s="23">
        <v>8.39</v>
      </c>
      <c r="E161" s="284" t="s">
        <v>7347</v>
      </c>
    </row>
    <row r="162" spans="1:5" ht="15" customHeight="1" x14ac:dyDescent="0.25">
      <c r="A162" s="12" t="s">
        <v>2697</v>
      </c>
      <c r="B162" s="7">
        <v>312</v>
      </c>
      <c r="C162" s="1" t="s">
        <v>3027</v>
      </c>
      <c r="D162" s="23">
        <v>13.85</v>
      </c>
      <c r="E162" s="284" t="s">
        <v>7347</v>
      </c>
    </row>
    <row r="163" spans="1:5" ht="15" customHeight="1" x14ac:dyDescent="0.25">
      <c r="A163" s="12" t="s">
        <v>2698</v>
      </c>
      <c r="B163" s="7">
        <v>313</v>
      </c>
      <c r="C163" s="1" t="s">
        <v>3027</v>
      </c>
      <c r="D163" s="23">
        <v>13.85</v>
      </c>
      <c r="E163" s="284" t="s">
        <v>7347</v>
      </c>
    </row>
    <row r="164" spans="1:5" ht="15" customHeight="1" x14ac:dyDescent="0.25">
      <c r="A164" s="12" t="s">
        <v>2699</v>
      </c>
      <c r="B164" s="7">
        <v>314</v>
      </c>
      <c r="C164" s="1" t="s">
        <v>3027</v>
      </c>
      <c r="D164" s="23">
        <v>13.85</v>
      </c>
      <c r="E164" s="284" t="s">
        <v>7347</v>
      </c>
    </row>
    <row r="165" spans="1:5" ht="15" customHeight="1" x14ac:dyDescent="0.25">
      <c r="A165" s="12" t="s">
        <v>2700</v>
      </c>
      <c r="B165" s="7">
        <v>315</v>
      </c>
      <c r="C165" s="1" t="s">
        <v>3027</v>
      </c>
      <c r="D165" s="23">
        <v>13.91</v>
      </c>
      <c r="E165" s="284" t="s">
        <v>7347</v>
      </c>
    </row>
    <row r="166" spans="1:5" ht="15" customHeight="1" x14ac:dyDescent="0.25">
      <c r="A166" s="12" t="s">
        <v>2701</v>
      </c>
      <c r="B166" s="7">
        <v>316</v>
      </c>
      <c r="C166" s="114" t="s">
        <v>3036</v>
      </c>
      <c r="D166" s="23">
        <v>2.4</v>
      </c>
      <c r="E166" s="284" t="s">
        <v>218</v>
      </c>
    </row>
    <row r="167" spans="1:5" ht="15" customHeight="1" x14ac:dyDescent="0.25">
      <c r="A167" s="12" t="s">
        <v>2702</v>
      </c>
      <c r="B167" s="7">
        <v>317</v>
      </c>
      <c r="C167" s="1" t="s">
        <v>1193</v>
      </c>
      <c r="D167" s="23">
        <v>1.17</v>
      </c>
      <c r="E167" s="284" t="s">
        <v>7347</v>
      </c>
    </row>
    <row r="168" spans="1:5" ht="15" customHeight="1" x14ac:dyDescent="0.25">
      <c r="A168" s="12" t="s">
        <v>2703</v>
      </c>
      <c r="B168" s="7">
        <v>318</v>
      </c>
      <c r="C168" s="1" t="s">
        <v>1193</v>
      </c>
      <c r="D168" s="23">
        <v>1.17</v>
      </c>
      <c r="E168" s="284" t="s">
        <v>7347</v>
      </c>
    </row>
    <row r="169" spans="1:5" ht="15" customHeight="1" x14ac:dyDescent="0.25">
      <c r="A169" s="12" t="s">
        <v>2704</v>
      </c>
      <c r="B169" s="7">
        <v>319</v>
      </c>
      <c r="C169" s="1" t="s">
        <v>3033</v>
      </c>
      <c r="D169" s="23">
        <v>2.57</v>
      </c>
      <c r="E169" s="284" t="s">
        <v>7347</v>
      </c>
    </row>
    <row r="170" spans="1:5" ht="15" customHeight="1" x14ac:dyDescent="0.25">
      <c r="A170" s="12" t="s">
        <v>2705</v>
      </c>
      <c r="B170" s="7">
        <v>321</v>
      </c>
      <c r="C170" s="1" t="s">
        <v>3034</v>
      </c>
      <c r="D170" s="23">
        <v>5.48</v>
      </c>
      <c r="E170" s="284" t="s">
        <v>7347</v>
      </c>
    </row>
    <row r="171" spans="1:5" ht="15" customHeight="1" x14ac:dyDescent="0.25">
      <c r="A171" s="12" t="s">
        <v>2706</v>
      </c>
      <c r="B171" s="7">
        <v>322</v>
      </c>
      <c r="C171" s="1" t="s">
        <v>3027</v>
      </c>
      <c r="D171" s="23">
        <v>24.65</v>
      </c>
      <c r="E171" s="284" t="s">
        <v>7347</v>
      </c>
    </row>
    <row r="172" spans="1:5" ht="15" customHeight="1" x14ac:dyDescent="0.25">
      <c r="A172" s="12" t="s">
        <v>2707</v>
      </c>
      <c r="B172" s="7">
        <v>323</v>
      </c>
      <c r="C172" s="1" t="s">
        <v>4034</v>
      </c>
      <c r="D172" s="23">
        <v>13.85</v>
      </c>
      <c r="E172" s="284" t="s">
        <v>7347</v>
      </c>
    </row>
    <row r="173" spans="1:5" ht="15" customHeight="1" x14ac:dyDescent="0.25">
      <c r="A173" s="12" t="s">
        <v>2708</v>
      </c>
      <c r="B173" s="7">
        <v>324</v>
      </c>
      <c r="C173" s="1" t="s">
        <v>4034</v>
      </c>
      <c r="D173" s="23">
        <v>13.85</v>
      </c>
      <c r="E173" s="284" t="s">
        <v>7347</v>
      </c>
    </row>
    <row r="174" spans="1:5" ht="15" customHeight="1" x14ac:dyDescent="0.25">
      <c r="A174" s="12" t="s">
        <v>2709</v>
      </c>
      <c r="B174" s="7">
        <v>325</v>
      </c>
      <c r="C174" s="1" t="s">
        <v>2710</v>
      </c>
      <c r="D174" s="23">
        <v>13.85</v>
      </c>
      <c r="E174" s="284" t="s">
        <v>7347</v>
      </c>
    </row>
    <row r="175" spans="1:5" ht="15" customHeight="1" x14ac:dyDescent="0.25">
      <c r="A175" s="12" t="s">
        <v>2711</v>
      </c>
      <c r="B175" s="7">
        <v>326</v>
      </c>
      <c r="C175" s="1" t="s">
        <v>3031</v>
      </c>
      <c r="D175" s="23">
        <v>10.62</v>
      </c>
      <c r="E175" s="284" t="s">
        <v>218</v>
      </c>
    </row>
    <row r="176" spans="1:5" ht="15" customHeight="1" x14ac:dyDescent="0.25">
      <c r="A176" s="12" t="s">
        <v>2712</v>
      </c>
      <c r="B176" s="7">
        <v>327</v>
      </c>
      <c r="C176" s="1" t="s">
        <v>3019</v>
      </c>
      <c r="D176" s="23">
        <v>68.53</v>
      </c>
      <c r="E176" s="284" t="s">
        <v>7347</v>
      </c>
    </row>
    <row r="177" spans="1:5" ht="15" customHeight="1" x14ac:dyDescent="0.25">
      <c r="A177" s="12" t="s">
        <v>2713</v>
      </c>
      <c r="B177" s="7">
        <v>328</v>
      </c>
      <c r="C177" s="1" t="s">
        <v>2714</v>
      </c>
      <c r="D177" s="23">
        <v>13.69</v>
      </c>
      <c r="E177" s="284" t="s">
        <v>7347</v>
      </c>
    </row>
    <row r="178" spans="1:5" ht="15" customHeight="1" x14ac:dyDescent="0.25">
      <c r="A178" s="12" t="s">
        <v>2715</v>
      </c>
      <c r="B178" s="7">
        <v>329</v>
      </c>
      <c r="C178" s="1" t="s">
        <v>2716</v>
      </c>
      <c r="D178" s="23">
        <v>27.45</v>
      </c>
      <c r="E178" s="284" t="s">
        <v>7347</v>
      </c>
    </row>
    <row r="179" spans="1:5" ht="15" customHeight="1" x14ac:dyDescent="0.25">
      <c r="A179" s="12" t="s">
        <v>2717</v>
      </c>
      <c r="B179" s="7">
        <v>331</v>
      </c>
      <c r="C179" s="1" t="s">
        <v>4142</v>
      </c>
      <c r="D179" s="23">
        <v>9.2799999999999994</v>
      </c>
      <c r="E179" s="284" t="s">
        <v>7347</v>
      </c>
    </row>
    <row r="180" spans="1:5" ht="15" customHeight="1" x14ac:dyDescent="0.25">
      <c r="A180" s="12" t="s">
        <v>2718</v>
      </c>
      <c r="B180" s="7">
        <v>332</v>
      </c>
      <c r="C180" s="1" t="s">
        <v>3961</v>
      </c>
      <c r="D180" s="23">
        <v>7.2</v>
      </c>
      <c r="E180" s="284" t="s">
        <v>218</v>
      </c>
    </row>
    <row r="181" spans="1:5" ht="15" customHeight="1" x14ac:dyDescent="0.25">
      <c r="A181" s="12" t="s">
        <v>2719</v>
      </c>
      <c r="B181" s="7">
        <v>333</v>
      </c>
      <c r="C181" s="1" t="s">
        <v>2720</v>
      </c>
      <c r="D181" s="23">
        <v>22.37</v>
      </c>
      <c r="E181" s="284" t="s">
        <v>7347</v>
      </c>
    </row>
    <row r="182" spans="1:5" ht="15" customHeight="1" x14ac:dyDescent="0.25">
      <c r="A182" s="12" t="s">
        <v>2721</v>
      </c>
      <c r="B182" s="7">
        <v>334</v>
      </c>
      <c r="C182" s="1" t="s">
        <v>1021</v>
      </c>
      <c r="D182" s="23">
        <v>56.86</v>
      </c>
      <c r="E182" s="284" t="s">
        <v>7347</v>
      </c>
    </row>
    <row r="183" spans="1:5" ht="15" customHeight="1" x14ac:dyDescent="0.25">
      <c r="A183" s="12" t="s">
        <v>2722</v>
      </c>
      <c r="B183" s="7">
        <v>335</v>
      </c>
      <c r="C183" s="1" t="s">
        <v>3658</v>
      </c>
      <c r="D183" s="23">
        <v>10.39</v>
      </c>
      <c r="E183" s="284" t="s">
        <v>7347</v>
      </c>
    </row>
    <row r="184" spans="1:5" ht="15" customHeight="1" x14ac:dyDescent="0.25">
      <c r="A184" s="12" t="s">
        <v>2723</v>
      </c>
      <c r="B184" s="7">
        <v>336</v>
      </c>
      <c r="C184" s="1" t="s">
        <v>2724</v>
      </c>
      <c r="D184" s="23">
        <v>22.57</v>
      </c>
      <c r="E184" s="284" t="s">
        <v>7347</v>
      </c>
    </row>
    <row r="185" spans="1:5" ht="15" customHeight="1" x14ac:dyDescent="0.25">
      <c r="A185" s="12" t="s">
        <v>2725</v>
      </c>
      <c r="B185" s="7">
        <v>337</v>
      </c>
      <c r="C185" s="1" t="s">
        <v>2726</v>
      </c>
      <c r="D185" s="23">
        <v>22.27</v>
      </c>
      <c r="E185" s="284" t="s">
        <v>7347</v>
      </c>
    </row>
    <row r="186" spans="1:5" ht="15" customHeight="1" x14ac:dyDescent="0.25">
      <c r="A186" s="12" t="s">
        <v>2727</v>
      </c>
      <c r="B186" s="7">
        <v>338</v>
      </c>
      <c r="C186" s="1" t="s">
        <v>284</v>
      </c>
      <c r="D186" s="23">
        <v>27.22</v>
      </c>
      <c r="E186" s="284" t="s">
        <v>7347</v>
      </c>
    </row>
    <row r="187" spans="1:5" ht="15" customHeight="1" x14ac:dyDescent="0.25">
      <c r="A187" s="12" t="s">
        <v>285</v>
      </c>
      <c r="B187" s="7">
        <v>339</v>
      </c>
      <c r="C187" s="1" t="s">
        <v>1021</v>
      </c>
      <c r="D187" s="23">
        <v>50.61</v>
      </c>
      <c r="E187" s="284" t="s">
        <v>7347</v>
      </c>
    </row>
    <row r="188" spans="1:5" ht="15" customHeight="1" x14ac:dyDescent="0.25">
      <c r="A188" s="12" t="s">
        <v>286</v>
      </c>
      <c r="B188" s="7">
        <v>341</v>
      </c>
      <c r="C188" s="1" t="s">
        <v>287</v>
      </c>
      <c r="D188" s="23">
        <v>22.16</v>
      </c>
      <c r="E188" s="284" t="s">
        <v>7347</v>
      </c>
    </row>
    <row r="189" spans="1:5" ht="15" customHeight="1" x14ac:dyDescent="0.25">
      <c r="A189" s="12" t="s">
        <v>288</v>
      </c>
      <c r="B189" s="7">
        <v>342</v>
      </c>
      <c r="C189" s="1" t="s">
        <v>289</v>
      </c>
      <c r="D189" s="23">
        <v>24.53</v>
      </c>
      <c r="E189" s="284" t="s">
        <v>7347</v>
      </c>
    </row>
    <row r="190" spans="1:5" ht="15" customHeight="1" x14ac:dyDescent="0.25">
      <c r="A190" s="12" t="s">
        <v>290</v>
      </c>
      <c r="B190" s="7">
        <v>343</v>
      </c>
      <c r="C190" s="1" t="s">
        <v>204</v>
      </c>
      <c r="D190" s="23">
        <v>0</v>
      </c>
      <c r="E190" s="284" t="s">
        <v>7347</v>
      </c>
    </row>
    <row r="191" spans="1:5" ht="15" customHeight="1" thickBot="1" x14ac:dyDescent="0.3">
      <c r="A191" s="12" t="s">
        <v>291</v>
      </c>
      <c r="B191" s="7">
        <v>344</v>
      </c>
      <c r="C191" s="1" t="s">
        <v>3027</v>
      </c>
      <c r="D191" s="23">
        <v>13.79</v>
      </c>
      <c r="E191" s="296" t="s">
        <v>7347</v>
      </c>
    </row>
    <row r="192" spans="1:5" s="31" customFormat="1" ht="15" customHeight="1" thickTop="1" thickBot="1" x14ac:dyDescent="0.35">
      <c r="A192" s="443" t="s">
        <v>5337</v>
      </c>
      <c r="B192" s="444"/>
      <c r="C192" s="445"/>
      <c r="D192" s="24">
        <f>SUM(D153:D191)</f>
        <v>639.61999999999978</v>
      </c>
      <c r="E192" s="344">
        <f>SUMIF(E153:E191,"std_1",D153:D191)</f>
        <v>615.54999999999973</v>
      </c>
    </row>
    <row r="197" spans="1:5" ht="12" customHeight="1" x14ac:dyDescent="0.25"/>
    <row r="198" spans="1:5" ht="14.25" thickBot="1" x14ac:dyDescent="0.3"/>
    <row r="199" spans="1:5" ht="22.5" customHeight="1" thickBot="1" x14ac:dyDescent="0.3">
      <c r="A199" s="423" t="s">
        <v>2124</v>
      </c>
      <c r="B199" s="424"/>
      <c r="C199" s="424"/>
      <c r="D199" s="424"/>
      <c r="E199" s="435"/>
    </row>
    <row r="200" spans="1:5" ht="15" customHeight="1" x14ac:dyDescent="0.3">
      <c r="A200" s="446" t="s">
        <v>4681</v>
      </c>
      <c r="B200" s="35" t="s">
        <v>4277</v>
      </c>
      <c r="C200" s="447" t="s">
        <v>2186</v>
      </c>
      <c r="D200" s="441" t="s">
        <v>2187</v>
      </c>
      <c r="E200" s="439" t="s">
        <v>217</v>
      </c>
    </row>
    <row r="201" spans="1:5" ht="15" customHeight="1" thickBot="1" x14ac:dyDescent="0.35">
      <c r="A201" s="429"/>
      <c r="B201" s="6" t="s">
        <v>2185</v>
      </c>
      <c r="C201" s="434"/>
      <c r="D201" s="442"/>
      <c r="E201" s="440"/>
    </row>
    <row r="202" spans="1:5" ht="15" customHeight="1" thickTop="1" x14ac:dyDescent="0.25">
      <c r="A202" s="14" t="s">
        <v>292</v>
      </c>
      <c r="B202" s="7">
        <v>401</v>
      </c>
      <c r="C202" s="1" t="s">
        <v>7360</v>
      </c>
      <c r="D202" s="23"/>
      <c r="E202" s="75" t="s">
        <v>218</v>
      </c>
    </row>
    <row r="203" spans="1:5" ht="15" customHeight="1" x14ac:dyDescent="0.25">
      <c r="A203" s="12" t="s">
        <v>294</v>
      </c>
      <c r="B203" s="7">
        <v>403</v>
      </c>
      <c r="C203" s="1" t="s">
        <v>3019</v>
      </c>
      <c r="D203" s="23">
        <v>21.21</v>
      </c>
      <c r="E203" s="76" t="s">
        <v>7347</v>
      </c>
    </row>
    <row r="204" spans="1:5" ht="15" customHeight="1" x14ac:dyDescent="0.25">
      <c r="A204" s="12" t="s">
        <v>295</v>
      </c>
      <c r="B204" s="7">
        <v>404</v>
      </c>
      <c r="C204" s="1" t="s">
        <v>3019</v>
      </c>
      <c r="D204" s="23">
        <v>11.85</v>
      </c>
      <c r="E204" s="76" t="s">
        <v>7347</v>
      </c>
    </row>
    <row r="205" spans="1:5" ht="15" customHeight="1" x14ac:dyDescent="0.25">
      <c r="A205" s="12" t="s">
        <v>296</v>
      </c>
      <c r="B205" s="7">
        <v>405</v>
      </c>
      <c r="C205" s="1" t="s">
        <v>4316</v>
      </c>
      <c r="D205" s="23">
        <v>3.85</v>
      </c>
      <c r="E205" s="76" t="s">
        <v>218</v>
      </c>
    </row>
    <row r="206" spans="1:5" ht="15" customHeight="1" x14ac:dyDescent="0.25">
      <c r="A206" s="12" t="s">
        <v>297</v>
      </c>
      <c r="B206" s="7">
        <v>406</v>
      </c>
      <c r="C206" s="1" t="s">
        <v>3027</v>
      </c>
      <c r="D206" s="23">
        <v>15.5</v>
      </c>
      <c r="E206" s="76" t="s">
        <v>7347</v>
      </c>
    </row>
    <row r="207" spans="1:5" ht="15" customHeight="1" x14ac:dyDescent="0.25">
      <c r="A207" s="12" t="s">
        <v>298</v>
      </c>
      <c r="B207" s="7">
        <v>407</v>
      </c>
      <c r="C207" s="1" t="s">
        <v>299</v>
      </c>
      <c r="D207" s="23">
        <v>15.5</v>
      </c>
      <c r="E207" s="76" t="s">
        <v>7347</v>
      </c>
    </row>
    <row r="208" spans="1:5" ht="15" customHeight="1" x14ac:dyDescent="0.25">
      <c r="A208" s="12" t="s">
        <v>300</v>
      </c>
      <c r="B208" s="7">
        <v>408</v>
      </c>
      <c r="C208" s="1" t="s">
        <v>301</v>
      </c>
      <c r="D208" s="23">
        <v>40.92</v>
      </c>
      <c r="E208" s="76" t="s">
        <v>218</v>
      </c>
    </row>
    <row r="209" spans="1:5" ht="15" customHeight="1" x14ac:dyDescent="0.25">
      <c r="A209" s="12" t="s">
        <v>302</v>
      </c>
      <c r="B209" s="7">
        <v>409</v>
      </c>
      <c r="C209" s="1" t="s">
        <v>301</v>
      </c>
      <c r="D209" s="23">
        <v>41.84</v>
      </c>
      <c r="E209" s="76" t="s">
        <v>218</v>
      </c>
    </row>
    <row r="210" spans="1:5" ht="15" customHeight="1" x14ac:dyDescent="0.25">
      <c r="A210" s="12" t="s">
        <v>303</v>
      </c>
      <c r="B210" s="7">
        <v>410</v>
      </c>
      <c r="C210" s="1" t="s">
        <v>301</v>
      </c>
      <c r="D210" s="23">
        <v>41.84</v>
      </c>
      <c r="E210" s="76" t="s">
        <v>218</v>
      </c>
    </row>
    <row r="211" spans="1:5" ht="15" customHeight="1" thickBot="1" x14ac:dyDescent="0.3">
      <c r="A211" s="13" t="s">
        <v>304</v>
      </c>
      <c r="B211" s="8">
        <v>411</v>
      </c>
      <c r="C211" s="9" t="s">
        <v>301</v>
      </c>
      <c r="D211" s="34">
        <v>40.92</v>
      </c>
      <c r="E211" s="77" t="s">
        <v>218</v>
      </c>
    </row>
    <row r="212" spans="1:5" s="31" customFormat="1" ht="17.25" thickTop="1" thickBot="1" x14ac:dyDescent="0.35">
      <c r="A212" s="430" t="s">
        <v>5337</v>
      </c>
      <c r="B212" s="431"/>
      <c r="C212" s="432"/>
      <c r="D212" s="24">
        <f>SUM(D202:D211)</f>
        <v>233.43</v>
      </c>
      <c r="E212" s="78">
        <f>SUMIF(E202:E211,"std_1",D202:D211)</f>
        <v>64.06</v>
      </c>
    </row>
  </sheetData>
  <mergeCells count="31">
    <mergeCell ref="A212:C212"/>
    <mergeCell ref="C13:C14"/>
    <mergeCell ref="D13:D14"/>
    <mergeCell ref="A56:C56"/>
    <mergeCell ref="A93:C93"/>
    <mergeCell ref="A143:C143"/>
    <mergeCell ref="A192:C192"/>
    <mergeCell ref="C64:C65"/>
    <mergeCell ref="D64:D65"/>
    <mergeCell ref="C101:C102"/>
    <mergeCell ref="A200:A201"/>
    <mergeCell ref="C200:C201"/>
    <mergeCell ref="A101:A102"/>
    <mergeCell ref="A151:A152"/>
    <mergeCell ref="D101:D102"/>
    <mergeCell ref="E64:E65"/>
    <mergeCell ref="A100:E100"/>
    <mergeCell ref="A7:C7"/>
    <mergeCell ref="A12:E12"/>
    <mergeCell ref="E200:E201"/>
    <mergeCell ref="A64:A65"/>
    <mergeCell ref="E101:E102"/>
    <mergeCell ref="A13:A14"/>
    <mergeCell ref="A199:E199"/>
    <mergeCell ref="C151:C152"/>
    <mergeCell ref="D151:D152"/>
    <mergeCell ref="E151:E152"/>
    <mergeCell ref="D200:D201"/>
    <mergeCell ref="A63:E63"/>
    <mergeCell ref="A150:E150"/>
    <mergeCell ref="E13:E14"/>
  </mergeCells>
  <phoneticPr fontId="2" type="noConversion"/>
  <conditionalFormatting sqref="D7:E7">
    <cfRule type="cellIs" dxfId="87" priority="13" stopIfTrue="1" operator="notEqual">
      <formula>SUM(#REF!)</formula>
    </cfRule>
  </conditionalFormatting>
  <conditionalFormatting sqref="D56 D93 D143 D192 D212">
    <cfRule type="cellIs" dxfId="86" priority="14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orientation="portrait" r:id="rId1"/>
  <headerFooter scaleWithDoc="0" alignWithMargins="0">
    <oddHeader>&amp;L&amp;9Příloha č.1 ke Smlouvě o provádění úklidu v Univerzitním kampusu Bohunice, Brno, Kamenice 5</oddHeader>
    <oddFooter>&amp;L&amp;9Příloha č. 1&amp;R&amp;9Strana &amp;P/&amp;N</oddFooter>
  </headerFooter>
  <rowBreaks count="4" manualBreakCount="4">
    <brk id="59" max="16383" man="1"/>
    <brk id="96" max="16383" man="1"/>
    <brk id="146" max="16383" man="1"/>
    <brk id="19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indexed="22"/>
  </sheetPr>
  <dimension ref="A3:E236"/>
  <sheetViews>
    <sheetView zoomScaleNormal="100" zoomScaleSheetLayoutView="75" workbookViewId="0">
      <selection activeCell="O163" sqref="O163"/>
    </sheetView>
  </sheetViews>
  <sheetFormatPr defaultRowHeight="13.5" x14ac:dyDescent="0.25"/>
  <cols>
    <col min="1" max="1" width="14.7109375" style="30" customWidth="1"/>
    <col min="2" max="2" width="10.7109375" style="30" customWidth="1"/>
    <col min="3" max="3" width="40.7109375" style="30" customWidth="1"/>
    <col min="4" max="4" width="10.7109375" style="26" customWidth="1"/>
    <col min="5" max="5" width="11" style="26" customWidth="1"/>
    <col min="6" max="16384" width="9.140625" style="30"/>
  </cols>
  <sheetData>
    <row r="3" spans="1:5" x14ac:dyDescent="0.25">
      <c r="D3" s="33"/>
    </row>
    <row r="4" spans="1:5" ht="25.5" customHeight="1" x14ac:dyDescent="0.25">
      <c r="A4" s="65" t="s">
        <v>5339</v>
      </c>
      <c r="B4" s="32"/>
      <c r="C4" s="32"/>
      <c r="D4" s="51"/>
    </row>
    <row r="5" spans="1:5" ht="25.5" customHeight="1" x14ac:dyDescent="0.25">
      <c r="A5" s="49"/>
      <c r="B5" s="50"/>
      <c r="C5" s="50"/>
      <c r="D5" s="51"/>
    </row>
    <row r="6" spans="1:5" ht="25.5" customHeight="1" thickBot="1" x14ac:dyDescent="0.3">
      <c r="A6" s="49"/>
      <c r="B6" s="50"/>
      <c r="C6" s="50"/>
      <c r="D6" s="51"/>
    </row>
    <row r="7" spans="1:5" ht="25.5" customHeight="1" thickBot="1" x14ac:dyDescent="0.35">
      <c r="A7" s="425" t="s">
        <v>7352</v>
      </c>
      <c r="B7" s="426"/>
      <c r="C7" s="427"/>
      <c r="D7" s="69">
        <f>SUM(D234,D168,D109,D70)</f>
        <v>2700.91</v>
      </c>
      <c r="E7" s="69">
        <f>SUM(E234,E168,E109,E70)</f>
        <v>2011.07</v>
      </c>
    </row>
    <row r="11" spans="1:5" ht="14.25" thickBot="1" x14ac:dyDescent="0.3"/>
    <row r="12" spans="1:5" ht="22.5" customHeight="1" thickBot="1" x14ac:dyDescent="0.3">
      <c r="A12" s="423" t="s">
        <v>2125</v>
      </c>
      <c r="B12" s="424"/>
      <c r="C12" s="424"/>
      <c r="D12" s="424"/>
      <c r="E12" s="435"/>
    </row>
    <row r="13" spans="1:5" ht="15" customHeight="1" x14ac:dyDescent="0.3">
      <c r="A13" s="428" t="s">
        <v>4681</v>
      </c>
      <c r="B13" s="327" t="s">
        <v>4277</v>
      </c>
      <c r="C13" s="433" t="s">
        <v>2186</v>
      </c>
      <c r="D13" s="421" t="s">
        <v>2187</v>
      </c>
      <c r="E13" s="419" t="s">
        <v>217</v>
      </c>
    </row>
    <row r="14" spans="1:5" ht="15" customHeight="1" thickBot="1" x14ac:dyDescent="0.35">
      <c r="A14" s="429"/>
      <c r="B14" s="6" t="s">
        <v>2185</v>
      </c>
      <c r="C14" s="434"/>
      <c r="D14" s="422"/>
      <c r="E14" s="420"/>
    </row>
    <row r="15" spans="1:5" ht="15" customHeight="1" thickTop="1" x14ac:dyDescent="0.25">
      <c r="A15" s="14" t="s">
        <v>1348</v>
      </c>
      <c r="B15" s="7" t="s">
        <v>2189</v>
      </c>
      <c r="C15" s="1" t="s">
        <v>3019</v>
      </c>
      <c r="D15" s="23">
        <v>75.33</v>
      </c>
      <c r="E15" s="283" t="s">
        <v>7347</v>
      </c>
    </row>
    <row r="16" spans="1:5" ht="15" customHeight="1" x14ac:dyDescent="0.25">
      <c r="A16" s="12" t="s">
        <v>1349</v>
      </c>
      <c r="B16" s="7" t="s">
        <v>2190</v>
      </c>
      <c r="C16" s="1" t="s">
        <v>1350</v>
      </c>
      <c r="D16" s="23">
        <v>3.78</v>
      </c>
      <c r="E16" s="284" t="s">
        <v>7347</v>
      </c>
    </row>
    <row r="17" spans="1:5" ht="15" customHeight="1" x14ac:dyDescent="0.25">
      <c r="A17" s="12" t="s">
        <v>1351</v>
      </c>
      <c r="B17" s="7" t="s">
        <v>2191</v>
      </c>
      <c r="C17" s="1" t="s">
        <v>4315</v>
      </c>
      <c r="D17" s="23">
        <v>9.49</v>
      </c>
      <c r="E17" s="284" t="s">
        <v>7347</v>
      </c>
    </row>
    <row r="18" spans="1:5" ht="15" customHeight="1" x14ac:dyDescent="0.25">
      <c r="A18" s="12" t="s">
        <v>1352</v>
      </c>
      <c r="B18" s="7" t="s">
        <v>2192</v>
      </c>
      <c r="C18" s="1" t="s">
        <v>3019</v>
      </c>
      <c r="D18" s="23">
        <v>6.13</v>
      </c>
      <c r="E18" s="284" t="s">
        <v>7347</v>
      </c>
    </row>
    <row r="19" spans="1:5" ht="15" customHeight="1" x14ac:dyDescent="0.25">
      <c r="A19" s="12" t="s">
        <v>4597</v>
      </c>
      <c r="B19" s="7" t="s">
        <v>2193</v>
      </c>
      <c r="C19" s="1" t="s">
        <v>4315</v>
      </c>
      <c r="D19" s="23">
        <v>5.19</v>
      </c>
      <c r="E19" s="284" t="s">
        <v>7347</v>
      </c>
    </row>
    <row r="20" spans="1:5" ht="15" customHeight="1" x14ac:dyDescent="0.25">
      <c r="A20" s="12" t="s">
        <v>4598</v>
      </c>
      <c r="B20" s="7" t="s">
        <v>2194</v>
      </c>
      <c r="C20" s="1" t="s">
        <v>3037</v>
      </c>
      <c r="D20" s="23">
        <v>4.3899999999999997</v>
      </c>
      <c r="E20" s="284" t="s">
        <v>7347</v>
      </c>
    </row>
    <row r="21" spans="1:5" ht="15" customHeight="1" x14ac:dyDescent="0.25">
      <c r="A21" s="12" t="s">
        <v>4599</v>
      </c>
      <c r="B21" s="7" t="s">
        <v>2195</v>
      </c>
      <c r="C21" s="1" t="s">
        <v>1183</v>
      </c>
      <c r="D21" s="23">
        <v>4.1900000000000004</v>
      </c>
      <c r="E21" s="284" t="s">
        <v>7347</v>
      </c>
    </row>
    <row r="22" spans="1:5" ht="15" customHeight="1" x14ac:dyDescent="0.25">
      <c r="A22" s="12" t="s">
        <v>4600</v>
      </c>
      <c r="B22" s="7" t="s">
        <v>2196</v>
      </c>
      <c r="C22" s="1" t="s">
        <v>1180</v>
      </c>
      <c r="D22" s="23">
        <v>1.2</v>
      </c>
      <c r="E22" s="284" t="s">
        <v>7347</v>
      </c>
    </row>
    <row r="23" spans="1:5" ht="15" customHeight="1" x14ac:dyDescent="0.25">
      <c r="A23" s="12" t="s">
        <v>4601</v>
      </c>
      <c r="B23" s="7" t="s">
        <v>2197</v>
      </c>
      <c r="C23" s="1" t="s">
        <v>1180</v>
      </c>
      <c r="D23" s="23">
        <v>1.27</v>
      </c>
      <c r="E23" s="284" t="s">
        <v>7347</v>
      </c>
    </row>
    <row r="24" spans="1:5" ht="15" customHeight="1" x14ac:dyDescent="0.25">
      <c r="A24" s="12" t="s">
        <v>4602</v>
      </c>
      <c r="B24" s="7" t="s">
        <v>2199</v>
      </c>
      <c r="C24" s="1" t="s">
        <v>828</v>
      </c>
      <c r="D24" s="23">
        <v>1.71</v>
      </c>
      <c r="E24" s="284" t="s">
        <v>7347</v>
      </c>
    </row>
    <row r="25" spans="1:5" ht="15" customHeight="1" x14ac:dyDescent="0.25">
      <c r="A25" s="12" t="s">
        <v>4603</v>
      </c>
      <c r="B25" s="7" t="s">
        <v>2200</v>
      </c>
      <c r="C25" s="114" t="s">
        <v>3036</v>
      </c>
      <c r="D25" s="23">
        <v>3.75</v>
      </c>
      <c r="E25" s="284" t="s">
        <v>218</v>
      </c>
    </row>
    <row r="26" spans="1:5" ht="15" customHeight="1" x14ac:dyDescent="0.25">
      <c r="A26" s="12" t="s">
        <v>4604</v>
      </c>
      <c r="B26" s="7" t="s">
        <v>2201</v>
      </c>
      <c r="C26" s="1" t="s">
        <v>1193</v>
      </c>
      <c r="D26" s="23">
        <v>1.35</v>
      </c>
      <c r="E26" s="284" t="s">
        <v>7347</v>
      </c>
    </row>
    <row r="27" spans="1:5" ht="15" customHeight="1" x14ac:dyDescent="0.25">
      <c r="A27" s="12" t="s">
        <v>4605</v>
      </c>
      <c r="B27" s="7" t="s">
        <v>2202</v>
      </c>
      <c r="C27" s="1" t="s">
        <v>1193</v>
      </c>
      <c r="D27" s="23">
        <v>1.35</v>
      </c>
      <c r="E27" s="284" t="s">
        <v>7347</v>
      </c>
    </row>
    <row r="28" spans="1:5" ht="15" customHeight="1" x14ac:dyDescent="0.25">
      <c r="A28" s="12" t="s">
        <v>4606</v>
      </c>
      <c r="B28" s="7" t="s">
        <v>2203</v>
      </c>
      <c r="C28" s="1" t="s">
        <v>3034</v>
      </c>
      <c r="D28" s="23">
        <v>6.41</v>
      </c>
      <c r="E28" s="284" t="s">
        <v>7347</v>
      </c>
    </row>
    <row r="29" spans="1:5" ht="15" customHeight="1" x14ac:dyDescent="0.25">
      <c r="A29" s="12" t="s">
        <v>4607</v>
      </c>
      <c r="B29" s="7" t="s">
        <v>2204</v>
      </c>
      <c r="C29" s="1" t="s">
        <v>3033</v>
      </c>
      <c r="D29" s="23">
        <v>1.69</v>
      </c>
      <c r="E29" s="284" t="s">
        <v>7347</v>
      </c>
    </row>
    <row r="30" spans="1:5" ht="15" customHeight="1" x14ac:dyDescent="0.25">
      <c r="A30" s="12" t="s">
        <v>4608</v>
      </c>
      <c r="B30" s="7" t="s">
        <v>2205</v>
      </c>
      <c r="C30" s="1" t="s">
        <v>3029</v>
      </c>
      <c r="D30" s="23">
        <v>3.63</v>
      </c>
      <c r="E30" s="284" t="s">
        <v>218</v>
      </c>
    </row>
    <row r="31" spans="1:5" ht="15" customHeight="1" x14ac:dyDescent="0.25">
      <c r="A31" s="12" t="s">
        <v>4609</v>
      </c>
      <c r="B31" s="7" t="s">
        <v>2206</v>
      </c>
      <c r="C31" s="1" t="s">
        <v>4610</v>
      </c>
      <c r="D31" s="23">
        <v>9.99</v>
      </c>
      <c r="E31" s="284" t="s">
        <v>218</v>
      </c>
    </row>
    <row r="32" spans="1:5" ht="15" customHeight="1" x14ac:dyDescent="0.25">
      <c r="A32" s="12" t="s">
        <v>4611</v>
      </c>
      <c r="B32" s="7" t="s">
        <v>2207</v>
      </c>
      <c r="C32" s="1" t="s">
        <v>2514</v>
      </c>
      <c r="D32" s="23">
        <v>3.82</v>
      </c>
      <c r="E32" s="284" t="s">
        <v>218</v>
      </c>
    </row>
    <row r="33" spans="1:5" ht="15" customHeight="1" x14ac:dyDescent="0.25">
      <c r="A33" s="12" t="s">
        <v>4612</v>
      </c>
      <c r="B33" s="7" t="s">
        <v>2209</v>
      </c>
      <c r="C33" s="1" t="s">
        <v>4613</v>
      </c>
      <c r="D33" s="23">
        <v>27.39</v>
      </c>
      <c r="E33" s="284" t="s">
        <v>7347</v>
      </c>
    </row>
    <row r="34" spans="1:5" ht="15" customHeight="1" x14ac:dyDescent="0.25">
      <c r="A34" s="12" t="s">
        <v>4614</v>
      </c>
      <c r="B34" s="7" t="s">
        <v>2210</v>
      </c>
      <c r="C34" s="1" t="s">
        <v>4326</v>
      </c>
      <c r="D34" s="23">
        <v>5.81</v>
      </c>
      <c r="E34" s="284" t="s">
        <v>7347</v>
      </c>
    </row>
    <row r="35" spans="1:5" ht="15" customHeight="1" x14ac:dyDescent="0.25">
      <c r="A35" s="12" t="s">
        <v>4615</v>
      </c>
      <c r="B35" s="7" t="s">
        <v>2211</v>
      </c>
      <c r="C35" s="1" t="s">
        <v>4616</v>
      </c>
      <c r="D35" s="23">
        <v>4.91</v>
      </c>
      <c r="E35" s="284" t="s">
        <v>218</v>
      </c>
    </row>
    <row r="36" spans="1:5" ht="15" customHeight="1" x14ac:dyDescent="0.25">
      <c r="A36" s="12" t="s">
        <v>1411</v>
      </c>
      <c r="B36" s="7" t="s">
        <v>2212</v>
      </c>
      <c r="C36" s="1" t="s">
        <v>1412</v>
      </c>
      <c r="D36" s="23">
        <v>29.49</v>
      </c>
      <c r="E36" s="284" t="s">
        <v>218</v>
      </c>
    </row>
    <row r="37" spans="1:5" ht="15" customHeight="1" x14ac:dyDescent="0.25">
      <c r="A37" s="12" t="s">
        <v>1413</v>
      </c>
      <c r="B37" s="7" t="s">
        <v>2213</v>
      </c>
      <c r="C37" s="1" t="s">
        <v>1414</v>
      </c>
      <c r="D37" s="23">
        <v>16.37</v>
      </c>
      <c r="E37" s="284" t="s">
        <v>218</v>
      </c>
    </row>
    <row r="38" spans="1:5" ht="15" customHeight="1" x14ac:dyDescent="0.25">
      <c r="A38" s="12" t="s">
        <v>1415</v>
      </c>
      <c r="B38" s="7" t="s">
        <v>2214</v>
      </c>
      <c r="C38" s="1" t="s">
        <v>717</v>
      </c>
      <c r="D38" s="23">
        <v>18.22</v>
      </c>
      <c r="E38" s="284" t="s">
        <v>218</v>
      </c>
    </row>
    <row r="39" spans="1:5" ht="15" customHeight="1" x14ac:dyDescent="0.25">
      <c r="A39" s="12" t="s">
        <v>1416</v>
      </c>
      <c r="B39" s="7" t="s">
        <v>2215</v>
      </c>
      <c r="C39" s="1" t="s">
        <v>1417</v>
      </c>
      <c r="D39" s="23">
        <v>35.479999999999997</v>
      </c>
      <c r="E39" s="284" t="s">
        <v>7347</v>
      </c>
    </row>
    <row r="40" spans="1:5" ht="15" customHeight="1" x14ac:dyDescent="0.25">
      <c r="A40" s="12" t="s">
        <v>1418</v>
      </c>
      <c r="B40" s="7" t="s">
        <v>2216</v>
      </c>
      <c r="C40" s="1" t="s">
        <v>1419</v>
      </c>
      <c r="D40" s="23">
        <v>42.44</v>
      </c>
      <c r="E40" s="284" t="s">
        <v>7347</v>
      </c>
    </row>
    <row r="41" spans="1:5" ht="15" customHeight="1" x14ac:dyDescent="0.25">
      <c r="A41" s="12" t="s">
        <v>1420</v>
      </c>
      <c r="B41" s="7" t="s">
        <v>2217</v>
      </c>
      <c r="C41" s="1" t="s">
        <v>1419</v>
      </c>
      <c r="D41" s="23">
        <v>17.32</v>
      </c>
      <c r="E41" s="284" t="s">
        <v>7347</v>
      </c>
    </row>
    <row r="42" spans="1:5" ht="15" customHeight="1" x14ac:dyDescent="0.25">
      <c r="A42" s="12" t="s">
        <v>1421</v>
      </c>
      <c r="B42" s="7" t="s">
        <v>2219</v>
      </c>
      <c r="C42" s="1" t="s">
        <v>1419</v>
      </c>
      <c r="D42" s="23">
        <v>74.33</v>
      </c>
      <c r="E42" s="284" t="s">
        <v>7347</v>
      </c>
    </row>
    <row r="43" spans="1:5" ht="15" customHeight="1" x14ac:dyDescent="0.25">
      <c r="A43" s="12" t="s">
        <v>1422</v>
      </c>
      <c r="B43" s="7" t="s">
        <v>2220</v>
      </c>
      <c r="C43" s="1" t="s">
        <v>1423</v>
      </c>
      <c r="D43" s="23">
        <v>12.14</v>
      </c>
      <c r="E43" s="284" t="s">
        <v>7347</v>
      </c>
    </row>
    <row r="44" spans="1:5" ht="15" customHeight="1" x14ac:dyDescent="0.25">
      <c r="A44" s="12" t="s">
        <v>1424</v>
      </c>
      <c r="B44" s="7" t="s">
        <v>2221</v>
      </c>
      <c r="C44" s="1" t="s">
        <v>1423</v>
      </c>
      <c r="D44" s="23">
        <v>35.17</v>
      </c>
      <c r="E44" s="284" t="s">
        <v>7347</v>
      </c>
    </row>
    <row r="45" spans="1:5" ht="15" customHeight="1" x14ac:dyDescent="0.25">
      <c r="A45" s="12" t="s">
        <v>1425</v>
      </c>
      <c r="B45" s="7" t="s">
        <v>2222</v>
      </c>
      <c r="C45" s="1" t="s">
        <v>1426</v>
      </c>
      <c r="D45" s="23">
        <v>8.27</v>
      </c>
      <c r="E45" s="284" t="s">
        <v>7347</v>
      </c>
    </row>
    <row r="46" spans="1:5" ht="15" customHeight="1" x14ac:dyDescent="0.25">
      <c r="A46" s="12" t="s">
        <v>1427</v>
      </c>
      <c r="B46" s="7" t="s">
        <v>2223</v>
      </c>
      <c r="C46" s="1" t="s">
        <v>3030</v>
      </c>
      <c r="D46" s="23">
        <v>20.16</v>
      </c>
      <c r="E46" s="284" t="s">
        <v>7347</v>
      </c>
    </row>
    <row r="47" spans="1:5" ht="15" customHeight="1" x14ac:dyDescent="0.25">
      <c r="A47" s="12" t="s">
        <v>1428</v>
      </c>
      <c r="B47" s="7" t="s">
        <v>2224</v>
      </c>
      <c r="C47" s="1" t="s">
        <v>3019</v>
      </c>
      <c r="D47" s="23">
        <v>61.73</v>
      </c>
      <c r="E47" s="284" t="s">
        <v>7347</v>
      </c>
    </row>
    <row r="48" spans="1:5" ht="15" customHeight="1" x14ac:dyDescent="0.25">
      <c r="A48" s="12" t="s">
        <v>1429</v>
      </c>
      <c r="B48" s="7" t="s">
        <v>2225</v>
      </c>
      <c r="C48" s="1" t="s">
        <v>1430</v>
      </c>
      <c r="D48" s="23">
        <v>12.24</v>
      </c>
      <c r="E48" s="284" t="s">
        <v>218</v>
      </c>
    </row>
    <row r="49" spans="1:5" ht="15" customHeight="1" x14ac:dyDescent="0.25">
      <c r="A49" s="12" t="s">
        <v>1431</v>
      </c>
      <c r="B49" s="7" t="s">
        <v>2226</v>
      </c>
      <c r="C49" s="1" t="s">
        <v>1430</v>
      </c>
      <c r="D49" s="23">
        <v>17.11</v>
      </c>
      <c r="E49" s="284" t="s">
        <v>218</v>
      </c>
    </row>
    <row r="50" spans="1:5" ht="15" customHeight="1" x14ac:dyDescent="0.25">
      <c r="A50" s="12" t="s">
        <v>1432</v>
      </c>
      <c r="B50" s="7" t="s">
        <v>2227</v>
      </c>
      <c r="C50" s="1" t="s">
        <v>1433</v>
      </c>
      <c r="D50" s="23">
        <v>29.8</v>
      </c>
      <c r="E50" s="284" t="s">
        <v>7347</v>
      </c>
    </row>
    <row r="51" spans="1:5" ht="15" customHeight="1" x14ac:dyDescent="0.25">
      <c r="A51" s="12" t="s">
        <v>1434</v>
      </c>
      <c r="B51" s="7" t="s">
        <v>2229</v>
      </c>
      <c r="C51" s="1" t="s">
        <v>829</v>
      </c>
      <c r="D51" s="23">
        <v>13.7</v>
      </c>
      <c r="E51" s="284" t="s">
        <v>7347</v>
      </c>
    </row>
    <row r="52" spans="1:5" ht="15" customHeight="1" x14ac:dyDescent="0.25">
      <c r="A52" s="12" t="s">
        <v>1435</v>
      </c>
      <c r="B52" s="7" t="s">
        <v>2230</v>
      </c>
      <c r="C52" s="1" t="s">
        <v>5093</v>
      </c>
      <c r="D52" s="23">
        <v>13.58</v>
      </c>
      <c r="E52" s="284" t="s">
        <v>7347</v>
      </c>
    </row>
    <row r="53" spans="1:5" ht="15" customHeight="1" x14ac:dyDescent="0.25">
      <c r="A53" s="12" t="s">
        <v>4987</v>
      </c>
      <c r="B53" s="7" t="s">
        <v>2126</v>
      </c>
      <c r="C53" s="1" t="s">
        <v>338</v>
      </c>
      <c r="D53" s="23">
        <v>20.56</v>
      </c>
      <c r="E53" s="284" t="s">
        <v>218</v>
      </c>
    </row>
    <row r="54" spans="1:5" ht="15" customHeight="1" x14ac:dyDescent="0.25">
      <c r="A54" s="12" t="s">
        <v>4988</v>
      </c>
      <c r="B54" s="7" t="s">
        <v>2127</v>
      </c>
      <c r="C54" s="1" t="s">
        <v>4989</v>
      </c>
      <c r="D54" s="23">
        <v>14.45</v>
      </c>
      <c r="E54" s="284" t="s">
        <v>218</v>
      </c>
    </row>
    <row r="55" spans="1:5" ht="15" customHeight="1" x14ac:dyDescent="0.25">
      <c r="A55" s="12" t="s">
        <v>4990</v>
      </c>
      <c r="B55" s="7" t="s">
        <v>2128</v>
      </c>
      <c r="C55" s="1" t="s">
        <v>4991</v>
      </c>
      <c r="D55" s="23">
        <v>8.1300000000000008</v>
      </c>
      <c r="E55" s="284" t="s">
        <v>218</v>
      </c>
    </row>
    <row r="56" spans="1:5" ht="15" customHeight="1" x14ac:dyDescent="0.25">
      <c r="A56" s="12" t="s">
        <v>4992</v>
      </c>
      <c r="B56" s="7" t="s">
        <v>2129</v>
      </c>
      <c r="C56" s="1" t="s">
        <v>1819</v>
      </c>
      <c r="D56" s="23">
        <v>21.69</v>
      </c>
      <c r="E56" s="284" t="s">
        <v>218</v>
      </c>
    </row>
    <row r="57" spans="1:5" ht="15" customHeight="1" x14ac:dyDescent="0.25">
      <c r="A57" s="12" t="s">
        <v>1820</v>
      </c>
      <c r="B57" s="7" t="s">
        <v>2130</v>
      </c>
      <c r="C57" s="1" t="s">
        <v>1821</v>
      </c>
      <c r="D57" s="23">
        <v>12.55</v>
      </c>
      <c r="E57" s="284" t="s">
        <v>218</v>
      </c>
    </row>
    <row r="58" spans="1:5" ht="15" customHeight="1" x14ac:dyDescent="0.25">
      <c r="A58" s="12" t="s">
        <v>1822</v>
      </c>
      <c r="B58" s="7" t="s">
        <v>2131</v>
      </c>
      <c r="C58" s="1" t="s">
        <v>717</v>
      </c>
      <c r="D58" s="23">
        <v>12.6</v>
      </c>
      <c r="E58" s="284" t="s">
        <v>218</v>
      </c>
    </row>
    <row r="59" spans="1:5" ht="15" customHeight="1" x14ac:dyDescent="0.25">
      <c r="A59" s="12" t="s">
        <v>1823</v>
      </c>
      <c r="B59" s="7" t="s">
        <v>2132</v>
      </c>
      <c r="C59" s="1" t="s">
        <v>1824</v>
      </c>
      <c r="D59" s="23">
        <v>1.67</v>
      </c>
      <c r="E59" s="284" t="s">
        <v>218</v>
      </c>
    </row>
    <row r="60" spans="1:5" ht="15" customHeight="1" x14ac:dyDescent="0.25">
      <c r="A60" s="12" t="s">
        <v>5001</v>
      </c>
      <c r="B60" s="7" t="s">
        <v>2134</v>
      </c>
      <c r="C60" s="1" t="s">
        <v>5002</v>
      </c>
      <c r="D60" s="23">
        <v>1.94</v>
      </c>
      <c r="E60" s="284" t="s">
        <v>218</v>
      </c>
    </row>
    <row r="61" spans="1:5" ht="15" customHeight="1" x14ac:dyDescent="0.25">
      <c r="A61" s="12" t="s">
        <v>5003</v>
      </c>
      <c r="B61" s="7" t="s">
        <v>2135</v>
      </c>
      <c r="C61" s="1" t="s">
        <v>5004</v>
      </c>
      <c r="D61" s="23">
        <v>1.66</v>
      </c>
      <c r="E61" s="284" t="s">
        <v>218</v>
      </c>
    </row>
    <row r="62" spans="1:5" ht="15" customHeight="1" x14ac:dyDescent="0.25">
      <c r="A62" s="12" t="s">
        <v>5005</v>
      </c>
      <c r="B62" s="7" t="s">
        <v>2136</v>
      </c>
      <c r="C62" s="1" t="s">
        <v>5006</v>
      </c>
      <c r="D62" s="23">
        <v>9.9</v>
      </c>
      <c r="E62" s="284" t="s">
        <v>218</v>
      </c>
    </row>
    <row r="63" spans="1:5" ht="15" customHeight="1" x14ac:dyDescent="0.25">
      <c r="A63" s="12" t="s">
        <v>5007</v>
      </c>
      <c r="B63" s="7" t="s">
        <v>2137</v>
      </c>
      <c r="C63" s="1" t="s">
        <v>2678</v>
      </c>
      <c r="D63" s="23">
        <v>11.11</v>
      </c>
      <c r="E63" s="284" t="s">
        <v>218</v>
      </c>
    </row>
    <row r="64" spans="1:5" ht="15" customHeight="1" x14ac:dyDescent="0.25">
      <c r="A64" s="12" t="s">
        <v>5008</v>
      </c>
      <c r="B64" s="7" t="s">
        <v>2143</v>
      </c>
      <c r="C64" s="1" t="s">
        <v>5009</v>
      </c>
      <c r="D64" s="23">
        <v>10.35</v>
      </c>
      <c r="E64" s="284" t="s">
        <v>218</v>
      </c>
    </row>
    <row r="65" spans="1:5" ht="15" customHeight="1" x14ac:dyDescent="0.25">
      <c r="A65" s="12" t="s">
        <v>5010</v>
      </c>
      <c r="B65" s="7" t="s">
        <v>2149</v>
      </c>
      <c r="C65" s="1" t="s">
        <v>5011</v>
      </c>
      <c r="D65" s="23">
        <v>25.19</v>
      </c>
      <c r="E65" s="284" t="s">
        <v>218</v>
      </c>
    </row>
    <row r="66" spans="1:5" ht="15" customHeight="1" x14ac:dyDescent="0.25">
      <c r="A66" s="12" t="s">
        <v>5012</v>
      </c>
      <c r="B66" s="7" t="s">
        <v>2150</v>
      </c>
      <c r="C66" s="1" t="s">
        <v>5013</v>
      </c>
      <c r="D66" s="23">
        <v>18.079999999999998</v>
      </c>
      <c r="E66" s="284" t="s">
        <v>218</v>
      </c>
    </row>
    <row r="67" spans="1:5" ht="15" customHeight="1" x14ac:dyDescent="0.25">
      <c r="A67" s="12" t="s">
        <v>5014</v>
      </c>
      <c r="B67" s="7" t="s">
        <v>2151</v>
      </c>
      <c r="C67" s="1" t="s">
        <v>4315</v>
      </c>
      <c r="D67" s="23">
        <v>19.510000000000002</v>
      </c>
      <c r="E67" s="284" t="s">
        <v>218</v>
      </c>
    </row>
    <row r="68" spans="1:5" ht="15" customHeight="1" x14ac:dyDescent="0.25">
      <c r="A68" s="12" t="s">
        <v>5015</v>
      </c>
      <c r="B68" s="7" t="s">
        <v>2152</v>
      </c>
      <c r="C68" s="1" t="s">
        <v>4328</v>
      </c>
      <c r="D68" s="23">
        <v>141.83000000000001</v>
      </c>
      <c r="E68" s="284" t="s">
        <v>218</v>
      </c>
    </row>
    <row r="69" spans="1:5" ht="15" customHeight="1" thickBot="1" x14ac:dyDescent="0.3">
      <c r="A69" s="12" t="s">
        <v>5016</v>
      </c>
      <c r="B69" s="7" t="s">
        <v>2153</v>
      </c>
      <c r="C69" s="1" t="s">
        <v>4328</v>
      </c>
      <c r="D69" s="23">
        <v>31.19</v>
      </c>
      <c r="E69" s="296" t="s">
        <v>218</v>
      </c>
    </row>
    <row r="70" spans="1:5" s="31" customFormat="1" ht="15" customHeight="1" thickTop="1" thickBot="1" x14ac:dyDescent="0.35">
      <c r="A70" s="430" t="s">
        <v>5337</v>
      </c>
      <c r="B70" s="431"/>
      <c r="C70" s="431"/>
      <c r="D70" s="24">
        <f>SUM(D15:D69)</f>
        <v>1002.7400000000002</v>
      </c>
      <c r="E70" s="344">
        <f>SUMIF(E15:E69,"std_1",D15:D69)</f>
        <v>520.79999999999995</v>
      </c>
    </row>
    <row r="71" spans="1:5" ht="15" customHeight="1" x14ac:dyDescent="0.25"/>
    <row r="72" spans="1:5" ht="15" customHeight="1" x14ac:dyDescent="0.25"/>
    <row r="73" spans="1:5" ht="19.5" customHeight="1" thickBot="1" x14ac:dyDescent="0.3"/>
    <row r="74" spans="1:5" ht="22.5" customHeight="1" thickBot="1" x14ac:dyDescent="0.3">
      <c r="A74" s="423" t="s">
        <v>2154</v>
      </c>
      <c r="B74" s="424"/>
      <c r="C74" s="424"/>
      <c r="D74" s="424"/>
      <c r="E74" s="435"/>
    </row>
    <row r="75" spans="1:5" ht="15" customHeight="1" x14ac:dyDescent="0.3">
      <c r="A75" s="428" t="s">
        <v>4681</v>
      </c>
      <c r="B75" s="327" t="s">
        <v>4277</v>
      </c>
      <c r="C75" s="433" t="s">
        <v>2186</v>
      </c>
      <c r="D75" s="421" t="s">
        <v>2187</v>
      </c>
      <c r="E75" s="325" t="s">
        <v>217</v>
      </c>
    </row>
    <row r="76" spans="1:5" ht="15" customHeight="1" thickBot="1" x14ac:dyDescent="0.35">
      <c r="A76" s="429"/>
      <c r="B76" s="6" t="s">
        <v>2185</v>
      </c>
      <c r="C76" s="434"/>
      <c r="D76" s="422"/>
      <c r="E76" s="326"/>
    </row>
    <row r="77" spans="1:5" ht="15" customHeight="1" thickTop="1" x14ac:dyDescent="0.25">
      <c r="A77" s="14" t="s">
        <v>5017</v>
      </c>
      <c r="B77" s="43">
        <v>101</v>
      </c>
      <c r="C77" s="44" t="s">
        <v>3019</v>
      </c>
      <c r="D77" s="45">
        <v>68.39</v>
      </c>
      <c r="E77" s="283" t="s">
        <v>7347</v>
      </c>
    </row>
    <row r="78" spans="1:5" ht="15" customHeight="1" x14ac:dyDescent="0.25">
      <c r="A78" s="12" t="s">
        <v>5018</v>
      </c>
      <c r="B78" s="7">
        <v>102</v>
      </c>
      <c r="C78" s="1" t="s">
        <v>5120</v>
      </c>
      <c r="D78" s="23">
        <v>3.78</v>
      </c>
      <c r="E78" s="284" t="s">
        <v>218</v>
      </c>
    </row>
    <row r="79" spans="1:5" ht="15" customHeight="1" x14ac:dyDescent="0.25">
      <c r="A79" s="12" t="s">
        <v>5019</v>
      </c>
      <c r="B79" s="7">
        <v>103</v>
      </c>
      <c r="C79" s="1" t="s">
        <v>4315</v>
      </c>
      <c r="D79" s="23">
        <v>9.9</v>
      </c>
      <c r="E79" s="284" t="s">
        <v>7347</v>
      </c>
    </row>
    <row r="80" spans="1:5" ht="15" customHeight="1" x14ac:dyDescent="0.25">
      <c r="A80" s="12" t="s">
        <v>5020</v>
      </c>
      <c r="B80" s="7">
        <v>104</v>
      </c>
      <c r="C80" s="1" t="s">
        <v>3074</v>
      </c>
      <c r="D80" s="23">
        <v>3.84</v>
      </c>
      <c r="E80" s="284" t="s">
        <v>7347</v>
      </c>
    </row>
    <row r="81" spans="1:5" ht="15" customHeight="1" x14ac:dyDescent="0.25">
      <c r="A81" s="12" t="s">
        <v>5021</v>
      </c>
      <c r="B81" s="7">
        <v>105</v>
      </c>
      <c r="C81" s="1" t="s">
        <v>3037</v>
      </c>
      <c r="D81" s="23">
        <v>4.9400000000000004</v>
      </c>
      <c r="E81" s="284" t="s">
        <v>7347</v>
      </c>
    </row>
    <row r="82" spans="1:5" ht="15" customHeight="1" x14ac:dyDescent="0.25">
      <c r="A82" s="12" t="s">
        <v>5022</v>
      </c>
      <c r="B82" s="7">
        <v>106</v>
      </c>
      <c r="C82" s="1" t="s">
        <v>1183</v>
      </c>
      <c r="D82" s="23">
        <v>3.39</v>
      </c>
      <c r="E82" s="284" t="s">
        <v>7347</v>
      </c>
    </row>
    <row r="83" spans="1:5" ht="15" customHeight="1" x14ac:dyDescent="0.25">
      <c r="A83" s="12" t="s">
        <v>5023</v>
      </c>
      <c r="B83" s="7">
        <v>107</v>
      </c>
      <c r="C83" s="1" t="s">
        <v>1180</v>
      </c>
      <c r="D83" s="23">
        <v>1.26</v>
      </c>
      <c r="E83" s="284" t="s">
        <v>7347</v>
      </c>
    </row>
    <row r="84" spans="1:5" ht="15" customHeight="1" x14ac:dyDescent="0.25">
      <c r="A84" s="12" t="s">
        <v>5024</v>
      </c>
      <c r="B84" s="7">
        <v>108</v>
      </c>
      <c r="C84" s="1" t="s">
        <v>1180</v>
      </c>
      <c r="D84" s="23">
        <v>1.26</v>
      </c>
      <c r="E84" s="284" t="s">
        <v>7347</v>
      </c>
    </row>
    <row r="85" spans="1:5" ht="15" customHeight="1" x14ac:dyDescent="0.25">
      <c r="A85" s="12" t="s">
        <v>5025</v>
      </c>
      <c r="B85" s="7">
        <v>109</v>
      </c>
      <c r="C85" s="1" t="s">
        <v>828</v>
      </c>
      <c r="D85" s="23">
        <v>1.7</v>
      </c>
      <c r="E85" s="284" t="s">
        <v>7347</v>
      </c>
    </row>
    <row r="86" spans="1:5" ht="15" customHeight="1" x14ac:dyDescent="0.25">
      <c r="A86" s="12" t="s">
        <v>5026</v>
      </c>
      <c r="B86" s="7">
        <v>111</v>
      </c>
      <c r="C86" s="1" t="s">
        <v>4542</v>
      </c>
      <c r="D86" s="23">
        <v>20.100000000000001</v>
      </c>
      <c r="E86" s="284" t="s">
        <v>7347</v>
      </c>
    </row>
    <row r="87" spans="1:5" ht="15" customHeight="1" x14ac:dyDescent="0.25">
      <c r="A87" s="12" t="s">
        <v>5027</v>
      </c>
      <c r="B87" s="7">
        <v>112</v>
      </c>
      <c r="C87" s="1" t="s">
        <v>4542</v>
      </c>
      <c r="D87" s="23">
        <v>15.88</v>
      </c>
      <c r="E87" s="284" t="s">
        <v>7347</v>
      </c>
    </row>
    <row r="88" spans="1:5" ht="15" customHeight="1" x14ac:dyDescent="0.25">
      <c r="A88" s="12" t="s">
        <v>5028</v>
      </c>
      <c r="B88" s="7">
        <v>113</v>
      </c>
      <c r="C88" s="1" t="s">
        <v>4542</v>
      </c>
      <c r="D88" s="23">
        <v>15.99</v>
      </c>
      <c r="E88" s="284" t="s">
        <v>7347</v>
      </c>
    </row>
    <row r="89" spans="1:5" ht="15" customHeight="1" x14ac:dyDescent="0.25">
      <c r="A89" s="12" t="s">
        <v>5029</v>
      </c>
      <c r="B89" s="7">
        <v>114</v>
      </c>
      <c r="C89" s="1" t="s">
        <v>3027</v>
      </c>
      <c r="D89" s="23">
        <v>11.81</v>
      </c>
      <c r="E89" s="284" t="s">
        <v>7347</v>
      </c>
    </row>
    <row r="90" spans="1:5" ht="15" customHeight="1" x14ac:dyDescent="0.25">
      <c r="A90" s="12" t="s">
        <v>5030</v>
      </c>
      <c r="B90" s="7">
        <v>115</v>
      </c>
      <c r="C90" s="1" t="s">
        <v>3027</v>
      </c>
      <c r="D90" s="23">
        <v>14.58</v>
      </c>
      <c r="E90" s="284" t="s">
        <v>7347</v>
      </c>
    </row>
    <row r="91" spans="1:5" ht="15" customHeight="1" x14ac:dyDescent="0.25">
      <c r="A91" s="12" t="s">
        <v>5031</v>
      </c>
      <c r="B91" s="7">
        <v>116</v>
      </c>
      <c r="C91" s="1" t="s">
        <v>3027</v>
      </c>
      <c r="D91" s="23">
        <v>24.84</v>
      </c>
      <c r="E91" s="284" t="s">
        <v>7347</v>
      </c>
    </row>
    <row r="92" spans="1:5" ht="15" customHeight="1" x14ac:dyDescent="0.25">
      <c r="A92" s="12" t="s">
        <v>5032</v>
      </c>
      <c r="B92" s="7">
        <v>117</v>
      </c>
      <c r="C92" s="1" t="s">
        <v>724</v>
      </c>
      <c r="D92" s="23">
        <v>72.7</v>
      </c>
      <c r="E92" s="284" t="s">
        <v>7347</v>
      </c>
    </row>
    <row r="93" spans="1:5" ht="15" customHeight="1" x14ac:dyDescent="0.25">
      <c r="A93" s="12" t="s">
        <v>5033</v>
      </c>
      <c r="B93" s="7">
        <v>118</v>
      </c>
      <c r="C93" s="1" t="s">
        <v>5034</v>
      </c>
      <c r="D93" s="23">
        <v>9.57</v>
      </c>
      <c r="E93" s="284" t="s">
        <v>7347</v>
      </c>
    </row>
    <row r="94" spans="1:5" ht="15" customHeight="1" x14ac:dyDescent="0.25">
      <c r="A94" s="12" t="s">
        <v>5035</v>
      </c>
      <c r="B94" s="7">
        <v>119</v>
      </c>
      <c r="C94" s="1" t="s">
        <v>5034</v>
      </c>
      <c r="D94" s="23">
        <v>14.67</v>
      </c>
      <c r="E94" s="284" t="s">
        <v>7347</v>
      </c>
    </row>
    <row r="95" spans="1:5" ht="15" customHeight="1" x14ac:dyDescent="0.25">
      <c r="A95" s="12" t="s">
        <v>5036</v>
      </c>
      <c r="B95" s="7">
        <v>121</v>
      </c>
      <c r="C95" s="1" t="s">
        <v>5034</v>
      </c>
      <c r="D95" s="23">
        <v>14.58</v>
      </c>
      <c r="E95" s="284" t="s">
        <v>7347</v>
      </c>
    </row>
    <row r="96" spans="1:5" ht="15" customHeight="1" x14ac:dyDescent="0.25">
      <c r="A96" s="12" t="s">
        <v>5037</v>
      </c>
      <c r="B96" s="7">
        <v>122</v>
      </c>
      <c r="C96" s="1" t="s">
        <v>3019</v>
      </c>
      <c r="D96" s="23">
        <v>19.77</v>
      </c>
      <c r="E96" s="284" t="s">
        <v>7347</v>
      </c>
    </row>
    <row r="97" spans="1:5" ht="15" customHeight="1" x14ac:dyDescent="0.25">
      <c r="A97" s="12" t="s">
        <v>5038</v>
      </c>
      <c r="B97" s="7">
        <v>123</v>
      </c>
      <c r="C97" s="1" t="s">
        <v>5039</v>
      </c>
      <c r="D97" s="23">
        <v>11.76</v>
      </c>
      <c r="E97" s="284" t="s">
        <v>7347</v>
      </c>
    </row>
    <row r="98" spans="1:5" ht="15" customHeight="1" x14ac:dyDescent="0.25">
      <c r="A98" s="12" t="s">
        <v>5040</v>
      </c>
      <c r="B98" s="7">
        <v>124</v>
      </c>
      <c r="C98" s="1" t="s">
        <v>5041</v>
      </c>
      <c r="D98" s="23">
        <v>11.57</v>
      </c>
      <c r="E98" s="284" t="s">
        <v>7347</v>
      </c>
    </row>
    <row r="99" spans="1:5" ht="15" customHeight="1" x14ac:dyDescent="0.25">
      <c r="A99" s="12" t="s">
        <v>5042</v>
      </c>
      <c r="B99" s="7">
        <v>125</v>
      </c>
      <c r="C99" s="1" t="s">
        <v>3027</v>
      </c>
      <c r="D99" s="23">
        <v>11.81</v>
      </c>
      <c r="E99" s="284" t="s">
        <v>7347</v>
      </c>
    </row>
    <row r="100" spans="1:5" ht="15" customHeight="1" x14ac:dyDescent="0.25">
      <c r="A100" s="12" t="s">
        <v>5043</v>
      </c>
      <c r="B100" s="7">
        <v>126</v>
      </c>
      <c r="C100" s="1" t="s">
        <v>3027</v>
      </c>
      <c r="D100" s="23">
        <v>11.86</v>
      </c>
      <c r="E100" s="284" t="s">
        <v>7347</v>
      </c>
    </row>
    <row r="101" spans="1:5" ht="15" customHeight="1" x14ac:dyDescent="0.25">
      <c r="A101" s="12" t="s">
        <v>5044</v>
      </c>
      <c r="B101" s="7">
        <v>127</v>
      </c>
      <c r="C101" s="1" t="s">
        <v>3027</v>
      </c>
      <c r="D101" s="23">
        <v>15.59</v>
      </c>
      <c r="E101" s="284" t="s">
        <v>7347</v>
      </c>
    </row>
    <row r="102" spans="1:5" ht="15" customHeight="1" x14ac:dyDescent="0.25">
      <c r="A102" s="12" t="s">
        <v>5045</v>
      </c>
      <c r="B102" s="7">
        <v>128</v>
      </c>
      <c r="C102" s="1" t="s">
        <v>2696</v>
      </c>
      <c r="D102" s="23">
        <v>4.78</v>
      </c>
      <c r="E102" s="284" t="s">
        <v>7347</v>
      </c>
    </row>
    <row r="103" spans="1:5" ht="15" customHeight="1" x14ac:dyDescent="0.25">
      <c r="A103" s="12" t="s">
        <v>5046</v>
      </c>
      <c r="B103" s="7">
        <v>129</v>
      </c>
      <c r="C103" s="1" t="s">
        <v>3034</v>
      </c>
      <c r="D103" s="23">
        <v>4.8099999999999996</v>
      </c>
      <c r="E103" s="284" t="s">
        <v>7347</v>
      </c>
    </row>
    <row r="104" spans="1:5" ht="15" customHeight="1" x14ac:dyDescent="0.25">
      <c r="A104" s="12" t="s">
        <v>5047</v>
      </c>
      <c r="B104" s="7">
        <v>131</v>
      </c>
      <c r="C104" s="1" t="s">
        <v>3033</v>
      </c>
      <c r="D104" s="23">
        <v>2.63</v>
      </c>
      <c r="E104" s="284" t="s">
        <v>7347</v>
      </c>
    </row>
    <row r="105" spans="1:5" ht="15" customHeight="1" x14ac:dyDescent="0.25">
      <c r="A105" s="12" t="s">
        <v>5048</v>
      </c>
      <c r="B105" s="7">
        <v>132</v>
      </c>
      <c r="C105" s="114" t="s">
        <v>3036</v>
      </c>
      <c r="D105" s="23">
        <v>1.55</v>
      </c>
      <c r="E105" s="284" t="s">
        <v>218</v>
      </c>
    </row>
    <row r="106" spans="1:5" ht="15" customHeight="1" x14ac:dyDescent="0.25">
      <c r="A106" s="12" t="s">
        <v>5049</v>
      </c>
      <c r="B106" s="7">
        <v>133</v>
      </c>
      <c r="C106" s="1" t="s">
        <v>1193</v>
      </c>
      <c r="D106" s="23">
        <v>1.26</v>
      </c>
      <c r="E106" s="284" t="s">
        <v>7347</v>
      </c>
    </row>
    <row r="107" spans="1:5" ht="15" customHeight="1" x14ac:dyDescent="0.25">
      <c r="A107" s="12" t="s">
        <v>3184</v>
      </c>
      <c r="B107" s="7">
        <v>134</v>
      </c>
      <c r="C107" s="1" t="s">
        <v>1193</v>
      </c>
      <c r="D107" s="23">
        <v>1.26</v>
      </c>
      <c r="E107" s="284" t="s">
        <v>7347</v>
      </c>
    </row>
    <row r="108" spans="1:5" ht="15" customHeight="1" thickBot="1" x14ac:dyDescent="0.3">
      <c r="A108" s="12" t="s">
        <v>3185</v>
      </c>
      <c r="B108" s="7">
        <v>135</v>
      </c>
      <c r="C108" s="1" t="s">
        <v>207</v>
      </c>
      <c r="D108" s="23">
        <v>0</v>
      </c>
      <c r="E108" s="296" t="s">
        <v>7347</v>
      </c>
    </row>
    <row r="109" spans="1:5" s="31" customFormat="1" ht="15" customHeight="1" thickTop="1" thickBot="1" x14ac:dyDescent="0.35">
      <c r="A109" s="430" t="s">
        <v>5337</v>
      </c>
      <c r="B109" s="431"/>
      <c r="C109" s="432"/>
      <c r="D109" s="24">
        <f>SUM(D77:D108)</f>
        <v>411.83</v>
      </c>
      <c r="E109" s="344">
        <f>SUMIF(E77:E108,"std_1",D77:D108)</f>
        <v>406.49999999999994</v>
      </c>
    </row>
    <row r="110" spans="1:5" ht="15" customHeight="1" x14ac:dyDescent="0.25">
      <c r="B110" s="2"/>
      <c r="C110" s="2"/>
      <c r="D110" s="5"/>
    </row>
    <row r="111" spans="1:5" ht="15" customHeight="1" x14ac:dyDescent="0.25"/>
    <row r="112" spans="1:5" ht="15" customHeight="1" x14ac:dyDescent="0.25"/>
    <row r="113" spans="1:5" ht="15" customHeight="1" x14ac:dyDescent="0.25"/>
    <row r="114" spans="1:5" ht="15" customHeight="1" x14ac:dyDescent="0.25"/>
    <row r="115" spans="1:5" ht="15" customHeight="1" thickBot="1" x14ac:dyDescent="0.3"/>
    <row r="116" spans="1:5" ht="22.5" customHeight="1" thickBot="1" x14ac:dyDescent="0.3">
      <c r="A116" s="423" t="s">
        <v>2279</v>
      </c>
      <c r="B116" s="424"/>
      <c r="C116" s="424"/>
      <c r="D116" s="424"/>
      <c r="E116" s="435"/>
    </row>
    <row r="117" spans="1:5" ht="15" customHeight="1" x14ac:dyDescent="0.3">
      <c r="A117" s="428" t="s">
        <v>4681</v>
      </c>
      <c r="B117" s="327" t="s">
        <v>4277</v>
      </c>
      <c r="C117" s="433" t="s">
        <v>2186</v>
      </c>
      <c r="D117" s="421" t="s">
        <v>2187</v>
      </c>
      <c r="E117" s="419" t="s">
        <v>217</v>
      </c>
    </row>
    <row r="118" spans="1:5" ht="15" customHeight="1" thickBot="1" x14ac:dyDescent="0.35">
      <c r="A118" s="429"/>
      <c r="B118" s="6" t="s">
        <v>2185</v>
      </c>
      <c r="C118" s="434"/>
      <c r="D118" s="422"/>
      <c r="E118" s="420"/>
    </row>
    <row r="119" spans="1:5" ht="15" customHeight="1" thickTop="1" x14ac:dyDescent="0.25">
      <c r="A119" s="14" t="s">
        <v>3186</v>
      </c>
      <c r="B119" s="7">
        <v>201</v>
      </c>
      <c r="C119" s="1" t="s">
        <v>3019</v>
      </c>
      <c r="D119" s="23">
        <v>64.5</v>
      </c>
      <c r="E119" s="283" t="s">
        <v>7347</v>
      </c>
    </row>
    <row r="120" spans="1:5" ht="15" customHeight="1" x14ac:dyDescent="0.25">
      <c r="A120" s="12" t="s">
        <v>3187</v>
      </c>
      <c r="B120" s="7">
        <v>202</v>
      </c>
      <c r="C120" s="1" t="s">
        <v>4316</v>
      </c>
      <c r="D120" s="23">
        <v>3.78</v>
      </c>
      <c r="E120" s="284" t="s">
        <v>218</v>
      </c>
    </row>
    <row r="121" spans="1:5" ht="15" customHeight="1" x14ac:dyDescent="0.25">
      <c r="A121" s="12" t="s">
        <v>3188</v>
      </c>
      <c r="B121" s="7">
        <v>203</v>
      </c>
      <c r="C121" s="1" t="s">
        <v>4315</v>
      </c>
      <c r="D121" s="23">
        <v>9.52</v>
      </c>
      <c r="E121" s="284" t="s">
        <v>7347</v>
      </c>
    </row>
    <row r="122" spans="1:5" ht="15" customHeight="1" x14ac:dyDescent="0.25">
      <c r="A122" s="12" t="s">
        <v>3189</v>
      </c>
      <c r="B122" s="7">
        <v>204</v>
      </c>
      <c r="C122" s="1" t="s">
        <v>3190</v>
      </c>
      <c r="D122" s="23">
        <v>3.09</v>
      </c>
      <c r="E122" s="284" t="s">
        <v>7347</v>
      </c>
    </row>
    <row r="123" spans="1:5" ht="15" customHeight="1" x14ac:dyDescent="0.25">
      <c r="A123" s="12" t="s">
        <v>3191</v>
      </c>
      <c r="B123" s="7">
        <v>205</v>
      </c>
      <c r="C123" s="1" t="s">
        <v>3038</v>
      </c>
      <c r="D123" s="23">
        <v>1.62</v>
      </c>
      <c r="E123" s="284" t="s">
        <v>7347</v>
      </c>
    </row>
    <row r="124" spans="1:5" ht="15" customHeight="1" x14ac:dyDescent="0.25">
      <c r="A124" s="12" t="s">
        <v>3192</v>
      </c>
      <c r="B124" s="7">
        <v>206</v>
      </c>
      <c r="C124" s="1" t="s">
        <v>1180</v>
      </c>
      <c r="D124" s="23">
        <v>1.28</v>
      </c>
      <c r="E124" s="284" t="s">
        <v>7347</v>
      </c>
    </row>
    <row r="125" spans="1:5" ht="15" customHeight="1" x14ac:dyDescent="0.25">
      <c r="A125" s="12" t="s">
        <v>3193</v>
      </c>
      <c r="B125" s="7">
        <v>207</v>
      </c>
      <c r="C125" s="1" t="s">
        <v>1180</v>
      </c>
      <c r="D125" s="23">
        <v>1.35</v>
      </c>
      <c r="E125" s="284" t="s">
        <v>7347</v>
      </c>
    </row>
    <row r="126" spans="1:5" ht="15" customHeight="1" x14ac:dyDescent="0.25">
      <c r="A126" s="12" t="s">
        <v>3194</v>
      </c>
      <c r="B126" s="7">
        <v>208</v>
      </c>
      <c r="C126" s="1" t="s">
        <v>1183</v>
      </c>
      <c r="D126" s="23">
        <v>3.73</v>
      </c>
      <c r="E126" s="284" t="s">
        <v>7347</v>
      </c>
    </row>
    <row r="127" spans="1:5" ht="14.25" customHeight="1" x14ac:dyDescent="0.25">
      <c r="A127" s="12" t="s">
        <v>3195</v>
      </c>
      <c r="B127" s="7">
        <v>209</v>
      </c>
      <c r="C127" s="1" t="s">
        <v>1994</v>
      </c>
      <c r="D127" s="23">
        <v>3.81</v>
      </c>
      <c r="E127" s="284" t="s">
        <v>7347</v>
      </c>
    </row>
    <row r="128" spans="1:5" ht="14.25" customHeight="1" x14ac:dyDescent="0.25">
      <c r="A128" s="12" t="s">
        <v>3196</v>
      </c>
      <c r="B128" s="7">
        <v>211</v>
      </c>
      <c r="C128" s="1" t="s">
        <v>4142</v>
      </c>
      <c r="D128" s="23">
        <v>8.57</v>
      </c>
      <c r="E128" s="284" t="s">
        <v>7347</v>
      </c>
    </row>
    <row r="129" spans="1:5" ht="15" customHeight="1" x14ac:dyDescent="0.25">
      <c r="A129" s="12" t="s">
        <v>3197</v>
      </c>
      <c r="B129" s="7">
        <v>213</v>
      </c>
      <c r="C129" s="1" t="s">
        <v>3027</v>
      </c>
      <c r="D129" s="23">
        <v>14.03</v>
      </c>
      <c r="E129" s="284" t="s">
        <v>7347</v>
      </c>
    </row>
    <row r="130" spans="1:5" ht="15" customHeight="1" x14ac:dyDescent="0.25">
      <c r="A130" s="12" t="s">
        <v>3198</v>
      </c>
      <c r="B130" s="7">
        <v>214</v>
      </c>
      <c r="C130" s="1" t="s">
        <v>3027</v>
      </c>
      <c r="D130" s="23">
        <v>13.86</v>
      </c>
      <c r="E130" s="284" t="s">
        <v>7347</v>
      </c>
    </row>
    <row r="131" spans="1:5" ht="15" customHeight="1" x14ac:dyDescent="0.25">
      <c r="A131" s="12" t="s">
        <v>3199</v>
      </c>
      <c r="B131" s="7">
        <v>215</v>
      </c>
      <c r="C131" s="1" t="s">
        <v>3027</v>
      </c>
      <c r="D131" s="23">
        <v>13.86</v>
      </c>
      <c r="E131" s="284" t="s">
        <v>7347</v>
      </c>
    </row>
    <row r="132" spans="1:5" ht="15" customHeight="1" x14ac:dyDescent="0.25">
      <c r="A132" s="12" t="s">
        <v>3200</v>
      </c>
      <c r="B132" s="7">
        <v>216</v>
      </c>
      <c r="C132" s="1" t="s">
        <v>3658</v>
      </c>
      <c r="D132" s="23">
        <v>13.86</v>
      </c>
      <c r="E132" s="284" t="s">
        <v>218</v>
      </c>
    </row>
    <row r="133" spans="1:5" ht="15" customHeight="1" x14ac:dyDescent="0.25">
      <c r="A133" s="12" t="s">
        <v>3201</v>
      </c>
      <c r="B133" s="7">
        <v>217</v>
      </c>
      <c r="C133" s="1" t="s">
        <v>3202</v>
      </c>
      <c r="D133" s="23">
        <v>8.9700000000000006</v>
      </c>
      <c r="E133" s="284" t="s">
        <v>7347</v>
      </c>
    </row>
    <row r="134" spans="1:5" ht="15" customHeight="1" x14ac:dyDescent="0.25">
      <c r="A134" s="12" t="s">
        <v>3203</v>
      </c>
      <c r="B134" s="7">
        <v>218</v>
      </c>
      <c r="C134" s="1" t="s">
        <v>3204</v>
      </c>
      <c r="D134" s="23">
        <v>13.52</v>
      </c>
      <c r="E134" s="284" t="s">
        <v>7347</v>
      </c>
    </row>
    <row r="135" spans="1:5" ht="15" customHeight="1" x14ac:dyDescent="0.25">
      <c r="A135" s="12" t="s">
        <v>3205</v>
      </c>
      <c r="B135" s="7">
        <v>219</v>
      </c>
      <c r="C135" s="1" t="s">
        <v>3206</v>
      </c>
      <c r="D135" s="23">
        <v>22.23</v>
      </c>
      <c r="E135" s="284" t="s">
        <v>7347</v>
      </c>
    </row>
    <row r="136" spans="1:5" ht="15" customHeight="1" x14ac:dyDescent="0.25">
      <c r="A136" s="12" t="s">
        <v>3207</v>
      </c>
      <c r="B136" s="7">
        <v>221</v>
      </c>
      <c r="C136" s="1" t="s">
        <v>2280</v>
      </c>
      <c r="D136" s="23">
        <v>8.73</v>
      </c>
      <c r="E136" s="284" t="s">
        <v>7347</v>
      </c>
    </row>
    <row r="137" spans="1:5" ht="15" customHeight="1" x14ac:dyDescent="0.25">
      <c r="A137" s="12" t="s">
        <v>3208</v>
      </c>
      <c r="B137" s="7">
        <v>222</v>
      </c>
      <c r="C137" s="1" t="s">
        <v>2281</v>
      </c>
      <c r="D137" s="23">
        <v>4.78</v>
      </c>
      <c r="E137" s="284" t="s">
        <v>7347</v>
      </c>
    </row>
    <row r="138" spans="1:5" ht="15" customHeight="1" x14ac:dyDescent="0.25">
      <c r="A138" s="12" t="s">
        <v>3209</v>
      </c>
      <c r="B138" s="7">
        <v>223</v>
      </c>
      <c r="C138" s="1" t="s">
        <v>3210</v>
      </c>
      <c r="D138" s="23">
        <v>15.68</v>
      </c>
      <c r="E138" s="284" t="s">
        <v>7347</v>
      </c>
    </row>
    <row r="139" spans="1:5" ht="15" customHeight="1" x14ac:dyDescent="0.25">
      <c r="A139" s="12" t="s">
        <v>3211</v>
      </c>
      <c r="B139" s="7">
        <v>224</v>
      </c>
      <c r="C139" s="1" t="s">
        <v>3212</v>
      </c>
      <c r="D139" s="23">
        <v>8.06</v>
      </c>
      <c r="E139" s="284" t="s">
        <v>7347</v>
      </c>
    </row>
    <row r="140" spans="1:5" ht="15" customHeight="1" x14ac:dyDescent="0.25">
      <c r="A140" s="12" t="s">
        <v>3213</v>
      </c>
      <c r="B140" s="7">
        <v>225</v>
      </c>
      <c r="C140" s="1" t="s">
        <v>1531</v>
      </c>
      <c r="D140" s="23">
        <v>5.38</v>
      </c>
      <c r="E140" s="284" t="s">
        <v>7347</v>
      </c>
    </row>
    <row r="141" spans="1:5" ht="15" customHeight="1" x14ac:dyDescent="0.25">
      <c r="A141" s="12" t="s">
        <v>1532</v>
      </c>
      <c r="B141" s="7">
        <v>226</v>
      </c>
      <c r="C141" s="1" t="s">
        <v>3479</v>
      </c>
      <c r="D141" s="23">
        <v>5.46</v>
      </c>
      <c r="E141" s="284" t="s">
        <v>7347</v>
      </c>
    </row>
    <row r="142" spans="1:5" ht="15" customHeight="1" x14ac:dyDescent="0.25">
      <c r="A142" s="12" t="s">
        <v>3480</v>
      </c>
      <c r="B142" s="7">
        <v>227</v>
      </c>
      <c r="C142" s="1" t="s">
        <v>3481</v>
      </c>
      <c r="D142" s="23">
        <v>13.68</v>
      </c>
      <c r="E142" s="284" t="s">
        <v>7347</v>
      </c>
    </row>
    <row r="143" spans="1:5" ht="15" customHeight="1" x14ac:dyDescent="0.25">
      <c r="A143" s="12" t="s">
        <v>3482</v>
      </c>
      <c r="B143" s="7">
        <v>228</v>
      </c>
      <c r="C143" s="1" t="s">
        <v>3483</v>
      </c>
      <c r="D143" s="23">
        <v>50.91</v>
      </c>
      <c r="E143" s="284" t="s">
        <v>7347</v>
      </c>
    </row>
    <row r="144" spans="1:5" ht="15" customHeight="1" x14ac:dyDescent="0.25">
      <c r="A144" s="12" t="s">
        <v>3484</v>
      </c>
      <c r="B144" s="7">
        <v>229</v>
      </c>
      <c r="C144" s="1" t="s">
        <v>3485</v>
      </c>
      <c r="D144" s="23">
        <v>19.55</v>
      </c>
      <c r="E144" s="284" t="s">
        <v>7347</v>
      </c>
    </row>
    <row r="145" spans="1:5" ht="15" customHeight="1" x14ac:dyDescent="0.25">
      <c r="A145" s="12" t="s">
        <v>3486</v>
      </c>
      <c r="B145" s="7">
        <v>231</v>
      </c>
      <c r="C145" s="1" t="s">
        <v>4837</v>
      </c>
      <c r="D145" s="23">
        <v>2.31</v>
      </c>
      <c r="E145" s="284" t="s">
        <v>7347</v>
      </c>
    </row>
    <row r="146" spans="1:5" ht="15" customHeight="1" x14ac:dyDescent="0.25">
      <c r="A146" s="12" t="s">
        <v>3487</v>
      </c>
      <c r="B146" s="7">
        <v>232</v>
      </c>
      <c r="C146" s="1" t="s">
        <v>4327</v>
      </c>
      <c r="D146" s="23">
        <v>1.71</v>
      </c>
      <c r="E146" s="284" t="s">
        <v>7347</v>
      </c>
    </row>
    <row r="147" spans="1:5" ht="15" customHeight="1" x14ac:dyDescent="0.25">
      <c r="A147" s="12" t="s">
        <v>3488</v>
      </c>
      <c r="B147" s="7">
        <v>233</v>
      </c>
      <c r="C147" s="1" t="s">
        <v>180</v>
      </c>
      <c r="D147" s="23">
        <v>33.49</v>
      </c>
      <c r="E147" s="284" t="s">
        <v>7347</v>
      </c>
    </row>
    <row r="148" spans="1:5" ht="15" customHeight="1" x14ac:dyDescent="0.25">
      <c r="A148" s="12" t="s">
        <v>3489</v>
      </c>
      <c r="B148" s="7">
        <v>234</v>
      </c>
      <c r="C148" s="1" t="s">
        <v>3490</v>
      </c>
      <c r="D148" s="23">
        <v>10.87</v>
      </c>
      <c r="E148" s="284" t="s">
        <v>7347</v>
      </c>
    </row>
    <row r="149" spans="1:5" ht="15" customHeight="1" x14ac:dyDescent="0.25">
      <c r="A149" s="12" t="s">
        <v>3491</v>
      </c>
      <c r="B149" s="7">
        <v>235</v>
      </c>
      <c r="C149" s="1" t="s">
        <v>179</v>
      </c>
      <c r="D149" s="23">
        <v>22.44</v>
      </c>
      <c r="E149" s="284" t="s">
        <v>218</v>
      </c>
    </row>
    <row r="150" spans="1:5" ht="15" customHeight="1" x14ac:dyDescent="0.25">
      <c r="A150" s="12" t="s">
        <v>3492</v>
      </c>
      <c r="B150" s="7">
        <v>236</v>
      </c>
      <c r="C150" s="1" t="s">
        <v>3521</v>
      </c>
      <c r="D150" s="23">
        <v>25.38</v>
      </c>
      <c r="E150" s="284" t="s">
        <v>218</v>
      </c>
    </row>
    <row r="151" spans="1:5" ht="15" customHeight="1" x14ac:dyDescent="0.25">
      <c r="A151" s="12" t="s">
        <v>3522</v>
      </c>
      <c r="B151" s="7">
        <v>237</v>
      </c>
      <c r="C151" s="1" t="s">
        <v>4326</v>
      </c>
      <c r="D151" s="23">
        <v>3.48</v>
      </c>
      <c r="E151" s="284" t="s">
        <v>7347</v>
      </c>
    </row>
    <row r="152" spans="1:5" ht="15" customHeight="1" x14ac:dyDescent="0.25">
      <c r="A152" s="12" t="s">
        <v>3523</v>
      </c>
      <c r="B152" s="7">
        <v>238</v>
      </c>
      <c r="C152" s="1" t="s">
        <v>4326</v>
      </c>
      <c r="D152" s="23">
        <v>3.34</v>
      </c>
      <c r="E152" s="284" t="s">
        <v>7347</v>
      </c>
    </row>
    <row r="153" spans="1:5" ht="15" customHeight="1" x14ac:dyDescent="0.25">
      <c r="A153" s="12" t="s">
        <v>3524</v>
      </c>
      <c r="B153" s="7">
        <v>239</v>
      </c>
      <c r="C153" s="1" t="s">
        <v>3525</v>
      </c>
      <c r="D153" s="23">
        <v>28.24</v>
      </c>
      <c r="E153" s="284" t="s">
        <v>7347</v>
      </c>
    </row>
    <row r="154" spans="1:5" ht="15" customHeight="1" x14ac:dyDescent="0.25">
      <c r="A154" s="12" t="s">
        <v>3526</v>
      </c>
      <c r="B154" s="7">
        <v>241</v>
      </c>
      <c r="C154" s="1" t="s">
        <v>3525</v>
      </c>
      <c r="D154" s="23">
        <v>23.67</v>
      </c>
      <c r="E154" s="284" t="s">
        <v>7347</v>
      </c>
    </row>
    <row r="155" spans="1:5" ht="15" customHeight="1" x14ac:dyDescent="0.25">
      <c r="A155" s="12" t="s">
        <v>3527</v>
      </c>
      <c r="B155" s="7">
        <v>242</v>
      </c>
      <c r="C155" s="1" t="s">
        <v>2478</v>
      </c>
      <c r="D155" s="23">
        <v>7.75</v>
      </c>
      <c r="E155" s="284" t="s">
        <v>7347</v>
      </c>
    </row>
    <row r="156" spans="1:5" ht="15" customHeight="1" x14ac:dyDescent="0.25">
      <c r="A156" s="12" t="s">
        <v>3528</v>
      </c>
      <c r="B156" s="7">
        <v>243</v>
      </c>
      <c r="C156" s="1" t="s">
        <v>3027</v>
      </c>
      <c r="D156" s="23">
        <v>13.86</v>
      </c>
      <c r="E156" s="284" t="s">
        <v>7347</v>
      </c>
    </row>
    <row r="157" spans="1:5" ht="15" customHeight="1" x14ac:dyDescent="0.25">
      <c r="A157" s="12" t="s">
        <v>3529</v>
      </c>
      <c r="B157" s="7">
        <v>244</v>
      </c>
      <c r="C157" s="1" t="s">
        <v>3027</v>
      </c>
      <c r="D157" s="23">
        <v>13.86</v>
      </c>
      <c r="E157" s="284" t="s">
        <v>7347</v>
      </c>
    </row>
    <row r="158" spans="1:5" ht="15" customHeight="1" x14ac:dyDescent="0.25">
      <c r="A158" s="12" t="s">
        <v>3530</v>
      </c>
      <c r="B158" s="7">
        <v>245</v>
      </c>
      <c r="C158" s="1" t="s">
        <v>3027</v>
      </c>
      <c r="D158" s="23">
        <v>13.86</v>
      </c>
      <c r="E158" s="284" t="s">
        <v>7347</v>
      </c>
    </row>
    <row r="159" spans="1:5" ht="15" customHeight="1" x14ac:dyDescent="0.25">
      <c r="A159" s="12" t="s">
        <v>3531</v>
      </c>
      <c r="B159" s="7">
        <v>246</v>
      </c>
      <c r="C159" s="1" t="s">
        <v>3027</v>
      </c>
      <c r="D159" s="23">
        <v>14.14</v>
      </c>
      <c r="E159" s="284" t="s">
        <v>7347</v>
      </c>
    </row>
    <row r="160" spans="1:5" ht="15" customHeight="1" x14ac:dyDescent="0.25">
      <c r="A160" s="12" t="s">
        <v>3532</v>
      </c>
      <c r="B160" s="7">
        <v>247</v>
      </c>
      <c r="C160" s="1" t="s">
        <v>2696</v>
      </c>
      <c r="D160" s="23">
        <v>10.24</v>
      </c>
      <c r="E160" s="284" t="s">
        <v>7347</v>
      </c>
    </row>
    <row r="161" spans="1:5" ht="15" customHeight="1" x14ac:dyDescent="0.25">
      <c r="A161" s="12" t="s">
        <v>4706</v>
      </c>
      <c r="B161" s="7">
        <v>248</v>
      </c>
      <c r="C161" s="1" t="s">
        <v>830</v>
      </c>
      <c r="D161" s="23">
        <v>2.57</v>
      </c>
      <c r="E161" s="284" t="s">
        <v>7347</v>
      </c>
    </row>
    <row r="162" spans="1:5" ht="15" customHeight="1" x14ac:dyDescent="0.25">
      <c r="A162" s="12" t="s">
        <v>4707</v>
      </c>
      <c r="B162" s="7">
        <v>249</v>
      </c>
      <c r="C162" s="1" t="s">
        <v>1193</v>
      </c>
      <c r="D162" s="23">
        <v>1.31</v>
      </c>
      <c r="E162" s="284" t="s">
        <v>7347</v>
      </c>
    </row>
    <row r="163" spans="1:5" ht="15" customHeight="1" x14ac:dyDescent="0.25">
      <c r="A163" s="12" t="s">
        <v>4708</v>
      </c>
      <c r="B163" s="7">
        <v>251</v>
      </c>
      <c r="C163" s="1" t="s">
        <v>1193</v>
      </c>
      <c r="D163" s="23">
        <v>1.31</v>
      </c>
      <c r="E163" s="284" t="s">
        <v>7347</v>
      </c>
    </row>
    <row r="164" spans="1:5" ht="15" customHeight="1" x14ac:dyDescent="0.25">
      <c r="A164" s="12" t="s">
        <v>4709</v>
      </c>
      <c r="B164" s="7">
        <v>252</v>
      </c>
      <c r="C164" s="114" t="s">
        <v>3036</v>
      </c>
      <c r="D164" s="23">
        <v>2.5499999999999998</v>
      </c>
      <c r="E164" s="284" t="s">
        <v>218</v>
      </c>
    </row>
    <row r="165" spans="1:5" ht="15" customHeight="1" x14ac:dyDescent="0.25">
      <c r="A165" s="12" t="s">
        <v>4710</v>
      </c>
      <c r="B165" s="7">
        <v>253</v>
      </c>
      <c r="C165" s="1" t="s">
        <v>3035</v>
      </c>
      <c r="D165" s="23">
        <v>5.37</v>
      </c>
      <c r="E165" s="284" t="s">
        <v>7347</v>
      </c>
    </row>
    <row r="166" spans="1:5" ht="15" customHeight="1" x14ac:dyDescent="0.25">
      <c r="A166" s="12" t="s">
        <v>4711</v>
      </c>
      <c r="B166" s="7">
        <v>254</v>
      </c>
      <c r="C166" s="21" t="s">
        <v>7532</v>
      </c>
      <c r="D166" s="23">
        <v>0</v>
      </c>
      <c r="E166" s="284" t="s">
        <v>218</v>
      </c>
    </row>
    <row r="167" spans="1:5" ht="15" customHeight="1" thickBot="1" x14ac:dyDescent="0.3">
      <c r="A167" s="12" t="s">
        <v>4712</v>
      </c>
      <c r="B167" s="7">
        <v>255</v>
      </c>
      <c r="C167" s="1" t="s">
        <v>3019</v>
      </c>
      <c r="D167" s="23">
        <v>70.73</v>
      </c>
      <c r="E167" s="296" t="s">
        <v>7347</v>
      </c>
    </row>
    <row r="168" spans="1:5" s="31" customFormat="1" ht="15" customHeight="1" thickTop="1" thickBot="1" x14ac:dyDescent="0.35">
      <c r="A168" s="430" t="s">
        <v>5337</v>
      </c>
      <c r="B168" s="431"/>
      <c r="C168" s="432"/>
      <c r="D168" s="24">
        <f>SUM(D119:D167)</f>
        <v>646.29</v>
      </c>
      <c r="E168" s="344">
        <f>SUMIF(E119:E167,"std_1",D119:D167)</f>
        <v>578.28000000000009</v>
      </c>
    </row>
    <row r="169" spans="1:5" ht="15" customHeight="1" x14ac:dyDescent="0.25"/>
    <row r="170" spans="1:5" ht="15" customHeight="1" x14ac:dyDescent="0.25"/>
    <row r="171" spans="1:5" ht="15" customHeight="1" x14ac:dyDescent="0.25"/>
    <row r="172" spans="1:5" ht="15" customHeight="1" x14ac:dyDescent="0.25"/>
    <row r="173" spans="1:5" ht="15" customHeight="1" x14ac:dyDescent="0.25"/>
    <row r="174" spans="1:5" ht="15" customHeight="1" x14ac:dyDescent="0.25"/>
    <row r="175" spans="1:5" ht="15" customHeight="1" x14ac:dyDescent="0.25"/>
    <row r="176" spans="1:5" ht="15" customHeight="1" x14ac:dyDescent="0.25"/>
    <row r="177" spans="1:5" ht="15" customHeight="1" x14ac:dyDescent="0.25"/>
    <row r="178" spans="1:5" ht="15" customHeight="1" x14ac:dyDescent="0.25"/>
    <row r="179" spans="1:5" ht="15" customHeight="1" x14ac:dyDescent="0.25"/>
    <row r="180" spans="1:5" ht="15" customHeight="1" x14ac:dyDescent="0.25"/>
    <row r="181" spans="1:5" ht="15" customHeight="1" x14ac:dyDescent="0.25"/>
    <row r="182" spans="1:5" ht="15" customHeight="1" x14ac:dyDescent="0.25"/>
    <row r="183" spans="1:5" ht="15" customHeight="1" x14ac:dyDescent="0.25"/>
    <row r="184" spans="1:5" ht="15" customHeight="1" x14ac:dyDescent="0.25"/>
    <row r="185" spans="1:5" ht="15" customHeight="1" x14ac:dyDescent="0.25"/>
    <row r="186" spans="1:5" ht="15" customHeight="1" x14ac:dyDescent="0.25"/>
    <row r="187" spans="1:5" ht="15" customHeight="1" thickBot="1" x14ac:dyDescent="0.3"/>
    <row r="188" spans="1:5" ht="22.5" customHeight="1" thickBot="1" x14ac:dyDescent="0.3">
      <c r="A188" s="423" t="s">
        <v>2045</v>
      </c>
      <c r="B188" s="424"/>
      <c r="C188" s="424"/>
      <c r="D188" s="424"/>
      <c r="E188" s="435"/>
    </row>
    <row r="189" spans="1:5" ht="15" customHeight="1" x14ac:dyDescent="0.3">
      <c r="A189" s="428" t="s">
        <v>4681</v>
      </c>
      <c r="B189" s="22" t="s">
        <v>4277</v>
      </c>
      <c r="C189" s="433" t="s">
        <v>2186</v>
      </c>
      <c r="D189" s="421" t="s">
        <v>2187</v>
      </c>
      <c r="E189" s="419" t="s">
        <v>217</v>
      </c>
    </row>
    <row r="190" spans="1:5" ht="15" customHeight="1" thickBot="1" x14ac:dyDescent="0.35">
      <c r="A190" s="429"/>
      <c r="B190" s="6" t="s">
        <v>2185</v>
      </c>
      <c r="C190" s="434"/>
      <c r="D190" s="422"/>
      <c r="E190" s="420"/>
    </row>
    <row r="191" spans="1:5" ht="15" customHeight="1" thickTop="1" x14ac:dyDescent="0.25">
      <c r="A191" s="14" t="s">
        <v>4713</v>
      </c>
      <c r="B191" s="7">
        <v>301</v>
      </c>
      <c r="C191" s="1" t="s">
        <v>3019</v>
      </c>
      <c r="D191" s="23">
        <v>67.95</v>
      </c>
      <c r="E191" s="75" t="s">
        <v>7347</v>
      </c>
    </row>
    <row r="192" spans="1:5" ht="15" customHeight="1" x14ac:dyDescent="0.25">
      <c r="A192" s="12" t="s">
        <v>4714</v>
      </c>
      <c r="B192" s="7">
        <v>302</v>
      </c>
      <c r="C192" s="1" t="s">
        <v>4316</v>
      </c>
      <c r="D192" s="23">
        <v>3.78</v>
      </c>
      <c r="E192" s="76" t="s">
        <v>218</v>
      </c>
    </row>
    <row r="193" spans="1:5" ht="15" customHeight="1" x14ac:dyDescent="0.25">
      <c r="A193" s="12" t="s">
        <v>4715</v>
      </c>
      <c r="B193" s="7">
        <v>304</v>
      </c>
      <c r="C193" s="1" t="s">
        <v>4716</v>
      </c>
      <c r="D193" s="23">
        <v>3.09</v>
      </c>
      <c r="E193" s="76" t="s">
        <v>7347</v>
      </c>
    </row>
    <row r="194" spans="1:5" ht="15" customHeight="1" x14ac:dyDescent="0.25">
      <c r="A194" s="12" t="s">
        <v>4717</v>
      </c>
      <c r="B194" s="7">
        <v>305</v>
      </c>
      <c r="C194" s="1" t="s">
        <v>1994</v>
      </c>
      <c r="D194" s="23">
        <v>4.22</v>
      </c>
      <c r="E194" s="76" t="s">
        <v>7347</v>
      </c>
    </row>
    <row r="195" spans="1:5" ht="15" customHeight="1" x14ac:dyDescent="0.25">
      <c r="A195" s="12" t="s">
        <v>4718</v>
      </c>
      <c r="B195" s="7">
        <v>306</v>
      </c>
      <c r="C195" s="1" t="s">
        <v>828</v>
      </c>
      <c r="D195" s="23">
        <v>1.62</v>
      </c>
      <c r="E195" s="76" t="s">
        <v>7347</v>
      </c>
    </row>
    <row r="196" spans="1:5" ht="15" customHeight="1" x14ac:dyDescent="0.25">
      <c r="A196" s="12" t="s">
        <v>4719</v>
      </c>
      <c r="B196" s="7">
        <v>307</v>
      </c>
      <c r="C196" s="1" t="s">
        <v>1180</v>
      </c>
      <c r="D196" s="23">
        <v>1.28</v>
      </c>
      <c r="E196" s="76" t="s">
        <v>7347</v>
      </c>
    </row>
    <row r="197" spans="1:5" ht="15" customHeight="1" x14ac:dyDescent="0.25">
      <c r="A197" s="12" t="s">
        <v>4720</v>
      </c>
      <c r="B197" s="7">
        <v>308</v>
      </c>
      <c r="C197" s="1" t="s">
        <v>1180</v>
      </c>
      <c r="D197" s="23">
        <v>1.35</v>
      </c>
      <c r="E197" s="76" t="s">
        <v>7347</v>
      </c>
    </row>
    <row r="198" spans="1:5" ht="15" customHeight="1" x14ac:dyDescent="0.25">
      <c r="A198" s="12" t="s">
        <v>4721</v>
      </c>
      <c r="B198" s="7">
        <v>309</v>
      </c>
      <c r="C198" s="1" t="s">
        <v>1183</v>
      </c>
      <c r="D198" s="23">
        <v>4.03</v>
      </c>
      <c r="E198" s="76" t="s">
        <v>7347</v>
      </c>
    </row>
    <row r="199" spans="1:5" ht="15" customHeight="1" x14ac:dyDescent="0.25">
      <c r="A199" s="12" t="s">
        <v>4722</v>
      </c>
      <c r="B199" s="7">
        <v>311</v>
      </c>
      <c r="C199" s="1" t="s">
        <v>2634</v>
      </c>
      <c r="D199" s="23">
        <v>17.579999999999998</v>
      </c>
      <c r="E199" s="76" t="s">
        <v>7347</v>
      </c>
    </row>
    <row r="200" spans="1:5" ht="15" customHeight="1" x14ac:dyDescent="0.25">
      <c r="A200" s="12" t="s">
        <v>4723</v>
      </c>
      <c r="B200" s="7">
        <v>312</v>
      </c>
      <c r="C200" s="1" t="s">
        <v>2447</v>
      </c>
      <c r="D200" s="23">
        <v>18.68</v>
      </c>
      <c r="E200" s="76" t="s">
        <v>7347</v>
      </c>
    </row>
    <row r="201" spans="1:5" ht="15" customHeight="1" x14ac:dyDescent="0.25">
      <c r="A201" s="12" t="s">
        <v>2448</v>
      </c>
      <c r="B201" s="7">
        <v>313</v>
      </c>
      <c r="C201" s="1" t="s">
        <v>2439</v>
      </c>
      <c r="D201" s="23">
        <v>13.86</v>
      </c>
      <c r="E201" s="76" t="s">
        <v>7347</v>
      </c>
    </row>
    <row r="202" spans="1:5" ht="15" customHeight="1" x14ac:dyDescent="0.25">
      <c r="A202" s="12" t="s">
        <v>2449</v>
      </c>
      <c r="B202" s="7">
        <v>314</v>
      </c>
      <c r="C202" s="1" t="s">
        <v>2439</v>
      </c>
      <c r="D202" s="23">
        <v>13.86</v>
      </c>
      <c r="E202" s="76" t="s">
        <v>7347</v>
      </c>
    </row>
    <row r="203" spans="1:5" ht="15" customHeight="1" x14ac:dyDescent="0.25">
      <c r="A203" s="12" t="s">
        <v>2450</v>
      </c>
      <c r="B203" s="7">
        <v>315</v>
      </c>
      <c r="C203" s="1" t="s">
        <v>3658</v>
      </c>
      <c r="D203" s="23">
        <v>8.76</v>
      </c>
      <c r="E203" s="76" t="s">
        <v>7347</v>
      </c>
    </row>
    <row r="204" spans="1:5" ht="15" customHeight="1" x14ac:dyDescent="0.25">
      <c r="A204" s="12" t="s">
        <v>2451</v>
      </c>
      <c r="B204" s="7">
        <v>316</v>
      </c>
      <c r="C204" s="1" t="s">
        <v>2452</v>
      </c>
      <c r="D204" s="23">
        <v>4.68</v>
      </c>
      <c r="E204" s="76" t="s">
        <v>7347</v>
      </c>
    </row>
    <row r="205" spans="1:5" ht="15" customHeight="1" x14ac:dyDescent="0.25">
      <c r="A205" s="12" t="s">
        <v>2453</v>
      </c>
      <c r="B205" s="7">
        <v>317</v>
      </c>
      <c r="C205" s="1" t="s">
        <v>3027</v>
      </c>
      <c r="D205" s="23">
        <v>16.57</v>
      </c>
      <c r="E205" s="76" t="s">
        <v>7347</v>
      </c>
    </row>
    <row r="206" spans="1:5" ht="15" customHeight="1" x14ac:dyDescent="0.25">
      <c r="A206" s="12" t="s">
        <v>2454</v>
      </c>
      <c r="B206" s="7">
        <v>318</v>
      </c>
      <c r="C206" s="1" t="s">
        <v>1295</v>
      </c>
      <c r="D206" s="23">
        <v>12.48</v>
      </c>
      <c r="E206" s="76" t="s">
        <v>7347</v>
      </c>
    </row>
    <row r="207" spans="1:5" ht="15" customHeight="1" x14ac:dyDescent="0.25">
      <c r="A207" s="12" t="s">
        <v>2455</v>
      </c>
      <c r="B207" s="7">
        <v>319</v>
      </c>
      <c r="C207" s="1" t="s">
        <v>2456</v>
      </c>
      <c r="D207" s="23">
        <v>10.220000000000001</v>
      </c>
      <c r="E207" s="76" t="s">
        <v>7347</v>
      </c>
    </row>
    <row r="208" spans="1:5" ht="15" customHeight="1" x14ac:dyDescent="0.25">
      <c r="A208" s="12" t="s">
        <v>2457</v>
      </c>
      <c r="B208" s="7">
        <v>321</v>
      </c>
      <c r="C208" s="1" t="s">
        <v>2458</v>
      </c>
      <c r="D208" s="23">
        <v>4.54</v>
      </c>
      <c r="E208" s="76" t="s">
        <v>7347</v>
      </c>
    </row>
    <row r="209" spans="1:5" ht="15" customHeight="1" x14ac:dyDescent="0.25">
      <c r="A209" s="12" t="s">
        <v>2459</v>
      </c>
      <c r="B209" s="7">
        <v>322</v>
      </c>
      <c r="C209" s="1" t="s">
        <v>2460</v>
      </c>
      <c r="D209" s="23">
        <v>15.68</v>
      </c>
      <c r="E209" s="76" t="s">
        <v>7347</v>
      </c>
    </row>
    <row r="210" spans="1:5" ht="15" customHeight="1" x14ac:dyDescent="0.25">
      <c r="A210" s="12" t="s">
        <v>2461</v>
      </c>
      <c r="B210" s="7">
        <v>323</v>
      </c>
      <c r="C210" s="1" t="s">
        <v>2462</v>
      </c>
      <c r="D210" s="23">
        <v>16.64</v>
      </c>
      <c r="E210" s="76" t="s">
        <v>7347</v>
      </c>
    </row>
    <row r="211" spans="1:5" ht="15" customHeight="1" x14ac:dyDescent="0.25">
      <c r="A211" s="12" t="s">
        <v>2463</v>
      </c>
      <c r="B211" s="7">
        <v>324</v>
      </c>
      <c r="C211" s="1" t="s">
        <v>2464</v>
      </c>
      <c r="D211" s="23">
        <v>16.64</v>
      </c>
      <c r="E211" s="76" t="s">
        <v>7347</v>
      </c>
    </row>
    <row r="212" spans="1:5" ht="15" customHeight="1" x14ac:dyDescent="0.25">
      <c r="A212" s="12" t="s">
        <v>2465</v>
      </c>
      <c r="B212" s="7">
        <v>325</v>
      </c>
      <c r="C212" s="1" t="s">
        <v>4768</v>
      </c>
      <c r="D212" s="23">
        <v>16.510000000000002</v>
      </c>
      <c r="E212" s="76" t="s">
        <v>7347</v>
      </c>
    </row>
    <row r="213" spans="1:5" ht="15" customHeight="1" x14ac:dyDescent="0.25">
      <c r="A213" s="12" t="s">
        <v>4769</v>
      </c>
      <c r="B213" s="7">
        <v>326</v>
      </c>
      <c r="C213" s="1" t="s">
        <v>4770</v>
      </c>
      <c r="D213" s="23">
        <v>117.74</v>
      </c>
      <c r="E213" s="76" t="s">
        <v>218</v>
      </c>
    </row>
    <row r="214" spans="1:5" ht="15" customHeight="1" x14ac:dyDescent="0.25">
      <c r="A214" s="12" t="s">
        <v>4771</v>
      </c>
      <c r="B214" s="7">
        <v>327</v>
      </c>
      <c r="C214" s="1" t="s">
        <v>208</v>
      </c>
      <c r="D214" s="23">
        <v>0</v>
      </c>
      <c r="E214" s="76" t="s">
        <v>218</v>
      </c>
    </row>
    <row r="215" spans="1:5" ht="15" customHeight="1" x14ac:dyDescent="0.25">
      <c r="A215" s="12" t="s">
        <v>4772</v>
      </c>
      <c r="B215" s="7">
        <v>328</v>
      </c>
      <c r="C215" s="1" t="s">
        <v>3019</v>
      </c>
      <c r="D215" s="23">
        <v>45.87</v>
      </c>
      <c r="E215" s="76" t="s">
        <v>7347</v>
      </c>
    </row>
    <row r="216" spans="1:5" ht="15" customHeight="1" x14ac:dyDescent="0.25">
      <c r="A216" s="12" t="s">
        <v>4773</v>
      </c>
      <c r="B216" s="7">
        <v>329</v>
      </c>
      <c r="C216" s="1" t="s">
        <v>2439</v>
      </c>
      <c r="D216" s="23">
        <v>12.23</v>
      </c>
      <c r="E216" s="76" t="s">
        <v>7347</v>
      </c>
    </row>
    <row r="217" spans="1:5" ht="15" customHeight="1" x14ac:dyDescent="0.25">
      <c r="A217" s="12" t="s">
        <v>4774</v>
      </c>
      <c r="B217" s="7">
        <v>331</v>
      </c>
      <c r="C217" s="1" t="s">
        <v>4837</v>
      </c>
      <c r="D217" s="23">
        <v>3.75</v>
      </c>
      <c r="E217" s="76" t="s">
        <v>7347</v>
      </c>
    </row>
    <row r="218" spans="1:5" ht="15" customHeight="1" x14ac:dyDescent="0.25">
      <c r="A218" s="12" t="s">
        <v>1366</v>
      </c>
      <c r="B218" s="7">
        <v>332</v>
      </c>
      <c r="C218" s="1" t="s">
        <v>1367</v>
      </c>
      <c r="D218" s="23">
        <v>16.64</v>
      </c>
      <c r="E218" s="76" t="s">
        <v>7347</v>
      </c>
    </row>
    <row r="219" spans="1:5" ht="15" customHeight="1" x14ac:dyDescent="0.25">
      <c r="A219" s="12" t="s">
        <v>1368</v>
      </c>
      <c r="B219" s="7">
        <v>333</v>
      </c>
      <c r="C219" s="1" t="s">
        <v>1369</v>
      </c>
      <c r="D219" s="23">
        <v>10.84</v>
      </c>
      <c r="E219" s="76" t="s">
        <v>7347</v>
      </c>
    </row>
    <row r="220" spans="1:5" ht="15" customHeight="1" x14ac:dyDescent="0.25">
      <c r="A220" s="12" t="s">
        <v>1370</v>
      </c>
      <c r="B220" s="7">
        <v>334</v>
      </c>
      <c r="C220" s="1" t="s">
        <v>1371</v>
      </c>
      <c r="D220" s="23">
        <v>21.48</v>
      </c>
      <c r="E220" s="76" t="s">
        <v>7347</v>
      </c>
    </row>
    <row r="221" spans="1:5" ht="15" customHeight="1" x14ac:dyDescent="0.25">
      <c r="A221" s="12" t="s">
        <v>1372</v>
      </c>
      <c r="B221" s="7">
        <v>335</v>
      </c>
      <c r="C221" s="1" t="s">
        <v>1373</v>
      </c>
      <c r="D221" s="23">
        <v>10.89</v>
      </c>
      <c r="E221" s="76" t="s">
        <v>7347</v>
      </c>
    </row>
    <row r="222" spans="1:5" ht="15" customHeight="1" x14ac:dyDescent="0.25">
      <c r="A222" s="12" t="s">
        <v>1374</v>
      </c>
      <c r="B222" s="7">
        <v>336</v>
      </c>
      <c r="C222" s="1" t="s">
        <v>3027</v>
      </c>
      <c r="D222" s="23">
        <v>16.64</v>
      </c>
      <c r="E222" s="76" t="s">
        <v>7347</v>
      </c>
    </row>
    <row r="223" spans="1:5" ht="15" customHeight="1" x14ac:dyDescent="0.25">
      <c r="A223" s="12" t="s">
        <v>1375</v>
      </c>
      <c r="B223" s="7">
        <v>337</v>
      </c>
      <c r="C223" s="1" t="s">
        <v>1376</v>
      </c>
      <c r="D223" s="23">
        <v>16.57</v>
      </c>
      <c r="E223" s="76" t="s">
        <v>7347</v>
      </c>
    </row>
    <row r="224" spans="1:5" ht="15" customHeight="1" x14ac:dyDescent="0.25">
      <c r="A224" s="12" t="s">
        <v>1377</v>
      </c>
      <c r="B224" s="7">
        <v>338</v>
      </c>
      <c r="C224" s="1" t="s">
        <v>3027</v>
      </c>
      <c r="D224" s="23">
        <v>13.8</v>
      </c>
      <c r="E224" s="76" t="s">
        <v>7347</v>
      </c>
    </row>
    <row r="225" spans="1:5" ht="15" customHeight="1" x14ac:dyDescent="0.25">
      <c r="A225" s="12" t="s">
        <v>1378</v>
      </c>
      <c r="B225" s="7">
        <v>339</v>
      </c>
      <c r="C225" s="1" t="s">
        <v>3027</v>
      </c>
      <c r="D225" s="23">
        <v>13.86</v>
      </c>
      <c r="E225" s="76" t="s">
        <v>7347</v>
      </c>
    </row>
    <row r="226" spans="1:5" ht="15" customHeight="1" x14ac:dyDescent="0.25">
      <c r="A226" s="12" t="s">
        <v>1379</v>
      </c>
      <c r="B226" s="7">
        <v>341</v>
      </c>
      <c r="C226" s="1" t="s">
        <v>3406</v>
      </c>
      <c r="D226" s="23">
        <v>18.61</v>
      </c>
      <c r="E226" s="76" t="s">
        <v>7347</v>
      </c>
    </row>
    <row r="227" spans="1:5" ht="15" customHeight="1" x14ac:dyDescent="0.25">
      <c r="A227" s="12" t="s">
        <v>1633</v>
      </c>
      <c r="B227" s="7">
        <v>342</v>
      </c>
      <c r="C227" s="1" t="s">
        <v>2676</v>
      </c>
      <c r="D227" s="23">
        <v>23.51</v>
      </c>
      <c r="E227" s="76" t="s">
        <v>7347</v>
      </c>
    </row>
    <row r="228" spans="1:5" ht="15" customHeight="1" x14ac:dyDescent="0.25">
      <c r="A228" s="12" t="s">
        <v>1634</v>
      </c>
      <c r="B228" s="7">
        <v>343</v>
      </c>
      <c r="C228" s="1" t="s">
        <v>4866</v>
      </c>
      <c r="D228" s="23">
        <v>10.49</v>
      </c>
      <c r="E228" s="76" t="s">
        <v>218</v>
      </c>
    </row>
    <row r="229" spans="1:5" ht="15" customHeight="1" x14ac:dyDescent="0.25">
      <c r="A229" s="12" t="s">
        <v>1635</v>
      </c>
      <c r="B229" s="7">
        <v>344</v>
      </c>
      <c r="C229" s="1" t="s">
        <v>3144</v>
      </c>
      <c r="D229" s="23">
        <v>5.37</v>
      </c>
      <c r="E229" s="76" t="s">
        <v>7347</v>
      </c>
    </row>
    <row r="230" spans="1:5" ht="15" customHeight="1" x14ac:dyDescent="0.25">
      <c r="A230" s="12" t="s">
        <v>1636</v>
      </c>
      <c r="B230" s="7">
        <v>345</v>
      </c>
      <c r="C230" s="114" t="s">
        <v>3036</v>
      </c>
      <c r="D230" s="23">
        <v>2.5499999999999998</v>
      </c>
      <c r="E230" s="76" t="s">
        <v>218</v>
      </c>
    </row>
    <row r="231" spans="1:5" ht="15" customHeight="1" x14ac:dyDescent="0.25">
      <c r="A231" s="12" t="s">
        <v>1637</v>
      </c>
      <c r="B231" s="7">
        <v>346</v>
      </c>
      <c r="C231" s="1" t="s">
        <v>1193</v>
      </c>
      <c r="D231" s="23">
        <v>1.31</v>
      </c>
      <c r="E231" s="76" t="s">
        <v>7347</v>
      </c>
    </row>
    <row r="232" spans="1:5" ht="15" customHeight="1" x14ac:dyDescent="0.25">
      <c r="A232" s="12" t="s">
        <v>1638</v>
      </c>
      <c r="B232" s="7">
        <v>347</v>
      </c>
      <c r="C232" s="1" t="s">
        <v>1193</v>
      </c>
      <c r="D232" s="23">
        <v>1.31</v>
      </c>
      <c r="E232" s="76" t="s">
        <v>7347</v>
      </c>
    </row>
    <row r="233" spans="1:5" ht="15" customHeight="1" thickBot="1" x14ac:dyDescent="0.3">
      <c r="A233" s="12" t="s">
        <v>1639</v>
      </c>
      <c r="B233" s="7">
        <v>348</v>
      </c>
      <c r="C233" s="1" t="s">
        <v>830</v>
      </c>
      <c r="D233" s="23">
        <v>2.57</v>
      </c>
      <c r="E233" s="77" t="s">
        <v>7347</v>
      </c>
    </row>
    <row r="234" spans="1:5" s="31" customFormat="1" ht="15" customHeight="1" thickTop="1" thickBot="1" x14ac:dyDescent="0.35">
      <c r="A234" s="430" t="s">
        <v>5337</v>
      </c>
      <c r="B234" s="431"/>
      <c r="C234" s="432"/>
      <c r="D234" s="24">
        <f>SUM(D191:D233)</f>
        <v>640.04999999999995</v>
      </c>
      <c r="E234" s="78">
        <f>SUMIF(E191:E233,"std_1",D191:D233)</f>
        <v>505.49</v>
      </c>
    </row>
    <row r="235" spans="1:5" ht="15" customHeight="1" x14ac:dyDescent="0.25"/>
    <row r="236" spans="1:5" ht="15" customHeight="1" x14ac:dyDescent="0.25"/>
  </sheetData>
  <mergeCells count="24">
    <mergeCell ref="A234:C234"/>
    <mergeCell ref="C189:C190"/>
    <mergeCell ref="D189:D190"/>
    <mergeCell ref="A168:C168"/>
    <mergeCell ref="A75:A76"/>
    <mergeCell ref="A189:A190"/>
    <mergeCell ref="C117:C118"/>
    <mergeCell ref="D117:D118"/>
    <mergeCell ref="A7:C7"/>
    <mergeCell ref="E189:E190"/>
    <mergeCell ref="A117:A118"/>
    <mergeCell ref="A109:C109"/>
    <mergeCell ref="C75:C76"/>
    <mergeCell ref="D75:D76"/>
    <mergeCell ref="A116:E116"/>
    <mergeCell ref="A188:E188"/>
    <mergeCell ref="E117:E118"/>
    <mergeCell ref="C13:C14"/>
    <mergeCell ref="A13:A14"/>
    <mergeCell ref="A12:E12"/>
    <mergeCell ref="A74:E74"/>
    <mergeCell ref="E13:E14"/>
    <mergeCell ref="D13:D14"/>
    <mergeCell ref="A70:C70"/>
  </mergeCells>
  <phoneticPr fontId="2" type="noConversion"/>
  <conditionalFormatting sqref="D7:E7">
    <cfRule type="cellIs" dxfId="85" priority="12" stopIfTrue="1" operator="notEqual">
      <formula>SUM(#REF!)</formula>
    </cfRule>
  </conditionalFormatting>
  <conditionalFormatting sqref="D234 D109 D168 D70">
    <cfRule type="cellIs" dxfId="84" priority="13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orientation="portrait" r:id="rId1"/>
  <headerFooter scaleWithDoc="0" alignWithMargins="0">
    <oddHeader>&amp;L&amp;9Příloha č.1 ke Smlouvě o provádění úklidu v Univerzitním kampusu Bohunice, Brno, Kamenice 5</oddHeader>
    <oddFooter>&amp;L&amp;9Příloha č. 1&amp;R&amp;9Strana &amp;P/&amp;N</oddFooter>
  </headerFooter>
  <rowBreaks count="2" manualBreakCount="2">
    <brk id="70" max="16383" man="1"/>
    <brk id="11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>
    <tabColor indexed="22"/>
  </sheetPr>
  <dimension ref="A3:E217"/>
  <sheetViews>
    <sheetView topLeftCell="A31" zoomScaleNormal="100" zoomScaleSheetLayoutView="75" workbookViewId="0">
      <selection activeCell="E63" sqref="E63"/>
    </sheetView>
  </sheetViews>
  <sheetFormatPr defaultRowHeight="13.5" x14ac:dyDescent="0.25"/>
  <cols>
    <col min="1" max="1" width="14.7109375" style="30" customWidth="1"/>
    <col min="2" max="2" width="10.7109375" style="30" customWidth="1"/>
    <col min="3" max="3" width="40.7109375" style="30" customWidth="1"/>
    <col min="4" max="4" width="10.7109375" style="26" customWidth="1"/>
    <col min="5" max="5" width="12.140625" style="26" customWidth="1"/>
    <col min="6" max="16384" width="9.140625" style="30"/>
  </cols>
  <sheetData>
    <row r="3" spans="1:5" x14ac:dyDescent="0.25">
      <c r="D3" s="33"/>
    </row>
    <row r="4" spans="1:5" ht="25.5" customHeight="1" x14ac:dyDescent="0.25">
      <c r="A4" s="65" t="s">
        <v>5340</v>
      </c>
      <c r="B4" s="32"/>
      <c r="C4" s="32"/>
      <c r="D4" s="51"/>
    </row>
    <row r="5" spans="1:5" ht="25.5" customHeight="1" x14ac:dyDescent="0.25">
      <c r="A5" s="49"/>
      <c r="B5" s="50"/>
      <c r="C5" s="50"/>
      <c r="D5" s="51"/>
    </row>
    <row r="6" spans="1:5" ht="25.5" customHeight="1" thickBot="1" x14ac:dyDescent="0.3">
      <c r="A6" s="49"/>
      <c r="B6" s="50"/>
      <c r="C6" s="50"/>
      <c r="D6" s="51"/>
    </row>
    <row r="7" spans="1:5" ht="25.5" customHeight="1" thickBot="1" x14ac:dyDescent="0.35">
      <c r="A7" s="425" t="s">
        <v>7352</v>
      </c>
      <c r="B7" s="426"/>
      <c r="C7" s="427"/>
      <c r="D7" s="69">
        <f>SUM(D216,D165,D116,D77)</f>
        <v>2988.5600000000004</v>
      </c>
      <c r="E7" s="69">
        <f>SUM(E216,E165,E116,E77)</f>
        <v>2732.7400000000002</v>
      </c>
    </row>
    <row r="11" spans="1:5" ht="14.25" thickBot="1" x14ac:dyDescent="0.3"/>
    <row r="12" spans="1:5" ht="22.5" customHeight="1" thickBot="1" x14ac:dyDescent="0.3">
      <c r="A12" s="423" t="s">
        <v>934</v>
      </c>
      <c r="B12" s="424"/>
      <c r="C12" s="424"/>
      <c r="D12" s="424"/>
      <c r="E12" s="435"/>
    </row>
    <row r="13" spans="1:5" ht="15" customHeight="1" x14ac:dyDescent="0.3">
      <c r="A13" s="428" t="s">
        <v>4681</v>
      </c>
      <c r="B13" s="327" t="s">
        <v>4277</v>
      </c>
      <c r="C13" s="433" t="s">
        <v>2186</v>
      </c>
      <c r="D13" s="421" t="s">
        <v>2187</v>
      </c>
      <c r="E13" s="419" t="s">
        <v>217</v>
      </c>
    </row>
    <row r="14" spans="1:5" ht="15" customHeight="1" thickBot="1" x14ac:dyDescent="0.35">
      <c r="A14" s="429"/>
      <c r="B14" s="6" t="s">
        <v>2185</v>
      </c>
      <c r="C14" s="434"/>
      <c r="D14" s="422"/>
      <c r="E14" s="420"/>
    </row>
    <row r="15" spans="1:5" ht="15" customHeight="1" thickTop="1" x14ac:dyDescent="0.25">
      <c r="A15" s="14" t="s">
        <v>3089</v>
      </c>
      <c r="B15" s="7" t="s">
        <v>2189</v>
      </c>
      <c r="C15" s="1" t="s">
        <v>3019</v>
      </c>
      <c r="D15" s="23">
        <v>74.11</v>
      </c>
      <c r="E15" s="283" t="s">
        <v>7347</v>
      </c>
    </row>
    <row r="16" spans="1:5" ht="15" customHeight="1" x14ac:dyDescent="0.25">
      <c r="A16" s="12" t="s">
        <v>1353</v>
      </c>
      <c r="B16" s="7" t="s">
        <v>2190</v>
      </c>
      <c r="C16" s="1" t="s">
        <v>1354</v>
      </c>
      <c r="D16" s="23">
        <v>3.78</v>
      </c>
      <c r="E16" s="284" t="s">
        <v>7347</v>
      </c>
    </row>
    <row r="17" spans="1:5" ht="15" customHeight="1" x14ac:dyDescent="0.25">
      <c r="A17" s="12" t="s">
        <v>1355</v>
      </c>
      <c r="B17" s="7" t="s">
        <v>2191</v>
      </c>
      <c r="C17" s="1" t="s">
        <v>4315</v>
      </c>
      <c r="D17" s="23">
        <v>9.1</v>
      </c>
      <c r="E17" s="284" t="s">
        <v>7347</v>
      </c>
    </row>
    <row r="18" spans="1:5" ht="15" customHeight="1" x14ac:dyDescent="0.25">
      <c r="A18" s="12" t="s">
        <v>1356</v>
      </c>
      <c r="B18" s="7" t="s">
        <v>2192</v>
      </c>
      <c r="C18" s="1" t="s">
        <v>3019</v>
      </c>
      <c r="D18" s="23">
        <v>6.76</v>
      </c>
      <c r="E18" s="284" t="s">
        <v>7347</v>
      </c>
    </row>
    <row r="19" spans="1:5" ht="15" customHeight="1" x14ac:dyDescent="0.25">
      <c r="A19" s="12" t="s">
        <v>1357</v>
      </c>
      <c r="B19" s="7" t="s">
        <v>2193</v>
      </c>
      <c r="C19" s="1" t="s">
        <v>4315</v>
      </c>
      <c r="D19" s="23">
        <v>5.19</v>
      </c>
      <c r="E19" s="284" t="s">
        <v>7347</v>
      </c>
    </row>
    <row r="20" spans="1:5" ht="15" customHeight="1" x14ac:dyDescent="0.25">
      <c r="A20" s="12" t="s">
        <v>1358</v>
      </c>
      <c r="B20" s="7" t="s">
        <v>2194</v>
      </c>
      <c r="C20" s="1" t="s">
        <v>3037</v>
      </c>
      <c r="D20" s="23">
        <v>4.3899999999999997</v>
      </c>
      <c r="E20" s="284" t="s">
        <v>7347</v>
      </c>
    </row>
    <row r="21" spans="1:5" ht="15" customHeight="1" x14ac:dyDescent="0.25">
      <c r="A21" s="12" t="s">
        <v>1359</v>
      </c>
      <c r="B21" s="7" t="s">
        <v>2195</v>
      </c>
      <c r="C21" s="1" t="s">
        <v>1183</v>
      </c>
      <c r="D21" s="23">
        <v>4.0999999999999996</v>
      </c>
      <c r="E21" s="284" t="s">
        <v>7347</v>
      </c>
    </row>
    <row r="22" spans="1:5" ht="15" customHeight="1" x14ac:dyDescent="0.25">
      <c r="A22" s="12" t="s">
        <v>1360</v>
      </c>
      <c r="B22" s="7" t="s">
        <v>2196</v>
      </c>
      <c r="C22" s="1" t="s">
        <v>1180</v>
      </c>
      <c r="D22" s="23">
        <v>1.17</v>
      </c>
      <c r="E22" s="284" t="s">
        <v>7347</v>
      </c>
    </row>
    <row r="23" spans="1:5" ht="15" customHeight="1" x14ac:dyDescent="0.25">
      <c r="A23" s="12" t="s">
        <v>1361</v>
      </c>
      <c r="B23" s="7" t="s">
        <v>2197</v>
      </c>
      <c r="C23" s="1" t="s">
        <v>1180</v>
      </c>
      <c r="D23" s="23">
        <v>1.24</v>
      </c>
      <c r="E23" s="284" t="s">
        <v>7347</v>
      </c>
    </row>
    <row r="24" spans="1:5" ht="15" customHeight="1" x14ac:dyDescent="0.25">
      <c r="A24" s="12" t="s">
        <v>1362</v>
      </c>
      <c r="B24" s="7" t="s">
        <v>2199</v>
      </c>
      <c r="C24" s="1" t="s">
        <v>3038</v>
      </c>
      <c r="D24" s="23">
        <v>1.71</v>
      </c>
      <c r="E24" s="284" t="s">
        <v>7347</v>
      </c>
    </row>
    <row r="25" spans="1:5" ht="15" customHeight="1" x14ac:dyDescent="0.25">
      <c r="A25" s="12" t="s">
        <v>1363</v>
      </c>
      <c r="B25" s="7" t="s">
        <v>2200</v>
      </c>
      <c r="C25" s="114" t="s">
        <v>3036</v>
      </c>
      <c r="D25" s="23">
        <v>3.75</v>
      </c>
      <c r="E25" s="284" t="s">
        <v>218</v>
      </c>
    </row>
    <row r="26" spans="1:5" ht="15" customHeight="1" x14ac:dyDescent="0.25">
      <c r="A26" s="12" t="s">
        <v>1364</v>
      </c>
      <c r="B26" s="7" t="s">
        <v>2201</v>
      </c>
      <c r="C26" s="1" t="s">
        <v>1193</v>
      </c>
      <c r="D26" s="23">
        <v>1.35</v>
      </c>
      <c r="E26" s="284" t="s">
        <v>7347</v>
      </c>
    </row>
    <row r="27" spans="1:5" ht="15" customHeight="1" x14ac:dyDescent="0.25">
      <c r="A27" s="12" t="s">
        <v>1365</v>
      </c>
      <c r="B27" s="7" t="s">
        <v>2202</v>
      </c>
      <c r="C27" s="1" t="s">
        <v>1193</v>
      </c>
      <c r="D27" s="23">
        <v>1.35</v>
      </c>
      <c r="E27" s="284" t="s">
        <v>7347</v>
      </c>
    </row>
    <row r="28" spans="1:5" ht="15" customHeight="1" x14ac:dyDescent="0.25">
      <c r="A28" s="12" t="s">
        <v>5050</v>
      </c>
      <c r="B28" s="7" t="s">
        <v>2203</v>
      </c>
      <c r="C28" s="1" t="s">
        <v>5051</v>
      </c>
      <c r="D28" s="23">
        <v>6.41</v>
      </c>
      <c r="E28" s="284" t="s">
        <v>7347</v>
      </c>
    </row>
    <row r="29" spans="1:5" ht="15" customHeight="1" x14ac:dyDescent="0.25">
      <c r="A29" s="12" t="s">
        <v>5052</v>
      </c>
      <c r="B29" s="7" t="s">
        <v>2204</v>
      </c>
      <c r="C29" s="1" t="s">
        <v>3033</v>
      </c>
      <c r="D29" s="23">
        <v>1.69</v>
      </c>
      <c r="E29" s="284" t="s">
        <v>7347</v>
      </c>
    </row>
    <row r="30" spans="1:5" ht="15" customHeight="1" x14ac:dyDescent="0.25">
      <c r="A30" s="12" t="s">
        <v>5053</v>
      </c>
      <c r="B30" s="7" t="s">
        <v>2205</v>
      </c>
      <c r="C30" s="1" t="s">
        <v>3029</v>
      </c>
      <c r="D30" s="23">
        <v>3.63</v>
      </c>
      <c r="E30" s="284" t="s">
        <v>218</v>
      </c>
    </row>
    <row r="31" spans="1:5" ht="15" customHeight="1" x14ac:dyDescent="0.25">
      <c r="A31" s="12" t="s">
        <v>5054</v>
      </c>
      <c r="B31" s="7" t="s">
        <v>2206</v>
      </c>
      <c r="C31" s="1" t="s">
        <v>2634</v>
      </c>
      <c r="D31" s="23">
        <v>13.45</v>
      </c>
      <c r="E31" s="284" t="s">
        <v>7347</v>
      </c>
    </row>
    <row r="32" spans="1:5" ht="15" customHeight="1" x14ac:dyDescent="0.25">
      <c r="A32" s="12" t="s">
        <v>5055</v>
      </c>
      <c r="B32" s="7" t="s">
        <v>2207</v>
      </c>
      <c r="C32" s="1" t="s">
        <v>5056</v>
      </c>
      <c r="D32" s="23">
        <v>21.89</v>
      </c>
      <c r="E32" s="284" t="s">
        <v>7347</v>
      </c>
    </row>
    <row r="33" spans="1:5" ht="15" customHeight="1" x14ac:dyDescent="0.25">
      <c r="A33" s="12" t="s">
        <v>5057</v>
      </c>
      <c r="B33" s="7" t="s">
        <v>2209</v>
      </c>
      <c r="C33" s="1" t="s">
        <v>5058</v>
      </c>
      <c r="D33" s="23">
        <v>17.62</v>
      </c>
      <c r="E33" s="284" t="s">
        <v>7347</v>
      </c>
    </row>
    <row r="34" spans="1:5" ht="15" customHeight="1" x14ac:dyDescent="0.25">
      <c r="A34" s="12" t="s">
        <v>5059</v>
      </c>
      <c r="B34" s="7" t="s">
        <v>2210</v>
      </c>
      <c r="C34" s="1" t="s">
        <v>5060</v>
      </c>
      <c r="D34" s="23">
        <v>30.41</v>
      </c>
      <c r="E34" s="284" t="s">
        <v>7347</v>
      </c>
    </row>
    <row r="35" spans="1:5" ht="15" customHeight="1" x14ac:dyDescent="0.25">
      <c r="A35" s="12" t="s">
        <v>5061</v>
      </c>
      <c r="B35" s="7" t="s">
        <v>2211</v>
      </c>
      <c r="C35" s="1" t="s">
        <v>5062</v>
      </c>
      <c r="D35" s="23">
        <v>18.53</v>
      </c>
      <c r="E35" s="284" t="s">
        <v>7347</v>
      </c>
    </row>
    <row r="36" spans="1:5" ht="15" customHeight="1" x14ac:dyDescent="0.25">
      <c r="A36" s="12" t="s">
        <v>5063</v>
      </c>
      <c r="B36" s="7" t="s">
        <v>2212</v>
      </c>
      <c r="C36" s="1" t="s">
        <v>5064</v>
      </c>
      <c r="D36" s="23">
        <v>52.69</v>
      </c>
      <c r="E36" s="284" t="s">
        <v>7347</v>
      </c>
    </row>
    <row r="37" spans="1:5" ht="15" customHeight="1" x14ac:dyDescent="0.25">
      <c r="A37" s="12" t="s">
        <v>5065</v>
      </c>
      <c r="B37" s="7" t="s">
        <v>2213</v>
      </c>
      <c r="C37" s="1" t="s">
        <v>5066</v>
      </c>
      <c r="D37" s="23">
        <v>17.29</v>
      </c>
      <c r="E37" s="284" t="s">
        <v>7347</v>
      </c>
    </row>
    <row r="38" spans="1:5" ht="15" customHeight="1" x14ac:dyDescent="0.25">
      <c r="A38" s="12" t="s">
        <v>5067</v>
      </c>
      <c r="B38" s="7" t="s">
        <v>2214</v>
      </c>
      <c r="C38" s="1" t="s">
        <v>2676</v>
      </c>
      <c r="D38" s="23">
        <v>24.4</v>
      </c>
      <c r="E38" s="284" t="s">
        <v>7347</v>
      </c>
    </row>
    <row r="39" spans="1:5" ht="15" customHeight="1" x14ac:dyDescent="0.25">
      <c r="A39" s="12" t="s">
        <v>5068</v>
      </c>
      <c r="B39" s="7" t="s">
        <v>2215</v>
      </c>
      <c r="C39" s="1" t="s">
        <v>2676</v>
      </c>
      <c r="D39" s="23">
        <v>35.5</v>
      </c>
      <c r="E39" s="284" t="s">
        <v>7347</v>
      </c>
    </row>
    <row r="40" spans="1:5" ht="15" customHeight="1" x14ac:dyDescent="0.25">
      <c r="A40" s="12" t="s">
        <v>5069</v>
      </c>
      <c r="B40" s="7" t="s">
        <v>2216</v>
      </c>
      <c r="C40" s="1" t="s">
        <v>5070</v>
      </c>
      <c r="D40" s="23">
        <v>35.5</v>
      </c>
      <c r="E40" s="284" t="s">
        <v>7347</v>
      </c>
    </row>
    <row r="41" spans="1:5" ht="15" customHeight="1" x14ac:dyDescent="0.25">
      <c r="A41" s="12" t="s">
        <v>5071</v>
      </c>
      <c r="B41" s="7" t="s">
        <v>2217</v>
      </c>
      <c r="C41" s="1" t="s">
        <v>4324</v>
      </c>
      <c r="D41" s="23">
        <v>15.64</v>
      </c>
      <c r="E41" s="284" t="s">
        <v>218</v>
      </c>
    </row>
    <row r="42" spans="1:5" ht="15" customHeight="1" x14ac:dyDescent="0.25">
      <c r="A42" s="12" t="s">
        <v>1207</v>
      </c>
      <c r="B42" s="7" t="s">
        <v>2219</v>
      </c>
      <c r="C42" s="1" t="s">
        <v>4871</v>
      </c>
      <c r="D42" s="23">
        <v>17.29</v>
      </c>
      <c r="E42" s="284" t="s">
        <v>218</v>
      </c>
    </row>
    <row r="43" spans="1:5" ht="15" customHeight="1" x14ac:dyDescent="0.25">
      <c r="A43" s="12" t="s">
        <v>1208</v>
      </c>
      <c r="B43" s="7" t="s">
        <v>2220</v>
      </c>
      <c r="C43" s="1" t="s">
        <v>1209</v>
      </c>
      <c r="D43" s="23">
        <v>10.07</v>
      </c>
      <c r="E43" s="284" t="s">
        <v>7347</v>
      </c>
    </row>
    <row r="44" spans="1:5" ht="15" customHeight="1" x14ac:dyDescent="0.25">
      <c r="A44" s="12" t="s">
        <v>1210</v>
      </c>
      <c r="B44" s="7" t="s">
        <v>2221</v>
      </c>
      <c r="C44" s="1" t="s">
        <v>1211</v>
      </c>
      <c r="D44" s="23"/>
      <c r="E44" s="284" t="s">
        <v>218</v>
      </c>
    </row>
    <row r="45" spans="1:5" ht="15" customHeight="1" x14ac:dyDescent="0.25">
      <c r="A45" s="12" t="s">
        <v>1212</v>
      </c>
      <c r="B45" s="7" t="s">
        <v>2222</v>
      </c>
      <c r="C45" s="1" t="s">
        <v>3019</v>
      </c>
      <c r="D45" s="23">
        <v>61.99</v>
      </c>
      <c r="E45" s="284" t="s">
        <v>7347</v>
      </c>
    </row>
    <row r="46" spans="1:5" ht="15" customHeight="1" x14ac:dyDescent="0.25">
      <c r="A46" s="12" t="s">
        <v>1213</v>
      </c>
      <c r="B46" s="7" t="s">
        <v>2223</v>
      </c>
      <c r="C46" s="1" t="s">
        <v>1214</v>
      </c>
      <c r="D46" s="23">
        <v>20.04</v>
      </c>
      <c r="E46" s="284" t="s">
        <v>7347</v>
      </c>
    </row>
    <row r="47" spans="1:5" ht="15" customHeight="1" x14ac:dyDescent="0.25">
      <c r="A47" s="12" t="s">
        <v>1215</v>
      </c>
      <c r="B47" s="7" t="s">
        <v>2224</v>
      </c>
      <c r="C47" s="1" t="s">
        <v>3673</v>
      </c>
      <c r="D47" s="23">
        <v>19.809999999999999</v>
      </c>
      <c r="E47" s="284" t="s">
        <v>7347</v>
      </c>
    </row>
    <row r="48" spans="1:5" ht="15" customHeight="1" x14ac:dyDescent="0.25">
      <c r="A48" s="12" t="s">
        <v>3674</v>
      </c>
      <c r="B48" s="7" t="s">
        <v>2225</v>
      </c>
      <c r="C48" s="1" t="s">
        <v>3675</v>
      </c>
      <c r="D48" s="23">
        <v>14.37</v>
      </c>
      <c r="E48" s="284" t="s">
        <v>7347</v>
      </c>
    </row>
    <row r="49" spans="1:5" ht="15" customHeight="1" x14ac:dyDescent="0.25">
      <c r="A49" s="12" t="s">
        <v>3676</v>
      </c>
      <c r="B49" s="7" t="s">
        <v>2226</v>
      </c>
      <c r="C49" s="1" t="s">
        <v>7361</v>
      </c>
      <c r="D49" s="23">
        <v>50.42</v>
      </c>
      <c r="E49" s="284" t="s">
        <v>7347</v>
      </c>
    </row>
    <row r="50" spans="1:5" ht="15" customHeight="1" x14ac:dyDescent="0.25">
      <c r="A50" s="12" t="s">
        <v>3677</v>
      </c>
      <c r="B50" s="7" t="s">
        <v>2229</v>
      </c>
      <c r="C50" s="1" t="s">
        <v>7362</v>
      </c>
      <c r="D50" s="23">
        <v>50.54</v>
      </c>
      <c r="E50" s="284" t="s">
        <v>7347</v>
      </c>
    </row>
    <row r="51" spans="1:5" ht="15" customHeight="1" x14ac:dyDescent="0.25">
      <c r="A51" s="12" t="s">
        <v>3678</v>
      </c>
      <c r="B51" s="7" t="s">
        <v>2230</v>
      </c>
      <c r="C51" s="1" t="s">
        <v>2523</v>
      </c>
      <c r="D51" s="23">
        <v>72.95</v>
      </c>
      <c r="E51" s="284" t="s">
        <v>7347</v>
      </c>
    </row>
    <row r="52" spans="1:5" ht="15" customHeight="1" x14ac:dyDescent="0.25">
      <c r="A52" s="12" t="s">
        <v>3679</v>
      </c>
      <c r="B52" s="7" t="s">
        <v>2126</v>
      </c>
      <c r="C52" s="1" t="s">
        <v>4326</v>
      </c>
      <c r="D52" s="23">
        <v>10.31</v>
      </c>
      <c r="E52" s="284" t="s">
        <v>7347</v>
      </c>
    </row>
    <row r="53" spans="1:5" ht="15" customHeight="1" x14ac:dyDescent="0.25">
      <c r="A53" s="12" t="s">
        <v>3680</v>
      </c>
      <c r="B53" s="7" t="s">
        <v>2127</v>
      </c>
      <c r="C53" s="1" t="s">
        <v>3681</v>
      </c>
      <c r="D53" s="23">
        <v>15.82</v>
      </c>
      <c r="E53" s="284" t="s">
        <v>7347</v>
      </c>
    </row>
    <row r="54" spans="1:5" ht="15" customHeight="1" x14ac:dyDescent="0.25">
      <c r="A54" s="12" t="s">
        <v>3682</v>
      </c>
      <c r="B54" s="7" t="s">
        <v>2128</v>
      </c>
      <c r="C54" s="1" t="s">
        <v>7363</v>
      </c>
      <c r="D54" s="23">
        <v>27.24</v>
      </c>
      <c r="E54" s="284" t="s">
        <v>7347</v>
      </c>
    </row>
    <row r="55" spans="1:5" ht="15" customHeight="1" x14ac:dyDescent="0.25">
      <c r="A55" s="12" t="s">
        <v>1229</v>
      </c>
      <c r="B55" s="7" t="s">
        <v>2129</v>
      </c>
      <c r="C55" s="1" t="s">
        <v>4326</v>
      </c>
      <c r="D55" s="23"/>
      <c r="E55" s="284" t="s">
        <v>218</v>
      </c>
    </row>
    <row r="56" spans="1:5" ht="15" customHeight="1" x14ac:dyDescent="0.25">
      <c r="A56" s="12" t="s">
        <v>1230</v>
      </c>
      <c r="B56" s="7" t="s">
        <v>2130</v>
      </c>
      <c r="C56" s="1" t="s">
        <v>3681</v>
      </c>
      <c r="D56" s="23">
        <v>15.25</v>
      </c>
      <c r="E56" s="284" t="s">
        <v>7347</v>
      </c>
    </row>
    <row r="57" spans="1:5" ht="15" customHeight="1" x14ac:dyDescent="0.25">
      <c r="A57" s="12" t="s">
        <v>1231</v>
      </c>
      <c r="B57" s="7" t="s">
        <v>2131</v>
      </c>
      <c r="C57" s="1" t="s">
        <v>1232</v>
      </c>
      <c r="D57" s="23">
        <v>41.08</v>
      </c>
      <c r="E57" s="284" t="s">
        <v>7347</v>
      </c>
    </row>
    <row r="58" spans="1:5" ht="15" customHeight="1" x14ac:dyDescent="0.25">
      <c r="A58" s="12" t="s">
        <v>1233</v>
      </c>
      <c r="B58" s="7" t="s">
        <v>2132</v>
      </c>
      <c r="C58" s="1" t="s">
        <v>1234</v>
      </c>
      <c r="D58" s="23">
        <v>3.98</v>
      </c>
      <c r="E58" s="284" t="s">
        <v>218</v>
      </c>
    </row>
    <row r="59" spans="1:5" ht="15" customHeight="1" x14ac:dyDescent="0.25">
      <c r="A59" s="12" t="s">
        <v>7364</v>
      </c>
      <c r="B59" s="7"/>
      <c r="C59" s="1" t="s">
        <v>7365</v>
      </c>
      <c r="D59" s="293">
        <v>1.92</v>
      </c>
      <c r="E59" s="299" t="s">
        <v>7531</v>
      </c>
    </row>
    <row r="60" spans="1:5" ht="15" customHeight="1" x14ac:dyDescent="0.25">
      <c r="A60" s="12" t="s">
        <v>1235</v>
      </c>
      <c r="B60" s="7" t="s">
        <v>2134</v>
      </c>
      <c r="C60" s="1" t="s">
        <v>2793</v>
      </c>
      <c r="D60" s="23">
        <v>11.67</v>
      </c>
      <c r="E60" s="284" t="s">
        <v>218</v>
      </c>
    </row>
    <row r="61" spans="1:5" ht="15" customHeight="1" x14ac:dyDescent="0.25">
      <c r="A61" s="12" t="s">
        <v>1236</v>
      </c>
      <c r="B61" s="7" t="s">
        <v>2135</v>
      </c>
      <c r="C61" s="1" t="s">
        <v>1237</v>
      </c>
      <c r="D61" s="23">
        <v>10.35</v>
      </c>
      <c r="E61" s="284" t="s">
        <v>218</v>
      </c>
    </row>
    <row r="62" spans="1:5" ht="15" customHeight="1" x14ac:dyDescent="0.25">
      <c r="A62" s="12" t="s">
        <v>1238</v>
      </c>
      <c r="B62" s="7" t="s">
        <v>2136</v>
      </c>
      <c r="C62" s="1" t="s">
        <v>4315</v>
      </c>
      <c r="D62" s="23"/>
      <c r="E62" s="284" t="s">
        <v>218</v>
      </c>
    </row>
    <row r="63" spans="1:5" ht="15" customHeight="1" x14ac:dyDescent="0.25">
      <c r="A63" s="12" t="s">
        <v>1239</v>
      </c>
      <c r="B63" s="7" t="s">
        <v>2137</v>
      </c>
      <c r="C63" s="1" t="s">
        <v>5011</v>
      </c>
      <c r="D63" s="23">
        <v>28.81</v>
      </c>
      <c r="E63" s="284" t="s">
        <v>218</v>
      </c>
    </row>
    <row r="64" spans="1:5" ht="15" customHeight="1" x14ac:dyDescent="0.25">
      <c r="A64" s="12" t="s">
        <v>1240</v>
      </c>
      <c r="B64" s="7" t="s">
        <v>2138</v>
      </c>
      <c r="C64" s="1" t="s">
        <v>2794</v>
      </c>
      <c r="D64" s="23">
        <v>20.48</v>
      </c>
      <c r="E64" s="284" t="s">
        <v>218</v>
      </c>
    </row>
    <row r="65" spans="1:5" ht="15" customHeight="1" x14ac:dyDescent="0.25">
      <c r="A65" s="12" t="s">
        <v>1241</v>
      </c>
      <c r="B65" s="7" t="s">
        <v>2143</v>
      </c>
      <c r="C65" s="1" t="s">
        <v>5296</v>
      </c>
      <c r="D65" s="23">
        <v>13.95</v>
      </c>
      <c r="E65" s="284" t="s">
        <v>7347</v>
      </c>
    </row>
    <row r="66" spans="1:5" ht="15" customHeight="1" x14ac:dyDescent="0.25">
      <c r="A66" s="12" t="s">
        <v>1242</v>
      </c>
      <c r="B66" s="7" t="s">
        <v>2144</v>
      </c>
      <c r="C66" s="1" t="s">
        <v>1211</v>
      </c>
      <c r="D66" s="23">
        <v>19.77</v>
      </c>
      <c r="E66" s="284" t="s">
        <v>7347</v>
      </c>
    </row>
    <row r="67" spans="1:5" ht="15" customHeight="1" x14ac:dyDescent="0.25">
      <c r="A67" s="12" t="s">
        <v>1243</v>
      </c>
      <c r="B67" s="7" t="s">
        <v>2145</v>
      </c>
      <c r="C67" s="1" t="s">
        <v>4328</v>
      </c>
      <c r="D67" s="23">
        <v>82.16</v>
      </c>
      <c r="E67" s="284" t="s">
        <v>218</v>
      </c>
    </row>
    <row r="68" spans="1:5" ht="15" customHeight="1" x14ac:dyDescent="0.25">
      <c r="A68" s="12" t="s">
        <v>5075</v>
      </c>
      <c r="B68" s="7" t="s">
        <v>2146</v>
      </c>
      <c r="C68" s="1" t="s">
        <v>4328</v>
      </c>
      <c r="D68" s="23">
        <v>29.63</v>
      </c>
      <c r="E68" s="284" t="s">
        <v>218</v>
      </c>
    </row>
    <row r="69" spans="1:5" ht="15" customHeight="1" x14ac:dyDescent="0.25">
      <c r="A69" s="12" t="s">
        <v>5076</v>
      </c>
      <c r="B69" s="7" t="s">
        <v>2147</v>
      </c>
      <c r="C69" s="1" t="s">
        <v>2676</v>
      </c>
      <c r="D69" s="23">
        <v>17.29</v>
      </c>
      <c r="E69" s="284" t="s">
        <v>7347</v>
      </c>
    </row>
    <row r="70" spans="1:5" ht="15" customHeight="1" x14ac:dyDescent="0.25">
      <c r="A70" s="126" t="s">
        <v>5385</v>
      </c>
      <c r="B70" s="127" t="s">
        <v>5386</v>
      </c>
      <c r="C70" s="128" t="s">
        <v>2523</v>
      </c>
      <c r="D70" s="129">
        <v>9.01</v>
      </c>
      <c r="E70" s="349" t="s">
        <v>7347</v>
      </c>
    </row>
    <row r="71" spans="1:5" ht="15" customHeight="1" x14ac:dyDescent="0.25">
      <c r="A71" s="126" t="s">
        <v>5387</v>
      </c>
      <c r="B71" s="127" t="s">
        <v>5388</v>
      </c>
      <c r="C71" s="128" t="s">
        <v>5389</v>
      </c>
      <c r="D71" s="129">
        <v>96.63</v>
      </c>
      <c r="E71" s="349" t="s">
        <v>7347</v>
      </c>
    </row>
    <row r="72" spans="1:5" ht="15" customHeight="1" x14ac:dyDescent="0.25">
      <c r="A72" s="126" t="s">
        <v>5390</v>
      </c>
      <c r="B72" s="127" t="s">
        <v>5391</v>
      </c>
      <c r="C72" s="128" t="s">
        <v>5392</v>
      </c>
      <c r="D72" s="129"/>
      <c r="E72" s="349" t="s">
        <v>7347</v>
      </c>
    </row>
    <row r="73" spans="1:5" ht="15" customHeight="1" x14ac:dyDescent="0.25">
      <c r="A73" s="126" t="s">
        <v>5393</v>
      </c>
      <c r="B73" s="127" t="s">
        <v>5394</v>
      </c>
      <c r="C73" s="128" t="s">
        <v>5395</v>
      </c>
      <c r="D73" s="129">
        <v>59.51</v>
      </c>
      <c r="E73" s="349" t="s">
        <v>7347</v>
      </c>
    </row>
    <row r="74" spans="1:5" ht="15" customHeight="1" x14ac:dyDescent="0.25">
      <c r="A74" s="126" t="s">
        <v>5396</v>
      </c>
      <c r="B74" s="127" t="s">
        <v>5397</v>
      </c>
      <c r="C74" s="128" t="s">
        <v>5398</v>
      </c>
      <c r="D74" s="129"/>
      <c r="E74" s="349" t="s">
        <v>7347</v>
      </c>
    </row>
    <row r="75" spans="1:5" ht="15" customHeight="1" x14ac:dyDescent="0.25">
      <c r="A75" s="126" t="s">
        <v>5399</v>
      </c>
      <c r="B75" s="127" t="s">
        <v>5400</v>
      </c>
      <c r="C75" s="128" t="s">
        <v>7366</v>
      </c>
      <c r="D75" s="129">
        <v>5.33</v>
      </c>
      <c r="E75" s="349" t="s">
        <v>7347</v>
      </c>
    </row>
    <row r="76" spans="1:5" ht="15" customHeight="1" thickBot="1" x14ac:dyDescent="0.3">
      <c r="A76" s="130" t="s">
        <v>5401</v>
      </c>
      <c r="B76" s="131" t="s">
        <v>5402</v>
      </c>
      <c r="C76" s="132" t="s">
        <v>2793</v>
      </c>
      <c r="D76" s="133">
        <v>15.94</v>
      </c>
      <c r="E76" s="350" t="s">
        <v>7347</v>
      </c>
    </row>
    <row r="77" spans="1:5" s="31" customFormat="1" ht="15" customHeight="1" thickTop="1" thickBot="1" x14ac:dyDescent="0.35">
      <c r="A77" s="430" t="s">
        <v>5337</v>
      </c>
      <c r="B77" s="431"/>
      <c r="C77" s="432"/>
      <c r="D77" s="24">
        <f>SUM(D15:D76)</f>
        <v>1266.26</v>
      </c>
      <c r="E77" s="344">
        <f>SUMIF(E15:E76,"std_1",D15:D76)</f>
        <v>1036.95</v>
      </c>
    </row>
    <row r="78" spans="1:5" ht="15" customHeight="1" x14ac:dyDescent="0.25"/>
    <row r="79" spans="1:5" ht="15" customHeight="1" x14ac:dyDescent="0.25"/>
    <row r="80" spans="1:5" ht="15" customHeight="1" x14ac:dyDescent="0.25"/>
    <row r="81" spans="1:5" ht="15" customHeight="1" thickBot="1" x14ac:dyDescent="0.3"/>
    <row r="82" spans="1:5" ht="22.5" customHeight="1" thickBot="1" x14ac:dyDescent="0.3">
      <c r="A82" s="423" t="s">
        <v>935</v>
      </c>
      <c r="B82" s="424"/>
      <c r="C82" s="424"/>
      <c r="D82" s="424"/>
      <c r="E82" s="435"/>
    </row>
    <row r="83" spans="1:5" ht="15" customHeight="1" x14ac:dyDescent="0.3">
      <c r="A83" s="428" t="s">
        <v>4681</v>
      </c>
      <c r="B83" s="327" t="s">
        <v>4277</v>
      </c>
      <c r="C83" s="433" t="s">
        <v>2186</v>
      </c>
      <c r="D83" s="421" t="s">
        <v>2187</v>
      </c>
      <c r="E83" s="419" t="s">
        <v>217</v>
      </c>
    </row>
    <row r="84" spans="1:5" ht="15" customHeight="1" thickBot="1" x14ac:dyDescent="0.35">
      <c r="A84" s="429"/>
      <c r="B84" s="6" t="s">
        <v>2185</v>
      </c>
      <c r="C84" s="434"/>
      <c r="D84" s="422"/>
      <c r="E84" s="420"/>
    </row>
    <row r="85" spans="1:5" ht="15" customHeight="1" thickTop="1" x14ac:dyDescent="0.25">
      <c r="A85" s="14" t="s">
        <v>5077</v>
      </c>
      <c r="B85" s="7">
        <v>101</v>
      </c>
      <c r="C85" s="1" t="s">
        <v>3019</v>
      </c>
      <c r="D85" s="23">
        <v>64.63</v>
      </c>
      <c r="E85" s="283" t="s">
        <v>7347</v>
      </c>
    </row>
    <row r="86" spans="1:5" ht="15" customHeight="1" x14ac:dyDescent="0.25">
      <c r="A86" s="12" t="s">
        <v>5078</v>
      </c>
      <c r="B86" s="7">
        <v>102</v>
      </c>
      <c r="C86" s="1" t="s">
        <v>5079</v>
      </c>
      <c r="D86" s="23">
        <v>3.78</v>
      </c>
      <c r="E86" s="284" t="s">
        <v>218</v>
      </c>
    </row>
    <row r="87" spans="1:5" ht="15" customHeight="1" x14ac:dyDescent="0.25">
      <c r="A87" s="12" t="s">
        <v>3700</v>
      </c>
      <c r="B87" s="7">
        <v>103</v>
      </c>
      <c r="C87" s="1" t="s">
        <v>3701</v>
      </c>
      <c r="D87" s="23">
        <v>9.49</v>
      </c>
      <c r="E87" s="284" t="s">
        <v>7347</v>
      </c>
    </row>
    <row r="88" spans="1:5" ht="15" customHeight="1" x14ac:dyDescent="0.25">
      <c r="A88" s="12" t="s">
        <v>3702</v>
      </c>
      <c r="B88" s="7">
        <v>104</v>
      </c>
      <c r="C88" s="1" t="s">
        <v>3190</v>
      </c>
      <c r="D88" s="23">
        <v>3.91</v>
      </c>
      <c r="E88" s="284" t="s">
        <v>7347</v>
      </c>
    </row>
    <row r="89" spans="1:5" ht="15" customHeight="1" x14ac:dyDescent="0.25">
      <c r="A89" s="12" t="s">
        <v>3703</v>
      </c>
      <c r="B89" s="7">
        <v>105</v>
      </c>
      <c r="C89" s="1" t="s">
        <v>3037</v>
      </c>
      <c r="D89" s="23">
        <v>4.9400000000000004</v>
      </c>
      <c r="E89" s="284" t="s">
        <v>7347</v>
      </c>
    </row>
    <row r="90" spans="1:5" ht="15" customHeight="1" x14ac:dyDescent="0.25">
      <c r="A90" s="12" t="s">
        <v>3704</v>
      </c>
      <c r="B90" s="7">
        <v>106</v>
      </c>
      <c r="C90" s="1" t="s">
        <v>3039</v>
      </c>
      <c r="D90" s="23">
        <v>3.51</v>
      </c>
      <c r="E90" s="284" t="s">
        <v>7347</v>
      </c>
    </row>
    <row r="91" spans="1:5" ht="15" customHeight="1" x14ac:dyDescent="0.25">
      <c r="A91" s="12" t="s">
        <v>3705</v>
      </c>
      <c r="B91" s="7">
        <v>107</v>
      </c>
      <c r="C91" s="1" t="s">
        <v>1180</v>
      </c>
      <c r="D91" s="23">
        <v>1.1100000000000001</v>
      </c>
      <c r="E91" s="284" t="s">
        <v>7347</v>
      </c>
    </row>
    <row r="92" spans="1:5" ht="15" customHeight="1" x14ac:dyDescent="0.25">
      <c r="A92" s="12" t="s">
        <v>3706</v>
      </c>
      <c r="B92" s="7">
        <v>108</v>
      </c>
      <c r="C92" s="1" t="s">
        <v>1180</v>
      </c>
      <c r="D92" s="23">
        <v>1.1100000000000001</v>
      </c>
      <c r="E92" s="284" t="s">
        <v>7347</v>
      </c>
    </row>
    <row r="93" spans="1:5" ht="15" customHeight="1" x14ac:dyDescent="0.25">
      <c r="A93" s="12" t="s">
        <v>3707</v>
      </c>
      <c r="B93" s="7">
        <v>109</v>
      </c>
      <c r="C93" s="1" t="s">
        <v>3038</v>
      </c>
      <c r="D93" s="23">
        <v>1.71</v>
      </c>
      <c r="E93" s="284" t="s">
        <v>7347</v>
      </c>
    </row>
    <row r="94" spans="1:5" ht="15" customHeight="1" x14ac:dyDescent="0.25">
      <c r="A94" s="12" t="s">
        <v>3708</v>
      </c>
      <c r="B94" s="7">
        <v>111</v>
      </c>
      <c r="C94" s="1" t="s">
        <v>3709</v>
      </c>
      <c r="D94" s="23">
        <v>24.6</v>
      </c>
      <c r="E94" s="284" t="s">
        <v>7347</v>
      </c>
    </row>
    <row r="95" spans="1:5" ht="15" customHeight="1" x14ac:dyDescent="0.25">
      <c r="A95" s="12" t="s">
        <v>3710</v>
      </c>
      <c r="B95" s="7">
        <v>112</v>
      </c>
      <c r="C95" s="1" t="s">
        <v>3027</v>
      </c>
      <c r="D95" s="23">
        <v>11.88</v>
      </c>
      <c r="E95" s="284" t="s">
        <v>7347</v>
      </c>
    </row>
    <row r="96" spans="1:5" ht="15" customHeight="1" x14ac:dyDescent="0.25">
      <c r="A96" s="12" t="s">
        <v>3711</v>
      </c>
      <c r="B96" s="7">
        <v>113</v>
      </c>
      <c r="C96" s="1" t="s">
        <v>3027</v>
      </c>
      <c r="D96" s="23">
        <v>11.95</v>
      </c>
      <c r="E96" s="284" t="s">
        <v>7347</v>
      </c>
    </row>
    <row r="97" spans="1:5" ht="15" customHeight="1" x14ac:dyDescent="0.25">
      <c r="A97" s="12" t="s">
        <v>3712</v>
      </c>
      <c r="B97" s="7">
        <v>114</v>
      </c>
      <c r="C97" s="1" t="s">
        <v>3027</v>
      </c>
      <c r="D97" s="23">
        <v>11.88</v>
      </c>
      <c r="E97" s="284" t="s">
        <v>7347</v>
      </c>
    </row>
    <row r="98" spans="1:5" ht="15" customHeight="1" x14ac:dyDescent="0.25">
      <c r="A98" s="12" t="s">
        <v>3713</v>
      </c>
      <c r="B98" s="7">
        <v>115</v>
      </c>
      <c r="C98" s="1" t="s">
        <v>3027</v>
      </c>
      <c r="D98" s="23">
        <v>14.68</v>
      </c>
      <c r="E98" s="284" t="s">
        <v>7347</v>
      </c>
    </row>
    <row r="99" spans="1:5" ht="15" customHeight="1" x14ac:dyDescent="0.25">
      <c r="A99" s="12" t="s">
        <v>3714</v>
      </c>
      <c r="B99" s="7">
        <v>116</v>
      </c>
      <c r="C99" s="1" t="s">
        <v>3027</v>
      </c>
      <c r="D99" s="23">
        <v>14.83</v>
      </c>
      <c r="E99" s="284" t="s">
        <v>7347</v>
      </c>
    </row>
    <row r="100" spans="1:5" ht="15" customHeight="1" x14ac:dyDescent="0.25">
      <c r="A100" s="12" t="s">
        <v>3715</v>
      </c>
      <c r="B100" s="7">
        <v>117</v>
      </c>
      <c r="C100" s="1" t="s">
        <v>3716</v>
      </c>
      <c r="D100" s="23">
        <v>14.81</v>
      </c>
      <c r="E100" s="284" t="s">
        <v>7347</v>
      </c>
    </row>
    <row r="101" spans="1:5" ht="15" customHeight="1" x14ac:dyDescent="0.25">
      <c r="A101" s="12" t="s">
        <v>3717</v>
      </c>
      <c r="B101" s="7">
        <v>118</v>
      </c>
      <c r="C101" s="1" t="s">
        <v>3718</v>
      </c>
      <c r="D101" s="23">
        <v>74.11</v>
      </c>
      <c r="E101" s="284" t="s">
        <v>7347</v>
      </c>
    </row>
    <row r="102" spans="1:5" ht="15" customHeight="1" x14ac:dyDescent="0.25">
      <c r="A102" s="12" t="s">
        <v>4941</v>
      </c>
      <c r="B102" s="7">
        <v>119</v>
      </c>
      <c r="C102" s="1" t="s">
        <v>730</v>
      </c>
      <c r="D102" s="23">
        <v>25.05</v>
      </c>
      <c r="E102" s="284" t="s">
        <v>7347</v>
      </c>
    </row>
    <row r="103" spans="1:5" ht="15" customHeight="1" x14ac:dyDescent="0.25">
      <c r="A103" s="12" t="s">
        <v>731</v>
      </c>
      <c r="B103" s="7">
        <v>121</v>
      </c>
      <c r="C103" s="1" t="s">
        <v>4034</v>
      </c>
      <c r="D103" s="23">
        <v>19.79</v>
      </c>
      <c r="E103" s="284" t="s">
        <v>7347</v>
      </c>
    </row>
    <row r="104" spans="1:5" ht="15" customHeight="1" x14ac:dyDescent="0.25">
      <c r="A104" s="12" t="s">
        <v>732</v>
      </c>
      <c r="B104" s="7">
        <v>122</v>
      </c>
      <c r="C104" s="1" t="s">
        <v>730</v>
      </c>
      <c r="D104" s="23">
        <v>20.190000000000001</v>
      </c>
      <c r="E104" s="284" t="s">
        <v>7347</v>
      </c>
    </row>
    <row r="105" spans="1:5" ht="15" customHeight="1" x14ac:dyDescent="0.25">
      <c r="A105" s="12" t="s">
        <v>733</v>
      </c>
      <c r="B105" s="7">
        <v>123</v>
      </c>
      <c r="C105" s="1" t="s">
        <v>3019</v>
      </c>
      <c r="D105" s="23">
        <v>21.86</v>
      </c>
      <c r="E105" s="284" t="s">
        <v>7347</v>
      </c>
    </row>
    <row r="106" spans="1:5" ht="15" customHeight="1" x14ac:dyDescent="0.25">
      <c r="A106" s="12" t="s">
        <v>734</v>
      </c>
      <c r="B106" s="7">
        <v>125</v>
      </c>
      <c r="C106" s="1" t="s">
        <v>3027</v>
      </c>
      <c r="D106" s="23">
        <v>11.94</v>
      </c>
      <c r="E106" s="284" t="s">
        <v>7347</v>
      </c>
    </row>
    <row r="107" spans="1:5" ht="15" customHeight="1" x14ac:dyDescent="0.25">
      <c r="A107" s="12" t="s">
        <v>735</v>
      </c>
      <c r="B107" s="7">
        <v>126</v>
      </c>
      <c r="C107" s="1" t="s">
        <v>3027</v>
      </c>
      <c r="D107" s="23">
        <v>11.94</v>
      </c>
      <c r="E107" s="284" t="s">
        <v>7347</v>
      </c>
    </row>
    <row r="108" spans="1:5" ht="15" customHeight="1" x14ac:dyDescent="0.25">
      <c r="A108" s="12" t="s">
        <v>736</v>
      </c>
      <c r="B108" s="7">
        <v>127</v>
      </c>
      <c r="C108" s="1" t="s">
        <v>3027</v>
      </c>
      <c r="D108" s="23">
        <v>16.059999999999999</v>
      </c>
      <c r="E108" s="284" t="s">
        <v>7347</v>
      </c>
    </row>
    <row r="109" spans="1:5" ht="15" customHeight="1" x14ac:dyDescent="0.25">
      <c r="A109" s="12" t="s">
        <v>737</v>
      </c>
      <c r="B109" s="7">
        <v>128</v>
      </c>
      <c r="C109" s="1" t="s">
        <v>2696</v>
      </c>
      <c r="D109" s="23">
        <v>4.42</v>
      </c>
      <c r="E109" s="284" t="s">
        <v>7347</v>
      </c>
    </row>
    <row r="110" spans="1:5" ht="15" customHeight="1" x14ac:dyDescent="0.25">
      <c r="A110" s="12" t="s">
        <v>738</v>
      </c>
      <c r="B110" s="7">
        <v>129</v>
      </c>
      <c r="C110" s="1" t="s">
        <v>3034</v>
      </c>
      <c r="D110" s="23">
        <v>5.1100000000000003</v>
      </c>
      <c r="E110" s="284" t="s">
        <v>7347</v>
      </c>
    </row>
    <row r="111" spans="1:5" ht="15" customHeight="1" x14ac:dyDescent="0.25">
      <c r="A111" s="12" t="s">
        <v>739</v>
      </c>
      <c r="B111" s="7">
        <v>131</v>
      </c>
      <c r="C111" s="1" t="s">
        <v>3033</v>
      </c>
      <c r="D111" s="23">
        <v>2.61</v>
      </c>
      <c r="E111" s="284" t="s">
        <v>7347</v>
      </c>
    </row>
    <row r="112" spans="1:5" ht="15" customHeight="1" x14ac:dyDescent="0.25">
      <c r="A112" s="12" t="s">
        <v>740</v>
      </c>
      <c r="B112" s="7">
        <v>132</v>
      </c>
      <c r="C112" s="114" t="s">
        <v>3036</v>
      </c>
      <c r="D112" s="23">
        <v>1.46</v>
      </c>
      <c r="E112" s="284" t="s">
        <v>218</v>
      </c>
    </row>
    <row r="113" spans="1:5" ht="15" customHeight="1" x14ac:dyDescent="0.25">
      <c r="A113" s="12" t="s">
        <v>741</v>
      </c>
      <c r="B113" s="7">
        <v>133</v>
      </c>
      <c r="C113" s="1" t="s">
        <v>1193</v>
      </c>
      <c r="D113" s="23">
        <v>1.08</v>
      </c>
      <c r="E113" s="284" t="s">
        <v>7347</v>
      </c>
    </row>
    <row r="114" spans="1:5" ht="15" customHeight="1" x14ac:dyDescent="0.25">
      <c r="A114" s="12" t="s">
        <v>742</v>
      </c>
      <c r="B114" s="7">
        <v>134</v>
      </c>
      <c r="C114" s="1" t="s">
        <v>1193</v>
      </c>
      <c r="D114" s="23">
        <v>1.08</v>
      </c>
      <c r="E114" s="284" t="s">
        <v>7347</v>
      </c>
    </row>
    <row r="115" spans="1:5" ht="15" customHeight="1" thickBot="1" x14ac:dyDescent="0.3">
      <c r="A115" s="12" t="s">
        <v>743</v>
      </c>
      <c r="B115" s="7">
        <v>135</v>
      </c>
      <c r="C115" s="1" t="s">
        <v>209</v>
      </c>
      <c r="D115" s="23">
        <v>0</v>
      </c>
      <c r="E115" s="296" t="s">
        <v>218</v>
      </c>
    </row>
    <row r="116" spans="1:5" s="31" customFormat="1" ht="15" customHeight="1" thickTop="1" thickBot="1" x14ac:dyDescent="0.35">
      <c r="A116" s="430" t="s">
        <v>5337</v>
      </c>
      <c r="B116" s="431"/>
      <c r="C116" s="432"/>
      <c r="D116" s="24">
        <f>SUM(D85:D115)</f>
        <v>415.52000000000004</v>
      </c>
      <c r="E116" s="344">
        <f>SUMIF(E85:E115,"std_1",D85:D115)</f>
        <v>410.28000000000003</v>
      </c>
    </row>
    <row r="117" spans="1:5" ht="15" customHeight="1" x14ac:dyDescent="0.25">
      <c r="B117" s="2"/>
      <c r="C117" s="2"/>
      <c r="D117" s="5"/>
    </row>
    <row r="118" spans="1:5" ht="15" customHeight="1" x14ac:dyDescent="0.25"/>
    <row r="119" spans="1:5" ht="15" customHeight="1" x14ac:dyDescent="0.25"/>
    <row r="120" spans="1:5" ht="15" customHeight="1" x14ac:dyDescent="0.25"/>
    <row r="121" spans="1:5" ht="15" customHeight="1" x14ac:dyDescent="0.25"/>
    <row r="122" spans="1:5" ht="15" customHeight="1" thickBot="1" x14ac:dyDescent="0.3"/>
    <row r="123" spans="1:5" ht="22.5" customHeight="1" thickBot="1" x14ac:dyDescent="0.3">
      <c r="A123" s="423" t="s">
        <v>936</v>
      </c>
      <c r="B123" s="424"/>
      <c r="C123" s="424"/>
      <c r="D123" s="424"/>
      <c r="E123" s="435"/>
    </row>
    <row r="124" spans="1:5" ht="15" customHeight="1" x14ac:dyDescent="0.3">
      <c r="A124" s="428" t="s">
        <v>4681</v>
      </c>
      <c r="B124" s="327" t="s">
        <v>4277</v>
      </c>
      <c r="C124" s="433" t="s">
        <v>2186</v>
      </c>
      <c r="D124" s="421" t="s">
        <v>2187</v>
      </c>
      <c r="E124" s="419" t="s">
        <v>217</v>
      </c>
    </row>
    <row r="125" spans="1:5" ht="15" customHeight="1" thickBot="1" x14ac:dyDescent="0.35">
      <c r="A125" s="429"/>
      <c r="B125" s="6" t="s">
        <v>2185</v>
      </c>
      <c r="C125" s="434"/>
      <c r="D125" s="422"/>
      <c r="E125" s="420"/>
    </row>
    <row r="126" spans="1:5" ht="15" customHeight="1" thickTop="1" x14ac:dyDescent="0.25">
      <c r="A126" s="12" t="s">
        <v>744</v>
      </c>
      <c r="B126" s="7">
        <v>201</v>
      </c>
      <c r="C126" s="1" t="s">
        <v>3019</v>
      </c>
      <c r="D126" s="23">
        <v>81.45</v>
      </c>
      <c r="E126" s="283" t="s">
        <v>7347</v>
      </c>
    </row>
    <row r="127" spans="1:5" ht="15" customHeight="1" x14ac:dyDescent="0.25">
      <c r="A127" s="12" t="s">
        <v>745</v>
      </c>
      <c r="B127" s="7">
        <v>202</v>
      </c>
      <c r="C127" s="1" t="s">
        <v>4316</v>
      </c>
      <c r="D127" s="23">
        <v>3.78</v>
      </c>
      <c r="E127" s="284" t="s">
        <v>218</v>
      </c>
    </row>
    <row r="128" spans="1:5" ht="15" customHeight="1" x14ac:dyDescent="0.25">
      <c r="A128" s="12" t="s">
        <v>3976</v>
      </c>
      <c r="B128" s="7">
        <v>203</v>
      </c>
      <c r="C128" s="1" t="s">
        <v>4315</v>
      </c>
      <c r="D128" s="23">
        <v>9.1</v>
      </c>
      <c r="E128" s="284" t="s">
        <v>7347</v>
      </c>
    </row>
    <row r="129" spans="1:5" ht="15" customHeight="1" x14ac:dyDescent="0.25">
      <c r="A129" s="12" t="s">
        <v>3977</v>
      </c>
      <c r="B129" s="7">
        <v>204</v>
      </c>
      <c r="C129" s="1" t="s">
        <v>3190</v>
      </c>
      <c r="D129" s="23">
        <v>3.16</v>
      </c>
      <c r="E129" s="284" t="s">
        <v>7347</v>
      </c>
    </row>
    <row r="130" spans="1:5" ht="15" customHeight="1" x14ac:dyDescent="0.25">
      <c r="A130" s="12" t="s">
        <v>3978</v>
      </c>
      <c r="B130" s="7">
        <v>205</v>
      </c>
      <c r="C130" s="1" t="s">
        <v>3038</v>
      </c>
      <c r="D130" s="23">
        <v>1.62</v>
      </c>
      <c r="E130" s="284" t="s">
        <v>7347</v>
      </c>
    </row>
    <row r="131" spans="1:5" ht="15" customHeight="1" x14ac:dyDescent="0.25">
      <c r="A131" s="12" t="s">
        <v>3979</v>
      </c>
      <c r="B131" s="7">
        <v>206</v>
      </c>
      <c r="C131" s="1" t="s">
        <v>3039</v>
      </c>
      <c r="D131" s="23">
        <v>1.1200000000000001</v>
      </c>
      <c r="E131" s="284" t="s">
        <v>7347</v>
      </c>
    </row>
    <row r="132" spans="1:5" ht="15" customHeight="1" x14ac:dyDescent="0.25">
      <c r="A132" s="12" t="s">
        <v>3980</v>
      </c>
      <c r="B132" s="7">
        <v>207</v>
      </c>
      <c r="C132" s="1" t="s">
        <v>3039</v>
      </c>
      <c r="D132" s="23">
        <v>1.1200000000000001</v>
      </c>
      <c r="E132" s="284" t="s">
        <v>7347</v>
      </c>
    </row>
    <row r="133" spans="1:5" ht="15" customHeight="1" x14ac:dyDescent="0.25">
      <c r="A133" s="12" t="s">
        <v>3981</v>
      </c>
      <c r="B133" s="7">
        <v>208</v>
      </c>
      <c r="C133" s="1" t="s">
        <v>1183</v>
      </c>
      <c r="D133" s="23">
        <v>3.68</v>
      </c>
      <c r="E133" s="284" t="s">
        <v>7347</v>
      </c>
    </row>
    <row r="134" spans="1:5" ht="15" customHeight="1" x14ac:dyDescent="0.25">
      <c r="A134" s="12" t="s">
        <v>3982</v>
      </c>
      <c r="B134" s="7">
        <v>209</v>
      </c>
      <c r="C134" s="1" t="s">
        <v>1994</v>
      </c>
      <c r="D134" s="23">
        <v>3.82</v>
      </c>
      <c r="E134" s="284" t="s">
        <v>7347</v>
      </c>
    </row>
    <row r="135" spans="1:5" ht="15" customHeight="1" x14ac:dyDescent="0.25">
      <c r="A135" s="12" t="s">
        <v>3882</v>
      </c>
      <c r="B135" s="7">
        <v>211</v>
      </c>
      <c r="C135" s="1" t="s">
        <v>831</v>
      </c>
      <c r="D135" s="23">
        <v>42.13</v>
      </c>
      <c r="E135" s="284" t="s">
        <v>7347</v>
      </c>
    </row>
    <row r="136" spans="1:5" ht="15" customHeight="1" x14ac:dyDescent="0.25">
      <c r="A136" s="12" t="s">
        <v>3883</v>
      </c>
      <c r="B136" s="7">
        <v>212</v>
      </c>
      <c r="C136" s="1" t="s">
        <v>3027</v>
      </c>
      <c r="D136" s="23">
        <v>23.65</v>
      </c>
      <c r="E136" s="284" t="s">
        <v>7347</v>
      </c>
    </row>
    <row r="137" spans="1:5" ht="15" customHeight="1" x14ac:dyDescent="0.25">
      <c r="A137" s="12" t="s">
        <v>3884</v>
      </c>
      <c r="B137" s="7">
        <v>213</v>
      </c>
      <c r="C137" s="1" t="s">
        <v>3027</v>
      </c>
      <c r="D137" s="23">
        <v>13.94</v>
      </c>
      <c r="E137" s="284" t="s">
        <v>7347</v>
      </c>
    </row>
    <row r="138" spans="1:5" ht="15" customHeight="1" x14ac:dyDescent="0.25">
      <c r="A138" s="12" t="s">
        <v>3885</v>
      </c>
      <c r="B138" s="7">
        <v>214</v>
      </c>
      <c r="C138" s="1" t="s">
        <v>3027</v>
      </c>
      <c r="D138" s="23">
        <v>13.94</v>
      </c>
      <c r="E138" s="284" t="s">
        <v>7347</v>
      </c>
    </row>
    <row r="139" spans="1:5" ht="15" customHeight="1" x14ac:dyDescent="0.25">
      <c r="A139" s="12" t="s">
        <v>3886</v>
      </c>
      <c r="B139" s="7">
        <v>215</v>
      </c>
      <c r="C139" s="1" t="s">
        <v>4543</v>
      </c>
      <c r="D139" s="23">
        <v>28.45</v>
      </c>
      <c r="E139" s="284" t="s">
        <v>7347</v>
      </c>
    </row>
    <row r="140" spans="1:5" ht="15" customHeight="1" x14ac:dyDescent="0.25">
      <c r="A140" s="12" t="s">
        <v>3887</v>
      </c>
      <c r="B140" s="7">
        <v>216</v>
      </c>
      <c r="C140" s="1" t="s">
        <v>3027</v>
      </c>
      <c r="D140" s="23">
        <v>33.69</v>
      </c>
      <c r="E140" s="284" t="s">
        <v>7347</v>
      </c>
    </row>
    <row r="141" spans="1:5" ht="15" customHeight="1" x14ac:dyDescent="0.25">
      <c r="A141" s="12" t="s">
        <v>3888</v>
      </c>
      <c r="B141" s="7">
        <v>217</v>
      </c>
      <c r="C141" s="1" t="s">
        <v>3889</v>
      </c>
      <c r="D141" s="23">
        <v>10.86</v>
      </c>
      <c r="E141" s="284" t="s">
        <v>7347</v>
      </c>
    </row>
    <row r="142" spans="1:5" ht="15" customHeight="1" x14ac:dyDescent="0.25">
      <c r="A142" s="12" t="s">
        <v>3890</v>
      </c>
      <c r="B142" s="7">
        <v>218</v>
      </c>
      <c r="C142" s="1" t="s">
        <v>4645</v>
      </c>
      <c r="D142" s="23">
        <v>40.08</v>
      </c>
      <c r="E142" s="284" t="s">
        <v>7347</v>
      </c>
    </row>
    <row r="143" spans="1:5" ht="15" customHeight="1" x14ac:dyDescent="0.25">
      <c r="A143" s="12" t="s">
        <v>3891</v>
      </c>
      <c r="B143" s="7">
        <v>219</v>
      </c>
      <c r="C143" s="1" t="s">
        <v>2469</v>
      </c>
      <c r="D143" s="23">
        <v>16.21</v>
      </c>
      <c r="E143" s="284" t="s">
        <v>7347</v>
      </c>
    </row>
    <row r="144" spans="1:5" ht="15" customHeight="1" x14ac:dyDescent="0.25">
      <c r="A144" s="12" t="s">
        <v>3892</v>
      </c>
      <c r="B144" s="7">
        <v>221</v>
      </c>
      <c r="C144" s="1" t="s">
        <v>3893</v>
      </c>
      <c r="D144" s="23">
        <v>24.65</v>
      </c>
      <c r="E144" s="284" t="s">
        <v>7347</v>
      </c>
    </row>
    <row r="145" spans="1:5" ht="15" customHeight="1" x14ac:dyDescent="0.25">
      <c r="A145" s="12" t="s">
        <v>3894</v>
      </c>
      <c r="B145" s="7">
        <v>222</v>
      </c>
      <c r="C145" s="1" t="s">
        <v>3019</v>
      </c>
      <c r="D145" s="23">
        <v>61.93</v>
      </c>
      <c r="E145" s="284" t="s">
        <v>7347</v>
      </c>
    </row>
    <row r="146" spans="1:5" ht="15" customHeight="1" x14ac:dyDescent="0.25">
      <c r="A146" s="12" t="s">
        <v>3895</v>
      </c>
      <c r="B146" s="7">
        <v>223</v>
      </c>
      <c r="C146" s="1" t="s">
        <v>3896</v>
      </c>
      <c r="D146" s="23">
        <v>51.15</v>
      </c>
      <c r="E146" s="284" t="s">
        <v>7347</v>
      </c>
    </row>
    <row r="147" spans="1:5" ht="15" customHeight="1" x14ac:dyDescent="0.25">
      <c r="A147" s="12" t="s">
        <v>3897</v>
      </c>
      <c r="B147" s="7">
        <v>224</v>
      </c>
      <c r="C147" s="1" t="s">
        <v>3898</v>
      </c>
      <c r="D147" s="23">
        <v>16.690000000000001</v>
      </c>
      <c r="E147" s="284" t="s">
        <v>7347</v>
      </c>
    </row>
    <row r="148" spans="1:5" ht="15" customHeight="1" x14ac:dyDescent="0.25">
      <c r="A148" s="12" t="s">
        <v>3899</v>
      </c>
      <c r="B148" s="7">
        <v>225</v>
      </c>
      <c r="C148" s="1" t="s">
        <v>4543</v>
      </c>
      <c r="D148" s="23">
        <v>16.72</v>
      </c>
      <c r="E148" s="284" t="s">
        <v>7347</v>
      </c>
    </row>
    <row r="149" spans="1:5" ht="15" customHeight="1" x14ac:dyDescent="0.25">
      <c r="A149" s="12" t="s">
        <v>3900</v>
      </c>
      <c r="B149" s="7">
        <v>226</v>
      </c>
      <c r="C149" s="1" t="s">
        <v>4544</v>
      </c>
      <c r="D149" s="23">
        <v>16.3</v>
      </c>
      <c r="E149" s="284" t="s">
        <v>7347</v>
      </c>
    </row>
    <row r="150" spans="1:5" ht="15" customHeight="1" x14ac:dyDescent="0.25">
      <c r="A150" s="12" t="s">
        <v>3901</v>
      </c>
      <c r="B150" s="7">
        <v>227</v>
      </c>
      <c r="C150" s="1" t="s">
        <v>3902</v>
      </c>
      <c r="D150" s="23">
        <v>11</v>
      </c>
      <c r="E150" s="284" t="s">
        <v>7347</v>
      </c>
    </row>
    <row r="151" spans="1:5" ht="15" customHeight="1" x14ac:dyDescent="0.25">
      <c r="A151" s="12" t="s">
        <v>3903</v>
      </c>
      <c r="B151" s="7">
        <v>228</v>
      </c>
      <c r="C151" s="1" t="s">
        <v>3902</v>
      </c>
      <c r="D151" s="23">
        <v>16.71</v>
      </c>
      <c r="E151" s="284" t="s">
        <v>7347</v>
      </c>
    </row>
    <row r="152" spans="1:5" ht="15" customHeight="1" x14ac:dyDescent="0.25">
      <c r="A152" s="12" t="s">
        <v>3904</v>
      </c>
      <c r="B152" s="7">
        <v>229</v>
      </c>
      <c r="C152" s="1" t="s">
        <v>3905</v>
      </c>
      <c r="D152" s="23">
        <v>13.94</v>
      </c>
      <c r="E152" s="284" t="s">
        <v>7347</v>
      </c>
    </row>
    <row r="153" spans="1:5" ht="15" customHeight="1" x14ac:dyDescent="0.25">
      <c r="A153" s="12" t="s">
        <v>3906</v>
      </c>
      <c r="B153" s="7">
        <v>231</v>
      </c>
      <c r="C153" s="1" t="s">
        <v>3905</v>
      </c>
      <c r="D153" s="23">
        <v>13.94</v>
      </c>
      <c r="E153" s="284" t="s">
        <v>7347</v>
      </c>
    </row>
    <row r="154" spans="1:5" ht="15" customHeight="1" x14ac:dyDescent="0.25">
      <c r="A154" s="12" t="s">
        <v>3907</v>
      </c>
      <c r="B154" s="7">
        <v>232</v>
      </c>
      <c r="C154" s="1" t="s">
        <v>3905</v>
      </c>
      <c r="D154" s="23">
        <v>13.94</v>
      </c>
      <c r="E154" s="284" t="s">
        <v>7347</v>
      </c>
    </row>
    <row r="155" spans="1:5" ht="15" customHeight="1" x14ac:dyDescent="0.25">
      <c r="A155" s="12" t="s">
        <v>3908</v>
      </c>
      <c r="B155" s="7">
        <v>233</v>
      </c>
      <c r="C155" s="1" t="s">
        <v>3027</v>
      </c>
      <c r="D155" s="23">
        <v>13.94</v>
      </c>
      <c r="E155" s="284" t="s">
        <v>7347</v>
      </c>
    </row>
    <row r="156" spans="1:5" ht="15" customHeight="1" x14ac:dyDescent="0.25">
      <c r="A156" s="12" t="s">
        <v>3909</v>
      </c>
      <c r="B156" s="7">
        <v>234</v>
      </c>
      <c r="C156" s="1" t="s">
        <v>3027</v>
      </c>
      <c r="D156" s="23">
        <v>18.79</v>
      </c>
      <c r="E156" s="284" t="s">
        <v>7347</v>
      </c>
    </row>
    <row r="157" spans="1:5" ht="15" customHeight="1" x14ac:dyDescent="0.25">
      <c r="A157" s="12" t="s">
        <v>3910</v>
      </c>
      <c r="B157" s="7">
        <v>235</v>
      </c>
      <c r="C157" s="1" t="s">
        <v>2634</v>
      </c>
      <c r="D157" s="23">
        <v>15.81</v>
      </c>
      <c r="E157" s="284" t="s">
        <v>7347</v>
      </c>
    </row>
    <row r="158" spans="1:5" ht="15" customHeight="1" x14ac:dyDescent="0.25">
      <c r="A158" s="12" t="s">
        <v>3911</v>
      </c>
      <c r="B158" s="7">
        <v>236</v>
      </c>
      <c r="C158" s="1" t="s">
        <v>2686</v>
      </c>
      <c r="D158" s="23">
        <v>3.83</v>
      </c>
      <c r="E158" s="284" t="s">
        <v>218</v>
      </c>
    </row>
    <row r="159" spans="1:5" ht="15" customHeight="1" x14ac:dyDescent="0.25">
      <c r="A159" s="12" t="s">
        <v>3912</v>
      </c>
      <c r="B159" s="7">
        <v>237</v>
      </c>
      <c r="C159" s="1" t="s">
        <v>830</v>
      </c>
      <c r="D159" s="23">
        <v>2.76</v>
      </c>
      <c r="E159" s="284" t="s">
        <v>7347</v>
      </c>
    </row>
    <row r="160" spans="1:5" ht="15" customHeight="1" x14ac:dyDescent="0.25">
      <c r="A160" s="12" t="s">
        <v>3913</v>
      </c>
      <c r="B160" s="7">
        <v>238</v>
      </c>
      <c r="C160" s="1" t="s">
        <v>1193</v>
      </c>
      <c r="D160" s="23">
        <v>1.1100000000000001</v>
      </c>
      <c r="E160" s="284" t="s">
        <v>7347</v>
      </c>
    </row>
    <row r="161" spans="1:5" ht="15" customHeight="1" x14ac:dyDescent="0.25">
      <c r="A161" s="12" t="s">
        <v>3914</v>
      </c>
      <c r="B161" s="7">
        <v>239</v>
      </c>
      <c r="C161" s="1" t="s">
        <v>1193</v>
      </c>
      <c r="D161" s="23">
        <v>1.1100000000000001</v>
      </c>
      <c r="E161" s="284" t="s">
        <v>7347</v>
      </c>
    </row>
    <row r="162" spans="1:5" ht="15" customHeight="1" x14ac:dyDescent="0.25">
      <c r="A162" s="12" t="s">
        <v>3915</v>
      </c>
      <c r="B162" s="7">
        <v>241</v>
      </c>
      <c r="C162" s="1" t="s">
        <v>5378</v>
      </c>
      <c r="D162" s="23">
        <v>2.25</v>
      </c>
      <c r="E162" s="284" t="s">
        <v>218</v>
      </c>
    </row>
    <row r="163" spans="1:5" ht="15" customHeight="1" x14ac:dyDescent="0.25">
      <c r="A163" s="12" t="s">
        <v>2292</v>
      </c>
      <c r="B163" s="7">
        <v>242</v>
      </c>
      <c r="C163" s="1" t="s">
        <v>3144</v>
      </c>
      <c r="D163" s="23">
        <v>5.83</v>
      </c>
      <c r="E163" s="284" t="s">
        <v>7347</v>
      </c>
    </row>
    <row r="164" spans="1:5" ht="15" customHeight="1" thickBot="1" x14ac:dyDescent="0.3">
      <c r="A164" s="12" t="s">
        <v>2293</v>
      </c>
      <c r="B164" s="7">
        <v>243</v>
      </c>
      <c r="C164" s="1" t="s">
        <v>205</v>
      </c>
      <c r="D164" s="23">
        <v>0</v>
      </c>
      <c r="E164" s="296" t="s">
        <v>218</v>
      </c>
    </row>
    <row r="165" spans="1:5" s="31" customFormat="1" ht="15" customHeight="1" thickTop="1" thickBot="1" x14ac:dyDescent="0.35">
      <c r="A165" s="430" t="s">
        <v>5337</v>
      </c>
      <c r="B165" s="431"/>
      <c r="C165" s="432"/>
      <c r="D165" s="24">
        <f>SUM(D126:D164)</f>
        <v>654.20000000000016</v>
      </c>
      <c r="E165" s="344">
        <f>SUMIF(E126:E164,"std_1",D126:D164)</f>
        <v>644.34000000000015</v>
      </c>
    </row>
    <row r="166" spans="1:5" ht="15" customHeight="1" x14ac:dyDescent="0.25"/>
    <row r="167" spans="1:5" ht="15" customHeight="1" x14ac:dyDescent="0.25"/>
    <row r="168" spans="1:5" ht="15" customHeight="1" x14ac:dyDescent="0.25"/>
    <row r="169" spans="1:5" ht="15" customHeight="1" x14ac:dyDescent="0.25"/>
    <row r="170" spans="1:5" ht="15" customHeight="1" x14ac:dyDescent="0.25"/>
    <row r="171" spans="1:5" ht="15" customHeight="1" thickBot="1" x14ac:dyDescent="0.3"/>
    <row r="172" spans="1:5" ht="22.5" customHeight="1" thickBot="1" x14ac:dyDescent="0.3">
      <c r="A172" s="423" t="s">
        <v>937</v>
      </c>
      <c r="B172" s="424"/>
      <c r="C172" s="424"/>
      <c r="D172" s="424"/>
      <c r="E172" s="435"/>
    </row>
    <row r="173" spans="1:5" ht="15" customHeight="1" x14ac:dyDescent="0.3">
      <c r="A173" s="428" t="s">
        <v>4681</v>
      </c>
      <c r="B173" s="327" t="s">
        <v>4277</v>
      </c>
      <c r="C173" s="433" t="s">
        <v>2186</v>
      </c>
      <c r="D173" s="421" t="s">
        <v>2187</v>
      </c>
      <c r="E173" s="419" t="s">
        <v>217</v>
      </c>
    </row>
    <row r="174" spans="1:5" ht="15" customHeight="1" thickBot="1" x14ac:dyDescent="0.35">
      <c r="A174" s="429"/>
      <c r="B174" s="6" t="s">
        <v>2185</v>
      </c>
      <c r="C174" s="434"/>
      <c r="D174" s="422"/>
      <c r="E174" s="420"/>
    </row>
    <row r="175" spans="1:5" ht="15" customHeight="1" thickTop="1" x14ac:dyDescent="0.25">
      <c r="A175" s="12" t="s">
        <v>2294</v>
      </c>
      <c r="B175" s="7">
        <v>301</v>
      </c>
      <c r="C175" s="1" t="s">
        <v>3019</v>
      </c>
      <c r="D175" s="23">
        <v>68.95</v>
      </c>
      <c r="E175" s="283" t="s">
        <v>7347</v>
      </c>
    </row>
    <row r="176" spans="1:5" ht="15" customHeight="1" x14ac:dyDescent="0.25">
      <c r="A176" s="12" t="s">
        <v>2295</v>
      </c>
      <c r="B176" s="7">
        <v>302</v>
      </c>
      <c r="C176" s="1" t="s">
        <v>1354</v>
      </c>
      <c r="D176" s="23">
        <v>3.78</v>
      </c>
      <c r="E176" s="284" t="s">
        <v>218</v>
      </c>
    </row>
    <row r="177" spans="1:5" ht="15" customHeight="1" x14ac:dyDescent="0.25">
      <c r="A177" s="12" t="s">
        <v>2296</v>
      </c>
      <c r="B177" s="7">
        <v>304</v>
      </c>
      <c r="C177" s="1" t="s">
        <v>3190</v>
      </c>
      <c r="D177" s="23">
        <v>3.16</v>
      </c>
      <c r="E177" s="284" t="s">
        <v>7347</v>
      </c>
    </row>
    <row r="178" spans="1:5" ht="15" customHeight="1" x14ac:dyDescent="0.25">
      <c r="A178" s="12" t="s">
        <v>2297</v>
      </c>
      <c r="B178" s="7">
        <v>305</v>
      </c>
      <c r="C178" s="1" t="s">
        <v>1774</v>
      </c>
      <c r="D178" s="23">
        <v>3.82</v>
      </c>
      <c r="E178" s="284" t="s">
        <v>7347</v>
      </c>
    </row>
    <row r="179" spans="1:5" ht="15" customHeight="1" x14ac:dyDescent="0.25">
      <c r="A179" s="12" t="s">
        <v>2298</v>
      </c>
      <c r="B179" s="7">
        <v>306</v>
      </c>
      <c r="C179" s="1" t="s">
        <v>3038</v>
      </c>
      <c r="D179" s="23">
        <v>1.62</v>
      </c>
      <c r="E179" s="284" t="s">
        <v>7347</v>
      </c>
    </row>
    <row r="180" spans="1:5" ht="15" customHeight="1" x14ac:dyDescent="0.25">
      <c r="A180" s="12" t="s">
        <v>2299</v>
      </c>
      <c r="B180" s="7">
        <v>307</v>
      </c>
      <c r="C180" s="1" t="s">
        <v>1183</v>
      </c>
      <c r="D180" s="23">
        <v>3.93</v>
      </c>
      <c r="E180" s="284" t="s">
        <v>7347</v>
      </c>
    </row>
    <row r="181" spans="1:5" ht="15" customHeight="1" x14ac:dyDescent="0.25">
      <c r="A181" s="12" t="s">
        <v>2300</v>
      </c>
      <c r="B181" s="7">
        <v>308</v>
      </c>
      <c r="C181" s="1" t="s">
        <v>1180</v>
      </c>
      <c r="D181" s="23">
        <v>1.1200000000000001</v>
      </c>
      <c r="E181" s="284" t="s">
        <v>7347</v>
      </c>
    </row>
    <row r="182" spans="1:5" ht="15" customHeight="1" x14ac:dyDescent="0.25">
      <c r="A182" s="12" t="s">
        <v>2301</v>
      </c>
      <c r="B182" s="7">
        <v>309</v>
      </c>
      <c r="C182" s="1" t="s">
        <v>1180</v>
      </c>
      <c r="D182" s="23">
        <v>1.1200000000000001</v>
      </c>
      <c r="E182" s="284" t="s">
        <v>7347</v>
      </c>
    </row>
    <row r="183" spans="1:5" ht="15" customHeight="1" x14ac:dyDescent="0.25">
      <c r="A183" s="12" t="s">
        <v>2302</v>
      </c>
      <c r="B183" s="7">
        <v>311</v>
      </c>
      <c r="C183" s="1" t="s">
        <v>2696</v>
      </c>
      <c r="D183" s="23">
        <v>13.5</v>
      </c>
      <c r="E183" s="284" t="s">
        <v>7347</v>
      </c>
    </row>
    <row r="184" spans="1:5" ht="15" customHeight="1" x14ac:dyDescent="0.25">
      <c r="A184" s="12" t="s">
        <v>2303</v>
      </c>
      <c r="B184" s="7">
        <v>312</v>
      </c>
      <c r="C184" s="1" t="s">
        <v>3027</v>
      </c>
      <c r="D184" s="23">
        <v>13.96</v>
      </c>
      <c r="E184" s="284" t="s">
        <v>7347</v>
      </c>
    </row>
    <row r="185" spans="1:5" ht="15" customHeight="1" x14ac:dyDescent="0.25">
      <c r="A185" s="12" t="s">
        <v>2304</v>
      </c>
      <c r="B185" s="7">
        <v>313</v>
      </c>
      <c r="C185" s="1" t="s">
        <v>3027</v>
      </c>
      <c r="D185" s="23">
        <v>23.73</v>
      </c>
      <c r="E185" s="284" t="s">
        <v>7347</v>
      </c>
    </row>
    <row r="186" spans="1:5" ht="15" customHeight="1" x14ac:dyDescent="0.25">
      <c r="A186" s="12" t="s">
        <v>2305</v>
      </c>
      <c r="B186" s="7">
        <v>314</v>
      </c>
      <c r="C186" s="1" t="s">
        <v>3027</v>
      </c>
      <c r="D186" s="23">
        <v>13.94</v>
      </c>
      <c r="E186" s="284" t="s">
        <v>7347</v>
      </c>
    </row>
    <row r="187" spans="1:5" ht="15" customHeight="1" x14ac:dyDescent="0.25">
      <c r="A187" s="12" t="s">
        <v>2306</v>
      </c>
      <c r="B187" s="7">
        <v>315</v>
      </c>
      <c r="C187" s="1" t="s">
        <v>2307</v>
      </c>
      <c r="D187" s="23">
        <v>31.01</v>
      </c>
      <c r="E187" s="284" t="s">
        <v>7347</v>
      </c>
    </row>
    <row r="188" spans="1:5" ht="15" customHeight="1" x14ac:dyDescent="0.25">
      <c r="A188" s="12" t="s">
        <v>2308</v>
      </c>
      <c r="B188" s="7">
        <v>316</v>
      </c>
      <c r="C188" s="1" t="s">
        <v>1319</v>
      </c>
      <c r="D188" s="23">
        <v>10.89</v>
      </c>
      <c r="E188" s="284" t="s">
        <v>7347</v>
      </c>
    </row>
    <row r="189" spans="1:5" ht="15" customHeight="1" x14ac:dyDescent="0.25">
      <c r="A189" s="12" t="s">
        <v>2309</v>
      </c>
      <c r="B189" s="7">
        <v>317</v>
      </c>
      <c r="C189" s="1" t="s">
        <v>2310</v>
      </c>
      <c r="D189" s="23">
        <v>16.84</v>
      </c>
      <c r="E189" s="284" t="s">
        <v>7347</v>
      </c>
    </row>
    <row r="190" spans="1:5" ht="15" customHeight="1" x14ac:dyDescent="0.25">
      <c r="A190" s="12" t="s">
        <v>2311</v>
      </c>
      <c r="B190" s="7">
        <v>318</v>
      </c>
      <c r="C190" s="1" t="s">
        <v>2312</v>
      </c>
      <c r="D190" s="23">
        <v>33.69</v>
      </c>
      <c r="E190" s="284" t="s">
        <v>7347</v>
      </c>
    </row>
    <row r="191" spans="1:5" ht="15" customHeight="1" x14ac:dyDescent="0.25">
      <c r="A191" s="12" t="s">
        <v>2313</v>
      </c>
      <c r="B191" s="7">
        <v>319</v>
      </c>
      <c r="C191" s="1" t="s">
        <v>2314</v>
      </c>
      <c r="D191" s="23">
        <v>16.690000000000001</v>
      </c>
      <c r="E191" s="284" t="s">
        <v>7347</v>
      </c>
    </row>
    <row r="192" spans="1:5" ht="15" customHeight="1" x14ac:dyDescent="0.25">
      <c r="A192" s="12" t="s">
        <v>2315</v>
      </c>
      <c r="B192" s="7">
        <v>321</v>
      </c>
      <c r="C192" s="1" t="s">
        <v>2316</v>
      </c>
      <c r="D192" s="23">
        <v>34.25</v>
      </c>
      <c r="E192" s="284" t="s">
        <v>7347</v>
      </c>
    </row>
    <row r="193" spans="1:5" ht="15" customHeight="1" x14ac:dyDescent="0.25">
      <c r="A193" s="12" t="s">
        <v>2317</v>
      </c>
      <c r="B193" s="7">
        <v>322</v>
      </c>
      <c r="C193" s="1" t="s">
        <v>3658</v>
      </c>
      <c r="D193" s="23">
        <v>16.899999999999999</v>
      </c>
      <c r="E193" s="284" t="s">
        <v>7347</v>
      </c>
    </row>
    <row r="194" spans="1:5" ht="15" customHeight="1" x14ac:dyDescent="0.25">
      <c r="A194" s="12" t="s">
        <v>3493</v>
      </c>
      <c r="B194" s="7">
        <v>323</v>
      </c>
      <c r="C194" s="1" t="s">
        <v>2733</v>
      </c>
      <c r="D194" s="23">
        <v>14.48</v>
      </c>
      <c r="E194" s="284" t="s">
        <v>7347</v>
      </c>
    </row>
    <row r="195" spans="1:5" ht="15" customHeight="1" x14ac:dyDescent="0.25">
      <c r="A195" s="12" t="s">
        <v>3494</v>
      </c>
      <c r="B195" s="7">
        <v>324</v>
      </c>
      <c r="C195" s="1" t="s">
        <v>2733</v>
      </c>
      <c r="D195" s="23">
        <v>13.94</v>
      </c>
      <c r="E195" s="284" t="s">
        <v>7347</v>
      </c>
    </row>
    <row r="196" spans="1:5" ht="15" customHeight="1" x14ac:dyDescent="0.25">
      <c r="A196" s="12" t="s">
        <v>3495</v>
      </c>
      <c r="B196" s="7">
        <v>325</v>
      </c>
      <c r="C196" s="1" t="s">
        <v>3019</v>
      </c>
      <c r="D196" s="23">
        <v>68.53</v>
      </c>
      <c r="E196" s="284" t="s">
        <v>7347</v>
      </c>
    </row>
    <row r="197" spans="1:5" ht="15" customHeight="1" x14ac:dyDescent="0.25">
      <c r="A197" s="12" t="s">
        <v>3496</v>
      </c>
      <c r="B197" s="7">
        <v>326</v>
      </c>
      <c r="C197" s="1" t="s">
        <v>205</v>
      </c>
      <c r="D197" s="23">
        <v>0</v>
      </c>
      <c r="E197" s="284" t="s">
        <v>7347</v>
      </c>
    </row>
    <row r="198" spans="1:5" ht="15" customHeight="1" x14ac:dyDescent="0.25">
      <c r="A198" s="12" t="s">
        <v>3497</v>
      </c>
      <c r="B198" s="7">
        <v>327</v>
      </c>
      <c r="C198" s="1" t="s">
        <v>3498</v>
      </c>
      <c r="D198" s="23">
        <v>22</v>
      </c>
      <c r="E198" s="284" t="s">
        <v>7347</v>
      </c>
    </row>
    <row r="199" spans="1:5" ht="15" customHeight="1" x14ac:dyDescent="0.25">
      <c r="A199" s="12" t="s">
        <v>3499</v>
      </c>
      <c r="B199" s="7">
        <v>328</v>
      </c>
      <c r="C199" s="1" t="s">
        <v>3500</v>
      </c>
      <c r="D199" s="23">
        <v>16.690000000000001</v>
      </c>
      <c r="E199" s="284" t="s">
        <v>7347</v>
      </c>
    </row>
    <row r="200" spans="1:5" ht="15" customHeight="1" x14ac:dyDescent="0.25">
      <c r="A200" s="12" t="s">
        <v>3501</v>
      </c>
      <c r="B200" s="7">
        <v>329</v>
      </c>
      <c r="C200" s="1" t="s">
        <v>3502</v>
      </c>
      <c r="D200" s="23">
        <v>16.66</v>
      </c>
      <c r="E200" s="284" t="s">
        <v>7347</v>
      </c>
    </row>
    <row r="201" spans="1:5" ht="11.25" customHeight="1" x14ac:dyDescent="0.25">
      <c r="A201" s="12" t="s">
        <v>3503</v>
      </c>
      <c r="B201" s="7">
        <v>331</v>
      </c>
      <c r="C201" s="1" t="s">
        <v>5070</v>
      </c>
      <c r="D201" s="23">
        <v>28.21</v>
      </c>
      <c r="E201" s="284" t="s">
        <v>7347</v>
      </c>
    </row>
    <row r="202" spans="1:5" ht="15" customHeight="1" x14ac:dyDescent="0.25">
      <c r="A202" s="12" t="s">
        <v>3504</v>
      </c>
      <c r="B202" s="7">
        <v>332</v>
      </c>
      <c r="C202" s="1" t="s">
        <v>3658</v>
      </c>
      <c r="D202" s="23">
        <v>14.97</v>
      </c>
      <c r="E202" s="284" t="s">
        <v>7347</v>
      </c>
    </row>
    <row r="203" spans="1:5" ht="15" customHeight="1" x14ac:dyDescent="0.25">
      <c r="A203" s="12" t="s">
        <v>3505</v>
      </c>
      <c r="B203" s="7">
        <v>333</v>
      </c>
      <c r="C203" s="1" t="s">
        <v>3506</v>
      </c>
      <c r="D203" s="23">
        <v>34.49</v>
      </c>
      <c r="E203" s="284" t="s">
        <v>7347</v>
      </c>
    </row>
    <row r="204" spans="1:5" ht="15" customHeight="1" x14ac:dyDescent="0.25">
      <c r="A204" s="12" t="s">
        <v>3507</v>
      </c>
      <c r="B204" s="7">
        <v>334</v>
      </c>
      <c r="C204" s="1" t="s">
        <v>4837</v>
      </c>
      <c r="D204" s="23">
        <v>18.41</v>
      </c>
      <c r="E204" s="284" t="s">
        <v>7347</v>
      </c>
    </row>
    <row r="205" spans="1:5" ht="15" customHeight="1" x14ac:dyDescent="0.25">
      <c r="A205" s="12" t="s">
        <v>3508</v>
      </c>
      <c r="B205" s="7">
        <v>335</v>
      </c>
      <c r="C205" s="1" t="s">
        <v>938</v>
      </c>
      <c r="D205" s="23">
        <v>1.35</v>
      </c>
      <c r="E205" s="284" t="s">
        <v>7347</v>
      </c>
    </row>
    <row r="206" spans="1:5" ht="15" customHeight="1" x14ac:dyDescent="0.25">
      <c r="A206" s="12" t="s">
        <v>3509</v>
      </c>
      <c r="B206" s="7">
        <v>336</v>
      </c>
      <c r="C206" s="1" t="s">
        <v>3027</v>
      </c>
      <c r="D206" s="23">
        <v>18.71</v>
      </c>
      <c r="E206" s="284" t="s">
        <v>7347</v>
      </c>
    </row>
    <row r="207" spans="1:5" ht="15" customHeight="1" x14ac:dyDescent="0.25">
      <c r="A207" s="12" t="s">
        <v>3510</v>
      </c>
      <c r="B207" s="7">
        <v>337</v>
      </c>
      <c r="C207" s="1" t="s">
        <v>3027</v>
      </c>
      <c r="D207" s="23">
        <v>13.94</v>
      </c>
      <c r="E207" s="284" t="s">
        <v>7347</v>
      </c>
    </row>
    <row r="208" spans="1:5" ht="15" customHeight="1" x14ac:dyDescent="0.25">
      <c r="A208" s="12" t="s">
        <v>3511</v>
      </c>
      <c r="B208" s="7">
        <v>338</v>
      </c>
      <c r="C208" s="1" t="s">
        <v>3027</v>
      </c>
      <c r="D208" s="23">
        <v>13.94</v>
      </c>
      <c r="E208" s="284" t="s">
        <v>7347</v>
      </c>
    </row>
    <row r="209" spans="1:5" ht="15" customHeight="1" x14ac:dyDescent="0.25">
      <c r="A209" s="12" t="s">
        <v>3512</v>
      </c>
      <c r="B209" s="7">
        <v>339</v>
      </c>
      <c r="C209" s="1" t="s">
        <v>3027</v>
      </c>
      <c r="D209" s="23">
        <v>25.01</v>
      </c>
      <c r="E209" s="284" t="s">
        <v>7347</v>
      </c>
    </row>
    <row r="210" spans="1:5" ht="15" customHeight="1" x14ac:dyDescent="0.25">
      <c r="A210" s="12" t="s">
        <v>3513</v>
      </c>
      <c r="B210" s="7">
        <v>341</v>
      </c>
      <c r="C210" s="1" t="s">
        <v>3514</v>
      </c>
      <c r="D210" s="23">
        <v>5.71</v>
      </c>
      <c r="E210" s="284" t="s">
        <v>7347</v>
      </c>
    </row>
    <row r="211" spans="1:5" ht="15" customHeight="1" x14ac:dyDescent="0.25">
      <c r="A211" s="12" t="s">
        <v>3515</v>
      </c>
      <c r="B211" s="7">
        <v>342</v>
      </c>
      <c r="C211" s="114" t="s">
        <v>3036</v>
      </c>
      <c r="D211" s="23">
        <v>2.29</v>
      </c>
      <c r="E211" s="284" t="s">
        <v>218</v>
      </c>
    </row>
    <row r="212" spans="1:5" ht="15" customHeight="1" x14ac:dyDescent="0.25">
      <c r="A212" s="12" t="s">
        <v>3516</v>
      </c>
      <c r="B212" s="7">
        <v>343</v>
      </c>
      <c r="C212" s="1" t="s">
        <v>1193</v>
      </c>
      <c r="D212" s="23">
        <v>1.1299999999999999</v>
      </c>
      <c r="E212" s="284" t="s">
        <v>7347</v>
      </c>
    </row>
    <row r="213" spans="1:5" ht="15" customHeight="1" x14ac:dyDescent="0.25">
      <c r="A213" s="12" t="s">
        <v>3517</v>
      </c>
      <c r="B213" s="7">
        <v>344</v>
      </c>
      <c r="C213" s="1" t="s">
        <v>1193</v>
      </c>
      <c r="D213" s="23">
        <v>1.1299999999999999</v>
      </c>
      <c r="E213" s="284" t="s">
        <v>7347</v>
      </c>
    </row>
    <row r="214" spans="1:5" ht="15" customHeight="1" x14ac:dyDescent="0.25">
      <c r="A214" s="12" t="s">
        <v>3518</v>
      </c>
      <c r="B214" s="7">
        <v>345</v>
      </c>
      <c r="C214" s="1" t="s">
        <v>3519</v>
      </c>
      <c r="D214" s="23">
        <v>2.75</v>
      </c>
      <c r="E214" s="284" t="s">
        <v>7347</v>
      </c>
    </row>
    <row r="215" spans="1:5" ht="15" customHeight="1" thickBot="1" x14ac:dyDescent="0.3">
      <c r="A215" s="12" t="s">
        <v>3520</v>
      </c>
      <c r="B215" s="7">
        <v>401</v>
      </c>
      <c r="C215" s="1" t="s">
        <v>293</v>
      </c>
      <c r="D215" s="23">
        <v>5.34</v>
      </c>
      <c r="E215" s="296" t="s">
        <v>218</v>
      </c>
    </row>
    <row r="216" spans="1:5" s="31" customFormat="1" ht="15" customHeight="1" thickTop="1" thickBot="1" x14ac:dyDescent="0.35">
      <c r="A216" s="430" t="s">
        <v>5337</v>
      </c>
      <c r="B216" s="431"/>
      <c r="C216" s="432"/>
      <c r="D216" s="24">
        <f>SUM(D175:D215)</f>
        <v>652.58000000000015</v>
      </c>
      <c r="E216" s="344">
        <f>SUMIF(E175:E215,"std_1",D175:D215)</f>
        <v>641.17000000000019</v>
      </c>
    </row>
    <row r="217" spans="1:5" ht="15" customHeight="1" x14ac:dyDescent="0.25"/>
  </sheetData>
  <mergeCells count="25">
    <mergeCell ref="A7:C7"/>
    <mergeCell ref="A216:C216"/>
    <mergeCell ref="C173:C174"/>
    <mergeCell ref="D173:D174"/>
    <mergeCell ref="A165:C165"/>
    <mergeCell ref="A173:A174"/>
    <mergeCell ref="C124:C125"/>
    <mergeCell ref="D124:D125"/>
    <mergeCell ref="A124:A125"/>
    <mergeCell ref="A82:E82"/>
    <mergeCell ref="C13:C14"/>
    <mergeCell ref="D13:D14"/>
    <mergeCell ref="A77:C77"/>
    <mergeCell ref="A83:A84"/>
    <mergeCell ref="A12:E12"/>
    <mergeCell ref="E13:E14"/>
    <mergeCell ref="E83:E84"/>
    <mergeCell ref="A123:E123"/>
    <mergeCell ref="E173:E174"/>
    <mergeCell ref="A172:E172"/>
    <mergeCell ref="A13:A14"/>
    <mergeCell ref="A116:C116"/>
    <mergeCell ref="C83:C84"/>
    <mergeCell ref="D83:D84"/>
    <mergeCell ref="E124:E125"/>
  </mergeCells>
  <phoneticPr fontId="2" type="noConversion"/>
  <conditionalFormatting sqref="D7:E7">
    <cfRule type="cellIs" dxfId="83" priority="12" stopIfTrue="1" operator="notEqual">
      <formula>SUM(#REF!)</formula>
    </cfRule>
  </conditionalFormatting>
  <conditionalFormatting sqref="D116 D165 D216 D77">
    <cfRule type="cellIs" dxfId="82" priority="13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orientation="portrait" r:id="rId1"/>
  <headerFooter scaleWithDoc="0" alignWithMargins="0">
    <oddHeader xml:space="preserve">&amp;L&amp;9Příloha č.1 ke Smlouvě o provádění úklidu v Univerzitním kampusu Bohunice, Brno, Kamenice 5 </oddHeader>
    <oddFooter>&amp;L&amp;9Příloha č. 1&amp;R&amp;9Strana &amp;P/&amp;N</oddFooter>
  </headerFooter>
  <rowBreaks count="3" manualBreakCount="3">
    <brk id="78" max="16383" man="1"/>
    <brk id="119" max="16383" man="1"/>
    <brk id="16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indexed="22"/>
  </sheetPr>
  <dimension ref="A3:G193"/>
  <sheetViews>
    <sheetView zoomScaleNormal="100" zoomScaleSheetLayoutView="75" workbookViewId="0">
      <selection activeCell="G7" sqref="G7"/>
    </sheetView>
  </sheetViews>
  <sheetFormatPr defaultRowHeight="13.5" x14ac:dyDescent="0.25"/>
  <cols>
    <col min="1" max="1" width="14.7109375" style="30" customWidth="1"/>
    <col min="2" max="2" width="10.7109375" style="30" customWidth="1"/>
    <col min="3" max="3" width="40.7109375" style="30" customWidth="1"/>
    <col min="4" max="4" width="10.7109375" style="26" customWidth="1"/>
    <col min="5" max="5" width="12.140625" style="26" customWidth="1"/>
    <col min="6" max="16384" width="9.140625" style="30"/>
  </cols>
  <sheetData>
    <row r="3" spans="1:5" x14ac:dyDescent="0.25">
      <c r="D3" s="33"/>
    </row>
    <row r="4" spans="1:5" ht="25.5" customHeight="1" x14ac:dyDescent="0.25">
      <c r="A4" s="65" t="s">
        <v>5341</v>
      </c>
      <c r="D4" s="51"/>
    </row>
    <row r="5" spans="1:5" ht="25.5" customHeight="1" x14ac:dyDescent="0.25">
      <c r="A5" s="49"/>
      <c r="B5" s="50"/>
      <c r="C5" s="50"/>
      <c r="D5" s="51"/>
    </row>
    <row r="6" spans="1:5" ht="25.5" customHeight="1" thickBot="1" x14ac:dyDescent="0.3">
      <c r="A6" s="49"/>
      <c r="B6" s="50"/>
      <c r="C6" s="50"/>
      <c r="D6" s="51"/>
    </row>
    <row r="7" spans="1:5" ht="25.5" customHeight="1" thickBot="1" x14ac:dyDescent="0.35">
      <c r="A7" s="425" t="s">
        <v>7352</v>
      </c>
      <c r="B7" s="426"/>
      <c r="C7" s="427"/>
      <c r="D7" s="69">
        <f>SUM(D132,D98,D68,D34)</f>
        <v>1676.4399999999996</v>
      </c>
      <c r="E7" s="69">
        <f t="shared" ref="E7" si="0">SUM(E132,E98,E68,E34)</f>
        <v>1085.42</v>
      </c>
    </row>
    <row r="13" spans="1:5" ht="14.25" thickBot="1" x14ac:dyDescent="0.3"/>
    <row r="14" spans="1:5" ht="22.5" customHeight="1" thickBot="1" x14ac:dyDescent="0.4">
      <c r="A14" s="46" t="s">
        <v>5370</v>
      </c>
      <c r="B14" s="118"/>
      <c r="C14" s="119"/>
      <c r="D14" s="119"/>
      <c r="E14" s="120"/>
    </row>
    <row r="15" spans="1:5" ht="15" customHeight="1" x14ac:dyDescent="0.3">
      <c r="A15" s="428" t="s">
        <v>4681</v>
      </c>
      <c r="B15" s="327" t="s">
        <v>4277</v>
      </c>
      <c r="C15" s="433" t="s">
        <v>2186</v>
      </c>
      <c r="D15" s="421" t="s">
        <v>2187</v>
      </c>
      <c r="E15" s="419" t="s">
        <v>217</v>
      </c>
    </row>
    <row r="16" spans="1:5" ht="15" customHeight="1" thickBot="1" x14ac:dyDescent="0.35">
      <c r="A16" s="429"/>
      <c r="B16" s="6" t="s">
        <v>2185</v>
      </c>
      <c r="C16" s="434"/>
      <c r="D16" s="422"/>
      <c r="E16" s="420"/>
    </row>
    <row r="17" spans="1:5" ht="15" customHeight="1" thickTop="1" x14ac:dyDescent="0.25">
      <c r="A17" s="12" t="s">
        <v>5134</v>
      </c>
      <c r="B17" s="7" t="s">
        <v>2189</v>
      </c>
      <c r="C17" s="1" t="s">
        <v>5135</v>
      </c>
      <c r="D17" s="23">
        <v>10.45</v>
      </c>
      <c r="E17" s="283" t="s">
        <v>218</v>
      </c>
    </row>
    <row r="18" spans="1:5" ht="15" customHeight="1" x14ac:dyDescent="0.25">
      <c r="A18" s="12" t="s">
        <v>5136</v>
      </c>
      <c r="B18" s="7" t="s">
        <v>2190</v>
      </c>
      <c r="C18" s="1" t="s">
        <v>5137</v>
      </c>
      <c r="D18" s="23">
        <v>9.99</v>
      </c>
      <c r="E18" s="284" t="s">
        <v>218</v>
      </c>
    </row>
    <row r="19" spans="1:5" ht="15" customHeight="1" x14ac:dyDescent="0.25">
      <c r="A19" s="12" t="s">
        <v>5138</v>
      </c>
      <c r="B19" s="7" t="s">
        <v>2191</v>
      </c>
      <c r="C19" s="1" t="s">
        <v>5139</v>
      </c>
      <c r="D19" s="23">
        <v>18.809999999999999</v>
      </c>
      <c r="E19" s="284" t="s">
        <v>218</v>
      </c>
    </row>
    <row r="20" spans="1:5" ht="15" customHeight="1" x14ac:dyDescent="0.25">
      <c r="A20" s="12" t="s">
        <v>5140</v>
      </c>
      <c r="B20" s="7" t="s">
        <v>2192</v>
      </c>
      <c r="C20" s="1" t="s">
        <v>5141</v>
      </c>
      <c r="D20" s="23">
        <v>130.19999999999999</v>
      </c>
      <c r="E20" s="284" t="s">
        <v>218</v>
      </c>
    </row>
    <row r="21" spans="1:5" ht="15" customHeight="1" x14ac:dyDescent="0.25">
      <c r="A21" s="12" t="s">
        <v>5142</v>
      </c>
      <c r="B21" s="7" t="s">
        <v>2193</v>
      </c>
      <c r="C21" s="1" t="s">
        <v>5143</v>
      </c>
      <c r="D21" s="23">
        <v>47.32</v>
      </c>
      <c r="E21" s="284" t="s">
        <v>218</v>
      </c>
    </row>
    <row r="22" spans="1:5" ht="15" customHeight="1" x14ac:dyDescent="0.25">
      <c r="A22" s="12" t="s">
        <v>1620</v>
      </c>
      <c r="B22" s="7" t="s">
        <v>2194</v>
      </c>
      <c r="C22" s="1" t="s">
        <v>1621</v>
      </c>
      <c r="D22" s="23">
        <v>21.18</v>
      </c>
      <c r="E22" s="284" t="s">
        <v>7347</v>
      </c>
    </row>
    <row r="23" spans="1:5" ht="15" customHeight="1" x14ac:dyDescent="0.25">
      <c r="A23" s="12" t="s">
        <v>1622</v>
      </c>
      <c r="B23" s="7" t="s">
        <v>2195</v>
      </c>
      <c r="C23" s="1" t="s">
        <v>1623</v>
      </c>
      <c r="D23" s="23">
        <v>5.45</v>
      </c>
      <c r="E23" s="284" t="s">
        <v>7347</v>
      </c>
    </row>
    <row r="24" spans="1:5" ht="15" customHeight="1" x14ac:dyDescent="0.25">
      <c r="A24" s="12" t="s">
        <v>1624</v>
      </c>
      <c r="B24" s="7" t="s">
        <v>2196</v>
      </c>
      <c r="C24" s="1" t="s">
        <v>1625</v>
      </c>
      <c r="D24" s="23">
        <v>18.95</v>
      </c>
      <c r="E24" s="284" t="s">
        <v>218</v>
      </c>
    </row>
    <row r="25" spans="1:5" ht="15" customHeight="1" x14ac:dyDescent="0.25">
      <c r="A25" s="12" t="s">
        <v>1626</v>
      </c>
      <c r="B25" s="7" t="s">
        <v>2197</v>
      </c>
      <c r="C25" s="114" t="s">
        <v>2801</v>
      </c>
      <c r="D25" s="23">
        <v>1.95</v>
      </c>
      <c r="E25" s="284" t="s">
        <v>218</v>
      </c>
    </row>
    <row r="26" spans="1:5" ht="15" customHeight="1" x14ac:dyDescent="0.25">
      <c r="A26" s="12" t="s">
        <v>1627</v>
      </c>
      <c r="B26" s="7" t="s">
        <v>2198</v>
      </c>
      <c r="C26" s="1" t="s">
        <v>3019</v>
      </c>
      <c r="D26" s="23">
        <v>35.51</v>
      </c>
      <c r="E26" s="284" t="s">
        <v>7347</v>
      </c>
    </row>
    <row r="27" spans="1:5" ht="15" customHeight="1" x14ac:dyDescent="0.25">
      <c r="A27" s="12" t="s">
        <v>1628</v>
      </c>
      <c r="B27" s="7" t="s">
        <v>2199</v>
      </c>
      <c r="C27" s="1" t="s">
        <v>4871</v>
      </c>
      <c r="D27" s="23">
        <v>11.22</v>
      </c>
      <c r="E27" s="284" t="s">
        <v>218</v>
      </c>
    </row>
    <row r="28" spans="1:5" ht="15" customHeight="1" x14ac:dyDescent="0.25">
      <c r="A28" s="12" t="s">
        <v>1629</v>
      </c>
      <c r="B28" s="7" t="s">
        <v>2200</v>
      </c>
      <c r="C28" s="1" t="s">
        <v>2811</v>
      </c>
      <c r="D28" s="23">
        <v>12.31</v>
      </c>
      <c r="E28" s="284" t="s">
        <v>218</v>
      </c>
    </row>
    <row r="29" spans="1:5" ht="15" customHeight="1" x14ac:dyDescent="0.25">
      <c r="A29" s="12" t="s">
        <v>1630</v>
      </c>
      <c r="B29" s="7" t="s">
        <v>2201</v>
      </c>
      <c r="C29" s="1" t="s">
        <v>1631</v>
      </c>
      <c r="D29" s="23">
        <v>14.77</v>
      </c>
      <c r="E29" s="284" t="s">
        <v>218</v>
      </c>
    </row>
    <row r="30" spans="1:5" ht="15" customHeight="1" x14ac:dyDescent="0.25">
      <c r="A30" s="12" t="s">
        <v>1632</v>
      </c>
      <c r="B30" s="7" t="s">
        <v>2205</v>
      </c>
      <c r="C30" s="1" t="s">
        <v>2016</v>
      </c>
      <c r="D30" s="23">
        <v>26.83</v>
      </c>
      <c r="E30" s="284" t="s">
        <v>218</v>
      </c>
    </row>
    <row r="31" spans="1:5" ht="15" customHeight="1" x14ac:dyDescent="0.25">
      <c r="A31" s="12" t="s">
        <v>3839</v>
      </c>
      <c r="B31" s="7" t="s">
        <v>2206</v>
      </c>
      <c r="C31" s="114" t="s">
        <v>3840</v>
      </c>
      <c r="D31" s="23">
        <v>40.93</v>
      </c>
      <c r="E31" s="284" t="s">
        <v>218</v>
      </c>
    </row>
    <row r="32" spans="1:5" ht="15" customHeight="1" x14ac:dyDescent="0.25">
      <c r="A32" s="12" t="s">
        <v>3841</v>
      </c>
      <c r="B32" s="7" t="s">
        <v>2207</v>
      </c>
      <c r="C32" s="1" t="s">
        <v>3758</v>
      </c>
      <c r="D32" s="23">
        <v>13.53</v>
      </c>
      <c r="E32" s="284" t="s">
        <v>218</v>
      </c>
    </row>
    <row r="33" spans="1:7" ht="15" customHeight="1" thickBot="1" x14ac:dyDescent="0.3">
      <c r="A33" s="12" t="s">
        <v>3842</v>
      </c>
      <c r="B33" s="7" t="s">
        <v>2208</v>
      </c>
      <c r="C33" s="1" t="s">
        <v>3843</v>
      </c>
      <c r="D33" s="23">
        <v>196.3</v>
      </c>
      <c r="E33" s="296" t="s">
        <v>218</v>
      </c>
    </row>
    <row r="34" spans="1:7" s="31" customFormat="1" ht="15" customHeight="1" thickTop="1" thickBot="1" x14ac:dyDescent="0.35">
      <c r="A34" s="430" t="s">
        <v>5337</v>
      </c>
      <c r="B34" s="431"/>
      <c r="C34" s="432"/>
      <c r="D34" s="24">
        <f>SUM(D17:D33)</f>
        <v>615.69999999999993</v>
      </c>
      <c r="E34" s="344">
        <f>SUMIF(E17:E33,"std_1",D17:D33)</f>
        <v>62.14</v>
      </c>
    </row>
    <row r="35" spans="1:7" ht="15" customHeight="1" x14ac:dyDescent="0.25"/>
    <row r="36" spans="1:7" ht="15" customHeight="1" x14ac:dyDescent="0.25"/>
    <row r="37" spans="1:7" ht="15" customHeight="1" x14ac:dyDescent="0.25">
      <c r="A37" s="41"/>
      <c r="B37" s="41"/>
      <c r="C37" s="41"/>
      <c r="D37" s="42"/>
      <c r="E37" s="42"/>
      <c r="F37" s="41"/>
      <c r="G37" s="41"/>
    </row>
    <row r="38" spans="1:7" ht="15" customHeight="1" x14ac:dyDescent="0.25"/>
    <row r="39" spans="1:7" ht="15" customHeight="1" x14ac:dyDescent="0.25"/>
    <row r="40" spans="1:7" ht="15" customHeight="1" thickBot="1" x14ac:dyDescent="0.3"/>
    <row r="41" spans="1:7" ht="22.5" customHeight="1" thickBot="1" x14ac:dyDescent="0.3">
      <c r="A41" s="46" t="s">
        <v>5371</v>
      </c>
      <c r="B41" s="47"/>
      <c r="C41" s="47"/>
      <c r="D41" s="47"/>
      <c r="E41" s="117"/>
    </row>
    <row r="42" spans="1:7" ht="15" customHeight="1" x14ac:dyDescent="0.3">
      <c r="A42" s="428" t="s">
        <v>4681</v>
      </c>
      <c r="B42" s="327" t="s">
        <v>4277</v>
      </c>
      <c r="C42" s="433" t="s">
        <v>2186</v>
      </c>
      <c r="D42" s="421" t="s">
        <v>2187</v>
      </c>
      <c r="E42" s="419" t="s">
        <v>217</v>
      </c>
    </row>
    <row r="43" spans="1:7" ht="15" customHeight="1" thickBot="1" x14ac:dyDescent="0.35">
      <c r="A43" s="429"/>
      <c r="B43" s="6" t="s">
        <v>2185</v>
      </c>
      <c r="C43" s="434"/>
      <c r="D43" s="422"/>
      <c r="E43" s="420"/>
    </row>
    <row r="44" spans="1:7" ht="15" customHeight="1" thickTop="1" x14ac:dyDescent="0.25">
      <c r="A44" s="12" t="s">
        <v>3844</v>
      </c>
      <c r="B44" s="7">
        <v>101</v>
      </c>
      <c r="C44" s="1" t="s">
        <v>4134</v>
      </c>
      <c r="D44" s="23">
        <v>12.34</v>
      </c>
      <c r="E44" s="283" t="s">
        <v>218</v>
      </c>
    </row>
    <row r="45" spans="1:7" ht="15" customHeight="1" x14ac:dyDescent="0.25">
      <c r="A45" s="12" t="s">
        <v>1764</v>
      </c>
      <c r="B45" s="7">
        <v>102</v>
      </c>
      <c r="C45" s="1" t="s">
        <v>3027</v>
      </c>
      <c r="D45" s="23">
        <v>15.62</v>
      </c>
      <c r="E45" s="284" t="s">
        <v>7347</v>
      </c>
    </row>
    <row r="46" spans="1:7" ht="15" customHeight="1" x14ac:dyDescent="0.25">
      <c r="A46" s="12" t="s">
        <v>1765</v>
      </c>
      <c r="B46" s="7">
        <v>103</v>
      </c>
      <c r="C46" s="1" t="s">
        <v>1766</v>
      </c>
      <c r="D46" s="23">
        <v>15.62</v>
      </c>
      <c r="E46" s="284" t="s">
        <v>7347</v>
      </c>
    </row>
    <row r="47" spans="1:7" ht="15" customHeight="1" x14ac:dyDescent="0.25">
      <c r="A47" s="12" t="s">
        <v>1767</v>
      </c>
      <c r="B47" s="7">
        <v>104</v>
      </c>
      <c r="C47" s="1" t="s">
        <v>1768</v>
      </c>
      <c r="D47" s="23">
        <v>18.34</v>
      </c>
      <c r="E47" s="284" t="s">
        <v>7347</v>
      </c>
    </row>
    <row r="48" spans="1:7" ht="15" customHeight="1" x14ac:dyDescent="0.25">
      <c r="A48" s="12" t="s">
        <v>1769</v>
      </c>
      <c r="B48" s="7">
        <v>105</v>
      </c>
      <c r="C48" s="1" t="s">
        <v>1770</v>
      </c>
      <c r="D48" s="23">
        <v>19.559999999999999</v>
      </c>
      <c r="E48" s="284" t="s">
        <v>7347</v>
      </c>
    </row>
    <row r="49" spans="1:5" ht="15" customHeight="1" x14ac:dyDescent="0.25">
      <c r="A49" s="12" t="s">
        <v>1771</v>
      </c>
      <c r="B49" s="7">
        <v>106</v>
      </c>
      <c r="C49" s="1" t="s">
        <v>2676</v>
      </c>
      <c r="D49" s="23">
        <v>15.36</v>
      </c>
      <c r="E49" s="284" t="s">
        <v>7347</v>
      </c>
    </row>
    <row r="50" spans="1:5" ht="15" customHeight="1" x14ac:dyDescent="0.25">
      <c r="A50" s="12" t="s">
        <v>1772</v>
      </c>
      <c r="B50" s="7">
        <v>107</v>
      </c>
      <c r="C50" s="1" t="s">
        <v>3039</v>
      </c>
      <c r="D50" s="23">
        <v>7.41</v>
      </c>
      <c r="E50" s="284" t="s">
        <v>7347</v>
      </c>
    </row>
    <row r="51" spans="1:5" ht="15" customHeight="1" x14ac:dyDescent="0.25">
      <c r="A51" s="12" t="s">
        <v>1773</v>
      </c>
      <c r="B51" s="7">
        <v>108</v>
      </c>
      <c r="C51" s="1" t="s">
        <v>1774</v>
      </c>
      <c r="D51" s="23">
        <v>5.42</v>
      </c>
      <c r="E51" s="284" t="s">
        <v>7347</v>
      </c>
    </row>
    <row r="52" spans="1:5" ht="15" customHeight="1" x14ac:dyDescent="0.25">
      <c r="A52" s="12" t="s">
        <v>1775</v>
      </c>
      <c r="B52" s="7">
        <v>109</v>
      </c>
      <c r="C52" s="1" t="s">
        <v>3038</v>
      </c>
      <c r="D52" s="23">
        <v>1.62</v>
      </c>
      <c r="E52" s="284" t="s">
        <v>7347</v>
      </c>
    </row>
    <row r="53" spans="1:5" ht="15" customHeight="1" x14ac:dyDescent="0.25">
      <c r="A53" s="12" t="s">
        <v>1776</v>
      </c>
      <c r="B53" s="7">
        <v>110</v>
      </c>
      <c r="C53" s="1" t="s">
        <v>1777</v>
      </c>
      <c r="D53" s="23">
        <v>3.37</v>
      </c>
      <c r="E53" s="284" t="s">
        <v>7347</v>
      </c>
    </row>
    <row r="54" spans="1:5" ht="15" customHeight="1" x14ac:dyDescent="0.25">
      <c r="A54" s="12" t="s">
        <v>1778</v>
      </c>
      <c r="B54" s="7">
        <v>111</v>
      </c>
      <c r="C54" s="1" t="s">
        <v>1779</v>
      </c>
      <c r="D54" s="23">
        <v>12.32</v>
      </c>
      <c r="E54" s="284" t="s">
        <v>7347</v>
      </c>
    </row>
    <row r="55" spans="1:5" ht="15" customHeight="1" x14ac:dyDescent="0.25">
      <c r="A55" s="12" t="s">
        <v>1780</v>
      </c>
      <c r="B55" s="7">
        <v>112</v>
      </c>
      <c r="C55" s="1" t="s">
        <v>1781</v>
      </c>
      <c r="D55" s="23">
        <v>15.62</v>
      </c>
      <c r="E55" s="284" t="s">
        <v>7347</v>
      </c>
    </row>
    <row r="56" spans="1:5" ht="15" customHeight="1" x14ac:dyDescent="0.25">
      <c r="A56" s="12" t="s">
        <v>1782</v>
      </c>
      <c r="B56" s="7">
        <v>113</v>
      </c>
      <c r="C56" s="1" t="s">
        <v>1783</v>
      </c>
      <c r="D56" s="23">
        <v>15.62</v>
      </c>
      <c r="E56" s="284" t="s">
        <v>7347</v>
      </c>
    </row>
    <row r="57" spans="1:5" ht="15" customHeight="1" x14ac:dyDescent="0.25">
      <c r="A57" s="12" t="s">
        <v>1784</v>
      </c>
      <c r="B57" s="7">
        <v>114</v>
      </c>
      <c r="C57" s="1" t="s">
        <v>1785</v>
      </c>
      <c r="D57" s="23">
        <v>15.62</v>
      </c>
      <c r="E57" s="284" t="s">
        <v>7347</v>
      </c>
    </row>
    <row r="58" spans="1:5" ht="15" customHeight="1" x14ac:dyDescent="0.25">
      <c r="A58" s="12" t="s">
        <v>1786</v>
      </c>
      <c r="B58" s="7">
        <v>115</v>
      </c>
      <c r="C58" s="1" t="s">
        <v>827</v>
      </c>
      <c r="D58" s="23">
        <v>7.3</v>
      </c>
      <c r="E58" s="284" t="s">
        <v>7347</v>
      </c>
    </row>
    <row r="59" spans="1:5" ht="15" customHeight="1" x14ac:dyDescent="0.25">
      <c r="A59" s="12" t="s">
        <v>1787</v>
      </c>
      <c r="B59" s="7">
        <v>116</v>
      </c>
      <c r="C59" s="1" t="s">
        <v>1788</v>
      </c>
      <c r="D59" s="23">
        <v>4.5</v>
      </c>
      <c r="E59" s="284" t="s">
        <v>7347</v>
      </c>
    </row>
    <row r="60" spans="1:5" ht="15" customHeight="1" x14ac:dyDescent="0.25">
      <c r="A60" s="12" t="s">
        <v>1789</v>
      </c>
      <c r="B60" s="7">
        <v>117</v>
      </c>
      <c r="C60" s="1" t="s">
        <v>4148</v>
      </c>
      <c r="D60" s="23">
        <v>24.54</v>
      </c>
      <c r="E60" s="284" t="s">
        <v>7347</v>
      </c>
    </row>
    <row r="61" spans="1:5" ht="15" customHeight="1" x14ac:dyDescent="0.25">
      <c r="A61" s="12" t="s">
        <v>1790</v>
      </c>
      <c r="B61" s="7">
        <v>118</v>
      </c>
      <c r="C61" s="1" t="s">
        <v>2634</v>
      </c>
      <c r="D61" s="23">
        <v>11.67</v>
      </c>
      <c r="E61" s="284" t="s">
        <v>7347</v>
      </c>
    </row>
    <row r="62" spans="1:5" ht="15" customHeight="1" x14ac:dyDescent="0.25">
      <c r="A62" s="12" t="s">
        <v>1791</v>
      </c>
      <c r="B62" s="7">
        <v>119</v>
      </c>
      <c r="C62" s="1" t="s">
        <v>1792</v>
      </c>
      <c r="D62" s="23">
        <v>7.36</v>
      </c>
      <c r="E62" s="284" t="s">
        <v>7347</v>
      </c>
    </row>
    <row r="63" spans="1:5" ht="15" customHeight="1" x14ac:dyDescent="0.25">
      <c r="A63" s="12" t="s">
        <v>1793</v>
      </c>
      <c r="B63" s="7">
        <v>120</v>
      </c>
      <c r="C63" s="114" t="s">
        <v>3036</v>
      </c>
      <c r="D63" s="23">
        <v>2.4700000000000002</v>
      </c>
      <c r="E63" s="284" t="s">
        <v>218</v>
      </c>
    </row>
    <row r="64" spans="1:5" ht="15" customHeight="1" x14ac:dyDescent="0.25">
      <c r="A64" s="12" t="s">
        <v>1794</v>
      </c>
      <c r="B64" s="7">
        <v>122</v>
      </c>
      <c r="C64" s="1" t="s">
        <v>3035</v>
      </c>
      <c r="D64" s="23">
        <v>3.12</v>
      </c>
      <c r="E64" s="284" t="s">
        <v>7347</v>
      </c>
    </row>
    <row r="65" spans="1:5" ht="15" customHeight="1" x14ac:dyDescent="0.25">
      <c r="A65" s="12" t="s">
        <v>1795</v>
      </c>
      <c r="B65" s="7">
        <v>124</v>
      </c>
      <c r="C65" s="1" t="s">
        <v>3033</v>
      </c>
      <c r="D65" s="23">
        <v>2</v>
      </c>
      <c r="E65" s="284" t="s">
        <v>7347</v>
      </c>
    </row>
    <row r="66" spans="1:5" ht="15" customHeight="1" x14ac:dyDescent="0.25">
      <c r="A66" s="12" t="s">
        <v>1836</v>
      </c>
      <c r="B66" s="7"/>
      <c r="C66" s="1" t="s">
        <v>4315</v>
      </c>
      <c r="D66" s="23">
        <v>9.8800000000000008</v>
      </c>
      <c r="E66" s="284" t="s">
        <v>7347</v>
      </c>
    </row>
    <row r="67" spans="1:5" ht="15" customHeight="1" thickBot="1" x14ac:dyDescent="0.3">
      <c r="A67" s="13" t="s">
        <v>1796</v>
      </c>
      <c r="B67" s="8">
        <v>125</v>
      </c>
      <c r="C67" s="9" t="s">
        <v>2238</v>
      </c>
      <c r="D67" s="34">
        <v>93.55</v>
      </c>
      <c r="E67" s="296" t="s">
        <v>7347</v>
      </c>
    </row>
    <row r="68" spans="1:5" s="31" customFormat="1" ht="15" customHeight="1" thickTop="1" thickBot="1" x14ac:dyDescent="0.35">
      <c r="A68" s="430" t="s">
        <v>5337</v>
      </c>
      <c r="B68" s="431"/>
      <c r="C68" s="432"/>
      <c r="D68" s="24">
        <f>SUM(D44:D67)</f>
        <v>340.23</v>
      </c>
      <c r="E68" s="344">
        <f>SUMIF(E44:E67,"std_1",D44:D67)</f>
        <v>325.42</v>
      </c>
    </row>
    <row r="69" spans="1:5" ht="15" customHeight="1" x14ac:dyDescent="0.25">
      <c r="B69" s="2"/>
      <c r="C69" s="2"/>
      <c r="D69" s="5"/>
    </row>
    <row r="70" spans="1:5" ht="15" customHeight="1" x14ac:dyDescent="0.25"/>
    <row r="71" spans="1:5" ht="15" customHeight="1" x14ac:dyDescent="0.25"/>
    <row r="72" spans="1:5" ht="15" customHeight="1" x14ac:dyDescent="0.25"/>
    <row r="73" spans="1:5" ht="15" customHeight="1" x14ac:dyDescent="0.25"/>
    <row r="74" spans="1:5" ht="15" customHeight="1" thickBot="1" x14ac:dyDescent="0.3"/>
    <row r="75" spans="1:5" ht="22.5" customHeight="1" thickBot="1" x14ac:dyDescent="0.3">
      <c r="A75" s="46" t="s">
        <v>5372</v>
      </c>
      <c r="B75" s="47"/>
      <c r="C75" s="47"/>
      <c r="D75" s="47"/>
      <c r="E75" s="117"/>
    </row>
    <row r="76" spans="1:5" ht="15" customHeight="1" x14ac:dyDescent="0.3">
      <c r="A76" s="428" t="s">
        <v>4681</v>
      </c>
      <c r="B76" s="327" t="s">
        <v>4277</v>
      </c>
      <c r="C76" s="433" t="s">
        <v>2186</v>
      </c>
      <c r="D76" s="421" t="s">
        <v>2187</v>
      </c>
      <c r="E76" s="419" t="s">
        <v>217</v>
      </c>
    </row>
    <row r="77" spans="1:5" ht="15" customHeight="1" thickBot="1" x14ac:dyDescent="0.35">
      <c r="A77" s="429"/>
      <c r="B77" s="6" t="s">
        <v>2185</v>
      </c>
      <c r="C77" s="434"/>
      <c r="D77" s="422"/>
      <c r="E77" s="420"/>
    </row>
    <row r="78" spans="1:5" ht="15" customHeight="1" thickTop="1" x14ac:dyDescent="0.25">
      <c r="A78" s="12" t="s">
        <v>1797</v>
      </c>
      <c r="B78" s="7">
        <v>201</v>
      </c>
      <c r="C78" s="1" t="s">
        <v>1798</v>
      </c>
      <c r="D78" s="23">
        <v>28.21</v>
      </c>
      <c r="E78" s="283" t="s">
        <v>7347</v>
      </c>
    </row>
    <row r="79" spans="1:5" ht="15" customHeight="1" x14ac:dyDescent="0.25">
      <c r="A79" s="12" t="s">
        <v>1799</v>
      </c>
      <c r="B79" s="7">
        <v>202</v>
      </c>
      <c r="C79" s="1" t="s">
        <v>2696</v>
      </c>
      <c r="D79" s="23">
        <v>8.7200000000000006</v>
      </c>
      <c r="E79" s="284" t="s">
        <v>7347</v>
      </c>
    </row>
    <row r="80" spans="1:5" ht="15" customHeight="1" x14ac:dyDescent="0.25">
      <c r="A80" s="12" t="s">
        <v>1800</v>
      </c>
      <c r="B80" s="7">
        <v>203</v>
      </c>
      <c r="C80" s="1" t="s">
        <v>3027</v>
      </c>
      <c r="D80" s="23">
        <v>13.35</v>
      </c>
      <c r="E80" s="284" t="s">
        <v>7347</v>
      </c>
    </row>
    <row r="81" spans="1:5" ht="15" customHeight="1" x14ac:dyDescent="0.25">
      <c r="A81" s="12" t="s">
        <v>1801</v>
      </c>
      <c r="B81" s="7">
        <v>204</v>
      </c>
      <c r="C81" s="1" t="s">
        <v>3027</v>
      </c>
      <c r="D81" s="23">
        <v>13.37</v>
      </c>
      <c r="E81" s="284" t="s">
        <v>7347</v>
      </c>
    </row>
    <row r="82" spans="1:5" ht="15" customHeight="1" x14ac:dyDescent="0.25">
      <c r="A82" s="12" t="s">
        <v>1802</v>
      </c>
      <c r="B82" s="7">
        <v>205</v>
      </c>
      <c r="C82" s="1" t="s">
        <v>4107</v>
      </c>
      <c r="D82" s="23">
        <v>13.36</v>
      </c>
      <c r="E82" s="284" t="s">
        <v>7347</v>
      </c>
    </row>
    <row r="83" spans="1:5" ht="15" customHeight="1" x14ac:dyDescent="0.25">
      <c r="A83" s="12" t="s">
        <v>1803</v>
      </c>
      <c r="B83" s="7">
        <v>206</v>
      </c>
      <c r="C83" s="1" t="s">
        <v>1804</v>
      </c>
      <c r="D83" s="23">
        <v>33.04</v>
      </c>
      <c r="E83" s="284" t="s">
        <v>7347</v>
      </c>
    </row>
    <row r="84" spans="1:5" ht="15" customHeight="1" x14ac:dyDescent="0.25">
      <c r="A84" s="12" t="s">
        <v>1805</v>
      </c>
      <c r="B84" s="7">
        <v>208</v>
      </c>
      <c r="C84" s="1" t="s">
        <v>4034</v>
      </c>
      <c r="D84" s="23">
        <v>13.32</v>
      </c>
      <c r="E84" s="284" t="s">
        <v>7347</v>
      </c>
    </row>
    <row r="85" spans="1:5" ht="15" customHeight="1" x14ac:dyDescent="0.25">
      <c r="A85" s="12" t="s">
        <v>1806</v>
      </c>
      <c r="B85" s="7">
        <v>209</v>
      </c>
      <c r="C85" s="1" t="s">
        <v>3027</v>
      </c>
      <c r="D85" s="23">
        <v>28.2</v>
      </c>
      <c r="E85" s="284" t="s">
        <v>7347</v>
      </c>
    </row>
    <row r="86" spans="1:5" ht="15" customHeight="1" x14ac:dyDescent="0.25">
      <c r="A86" s="12" t="s">
        <v>1807</v>
      </c>
      <c r="B86" s="7">
        <v>210</v>
      </c>
      <c r="C86" s="1" t="s">
        <v>3658</v>
      </c>
      <c r="D86" s="23">
        <v>8.69</v>
      </c>
      <c r="E86" s="284" t="s">
        <v>218</v>
      </c>
    </row>
    <row r="87" spans="1:5" ht="15" customHeight="1" x14ac:dyDescent="0.25">
      <c r="A87" s="12" t="s">
        <v>1808</v>
      </c>
      <c r="B87" s="7">
        <v>211</v>
      </c>
      <c r="C87" s="1" t="s">
        <v>2676</v>
      </c>
      <c r="D87" s="23">
        <v>62.17</v>
      </c>
      <c r="E87" s="284" t="s">
        <v>7347</v>
      </c>
    </row>
    <row r="88" spans="1:5" ht="15" customHeight="1" x14ac:dyDescent="0.25">
      <c r="A88" s="12" t="s">
        <v>1809</v>
      </c>
      <c r="B88" s="7">
        <v>212</v>
      </c>
      <c r="C88" s="1" t="s">
        <v>3019</v>
      </c>
      <c r="D88" s="23">
        <v>102.15</v>
      </c>
      <c r="E88" s="284" t="s">
        <v>7347</v>
      </c>
    </row>
    <row r="89" spans="1:5" ht="15" customHeight="1" x14ac:dyDescent="0.25">
      <c r="A89" s="12" t="s">
        <v>1837</v>
      </c>
      <c r="B89" s="7"/>
      <c r="C89" s="1" t="s">
        <v>4315</v>
      </c>
      <c r="D89" s="23">
        <v>9.4600000000000009</v>
      </c>
      <c r="E89" s="284" t="s">
        <v>7347</v>
      </c>
    </row>
    <row r="90" spans="1:5" ht="15" customHeight="1" x14ac:dyDescent="0.25">
      <c r="A90" s="12" t="s">
        <v>1810</v>
      </c>
      <c r="B90" s="7">
        <v>213</v>
      </c>
      <c r="C90" s="1" t="s">
        <v>3039</v>
      </c>
      <c r="D90" s="23">
        <v>7.03</v>
      </c>
      <c r="E90" s="284" t="s">
        <v>7347</v>
      </c>
    </row>
    <row r="91" spans="1:5" ht="15" customHeight="1" x14ac:dyDescent="0.25">
      <c r="A91" s="12" t="s">
        <v>1811</v>
      </c>
      <c r="B91" s="7">
        <v>214</v>
      </c>
      <c r="C91" s="1" t="s">
        <v>1774</v>
      </c>
      <c r="D91" s="23">
        <v>5.1100000000000003</v>
      </c>
      <c r="E91" s="284" t="s">
        <v>7347</v>
      </c>
    </row>
    <row r="92" spans="1:5" ht="15" customHeight="1" x14ac:dyDescent="0.25">
      <c r="A92" s="12" t="s">
        <v>1812</v>
      </c>
      <c r="B92" s="7">
        <v>215</v>
      </c>
      <c r="C92" s="1" t="s">
        <v>3190</v>
      </c>
      <c r="D92" s="23">
        <v>3.06</v>
      </c>
      <c r="E92" s="284" t="s">
        <v>7347</v>
      </c>
    </row>
    <row r="93" spans="1:5" ht="15" customHeight="1" x14ac:dyDescent="0.25">
      <c r="A93" s="12" t="s">
        <v>1813</v>
      </c>
      <c r="B93" s="7">
        <v>216</v>
      </c>
      <c r="C93" s="1" t="s">
        <v>4327</v>
      </c>
      <c r="D93" s="23">
        <v>1.62</v>
      </c>
      <c r="E93" s="284" t="s">
        <v>7347</v>
      </c>
    </row>
    <row r="94" spans="1:5" ht="15" customHeight="1" x14ac:dyDescent="0.25">
      <c r="A94" s="12" t="s">
        <v>1814</v>
      </c>
      <c r="B94" s="7">
        <v>217</v>
      </c>
      <c r="C94" s="1" t="s">
        <v>1792</v>
      </c>
      <c r="D94" s="23">
        <v>6.87</v>
      </c>
      <c r="E94" s="284" t="s">
        <v>7347</v>
      </c>
    </row>
    <row r="95" spans="1:5" ht="15" customHeight="1" x14ac:dyDescent="0.25">
      <c r="A95" s="12" t="s">
        <v>1815</v>
      </c>
      <c r="B95" s="7">
        <v>218</v>
      </c>
      <c r="C95" s="1" t="s">
        <v>4327</v>
      </c>
      <c r="D95" s="23">
        <v>3.13</v>
      </c>
      <c r="E95" s="284" t="s">
        <v>7347</v>
      </c>
    </row>
    <row r="96" spans="1:5" ht="15" customHeight="1" x14ac:dyDescent="0.25">
      <c r="A96" s="12" t="s">
        <v>1816</v>
      </c>
      <c r="B96" s="7">
        <v>219</v>
      </c>
      <c r="C96" s="114" t="s">
        <v>2801</v>
      </c>
      <c r="D96" s="23">
        <v>2.19</v>
      </c>
      <c r="E96" s="284" t="s">
        <v>218</v>
      </c>
    </row>
    <row r="97" spans="1:5" ht="15" customHeight="1" thickBot="1" x14ac:dyDescent="0.3">
      <c r="A97" s="13" t="s">
        <v>1817</v>
      </c>
      <c r="B97" s="8">
        <v>220</v>
      </c>
      <c r="C97" s="9" t="s">
        <v>3035</v>
      </c>
      <c r="D97" s="34">
        <v>2.96</v>
      </c>
      <c r="E97" s="296" t="s">
        <v>7347</v>
      </c>
    </row>
    <row r="98" spans="1:5" s="31" customFormat="1" ht="15" customHeight="1" thickTop="1" thickBot="1" x14ac:dyDescent="0.35">
      <c r="A98" s="430" t="s">
        <v>5337</v>
      </c>
      <c r="B98" s="431"/>
      <c r="C98" s="432"/>
      <c r="D98" s="24">
        <f>SUM(D78:D97)</f>
        <v>366.00999999999988</v>
      </c>
      <c r="E98" s="344">
        <f>SUMIF(E78:E97,"std_1",D78:D97)</f>
        <v>355.12999999999994</v>
      </c>
    </row>
    <row r="99" spans="1:5" ht="15" customHeight="1" x14ac:dyDescent="0.25"/>
    <row r="100" spans="1:5" ht="15" customHeight="1" x14ac:dyDescent="0.25"/>
    <row r="101" spans="1:5" ht="15" customHeight="1" x14ac:dyDescent="0.25"/>
    <row r="102" spans="1:5" ht="15" customHeight="1" x14ac:dyDescent="0.25"/>
    <row r="103" spans="1:5" ht="15" customHeight="1" x14ac:dyDescent="0.25"/>
    <row r="104" spans="1:5" ht="15" customHeight="1" thickBot="1" x14ac:dyDescent="0.3"/>
    <row r="105" spans="1:5" ht="22.5" customHeight="1" thickBot="1" x14ac:dyDescent="0.3">
      <c r="A105" s="46" t="s">
        <v>5373</v>
      </c>
      <c r="B105" s="47"/>
      <c r="C105" s="47"/>
      <c r="D105" s="47"/>
      <c r="E105" s="117"/>
    </row>
    <row r="106" spans="1:5" ht="15" customHeight="1" x14ac:dyDescent="0.3">
      <c r="A106" s="428" t="s">
        <v>4681</v>
      </c>
      <c r="B106" s="327" t="s">
        <v>4277</v>
      </c>
      <c r="C106" s="433" t="s">
        <v>2186</v>
      </c>
      <c r="D106" s="421" t="s">
        <v>2187</v>
      </c>
      <c r="E106" s="419" t="s">
        <v>217</v>
      </c>
    </row>
    <row r="107" spans="1:5" ht="15" customHeight="1" thickBot="1" x14ac:dyDescent="0.35">
      <c r="A107" s="429"/>
      <c r="B107" s="6" t="s">
        <v>2185</v>
      </c>
      <c r="C107" s="434"/>
      <c r="D107" s="422"/>
      <c r="E107" s="420"/>
    </row>
    <row r="108" spans="1:5" ht="15" customHeight="1" thickTop="1" x14ac:dyDescent="0.25">
      <c r="A108" s="12" t="s">
        <v>1818</v>
      </c>
      <c r="B108" s="7">
        <v>301</v>
      </c>
      <c r="C108" s="1" t="s">
        <v>2011</v>
      </c>
      <c r="D108" s="23">
        <v>27.23</v>
      </c>
      <c r="E108" s="283" t="s">
        <v>7347</v>
      </c>
    </row>
    <row r="109" spans="1:5" ht="15" customHeight="1" x14ac:dyDescent="0.25">
      <c r="A109" s="12" t="s">
        <v>1689</v>
      </c>
      <c r="B109" s="7">
        <v>303</v>
      </c>
      <c r="C109" s="1" t="s">
        <v>4327</v>
      </c>
      <c r="D109" s="23">
        <v>1.8</v>
      </c>
      <c r="E109" s="284" t="s">
        <v>7347</v>
      </c>
    </row>
    <row r="110" spans="1:5" ht="15" customHeight="1" x14ac:dyDescent="0.25">
      <c r="A110" s="12" t="s">
        <v>1690</v>
      </c>
      <c r="B110" s="7">
        <v>304</v>
      </c>
      <c r="C110" s="1" t="s">
        <v>3022</v>
      </c>
      <c r="D110" s="23">
        <v>4.08</v>
      </c>
      <c r="E110" s="284" t="s">
        <v>7347</v>
      </c>
    </row>
    <row r="111" spans="1:5" ht="15" customHeight="1" x14ac:dyDescent="0.25">
      <c r="A111" s="12" t="s">
        <v>1691</v>
      </c>
      <c r="B111" s="7">
        <v>305</v>
      </c>
      <c r="C111" s="1" t="s">
        <v>1692</v>
      </c>
      <c r="D111" s="23">
        <v>18.03</v>
      </c>
      <c r="E111" s="284" t="s">
        <v>7347</v>
      </c>
    </row>
    <row r="112" spans="1:5" ht="15" customHeight="1" x14ac:dyDescent="0.25">
      <c r="A112" s="12" t="s">
        <v>1693</v>
      </c>
      <c r="B112" s="7">
        <v>306</v>
      </c>
      <c r="C112" s="1" t="s">
        <v>1694</v>
      </c>
      <c r="D112" s="23">
        <v>22.65</v>
      </c>
      <c r="E112" s="284" t="s">
        <v>7347</v>
      </c>
    </row>
    <row r="113" spans="1:5" ht="15" customHeight="1" x14ac:dyDescent="0.25">
      <c r="A113" s="12" t="s">
        <v>1695</v>
      </c>
      <c r="B113" s="7">
        <v>307</v>
      </c>
      <c r="C113" s="1" t="s">
        <v>1713</v>
      </c>
      <c r="D113" s="23">
        <v>27.25</v>
      </c>
      <c r="E113" s="284" t="s">
        <v>7347</v>
      </c>
    </row>
    <row r="114" spans="1:5" ht="15" customHeight="1" x14ac:dyDescent="0.25">
      <c r="A114" s="12" t="s">
        <v>1714</v>
      </c>
      <c r="B114" s="7">
        <v>308</v>
      </c>
      <c r="C114" s="1" t="s">
        <v>4134</v>
      </c>
      <c r="D114" s="23">
        <v>9.57</v>
      </c>
      <c r="E114" s="284" t="s">
        <v>218</v>
      </c>
    </row>
    <row r="115" spans="1:5" ht="15" customHeight="1" x14ac:dyDescent="0.25">
      <c r="A115" s="12" t="s">
        <v>1715</v>
      </c>
      <c r="B115" s="7">
        <v>309</v>
      </c>
      <c r="C115" s="1" t="s">
        <v>3039</v>
      </c>
      <c r="D115" s="23">
        <v>7.03</v>
      </c>
      <c r="E115" s="284" t="s">
        <v>7347</v>
      </c>
    </row>
    <row r="116" spans="1:5" ht="15" customHeight="1" x14ac:dyDescent="0.25">
      <c r="A116" s="12" t="s">
        <v>1716</v>
      </c>
      <c r="B116" s="7">
        <v>310</v>
      </c>
      <c r="C116" s="1" t="s">
        <v>1774</v>
      </c>
      <c r="D116" s="23">
        <v>5.1100000000000003</v>
      </c>
      <c r="E116" s="284" t="s">
        <v>7347</v>
      </c>
    </row>
    <row r="117" spans="1:5" ht="15" customHeight="1" x14ac:dyDescent="0.25">
      <c r="A117" s="12" t="s">
        <v>1717</v>
      </c>
      <c r="B117" s="7">
        <v>311</v>
      </c>
      <c r="C117" s="1" t="s">
        <v>3038</v>
      </c>
      <c r="D117" s="23">
        <v>1.62</v>
      </c>
      <c r="E117" s="284" t="s">
        <v>7347</v>
      </c>
    </row>
    <row r="118" spans="1:5" ht="15" customHeight="1" x14ac:dyDescent="0.25">
      <c r="A118" s="12" t="s">
        <v>1718</v>
      </c>
      <c r="B118" s="7">
        <v>312</v>
      </c>
      <c r="C118" s="1" t="s">
        <v>3190</v>
      </c>
      <c r="D118" s="23">
        <v>3.06</v>
      </c>
      <c r="E118" s="284" t="s">
        <v>7347</v>
      </c>
    </row>
    <row r="119" spans="1:5" ht="15" customHeight="1" x14ac:dyDescent="0.25">
      <c r="A119" s="12" t="s">
        <v>1719</v>
      </c>
      <c r="B119" s="7">
        <v>313</v>
      </c>
      <c r="C119" s="1" t="s">
        <v>3027</v>
      </c>
      <c r="D119" s="23">
        <v>23.55</v>
      </c>
      <c r="E119" s="284" t="s">
        <v>7347</v>
      </c>
    </row>
    <row r="120" spans="1:5" ht="15" customHeight="1" x14ac:dyDescent="0.25">
      <c r="A120" s="12" t="s">
        <v>1720</v>
      </c>
      <c r="B120" s="7">
        <v>314</v>
      </c>
      <c r="C120" s="1" t="s">
        <v>1779</v>
      </c>
      <c r="D120" s="23">
        <v>13.38</v>
      </c>
      <c r="E120" s="284" t="s">
        <v>7347</v>
      </c>
    </row>
    <row r="121" spans="1:5" ht="15" customHeight="1" x14ac:dyDescent="0.25">
      <c r="A121" s="12" t="s">
        <v>1721</v>
      </c>
      <c r="B121" s="7">
        <v>315</v>
      </c>
      <c r="C121" s="1" t="s">
        <v>3027</v>
      </c>
      <c r="D121" s="23">
        <v>13.35</v>
      </c>
      <c r="E121" s="284" t="s">
        <v>7347</v>
      </c>
    </row>
    <row r="122" spans="1:5" ht="15" customHeight="1" x14ac:dyDescent="0.25">
      <c r="A122" s="12" t="s">
        <v>1825</v>
      </c>
      <c r="B122" s="7">
        <v>316</v>
      </c>
      <c r="C122" s="1" t="s">
        <v>2696</v>
      </c>
      <c r="D122" s="23">
        <v>11.07</v>
      </c>
      <c r="E122" s="284" t="s">
        <v>7347</v>
      </c>
    </row>
    <row r="123" spans="1:5" ht="15" customHeight="1" x14ac:dyDescent="0.25">
      <c r="A123" s="12" t="s">
        <v>1826</v>
      </c>
      <c r="B123" s="7">
        <v>317</v>
      </c>
      <c r="C123" s="1" t="s">
        <v>3027</v>
      </c>
      <c r="D123" s="23">
        <v>13.38</v>
      </c>
      <c r="E123" s="284" t="s">
        <v>7347</v>
      </c>
    </row>
    <row r="124" spans="1:5" ht="15" customHeight="1" x14ac:dyDescent="0.25">
      <c r="A124" s="12" t="s">
        <v>1827</v>
      </c>
      <c r="B124" s="7">
        <v>318</v>
      </c>
      <c r="C124" s="1" t="s">
        <v>3027</v>
      </c>
      <c r="D124" s="23">
        <v>13.44</v>
      </c>
      <c r="E124" s="284" t="s">
        <v>7347</v>
      </c>
    </row>
    <row r="125" spans="1:5" ht="15" customHeight="1" x14ac:dyDescent="0.25">
      <c r="A125" s="12" t="s">
        <v>1828</v>
      </c>
      <c r="B125" s="7">
        <v>319</v>
      </c>
      <c r="C125" s="1" t="s">
        <v>3027</v>
      </c>
      <c r="D125" s="23">
        <v>13.38</v>
      </c>
      <c r="E125" s="284" t="s">
        <v>7347</v>
      </c>
    </row>
    <row r="126" spans="1:5" ht="15" customHeight="1" x14ac:dyDescent="0.25">
      <c r="A126" s="12" t="s">
        <v>1829</v>
      </c>
      <c r="B126" s="7">
        <v>320</v>
      </c>
      <c r="C126" s="1" t="s">
        <v>1830</v>
      </c>
      <c r="D126" s="23">
        <v>8.69</v>
      </c>
      <c r="E126" s="284" t="s">
        <v>7347</v>
      </c>
    </row>
    <row r="127" spans="1:5" ht="15" customHeight="1" x14ac:dyDescent="0.25">
      <c r="A127" s="12" t="s">
        <v>1831</v>
      </c>
      <c r="B127" s="7">
        <v>321</v>
      </c>
      <c r="C127" s="1" t="s">
        <v>1792</v>
      </c>
      <c r="D127" s="23">
        <v>6.77</v>
      </c>
      <c r="E127" s="284" t="s">
        <v>7347</v>
      </c>
    </row>
    <row r="128" spans="1:5" ht="15" customHeight="1" x14ac:dyDescent="0.25">
      <c r="A128" s="12" t="s">
        <v>1832</v>
      </c>
      <c r="B128" s="7">
        <v>322</v>
      </c>
      <c r="C128" s="1" t="s">
        <v>3033</v>
      </c>
      <c r="D128" s="23">
        <v>3.1</v>
      </c>
      <c r="E128" s="284" t="s">
        <v>7347</v>
      </c>
    </row>
    <row r="129" spans="1:5" ht="15" customHeight="1" x14ac:dyDescent="0.25">
      <c r="A129" s="12" t="s">
        <v>1833</v>
      </c>
      <c r="B129" s="7">
        <v>323</v>
      </c>
      <c r="C129" s="1" t="s">
        <v>3035</v>
      </c>
      <c r="D129" s="23">
        <v>2.96</v>
      </c>
      <c r="E129" s="284" t="s">
        <v>7347</v>
      </c>
    </row>
    <row r="130" spans="1:5" ht="15" customHeight="1" x14ac:dyDescent="0.25">
      <c r="A130" s="12" t="s">
        <v>1834</v>
      </c>
      <c r="B130" s="7">
        <v>325</v>
      </c>
      <c r="C130" s="114" t="s">
        <v>3036</v>
      </c>
      <c r="D130" s="23">
        <v>2.2000000000000002</v>
      </c>
      <c r="E130" s="284" t="s">
        <v>218</v>
      </c>
    </row>
    <row r="131" spans="1:5" ht="15" customHeight="1" thickBot="1" x14ac:dyDescent="0.3">
      <c r="A131" s="12" t="s">
        <v>1835</v>
      </c>
      <c r="B131" s="7">
        <v>326</v>
      </c>
      <c r="C131" s="1" t="s">
        <v>2238</v>
      </c>
      <c r="D131" s="23">
        <v>101.8</v>
      </c>
      <c r="E131" s="296" t="s">
        <v>7347</v>
      </c>
    </row>
    <row r="132" spans="1:5" s="31" customFormat="1" ht="15" customHeight="1" thickTop="1" thickBot="1" x14ac:dyDescent="0.35">
      <c r="A132" s="430" t="s">
        <v>5337</v>
      </c>
      <c r="B132" s="431"/>
      <c r="C132" s="432"/>
      <c r="D132" s="24">
        <f>SUM(D108:D131)</f>
        <v>354.49999999999994</v>
      </c>
      <c r="E132" s="344">
        <f>SUMIF(E108:E131,"std_1",D108:D131)</f>
        <v>342.72999999999996</v>
      </c>
    </row>
    <row r="133" spans="1:5" ht="15" customHeight="1" x14ac:dyDescent="0.25"/>
    <row r="135" spans="1:5" ht="13.5" customHeight="1" x14ac:dyDescent="0.25"/>
    <row r="136" spans="1:5" ht="14.25" customHeight="1" x14ac:dyDescent="0.25"/>
    <row r="137" spans="1:5" ht="15" customHeight="1" x14ac:dyDescent="0.25"/>
    <row r="138" spans="1:5" ht="15" customHeight="1" x14ac:dyDescent="0.25"/>
    <row r="139" spans="1:5" ht="15" customHeight="1" x14ac:dyDescent="0.25"/>
    <row r="140" spans="1:5" ht="15" customHeight="1" x14ac:dyDescent="0.25"/>
    <row r="141" spans="1:5" ht="15" customHeight="1" x14ac:dyDescent="0.25"/>
    <row r="142" spans="1:5" ht="15" customHeight="1" x14ac:dyDescent="0.25"/>
    <row r="143" spans="1:5" ht="15" customHeight="1" x14ac:dyDescent="0.25"/>
    <row r="144" spans="1:5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90" ht="30" customHeight="1" x14ac:dyDescent="0.25"/>
    <row r="191" ht="14.25" customHeight="1" x14ac:dyDescent="0.25"/>
    <row r="192" ht="14.25" customHeight="1" x14ac:dyDescent="0.25"/>
    <row r="193" ht="24" customHeight="1" x14ac:dyDescent="0.25"/>
  </sheetData>
  <mergeCells count="21">
    <mergeCell ref="D76:D77"/>
    <mergeCell ref="A76:A77"/>
    <mergeCell ref="E106:E107"/>
    <mergeCell ref="E15:E16"/>
    <mergeCell ref="E42:E43"/>
    <mergeCell ref="E76:E77"/>
    <mergeCell ref="D106:D107"/>
    <mergeCell ref="D42:D43"/>
    <mergeCell ref="D15:D16"/>
    <mergeCell ref="A7:C7"/>
    <mergeCell ref="A42:A43"/>
    <mergeCell ref="A132:C132"/>
    <mergeCell ref="C106:C107"/>
    <mergeCell ref="A15:A16"/>
    <mergeCell ref="A68:C68"/>
    <mergeCell ref="C42:C43"/>
    <mergeCell ref="C15:C16"/>
    <mergeCell ref="A34:C34"/>
    <mergeCell ref="A98:C98"/>
    <mergeCell ref="A106:A107"/>
    <mergeCell ref="C76:C77"/>
  </mergeCells>
  <phoneticPr fontId="2" type="noConversion"/>
  <conditionalFormatting sqref="D7:E7">
    <cfRule type="cellIs" dxfId="81" priority="11" stopIfTrue="1" operator="notEqual">
      <formula>SUM(#REF!)</formula>
    </cfRule>
  </conditionalFormatting>
  <conditionalFormatting sqref="D34 D68 D98 D132">
    <cfRule type="cellIs" dxfId="80" priority="12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orientation="portrait" r:id="rId1"/>
  <headerFooter scaleWithDoc="0" alignWithMargins="0">
    <oddHeader>&amp;L&amp;9Příloha č.1 ke Smlouvě o provádění úklidu v Univerzitním kampusu Bohunice, Brno, Kamenice 5</oddHeader>
    <oddFooter>&amp;L&amp;9Příloha č. 1&amp;R&amp;9Strana &amp;P/&amp;N</oddFooter>
  </headerFooter>
  <rowBreaks count="3" manualBreakCount="3">
    <brk id="38" max="16383" man="1"/>
    <brk id="71" max="16383" man="1"/>
    <brk id="10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indexed="48"/>
  </sheetPr>
  <dimension ref="A3:E234"/>
  <sheetViews>
    <sheetView zoomScaleNormal="100" zoomScaleSheetLayoutView="100" workbookViewId="0">
      <selection activeCell="C125" sqref="C125"/>
    </sheetView>
  </sheetViews>
  <sheetFormatPr defaultRowHeight="13.5" x14ac:dyDescent="0.25"/>
  <cols>
    <col min="1" max="1" width="14.7109375" style="30" customWidth="1"/>
    <col min="2" max="2" width="10.7109375" style="30" customWidth="1"/>
    <col min="3" max="3" width="40.7109375" style="30" customWidth="1"/>
    <col min="4" max="4" width="10.7109375" style="26" customWidth="1"/>
    <col min="5" max="5" width="11" style="26" customWidth="1"/>
    <col min="6" max="16384" width="9.140625" style="30"/>
  </cols>
  <sheetData>
    <row r="3" spans="1:5" x14ac:dyDescent="0.25">
      <c r="D3" s="33"/>
    </row>
    <row r="4" spans="1:5" ht="25.5" customHeight="1" x14ac:dyDescent="0.25">
      <c r="A4" s="49" t="s">
        <v>7343</v>
      </c>
      <c r="B4" s="32"/>
      <c r="C4" s="32"/>
      <c r="D4" s="51"/>
    </row>
    <row r="5" spans="1:5" ht="25.5" customHeight="1" x14ac:dyDescent="0.25">
      <c r="A5" s="49"/>
      <c r="B5" s="50"/>
      <c r="C5" s="50"/>
      <c r="D5" s="51"/>
    </row>
    <row r="6" spans="1:5" ht="25.5" customHeight="1" thickBot="1" x14ac:dyDescent="0.3">
      <c r="A6" s="49"/>
      <c r="B6" s="50"/>
      <c r="C6" s="50"/>
      <c r="D6" s="51"/>
    </row>
    <row r="7" spans="1:5" ht="25.5" customHeight="1" thickBot="1" x14ac:dyDescent="0.35">
      <c r="A7" s="425" t="s">
        <v>7352</v>
      </c>
      <c r="B7" s="426"/>
      <c r="C7" s="427"/>
      <c r="D7" s="69">
        <f>SUM(D163,D114,D68,D42)</f>
        <v>2047.4499999999996</v>
      </c>
      <c r="E7" s="69">
        <f t="shared" ref="E7" si="0">SUM(E163,E114,E68,E42)</f>
        <v>1853.7999999999997</v>
      </c>
    </row>
    <row r="11" spans="1:5" ht="14.25" thickBot="1" x14ac:dyDescent="0.3"/>
    <row r="12" spans="1:5" ht="22.5" customHeight="1" thickBot="1" x14ac:dyDescent="0.3">
      <c r="A12" s="423" t="s">
        <v>7342</v>
      </c>
      <c r="B12" s="424"/>
      <c r="C12" s="424"/>
      <c r="D12" s="424"/>
      <c r="E12" s="435"/>
    </row>
    <row r="13" spans="1:5" ht="15" customHeight="1" x14ac:dyDescent="0.3">
      <c r="A13" s="428" t="s">
        <v>4681</v>
      </c>
      <c r="B13" s="327" t="s">
        <v>4277</v>
      </c>
      <c r="C13" s="433" t="s">
        <v>2186</v>
      </c>
      <c r="D13" s="421" t="s">
        <v>2187</v>
      </c>
      <c r="E13" s="419" t="s">
        <v>217</v>
      </c>
    </row>
    <row r="14" spans="1:5" ht="15" customHeight="1" thickBot="1" x14ac:dyDescent="0.35">
      <c r="A14" s="429"/>
      <c r="B14" s="6" t="s">
        <v>2185</v>
      </c>
      <c r="C14" s="434"/>
      <c r="D14" s="422"/>
      <c r="E14" s="420"/>
    </row>
    <row r="15" spans="1:5" ht="15" customHeight="1" thickTop="1" x14ac:dyDescent="0.25">
      <c r="A15" s="12" t="s">
        <v>2026</v>
      </c>
      <c r="B15" s="7" t="s">
        <v>2189</v>
      </c>
      <c r="C15" s="1" t="s">
        <v>3019</v>
      </c>
      <c r="D15" s="23">
        <v>62.43</v>
      </c>
      <c r="E15" s="283" t="s">
        <v>7347</v>
      </c>
    </row>
    <row r="16" spans="1:5" ht="15" customHeight="1" x14ac:dyDescent="0.25">
      <c r="A16" s="12" t="s">
        <v>2027</v>
      </c>
      <c r="B16" s="7" t="s">
        <v>2190</v>
      </c>
      <c r="C16" s="1" t="s">
        <v>4315</v>
      </c>
      <c r="D16" s="23">
        <v>9.4600000000000009</v>
      </c>
      <c r="E16" s="284" t="s">
        <v>7347</v>
      </c>
    </row>
    <row r="17" spans="1:5" ht="15" customHeight="1" x14ac:dyDescent="0.25">
      <c r="A17" s="12" t="s">
        <v>2028</v>
      </c>
      <c r="B17" s="7" t="s">
        <v>2191</v>
      </c>
      <c r="C17" s="1" t="s">
        <v>4316</v>
      </c>
      <c r="D17" s="23">
        <v>4.43</v>
      </c>
      <c r="E17" s="284" t="s">
        <v>7347</v>
      </c>
    </row>
    <row r="18" spans="1:5" ht="15" customHeight="1" x14ac:dyDescent="0.25">
      <c r="A18" s="12" t="s">
        <v>2029</v>
      </c>
      <c r="B18" s="7" t="s">
        <v>2192</v>
      </c>
      <c r="C18" s="1" t="s">
        <v>3686</v>
      </c>
      <c r="D18" s="23">
        <v>4.9400000000000004</v>
      </c>
      <c r="E18" s="284" t="s">
        <v>218</v>
      </c>
    </row>
    <row r="19" spans="1:5" ht="15" customHeight="1" x14ac:dyDescent="0.25">
      <c r="A19" s="12" t="s">
        <v>2030</v>
      </c>
      <c r="B19" s="7" t="s">
        <v>2193</v>
      </c>
      <c r="C19" s="1" t="s">
        <v>647</v>
      </c>
      <c r="D19" s="23">
        <v>26.47</v>
      </c>
      <c r="E19" s="284" t="s">
        <v>218</v>
      </c>
    </row>
    <row r="20" spans="1:5" ht="15" customHeight="1" x14ac:dyDescent="0.25">
      <c r="A20" s="12" t="s">
        <v>2031</v>
      </c>
      <c r="B20" s="7" t="s">
        <v>2194</v>
      </c>
      <c r="C20" s="1" t="s">
        <v>938</v>
      </c>
      <c r="D20" s="23">
        <v>1.4</v>
      </c>
      <c r="E20" s="284" t="s">
        <v>7347</v>
      </c>
    </row>
    <row r="21" spans="1:5" ht="15" customHeight="1" x14ac:dyDescent="0.25">
      <c r="A21" s="12" t="s">
        <v>2032</v>
      </c>
      <c r="B21" s="7" t="s">
        <v>2195</v>
      </c>
      <c r="C21" s="1" t="s">
        <v>938</v>
      </c>
      <c r="D21" s="23">
        <v>1.4</v>
      </c>
      <c r="E21" s="284" t="s">
        <v>7347</v>
      </c>
    </row>
    <row r="22" spans="1:5" ht="15" customHeight="1" x14ac:dyDescent="0.25">
      <c r="A22" s="12" t="s">
        <v>2033</v>
      </c>
      <c r="B22" s="7" t="s">
        <v>2196</v>
      </c>
      <c r="C22" s="1" t="s">
        <v>974</v>
      </c>
      <c r="D22" s="23">
        <v>6.4</v>
      </c>
      <c r="E22" s="284" t="s">
        <v>7347</v>
      </c>
    </row>
    <row r="23" spans="1:5" ht="15" customHeight="1" x14ac:dyDescent="0.25">
      <c r="A23" s="12" t="s">
        <v>2034</v>
      </c>
      <c r="B23" s="7" t="s">
        <v>2197</v>
      </c>
      <c r="C23" s="114" t="s">
        <v>3036</v>
      </c>
      <c r="D23" s="23">
        <v>5.4</v>
      </c>
      <c r="E23" s="284" t="s">
        <v>218</v>
      </c>
    </row>
    <row r="24" spans="1:5" ht="15" customHeight="1" x14ac:dyDescent="0.25">
      <c r="A24" s="12" t="s">
        <v>2035</v>
      </c>
      <c r="B24" s="7" t="s">
        <v>2199</v>
      </c>
      <c r="C24" s="1" t="s">
        <v>1326</v>
      </c>
      <c r="D24" s="23">
        <v>9.7799999999999994</v>
      </c>
      <c r="E24" s="284" t="s">
        <v>218</v>
      </c>
    </row>
    <row r="25" spans="1:5" ht="15" customHeight="1" x14ac:dyDescent="0.25">
      <c r="A25" s="12" t="s">
        <v>3013</v>
      </c>
      <c r="B25" s="7" t="s">
        <v>2200</v>
      </c>
      <c r="C25" s="1" t="s">
        <v>2434</v>
      </c>
      <c r="D25" s="23">
        <v>10.37</v>
      </c>
      <c r="E25" s="284" t="s">
        <v>7347</v>
      </c>
    </row>
    <row r="26" spans="1:5" ht="15" customHeight="1" x14ac:dyDescent="0.25">
      <c r="A26" s="12" t="s">
        <v>3014</v>
      </c>
      <c r="B26" s="7" t="s">
        <v>2201</v>
      </c>
      <c r="C26" s="1" t="s">
        <v>3015</v>
      </c>
      <c r="D26" s="23">
        <v>10.43</v>
      </c>
      <c r="E26" s="284" t="s">
        <v>7347</v>
      </c>
    </row>
    <row r="27" spans="1:5" ht="15" customHeight="1" x14ac:dyDescent="0.25">
      <c r="A27" s="12" t="s">
        <v>3016</v>
      </c>
      <c r="B27" s="7" t="s">
        <v>2202</v>
      </c>
      <c r="C27" s="1" t="s">
        <v>2676</v>
      </c>
      <c r="D27" s="23">
        <v>10.36</v>
      </c>
      <c r="E27" s="284" t="s">
        <v>7347</v>
      </c>
    </row>
    <row r="28" spans="1:5" ht="15" customHeight="1" x14ac:dyDescent="0.25">
      <c r="A28" s="12" t="s">
        <v>3017</v>
      </c>
      <c r="B28" s="7" t="s">
        <v>2203</v>
      </c>
      <c r="C28" s="1" t="s">
        <v>2728</v>
      </c>
      <c r="D28" s="23">
        <v>17.79</v>
      </c>
      <c r="E28" s="284" t="s">
        <v>7347</v>
      </c>
    </row>
    <row r="29" spans="1:5" ht="15" customHeight="1" x14ac:dyDescent="0.25">
      <c r="A29" s="12" t="s">
        <v>2729</v>
      </c>
      <c r="B29" s="7" t="s">
        <v>2204</v>
      </c>
      <c r="C29" s="1" t="s">
        <v>2730</v>
      </c>
      <c r="D29" s="23">
        <v>17.79</v>
      </c>
      <c r="E29" s="284" t="s">
        <v>7347</v>
      </c>
    </row>
    <row r="30" spans="1:5" ht="15" customHeight="1" x14ac:dyDescent="0.25">
      <c r="A30" s="12" t="s">
        <v>2731</v>
      </c>
      <c r="B30" s="7" t="s">
        <v>2205</v>
      </c>
      <c r="C30" s="1" t="s">
        <v>4007</v>
      </c>
      <c r="D30" s="23">
        <v>90.03</v>
      </c>
      <c r="E30" s="284" t="s">
        <v>218</v>
      </c>
    </row>
    <row r="31" spans="1:5" ht="15" customHeight="1" x14ac:dyDescent="0.25">
      <c r="A31" s="12" t="s">
        <v>2732</v>
      </c>
      <c r="B31" s="7" t="s">
        <v>2206</v>
      </c>
      <c r="C31" s="1" t="s">
        <v>2733</v>
      </c>
      <c r="D31" s="23">
        <v>10.34</v>
      </c>
      <c r="E31" s="284" t="s">
        <v>7347</v>
      </c>
    </row>
    <row r="32" spans="1:5" ht="15" customHeight="1" x14ac:dyDescent="0.25">
      <c r="A32" s="12" t="s">
        <v>2734</v>
      </c>
      <c r="B32" s="7" t="s">
        <v>2207</v>
      </c>
      <c r="C32" s="1" t="s">
        <v>2733</v>
      </c>
      <c r="D32" s="23">
        <v>10.52</v>
      </c>
      <c r="E32" s="284" t="s">
        <v>7347</v>
      </c>
    </row>
    <row r="33" spans="1:5" ht="15" customHeight="1" x14ac:dyDescent="0.25">
      <c r="A33" s="12" t="s">
        <v>2735</v>
      </c>
      <c r="B33" s="7" t="s">
        <v>2209</v>
      </c>
      <c r="C33" s="1" t="s">
        <v>2733</v>
      </c>
      <c r="D33" s="23">
        <v>10.34</v>
      </c>
      <c r="E33" s="284" t="s">
        <v>7347</v>
      </c>
    </row>
    <row r="34" spans="1:5" ht="15" customHeight="1" x14ac:dyDescent="0.25">
      <c r="A34" s="12" t="s">
        <v>2736</v>
      </c>
      <c r="B34" s="7" t="s">
        <v>2210</v>
      </c>
      <c r="C34" s="1" t="s">
        <v>2737</v>
      </c>
      <c r="D34" s="23">
        <v>16.23</v>
      </c>
      <c r="E34" s="284" t="s">
        <v>7347</v>
      </c>
    </row>
    <row r="35" spans="1:5" ht="15" customHeight="1" x14ac:dyDescent="0.25">
      <c r="A35" s="12" t="s">
        <v>2738</v>
      </c>
      <c r="B35" s="7" t="s">
        <v>2739</v>
      </c>
      <c r="C35" s="1" t="s">
        <v>2737</v>
      </c>
      <c r="D35" s="23">
        <v>1.78</v>
      </c>
      <c r="E35" s="284" t="s">
        <v>7347</v>
      </c>
    </row>
    <row r="36" spans="1:5" ht="15" customHeight="1" x14ac:dyDescent="0.25">
      <c r="A36" s="12" t="s">
        <v>2740</v>
      </c>
      <c r="B36" s="7" t="s">
        <v>2212</v>
      </c>
      <c r="C36" s="1" t="s">
        <v>3028</v>
      </c>
      <c r="D36" s="23">
        <v>9.59</v>
      </c>
      <c r="E36" s="284" t="s">
        <v>7347</v>
      </c>
    </row>
    <row r="37" spans="1:5" ht="15" customHeight="1" x14ac:dyDescent="0.25">
      <c r="A37" s="12" t="s">
        <v>2741</v>
      </c>
      <c r="B37" s="7" t="s">
        <v>2213</v>
      </c>
      <c r="C37" s="1" t="s">
        <v>4871</v>
      </c>
      <c r="D37" s="23">
        <v>13.71</v>
      </c>
      <c r="E37" s="284" t="s">
        <v>218</v>
      </c>
    </row>
    <row r="38" spans="1:5" ht="15" customHeight="1" x14ac:dyDescent="0.25">
      <c r="A38" s="12" t="s">
        <v>2742</v>
      </c>
      <c r="B38" s="7" t="s">
        <v>2214</v>
      </c>
      <c r="C38" s="1" t="s">
        <v>2811</v>
      </c>
      <c r="D38" s="23">
        <v>8.64</v>
      </c>
      <c r="E38" s="284" t="s">
        <v>218</v>
      </c>
    </row>
    <row r="39" spans="1:5" ht="15" customHeight="1" x14ac:dyDescent="0.25">
      <c r="A39" s="12" t="s">
        <v>2743</v>
      </c>
      <c r="B39" s="7" t="s">
        <v>2744</v>
      </c>
      <c r="C39" s="1" t="s">
        <v>2811</v>
      </c>
      <c r="D39" s="23">
        <v>4.93</v>
      </c>
      <c r="E39" s="284" t="s">
        <v>218</v>
      </c>
    </row>
    <row r="40" spans="1:5" ht="15" customHeight="1" x14ac:dyDescent="0.25">
      <c r="A40" s="12" t="s">
        <v>2745</v>
      </c>
      <c r="B40" s="7" t="s">
        <v>2215</v>
      </c>
      <c r="C40" s="1" t="s">
        <v>259</v>
      </c>
      <c r="D40" s="23">
        <v>28.13</v>
      </c>
      <c r="E40" s="284" t="s">
        <v>7347</v>
      </c>
    </row>
    <row r="41" spans="1:5" ht="15" customHeight="1" thickBot="1" x14ac:dyDescent="0.3">
      <c r="A41" s="12" t="s">
        <v>2746</v>
      </c>
      <c r="B41" s="7" t="s">
        <v>2216</v>
      </c>
      <c r="C41" s="1" t="s">
        <v>3019</v>
      </c>
      <c r="D41" s="23">
        <v>11.75</v>
      </c>
      <c r="E41" s="296" t="s">
        <v>7347</v>
      </c>
    </row>
    <row r="42" spans="1:5" s="31" customFormat="1" ht="15" customHeight="1" thickTop="1" thickBot="1" x14ac:dyDescent="0.35">
      <c r="A42" s="430" t="s">
        <v>5337</v>
      </c>
      <c r="B42" s="431"/>
      <c r="C42" s="448"/>
      <c r="D42" s="24">
        <f>SUM(D15:D41)</f>
        <v>414.83999999999986</v>
      </c>
      <c r="E42" s="344">
        <f>SUMIF(E15:E41,"std_1",D15:D41)</f>
        <v>250.94000000000003</v>
      </c>
    </row>
    <row r="43" spans="1:5" ht="15" customHeight="1" x14ac:dyDescent="0.25">
      <c r="B43" s="2"/>
      <c r="C43" s="2"/>
      <c r="D43" s="5"/>
    </row>
    <row r="44" spans="1:5" ht="15" customHeight="1" x14ac:dyDescent="0.25"/>
    <row r="45" spans="1:5" ht="15" customHeight="1" x14ac:dyDescent="0.25"/>
    <row r="46" spans="1:5" ht="15" customHeight="1" thickBot="1" x14ac:dyDescent="0.3"/>
    <row r="47" spans="1:5" ht="22.5" customHeight="1" thickBot="1" x14ac:dyDescent="0.3">
      <c r="A47" s="423" t="s">
        <v>7344</v>
      </c>
      <c r="B47" s="424"/>
      <c r="C47" s="424"/>
      <c r="D47" s="424"/>
      <c r="E47" s="435"/>
    </row>
    <row r="48" spans="1:5" ht="15" customHeight="1" x14ac:dyDescent="0.3">
      <c r="A48" s="428" t="s">
        <v>4681</v>
      </c>
      <c r="B48" s="327" t="s">
        <v>4277</v>
      </c>
      <c r="C48" s="433" t="s">
        <v>2186</v>
      </c>
      <c r="D48" s="421" t="s">
        <v>2187</v>
      </c>
      <c r="E48" s="419" t="s">
        <v>217</v>
      </c>
    </row>
    <row r="49" spans="1:5" ht="15" customHeight="1" thickBot="1" x14ac:dyDescent="0.35">
      <c r="A49" s="429"/>
      <c r="B49" s="6" t="s">
        <v>2185</v>
      </c>
      <c r="C49" s="434"/>
      <c r="D49" s="422"/>
      <c r="E49" s="420"/>
    </row>
    <row r="50" spans="1:5" ht="15" customHeight="1" thickTop="1" x14ac:dyDescent="0.25">
      <c r="A50" s="12" t="s">
        <v>2747</v>
      </c>
      <c r="B50" s="7">
        <v>101</v>
      </c>
      <c r="C50" s="1" t="s">
        <v>3019</v>
      </c>
      <c r="D50" s="23">
        <v>60.63</v>
      </c>
      <c r="E50" s="283" t="s">
        <v>7347</v>
      </c>
    </row>
    <row r="51" spans="1:5" ht="15" customHeight="1" x14ac:dyDescent="0.25">
      <c r="A51" s="12" t="s">
        <v>2748</v>
      </c>
      <c r="B51" s="7">
        <v>102</v>
      </c>
      <c r="C51" s="1" t="s">
        <v>4316</v>
      </c>
      <c r="D51" s="23">
        <v>4</v>
      </c>
      <c r="E51" s="284" t="s">
        <v>218</v>
      </c>
    </row>
    <row r="52" spans="1:5" ht="15" customHeight="1" x14ac:dyDescent="0.25">
      <c r="A52" s="12" t="s">
        <v>2749</v>
      </c>
      <c r="B52" s="7">
        <v>103</v>
      </c>
      <c r="C52" s="1" t="s">
        <v>212</v>
      </c>
      <c r="D52" s="23">
        <v>0</v>
      </c>
      <c r="E52" s="284" t="s">
        <v>7347</v>
      </c>
    </row>
    <row r="53" spans="1:5" ht="15" customHeight="1" x14ac:dyDescent="0.25">
      <c r="A53" s="12" t="s">
        <v>2750</v>
      </c>
      <c r="B53" s="7">
        <v>104</v>
      </c>
      <c r="C53" s="114" t="s">
        <v>2751</v>
      </c>
      <c r="D53" s="23">
        <v>4.49</v>
      </c>
      <c r="E53" s="284" t="s">
        <v>7347</v>
      </c>
    </row>
    <row r="54" spans="1:5" ht="15" customHeight="1" x14ac:dyDescent="0.25">
      <c r="A54" s="12" t="s">
        <v>1037</v>
      </c>
      <c r="B54" s="7" t="s">
        <v>3820</v>
      </c>
      <c r="C54" s="114" t="s">
        <v>2751</v>
      </c>
      <c r="D54" s="23">
        <v>2.76</v>
      </c>
      <c r="E54" s="284" t="s">
        <v>7347</v>
      </c>
    </row>
    <row r="55" spans="1:5" ht="15" customHeight="1" x14ac:dyDescent="0.25">
      <c r="A55" s="12" t="s">
        <v>2752</v>
      </c>
      <c r="B55" s="7">
        <v>105</v>
      </c>
      <c r="C55" s="1" t="s">
        <v>3019</v>
      </c>
      <c r="D55" s="23">
        <v>7.32</v>
      </c>
      <c r="E55" s="284" t="s">
        <v>7347</v>
      </c>
    </row>
    <row r="56" spans="1:5" ht="15" customHeight="1" x14ac:dyDescent="0.25">
      <c r="A56" s="12" t="s">
        <v>2753</v>
      </c>
      <c r="B56" s="7">
        <v>106</v>
      </c>
      <c r="C56" s="1" t="s">
        <v>2427</v>
      </c>
      <c r="D56" s="23">
        <v>12.42</v>
      </c>
      <c r="E56" s="284" t="s">
        <v>7347</v>
      </c>
    </row>
    <row r="57" spans="1:5" ht="15" customHeight="1" x14ac:dyDescent="0.25">
      <c r="A57" s="12" t="s">
        <v>2754</v>
      </c>
      <c r="B57" s="7">
        <v>107</v>
      </c>
      <c r="C57" s="1" t="s">
        <v>724</v>
      </c>
      <c r="D57" s="23">
        <v>40.81</v>
      </c>
      <c r="E57" s="284" t="s">
        <v>7347</v>
      </c>
    </row>
    <row r="58" spans="1:5" ht="15" customHeight="1" x14ac:dyDescent="0.25">
      <c r="A58" s="12" t="s">
        <v>2755</v>
      </c>
      <c r="B58" s="7">
        <v>108</v>
      </c>
      <c r="C58" s="1" t="s">
        <v>3075</v>
      </c>
      <c r="D58" s="23">
        <v>88.8</v>
      </c>
      <c r="E58" s="284" t="s">
        <v>7347</v>
      </c>
    </row>
    <row r="59" spans="1:5" ht="15" customHeight="1" x14ac:dyDescent="0.25">
      <c r="A59" s="12" t="s">
        <v>2756</v>
      </c>
      <c r="B59" s="7">
        <v>111</v>
      </c>
      <c r="C59" s="1" t="s">
        <v>4315</v>
      </c>
      <c r="D59" s="23">
        <v>12.13</v>
      </c>
      <c r="E59" s="284" t="s">
        <v>7347</v>
      </c>
    </row>
    <row r="60" spans="1:5" ht="15" customHeight="1" x14ac:dyDescent="0.25">
      <c r="A60" s="12" t="s">
        <v>2757</v>
      </c>
      <c r="B60" s="7">
        <v>112</v>
      </c>
      <c r="C60" s="1" t="s">
        <v>2758</v>
      </c>
      <c r="D60" s="23">
        <v>23.82</v>
      </c>
      <c r="E60" s="284" t="s">
        <v>7347</v>
      </c>
    </row>
    <row r="61" spans="1:5" ht="15" customHeight="1" x14ac:dyDescent="0.25">
      <c r="A61" s="12" t="s">
        <v>1030</v>
      </c>
      <c r="B61" s="7">
        <v>113</v>
      </c>
      <c r="C61" s="1" t="s">
        <v>2439</v>
      </c>
      <c r="D61" s="23">
        <v>20</v>
      </c>
      <c r="E61" s="284" t="s">
        <v>7347</v>
      </c>
    </row>
    <row r="62" spans="1:5" ht="15" customHeight="1" x14ac:dyDescent="0.25">
      <c r="A62" s="12" t="s">
        <v>1031</v>
      </c>
      <c r="B62" s="7">
        <v>114</v>
      </c>
      <c r="C62" s="1" t="s">
        <v>831</v>
      </c>
      <c r="D62" s="23">
        <v>39.82</v>
      </c>
      <c r="E62" s="284" t="s">
        <v>7347</v>
      </c>
    </row>
    <row r="63" spans="1:5" ht="15" customHeight="1" x14ac:dyDescent="0.25">
      <c r="A63" s="12" t="s">
        <v>1032</v>
      </c>
      <c r="B63" s="7">
        <v>115</v>
      </c>
      <c r="C63" s="1" t="s">
        <v>2428</v>
      </c>
      <c r="D63" s="23">
        <v>15.77</v>
      </c>
      <c r="E63" s="284" t="s">
        <v>7347</v>
      </c>
    </row>
    <row r="64" spans="1:5" ht="15" customHeight="1" x14ac:dyDescent="0.25">
      <c r="A64" s="12" t="s">
        <v>1033</v>
      </c>
      <c r="B64" s="7">
        <v>116</v>
      </c>
      <c r="C64" s="1" t="s">
        <v>4680</v>
      </c>
      <c r="D64" s="23">
        <v>4.58</v>
      </c>
      <c r="E64" s="284" t="s">
        <v>7347</v>
      </c>
    </row>
    <row r="65" spans="1:5" ht="15" customHeight="1" x14ac:dyDescent="0.25">
      <c r="A65" s="12" t="s">
        <v>1038</v>
      </c>
      <c r="B65" s="7" t="s">
        <v>3822</v>
      </c>
      <c r="C65" s="1" t="s">
        <v>4680</v>
      </c>
      <c r="D65" s="23">
        <v>3.04</v>
      </c>
      <c r="E65" s="284" t="s">
        <v>7347</v>
      </c>
    </row>
    <row r="66" spans="1:5" ht="15" customHeight="1" x14ac:dyDescent="0.25">
      <c r="A66" s="12" t="s">
        <v>1034</v>
      </c>
      <c r="B66" s="7">
        <v>117</v>
      </c>
      <c r="C66" s="1" t="s">
        <v>390</v>
      </c>
      <c r="D66" s="23">
        <v>4.92</v>
      </c>
      <c r="E66" s="284" t="s">
        <v>7347</v>
      </c>
    </row>
    <row r="67" spans="1:5" ht="15" customHeight="1" thickBot="1" x14ac:dyDescent="0.3">
      <c r="A67" s="13" t="s">
        <v>1035</v>
      </c>
      <c r="B67" s="8">
        <v>118</v>
      </c>
      <c r="C67" s="9" t="s">
        <v>1036</v>
      </c>
      <c r="D67" s="34">
        <v>4.8600000000000003</v>
      </c>
      <c r="E67" s="296" t="s">
        <v>7347</v>
      </c>
    </row>
    <row r="68" spans="1:5" s="31" customFormat="1" ht="15" customHeight="1" thickTop="1" thickBot="1" x14ac:dyDescent="0.35">
      <c r="A68" s="430" t="s">
        <v>5337</v>
      </c>
      <c r="B68" s="431"/>
      <c r="C68" s="432"/>
      <c r="D68" s="24">
        <f>SUM(D50:D67)</f>
        <v>350.17</v>
      </c>
      <c r="E68" s="354">
        <f>SUMIF(E50:E67,"std_1",D50:D67)</f>
        <v>346.17</v>
      </c>
    </row>
    <row r="69" spans="1:5" ht="15" customHeight="1" x14ac:dyDescent="0.25"/>
    <row r="70" spans="1:5" ht="15" customHeight="1" x14ac:dyDescent="0.25"/>
    <row r="71" spans="1:5" ht="15" customHeight="1" thickBot="1" x14ac:dyDescent="0.3"/>
    <row r="72" spans="1:5" ht="22.5" customHeight="1" thickBot="1" x14ac:dyDescent="0.3">
      <c r="A72" s="423" t="s">
        <v>7345</v>
      </c>
      <c r="B72" s="424"/>
      <c r="C72" s="424"/>
      <c r="D72" s="424"/>
      <c r="E72" s="435"/>
    </row>
    <row r="73" spans="1:5" ht="15" customHeight="1" x14ac:dyDescent="0.3">
      <c r="A73" s="428" t="s">
        <v>4681</v>
      </c>
      <c r="B73" s="327" t="s">
        <v>4277</v>
      </c>
      <c r="C73" s="433" t="s">
        <v>2186</v>
      </c>
      <c r="D73" s="421" t="s">
        <v>2187</v>
      </c>
      <c r="E73" s="419" t="s">
        <v>217</v>
      </c>
    </row>
    <row r="74" spans="1:5" ht="15" customHeight="1" thickBot="1" x14ac:dyDescent="0.35">
      <c r="A74" s="429"/>
      <c r="B74" s="6" t="s">
        <v>2185</v>
      </c>
      <c r="C74" s="434"/>
      <c r="D74" s="422"/>
      <c r="E74" s="420"/>
    </row>
    <row r="75" spans="1:5" ht="15" customHeight="1" thickTop="1" x14ac:dyDescent="0.25">
      <c r="A75" s="12" t="s">
        <v>1039</v>
      </c>
      <c r="B75" s="7">
        <v>201</v>
      </c>
      <c r="C75" s="1" t="s">
        <v>3019</v>
      </c>
      <c r="D75" s="23">
        <v>64.64</v>
      </c>
      <c r="E75" s="283" t="s">
        <v>7347</v>
      </c>
    </row>
    <row r="76" spans="1:5" ht="15" customHeight="1" x14ac:dyDescent="0.25">
      <c r="A76" s="12" t="s">
        <v>1040</v>
      </c>
      <c r="B76" s="7">
        <v>202</v>
      </c>
      <c r="C76" s="1" t="s">
        <v>4316</v>
      </c>
      <c r="D76" s="23">
        <v>4.01</v>
      </c>
      <c r="E76" s="284" t="s">
        <v>218</v>
      </c>
    </row>
    <row r="77" spans="1:5" ht="15" customHeight="1" x14ac:dyDescent="0.25">
      <c r="A77" s="12" t="s">
        <v>1041</v>
      </c>
      <c r="B77" s="7">
        <v>203</v>
      </c>
      <c r="C77" s="1" t="s">
        <v>4315</v>
      </c>
      <c r="D77" s="23">
        <v>9.4600000000000009</v>
      </c>
      <c r="E77" s="284" t="s">
        <v>7347</v>
      </c>
    </row>
    <row r="78" spans="1:5" ht="15" customHeight="1" x14ac:dyDescent="0.25">
      <c r="A78" s="12" t="s">
        <v>1042</v>
      </c>
      <c r="B78" s="7">
        <v>204</v>
      </c>
      <c r="C78" s="114" t="s">
        <v>1043</v>
      </c>
      <c r="D78" s="23">
        <v>5.85</v>
      </c>
      <c r="E78" s="284" t="s">
        <v>7347</v>
      </c>
    </row>
    <row r="79" spans="1:5" ht="15" customHeight="1" x14ac:dyDescent="0.25">
      <c r="A79" s="12" t="s">
        <v>5187</v>
      </c>
      <c r="B79" s="7" t="s">
        <v>4692</v>
      </c>
      <c r="C79" s="114" t="s">
        <v>1043</v>
      </c>
      <c r="D79" s="23">
        <v>3.58</v>
      </c>
      <c r="E79" s="284" t="s">
        <v>7347</v>
      </c>
    </row>
    <row r="80" spans="1:5" ht="15" customHeight="1" x14ac:dyDescent="0.25">
      <c r="A80" s="12" t="s">
        <v>1044</v>
      </c>
      <c r="B80" s="7">
        <v>205</v>
      </c>
      <c r="C80" s="1" t="s">
        <v>2696</v>
      </c>
      <c r="D80" s="23">
        <v>8.99</v>
      </c>
      <c r="E80" s="284" t="s">
        <v>7347</v>
      </c>
    </row>
    <row r="81" spans="1:5" ht="15" customHeight="1" x14ac:dyDescent="0.25">
      <c r="A81" s="12" t="s">
        <v>1045</v>
      </c>
      <c r="B81" s="7">
        <v>206</v>
      </c>
      <c r="C81" s="1" t="s">
        <v>4034</v>
      </c>
      <c r="D81" s="23">
        <v>13.88</v>
      </c>
      <c r="E81" s="284" t="s">
        <v>7347</v>
      </c>
    </row>
    <row r="82" spans="1:5" ht="15" customHeight="1" x14ac:dyDescent="0.25">
      <c r="A82" s="12" t="s">
        <v>1046</v>
      </c>
      <c r="B82" s="7">
        <v>207</v>
      </c>
      <c r="C82" s="1" t="s">
        <v>2121</v>
      </c>
      <c r="D82" s="23">
        <v>23.48</v>
      </c>
      <c r="E82" s="284" t="s">
        <v>7347</v>
      </c>
    </row>
    <row r="83" spans="1:5" ht="15" customHeight="1" x14ac:dyDescent="0.25">
      <c r="A83" s="12" t="s">
        <v>3042</v>
      </c>
      <c r="B83" s="7">
        <v>208</v>
      </c>
      <c r="C83" s="1" t="s">
        <v>3043</v>
      </c>
      <c r="D83" s="23">
        <v>18.72</v>
      </c>
      <c r="E83" s="284" t="s">
        <v>7347</v>
      </c>
    </row>
    <row r="84" spans="1:5" ht="15" customHeight="1" x14ac:dyDescent="0.25">
      <c r="A84" s="12" t="s">
        <v>3044</v>
      </c>
      <c r="B84" s="7">
        <v>211</v>
      </c>
      <c r="C84" s="1" t="s">
        <v>4037</v>
      </c>
      <c r="D84" s="23">
        <v>9.0500000000000007</v>
      </c>
      <c r="E84" s="284" t="s">
        <v>7347</v>
      </c>
    </row>
    <row r="85" spans="1:5" ht="15" customHeight="1" x14ac:dyDescent="0.25">
      <c r="A85" s="12" t="s">
        <v>3045</v>
      </c>
      <c r="B85" s="7">
        <v>212</v>
      </c>
      <c r="C85" s="1" t="s">
        <v>3046</v>
      </c>
      <c r="D85" s="23">
        <v>22.34</v>
      </c>
      <c r="E85" s="284" t="s">
        <v>7347</v>
      </c>
    </row>
    <row r="86" spans="1:5" ht="15" customHeight="1" x14ac:dyDescent="0.25">
      <c r="A86" s="12" t="s">
        <v>3047</v>
      </c>
      <c r="B86" s="7">
        <v>213</v>
      </c>
      <c r="C86" s="1" t="s">
        <v>2676</v>
      </c>
      <c r="D86" s="23">
        <v>28.16</v>
      </c>
      <c r="E86" s="284" t="s">
        <v>7347</v>
      </c>
    </row>
    <row r="87" spans="1:5" ht="15" customHeight="1" x14ac:dyDescent="0.25">
      <c r="A87" s="12" t="s">
        <v>3048</v>
      </c>
      <c r="B87" s="7">
        <v>214</v>
      </c>
      <c r="C87" s="1" t="s">
        <v>3049</v>
      </c>
      <c r="D87" s="23">
        <v>21.77</v>
      </c>
      <c r="E87" s="284" t="s">
        <v>7347</v>
      </c>
    </row>
    <row r="88" spans="1:5" ht="15" customHeight="1" x14ac:dyDescent="0.25">
      <c r="A88" s="12" t="s">
        <v>3050</v>
      </c>
      <c r="B88" s="7">
        <v>215</v>
      </c>
      <c r="C88" s="1" t="s">
        <v>2737</v>
      </c>
      <c r="D88" s="23">
        <v>8.6999999999999993</v>
      </c>
      <c r="E88" s="284" t="s">
        <v>218</v>
      </c>
    </row>
    <row r="89" spans="1:5" ht="15" customHeight="1" x14ac:dyDescent="0.25">
      <c r="A89" s="12" t="s">
        <v>3051</v>
      </c>
      <c r="B89" s="7">
        <v>216</v>
      </c>
      <c r="C89" s="1" t="s">
        <v>3052</v>
      </c>
      <c r="D89" s="23">
        <v>16.75</v>
      </c>
      <c r="E89" s="284" t="s">
        <v>7347</v>
      </c>
    </row>
    <row r="90" spans="1:5" ht="15" customHeight="1" x14ac:dyDescent="0.25">
      <c r="A90" s="12" t="s">
        <v>3053</v>
      </c>
      <c r="B90" s="7">
        <v>217</v>
      </c>
      <c r="C90" s="1" t="s">
        <v>3043</v>
      </c>
      <c r="D90" s="23">
        <v>16.75</v>
      </c>
      <c r="E90" s="284" t="s">
        <v>7347</v>
      </c>
    </row>
    <row r="91" spans="1:5" ht="15" customHeight="1" x14ac:dyDescent="0.25">
      <c r="A91" s="12" t="s">
        <v>3054</v>
      </c>
      <c r="B91" s="7">
        <v>218</v>
      </c>
      <c r="C91" s="1" t="s">
        <v>3043</v>
      </c>
      <c r="D91" s="23">
        <v>16.75</v>
      </c>
      <c r="E91" s="284" t="s">
        <v>7347</v>
      </c>
    </row>
    <row r="92" spans="1:5" ht="15" customHeight="1" x14ac:dyDescent="0.25">
      <c r="A92" s="12" t="s">
        <v>3055</v>
      </c>
      <c r="B92" s="7">
        <v>219</v>
      </c>
      <c r="C92" s="1" t="s">
        <v>3043</v>
      </c>
      <c r="D92" s="23">
        <v>16.02</v>
      </c>
      <c r="E92" s="284" t="s">
        <v>7347</v>
      </c>
    </row>
    <row r="93" spans="1:5" ht="15" customHeight="1" x14ac:dyDescent="0.25">
      <c r="A93" s="12" t="s">
        <v>3056</v>
      </c>
      <c r="B93" s="7">
        <v>221</v>
      </c>
      <c r="C93" s="86" t="s">
        <v>211</v>
      </c>
      <c r="D93" s="23">
        <v>0</v>
      </c>
      <c r="E93" s="284" t="s">
        <v>218</v>
      </c>
    </row>
    <row r="94" spans="1:5" ht="15" customHeight="1" x14ac:dyDescent="0.25">
      <c r="A94" s="12" t="s">
        <v>3057</v>
      </c>
      <c r="B94" s="7">
        <v>222</v>
      </c>
      <c r="C94" s="1" t="s">
        <v>3019</v>
      </c>
      <c r="D94" s="23">
        <v>71.27</v>
      </c>
      <c r="E94" s="284" t="s">
        <v>7347</v>
      </c>
    </row>
    <row r="95" spans="1:5" ht="15" customHeight="1" x14ac:dyDescent="0.25">
      <c r="A95" s="12" t="s">
        <v>3058</v>
      </c>
      <c r="B95" s="7">
        <v>223</v>
      </c>
      <c r="C95" s="1" t="s">
        <v>2676</v>
      </c>
      <c r="D95" s="23">
        <v>24.79</v>
      </c>
      <c r="E95" s="284" t="s">
        <v>7347</v>
      </c>
    </row>
    <row r="96" spans="1:5" ht="15" customHeight="1" x14ac:dyDescent="0.25">
      <c r="A96" s="12" t="s">
        <v>3059</v>
      </c>
      <c r="B96" s="7">
        <v>224</v>
      </c>
      <c r="C96" s="1" t="s">
        <v>3100</v>
      </c>
      <c r="D96" s="23">
        <v>15.9</v>
      </c>
      <c r="E96" s="284" t="s">
        <v>7347</v>
      </c>
    </row>
    <row r="97" spans="1:5" ht="15" customHeight="1" x14ac:dyDescent="0.25">
      <c r="A97" s="12" t="s">
        <v>3060</v>
      </c>
      <c r="B97" s="7">
        <v>225</v>
      </c>
      <c r="C97" s="1" t="s">
        <v>3043</v>
      </c>
      <c r="D97" s="23">
        <v>16.88</v>
      </c>
      <c r="E97" s="284" t="s">
        <v>7347</v>
      </c>
    </row>
    <row r="98" spans="1:5" ht="15" customHeight="1" x14ac:dyDescent="0.25">
      <c r="A98" s="12" t="s">
        <v>3061</v>
      </c>
      <c r="B98" s="7">
        <v>226</v>
      </c>
      <c r="C98" s="1" t="s">
        <v>2676</v>
      </c>
      <c r="D98" s="23">
        <v>16.71</v>
      </c>
      <c r="E98" s="284" t="s">
        <v>7347</v>
      </c>
    </row>
    <row r="99" spans="1:5" ht="15" customHeight="1" x14ac:dyDescent="0.25">
      <c r="A99" s="12" t="s">
        <v>3062</v>
      </c>
      <c r="B99" s="7">
        <v>227</v>
      </c>
      <c r="C99" s="1" t="s">
        <v>2676</v>
      </c>
      <c r="D99" s="23">
        <v>16.71</v>
      </c>
      <c r="E99" s="284" t="s">
        <v>7347</v>
      </c>
    </row>
    <row r="100" spans="1:5" ht="15" customHeight="1" x14ac:dyDescent="0.25">
      <c r="A100" s="12" t="s">
        <v>3063</v>
      </c>
      <c r="B100" s="7">
        <v>228</v>
      </c>
      <c r="C100" s="1" t="s">
        <v>2439</v>
      </c>
      <c r="D100" s="23">
        <v>10.84</v>
      </c>
      <c r="E100" s="284" t="s">
        <v>7347</v>
      </c>
    </row>
    <row r="101" spans="1:5" ht="15" customHeight="1" x14ac:dyDescent="0.25">
      <c r="A101" s="12" t="s">
        <v>3064</v>
      </c>
      <c r="B101" s="7">
        <v>229</v>
      </c>
      <c r="C101" s="1" t="s">
        <v>2676</v>
      </c>
      <c r="D101" s="23">
        <v>21.88</v>
      </c>
      <c r="E101" s="284" t="s">
        <v>7347</v>
      </c>
    </row>
    <row r="102" spans="1:5" ht="15" customHeight="1" x14ac:dyDescent="0.25">
      <c r="A102" s="12" t="s">
        <v>3065</v>
      </c>
      <c r="B102" s="7">
        <v>231</v>
      </c>
      <c r="C102" s="1" t="s">
        <v>3066</v>
      </c>
      <c r="D102" s="23">
        <v>16.170000000000002</v>
      </c>
      <c r="E102" s="284" t="s">
        <v>7347</v>
      </c>
    </row>
    <row r="103" spans="1:5" ht="15" customHeight="1" x14ac:dyDescent="0.25">
      <c r="A103" s="12" t="s">
        <v>3067</v>
      </c>
      <c r="B103" s="7">
        <v>232</v>
      </c>
      <c r="C103" s="1" t="s">
        <v>2676</v>
      </c>
      <c r="D103" s="23">
        <v>32.58</v>
      </c>
      <c r="E103" s="284" t="s">
        <v>7347</v>
      </c>
    </row>
    <row r="104" spans="1:5" ht="15" customHeight="1" x14ac:dyDescent="0.25">
      <c r="A104" s="12" t="s">
        <v>5276</v>
      </c>
      <c r="B104" s="7">
        <v>233</v>
      </c>
      <c r="C104" s="1" t="s">
        <v>4037</v>
      </c>
      <c r="D104" s="23">
        <v>9.0399999999999991</v>
      </c>
      <c r="E104" s="284" t="s">
        <v>7347</v>
      </c>
    </row>
    <row r="105" spans="1:5" ht="15" customHeight="1" x14ac:dyDescent="0.25">
      <c r="A105" s="12" t="s">
        <v>5277</v>
      </c>
      <c r="B105" s="7">
        <v>234</v>
      </c>
      <c r="C105" s="1" t="s">
        <v>3043</v>
      </c>
      <c r="D105" s="23">
        <v>13.62</v>
      </c>
      <c r="E105" s="284" t="s">
        <v>7347</v>
      </c>
    </row>
    <row r="106" spans="1:5" ht="15" customHeight="1" x14ac:dyDescent="0.25">
      <c r="A106" s="12" t="s">
        <v>5278</v>
      </c>
      <c r="B106" s="7">
        <v>235</v>
      </c>
      <c r="C106" s="1" t="s">
        <v>3052</v>
      </c>
      <c r="D106" s="23">
        <v>13.88</v>
      </c>
      <c r="E106" s="284" t="s">
        <v>7347</v>
      </c>
    </row>
    <row r="107" spans="1:5" ht="15" customHeight="1" x14ac:dyDescent="0.25">
      <c r="A107" s="12" t="s">
        <v>3605</v>
      </c>
      <c r="B107" s="7">
        <v>236</v>
      </c>
      <c r="C107" s="1" t="s">
        <v>3052</v>
      </c>
      <c r="D107" s="23">
        <v>17.98</v>
      </c>
      <c r="E107" s="284" t="s">
        <v>7347</v>
      </c>
    </row>
    <row r="108" spans="1:5" ht="15" customHeight="1" x14ac:dyDescent="0.25">
      <c r="A108" s="12" t="s">
        <v>3606</v>
      </c>
      <c r="B108" s="7">
        <v>237</v>
      </c>
      <c r="C108" s="1" t="s">
        <v>3607</v>
      </c>
      <c r="D108" s="23">
        <v>9.0500000000000007</v>
      </c>
      <c r="E108" s="284" t="s">
        <v>7347</v>
      </c>
    </row>
    <row r="109" spans="1:5" ht="15" customHeight="1" x14ac:dyDescent="0.25">
      <c r="A109" s="12" t="s">
        <v>5180</v>
      </c>
      <c r="B109" s="7">
        <v>238</v>
      </c>
      <c r="C109" s="1" t="s">
        <v>2793</v>
      </c>
      <c r="D109" s="23">
        <v>9.0500000000000007</v>
      </c>
      <c r="E109" s="284" t="s">
        <v>7347</v>
      </c>
    </row>
    <row r="110" spans="1:5" ht="15" customHeight="1" x14ac:dyDescent="0.25">
      <c r="A110" s="12" t="s">
        <v>5181</v>
      </c>
      <c r="B110" s="7">
        <v>239</v>
      </c>
      <c r="C110" s="1" t="s">
        <v>5182</v>
      </c>
      <c r="D110" s="23">
        <v>5.85</v>
      </c>
      <c r="E110" s="284" t="s">
        <v>7347</v>
      </c>
    </row>
    <row r="111" spans="1:5" ht="15" customHeight="1" x14ac:dyDescent="0.25">
      <c r="A111" s="12" t="s">
        <v>5188</v>
      </c>
      <c r="B111" s="7" t="s">
        <v>5189</v>
      </c>
      <c r="C111" s="1" t="s">
        <v>5182</v>
      </c>
      <c r="D111" s="23">
        <v>3.9</v>
      </c>
      <c r="E111" s="284" t="s">
        <v>7347</v>
      </c>
    </row>
    <row r="112" spans="1:5" ht="15" customHeight="1" x14ac:dyDescent="0.25">
      <c r="A112" s="12" t="s">
        <v>5183</v>
      </c>
      <c r="B112" s="7">
        <v>241</v>
      </c>
      <c r="C112" s="1" t="s">
        <v>5184</v>
      </c>
      <c r="D112" s="23">
        <v>4.92</v>
      </c>
      <c r="E112" s="284" t="s">
        <v>7347</v>
      </c>
    </row>
    <row r="113" spans="1:5" ht="15" customHeight="1" thickBot="1" x14ac:dyDescent="0.3">
      <c r="A113" s="13" t="s">
        <v>5185</v>
      </c>
      <c r="B113" s="8">
        <v>242</v>
      </c>
      <c r="C113" s="9" t="s">
        <v>5186</v>
      </c>
      <c r="D113" s="34">
        <v>4.92</v>
      </c>
      <c r="E113" s="296" t="s">
        <v>7347</v>
      </c>
    </row>
    <row r="114" spans="1:5" s="31" customFormat="1" ht="15" customHeight="1" thickTop="1" thickBot="1" x14ac:dyDescent="0.35">
      <c r="A114" s="430" t="s">
        <v>5337</v>
      </c>
      <c r="B114" s="431"/>
      <c r="C114" s="432"/>
      <c r="D114" s="24">
        <f>SUM(D75:D113)</f>
        <v>644.83999999999969</v>
      </c>
      <c r="E114" s="344">
        <f>SUMIF(E75:E113,"std_1",D75:D113)</f>
        <v>632.12999999999965</v>
      </c>
    </row>
    <row r="115" spans="1:5" ht="15" customHeight="1" x14ac:dyDescent="0.25"/>
    <row r="116" spans="1:5" ht="15" customHeight="1" x14ac:dyDescent="0.25"/>
    <row r="117" spans="1:5" ht="15" customHeight="1" x14ac:dyDescent="0.25"/>
    <row r="118" spans="1:5" ht="15" customHeight="1" x14ac:dyDescent="0.25"/>
    <row r="119" spans="1:5" ht="15" customHeight="1" x14ac:dyDescent="0.25"/>
    <row r="120" spans="1:5" ht="15" customHeight="1" thickBot="1" x14ac:dyDescent="0.3"/>
    <row r="121" spans="1:5" ht="22.5" customHeight="1" thickBot="1" x14ac:dyDescent="0.3">
      <c r="A121" s="423" t="s">
        <v>7346</v>
      </c>
      <c r="B121" s="424"/>
      <c r="C121" s="424"/>
      <c r="D121" s="424"/>
      <c r="E121" s="435"/>
    </row>
    <row r="122" spans="1:5" ht="15" customHeight="1" x14ac:dyDescent="0.3">
      <c r="A122" s="428" t="s">
        <v>4681</v>
      </c>
      <c r="B122" s="327" t="s">
        <v>4277</v>
      </c>
      <c r="C122" s="433" t="s">
        <v>2186</v>
      </c>
      <c r="D122" s="421" t="s">
        <v>2187</v>
      </c>
      <c r="E122" s="419" t="s">
        <v>217</v>
      </c>
    </row>
    <row r="123" spans="1:5" ht="15" customHeight="1" thickBot="1" x14ac:dyDescent="0.35">
      <c r="A123" s="429"/>
      <c r="B123" s="6" t="s">
        <v>2185</v>
      </c>
      <c r="C123" s="434"/>
      <c r="D123" s="422"/>
      <c r="E123" s="420"/>
    </row>
    <row r="124" spans="1:5" ht="15" customHeight="1" thickTop="1" x14ac:dyDescent="0.25">
      <c r="A124" s="12" t="s">
        <v>5190</v>
      </c>
      <c r="B124" s="7">
        <v>301</v>
      </c>
      <c r="C124" s="1" t="s">
        <v>3019</v>
      </c>
      <c r="D124" s="23">
        <v>62.88</v>
      </c>
      <c r="E124" s="283" t="s">
        <v>7347</v>
      </c>
    </row>
    <row r="125" spans="1:5" ht="15" customHeight="1" x14ac:dyDescent="0.25">
      <c r="A125" s="12" t="s">
        <v>5191</v>
      </c>
      <c r="B125" s="7">
        <v>302</v>
      </c>
      <c r="C125" s="1" t="s">
        <v>4316</v>
      </c>
      <c r="D125" s="23">
        <v>4</v>
      </c>
      <c r="E125" s="284" t="s">
        <v>218</v>
      </c>
    </row>
    <row r="126" spans="1:5" ht="15" customHeight="1" x14ac:dyDescent="0.25">
      <c r="A126" s="12" t="s">
        <v>5192</v>
      </c>
      <c r="B126" s="7">
        <v>303</v>
      </c>
      <c r="C126" s="1" t="s">
        <v>4315</v>
      </c>
      <c r="D126" s="23">
        <v>10.65</v>
      </c>
      <c r="E126" s="284" t="s">
        <v>7347</v>
      </c>
    </row>
    <row r="127" spans="1:5" ht="15" customHeight="1" x14ac:dyDescent="0.25">
      <c r="A127" s="12" t="s">
        <v>5193</v>
      </c>
      <c r="B127" s="7">
        <v>304</v>
      </c>
      <c r="C127" s="114" t="s">
        <v>5194</v>
      </c>
      <c r="D127" s="23">
        <v>5.85</v>
      </c>
      <c r="E127" s="284" t="s">
        <v>7347</v>
      </c>
    </row>
    <row r="128" spans="1:5" ht="15" customHeight="1" x14ac:dyDescent="0.25">
      <c r="A128" s="12" t="s">
        <v>4682</v>
      </c>
      <c r="B128" s="7" t="s">
        <v>3810</v>
      </c>
      <c r="C128" s="114" t="s">
        <v>5194</v>
      </c>
      <c r="D128" s="23">
        <v>3.58</v>
      </c>
      <c r="E128" s="284" t="s">
        <v>7347</v>
      </c>
    </row>
    <row r="129" spans="1:5" ht="15" customHeight="1" x14ac:dyDescent="0.25">
      <c r="A129" s="12" t="s">
        <v>5195</v>
      </c>
      <c r="B129" s="7">
        <v>305</v>
      </c>
      <c r="C129" s="1" t="s">
        <v>5196</v>
      </c>
      <c r="D129" s="23">
        <v>13.88</v>
      </c>
      <c r="E129" s="284" t="s">
        <v>7347</v>
      </c>
    </row>
    <row r="130" spans="1:5" ht="15" customHeight="1" x14ac:dyDescent="0.25">
      <c r="A130" s="12" t="s">
        <v>5197</v>
      </c>
      <c r="B130" s="7">
        <v>306</v>
      </c>
      <c r="C130" s="1" t="s">
        <v>5196</v>
      </c>
      <c r="D130" s="23">
        <v>13.88</v>
      </c>
      <c r="E130" s="284" t="s">
        <v>7347</v>
      </c>
    </row>
    <row r="131" spans="1:5" ht="15" customHeight="1" x14ac:dyDescent="0.25">
      <c r="A131" s="12" t="s">
        <v>5198</v>
      </c>
      <c r="B131" s="7">
        <v>307</v>
      </c>
      <c r="C131" s="1" t="s">
        <v>3043</v>
      </c>
      <c r="D131" s="23">
        <v>18.72</v>
      </c>
      <c r="E131" s="284" t="s">
        <v>7347</v>
      </c>
    </row>
    <row r="132" spans="1:5" ht="15" customHeight="1" x14ac:dyDescent="0.25">
      <c r="A132" s="12" t="s">
        <v>5199</v>
      </c>
      <c r="B132" s="7">
        <v>308</v>
      </c>
      <c r="C132" s="1" t="s">
        <v>3043</v>
      </c>
      <c r="D132" s="23">
        <v>18.72</v>
      </c>
      <c r="E132" s="284" t="s">
        <v>7347</v>
      </c>
    </row>
    <row r="133" spans="1:5" ht="15" customHeight="1" x14ac:dyDescent="0.25">
      <c r="A133" s="12" t="s">
        <v>5200</v>
      </c>
      <c r="B133" s="7">
        <v>309</v>
      </c>
      <c r="C133" s="1" t="s">
        <v>2676</v>
      </c>
      <c r="D133" s="23">
        <v>22.35</v>
      </c>
      <c r="E133" s="284" t="s">
        <v>7347</v>
      </c>
    </row>
    <row r="134" spans="1:5" ht="15" customHeight="1" x14ac:dyDescent="0.25">
      <c r="A134" s="12" t="s">
        <v>5201</v>
      </c>
      <c r="B134" s="7">
        <v>311</v>
      </c>
      <c r="C134" s="1" t="s">
        <v>2676</v>
      </c>
      <c r="D134" s="23">
        <v>28.23</v>
      </c>
      <c r="E134" s="284" t="s">
        <v>7347</v>
      </c>
    </row>
    <row r="135" spans="1:5" ht="15" customHeight="1" x14ac:dyDescent="0.25">
      <c r="A135" s="12" t="s">
        <v>5202</v>
      </c>
      <c r="B135" s="7">
        <v>312</v>
      </c>
      <c r="C135" s="1" t="s">
        <v>3100</v>
      </c>
      <c r="D135" s="23">
        <v>27.48</v>
      </c>
      <c r="E135" s="284" t="s">
        <v>7347</v>
      </c>
    </row>
    <row r="136" spans="1:5" ht="15" customHeight="1" x14ac:dyDescent="0.25">
      <c r="A136" s="12" t="s">
        <v>5203</v>
      </c>
      <c r="B136" s="7">
        <v>313</v>
      </c>
      <c r="C136" s="1" t="s">
        <v>2439</v>
      </c>
      <c r="D136" s="23">
        <v>10.75</v>
      </c>
      <c r="E136" s="284" t="s">
        <v>7347</v>
      </c>
    </row>
    <row r="137" spans="1:5" ht="15" customHeight="1" x14ac:dyDescent="0.25">
      <c r="A137" s="12" t="s">
        <v>5204</v>
      </c>
      <c r="B137" s="7">
        <v>314</v>
      </c>
      <c r="C137" s="1" t="s">
        <v>2733</v>
      </c>
      <c r="D137" s="23">
        <v>8.6999999999999993</v>
      </c>
      <c r="E137" s="284" t="s">
        <v>7347</v>
      </c>
    </row>
    <row r="138" spans="1:5" ht="15" customHeight="1" x14ac:dyDescent="0.25">
      <c r="A138" s="12" t="s">
        <v>5205</v>
      </c>
      <c r="B138" s="7">
        <v>315</v>
      </c>
      <c r="C138" s="1" t="s">
        <v>3043</v>
      </c>
      <c r="D138" s="23">
        <v>16.75</v>
      </c>
      <c r="E138" s="284" t="s">
        <v>7347</v>
      </c>
    </row>
    <row r="139" spans="1:5" ht="15" customHeight="1" x14ac:dyDescent="0.25">
      <c r="A139" s="12" t="s">
        <v>5206</v>
      </c>
      <c r="B139" s="7">
        <v>316</v>
      </c>
      <c r="C139" s="1" t="s">
        <v>5196</v>
      </c>
      <c r="D139" s="23">
        <v>16.75</v>
      </c>
      <c r="E139" s="284" t="s">
        <v>7347</v>
      </c>
    </row>
    <row r="140" spans="1:5" ht="15" customHeight="1" x14ac:dyDescent="0.25">
      <c r="A140" s="12" t="s">
        <v>5207</v>
      </c>
      <c r="B140" s="7">
        <v>317</v>
      </c>
      <c r="C140" s="1" t="s">
        <v>3043</v>
      </c>
      <c r="D140" s="23">
        <v>16.02</v>
      </c>
      <c r="E140" s="284" t="s">
        <v>7347</v>
      </c>
    </row>
    <row r="141" spans="1:5" ht="15" customHeight="1" x14ac:dyDescent="0.25">
      <c r="A141" s="12" t="s">
        <v>5208</v>
      </c>
      <c r="B141" s="7">
        <v>318</v>
      </c>
      <c r="C141" s="1" t="s">
        <v>210</v>
      </c>
      <c r="D141" s="23">
        <v>0</v>
      </c>
      <c r="E141" s="284" t="s">
        <v>7347</v>
      </c>
    </row>
    <row r="142" spans="1:5" ht="15" customHeight="1" x14ac:dyDescent="0.25">
      <c r="A142" s="12" t="s">
        <v>5209</v>
      </c>
      <c r="B142" s="7">
        <v>319</v>
      </c>
      <c r="C142" s="1" t="s">
        <v>3019</v>
      </c>
      <c r="D142" s="23">
        <v>69.69</v>
      </c>
      <c r="E142" s="284" t="s">
        <v>7347</v>
      </c>
    </row>
    <row r="143" spans="1:5" ht="15" customHeight="1" x14ac:dyDescent="0.25">
      <c r="A143" s="12" t="s">
        <v>5210</v>
      </c>
      <c r="B143" s="7">
        <v>321</v>
      </c>
      <c r="C143" s="1" t="s">
        <v>2676</v>
      </c>
      <c r="D143" s="23">
        <v>24.78</v>
      </c>
      <c r="E143" s="284" t="s">
        <v>7347</v>
      </c>
    </row>
    <row r="144" spans="1:5" ht="15" customHeight="1" x14ac:dyDescent="0.25">
      <c r="A144" s="12" t="s">
        <v>5211</v>
      </c>
      <c r="B144" s="7">
        <v>322</v>
      </c>
      <c r="C144" s="1" t="s">
        <v>2676</v>
      </c>
      <c r="D144" s="23">
        <v>15.87</v>
      </c>
      <c r="E144" s="284" t="s">
        <v>7347</v>
      </c>
    </row>
    <row r="145" spans="1:5" ht="15" customHeight="1" x14ac:dyDescent="0.25">
      <c r="A145" s="12" t="s">
        <v>5212</v>
      </c>
      <c r="B145" s="7">
        <v>323</v>
      </c>
      <c r="C145" s="1" t="s">
        <v>2676</v>
      </c>
      <c r="D145" s="23">
        <v>22.57</v>
      </c>
      <c r="E145" s="284" t="s">
        <v>7347</v>
      </c>
    </row>
    <row r="146" spans="1:5" ht="15" customHeight="1" x14ac:dyDescent="0.25">
      <c r="A146" s="12" t="s">
        <v>5213</v>
      </c>
      <c r="B146" s="7">
        <v>324</v>
      </c>
      <c r="C146" s="1" t="s">
        <v>2676</v>
      </c>
      <c r="D146" s="23">
        <v>16.71</v>
      </c>
      <c r="E146" s="284" t="s">
        <v>7347</v>
      </c>
    </row>
    <row r="147" spans="1:5" ht="15" customHeight="1" x14ac:dyDescent="0.25">
      <c r="A147" s="12" t="s">
        <v>5214</v>
      </c>
      <c r="B147" s="7">
        <v>325</v>
      </c>
      <c r="C147" s="1" t="s">
        <v>2676</v>
      </c>
      <c r="D147" s="23">
        <v>22.57</v>
      </c>
      <c r="E147" s="284" t="s">
        <v>7347</v>
      </c>
    </row>
    <row r="148" spans="1:5" ht="15" customHeight="1" x14ac:dyDescent="0.25">
      <c r="A148" s="12" t="s">
        <v>5215</v>
      </c>
      <c r="B148" s="7">
        <v>326</v>
      </c>
      <c r="C148" s="1" t="s">
        <v>2676</v>
      </c>
      <c r="D148" s="23">
        <v>21.87</v>
      </c>
      <c r="E148" s="284" t="s">
        <v>7347</v>
      </c>
    </row>
    <row r="149" spans="1:5" ht="15" customHeight="1" x14ac:dyDescent="0.25">
      <c r="A149" s="12" t="s">
        <v>5216</v>
      </c>
      <c r="B149" s="7">
        <v>327</v>
      </c>
      <c r="C149" s="1" t="s">
        <v>2676</v>
      </c>
      <c r="D149" s="23">
        <v>22.3</v>
      </c>
      <c r="E149" s="284" t="s">
        <v>7347</v>
      </c>
    </row>
    <row r="150" spans="1:5" ht="15" customHeight="1" x14ac:dyDescent="0.25">
      <c r="A150" s="12" t="s">
        <v>5217</v>
      </c>
      <c r="B150" s="7">
        <v>328</v>
      </c>
      <c r="C150" s="1" t="s">
        <v>3100</v>
      </c>
      <c r="D150" s="23">
        <v>22.33</v>
      </c>
      <c r="E150" s="284" t="s">
        <v>7347</v>
      </c>
    </row>
    <row r="151" spans="1:5" ht="15" customHeight="1" x14ac:dyDescent="0.25">
      <c r="A151" s="12" t="s">
        <v>5218</v>
      </c>
      <c r="B151" s="7">
        <v>329</v>
      </c>
      <c r="C151" s="1" t="s">
        <v>5219</v>
      </c>
      <c r="D151" s="23">
        <v>9.0399999999999991</v>
      </c>
      <c r="E151" s="284" t="s">
        <v>218</v>
      </c>
    </row>
    <row r="152" spans="1:5" ht="15" customHeight="1" x14ac:dyDescent="0.25">
      <c r="A152" s="12" t="s">
        <v>3666</v>
      </c>
      <c r="B152" s="7">
        <v>331</v>
      </c>
      <c r="C152" s="1" t="s">
        <v>5196</v>
      </c>
      <c r="D152" s="23">
        <v>13.62</v>
      </c>
      <c r="E152" s="284" t="s">
        <v>7347</v>
      </c>
    </row>
    <row r="153" spans="1:5" ht="15" customHeight="1" x14ac:dyDescent="0.25">
      <c r="A153" s="12" t="s">
        <v>3667</v>
      </c>
      <c r="B153" s="7">
        <v>332</v>
      </c>
      <c r="C153" s="1" t="s">
        <v>5196</v>
      </c>
      <c r="D153" s="23">
        <v>13.88</v>
      </c>
      <c r="E153" s="284" t="s">
        <v>7347</v>
      </c>
    </row>
    <row r="154" spans="1:5" ht="15" customHeight="1" x14ac:dyDescent="0.25">
      <c r="A154" s="12" t="s">
        <v>219</v>
      </c>
      <c r="B154" s="7">
        <v>333</v>
      </c>
      <c r="C154" s="1" t="s">
        <v>3043</v>
      </c>
      <c r="D154" s="23">
        <v>13.88</v>
      </c>
      <c r="E154" s="284" t="s">
        <v>7347</v>
      </c>
    </row>
    <row r="155" spans="1:5" ht="15" customHeight="1" x14ac:dyDescent="0.25">
      <c r="A155" s="12" t="s">
        <v>220</v>
      </c>
      <c r="B155" s="7">
        <v>334</v>
      </c>
      <c r="C155" s="1" t="s">
        <v>3043</v>
      </c>
      <c r="D155" s="23">
        <v>13.13</v>
      </c>
      <c r="E155" s="284" t="s">
        <v>7347</v>
      </c>
    </row>
    <row r="156" spans="1:5" ht="15" customHeight="1" x14ac:dyDescent="0.25">
      <c r="A156" s="12" t="s">
        <v>221</v>
      </c>
      <c r="B156" s="7">
        <v>335</v>
      </c>
      <c r="C156" s="1" t="s">
        <v>2696</v>
      </c>
      <c r="D156" s="23">
        <v>9.0399999999999991</v>
      </c>
      <c r="E156" s="284" t="s">
        <v>7347</v>
      </c>
    </row>
    <row r="157" spans="1:5" ht="15" customHeight="1" x14ac:dyDescent="0.25">
      <c r="A157" s="12" t="s">
        <v>4657</v>
      </c>
      <c r="B157" s="7">
        <v>336</v>
      </c>
      <c r="C157" s="1" t="s">
        <v>1668</v>
      </c>
      <c r="D157" s="23">
        <v>5.85</v>
      </c>
      <c r="E157" s="284" t="s">
        <v>7347</v>
      </c>
    </row>
    <row r="158" spans="1:5" ht="15" customHeight="1" x14ac:dyDescent="0.25">
      <c r="A158" s="12" t="s">
        <v>4683</v>
      </c>
      <c r="B158" s="7" t="s">
        <v>1270</v>
      </c>
      <c r="C158" s="1" t="s">
        <v>1668</v>
      </c>
      <c r="D158" s="23">
        <v>3.88</v>
      </c>
      <c r="E158" s="284" t="s">
        <v>7347</v>
      </c>
    </row>
    <row r="159" spans="1:5" ht="15" customHeight="1" x14ac:dyDescent="0.25">
      <c r="A159" s="12" t="s">
        <v>4658</v>
      </c>
      <c r="B159" s="7">
        <v>337</v>
      </c>
      <c r="C159" s="1" t="s">
        <v>4659</v>
      </c>
      <c r="D159" s="23">
        <v>4.92</v>
      </c>
      <c r="E159" s="284" t="s">
        <v>7347</v>
      </c>
    </row>
    <row r="160" spans="1:5" ht="15" customHeight="1" x14ac:dyDescent="0.25">
      <c r="A160" s="12" t="s">
        <v>4660</v>
      </c>
      <c r="B160" s="7">
        <v>338</v>
      </c>
      <c r="C160" s="1" t="s">
        <v>4661</v>
      </c>
      <c r="D160" s="23">
        <v>4.92</v>
      </c>
      <c r="E160" s="284" t="s">
        <v>7347</v>
      </c>
    </row>
    <row r="161" spans="1:5" ht="15" customHeight="1" x14ac:dyDescent="0.25">
      <c r="A161" s="12" t="s">
        <v>4684</v>
      </c>
      <c r="B161" s="7" t="s">
        <v>4685</v>
      </c>
      <c r="C161" s="1" t="s">
        <v>4686</v>
      </c>
      <c r="D161" s="23">
        <v>1.94</v>
      </c>
      <c r="E161" s="284" t="s">
        <v>7347</v>
      </c>
    </row>
    <row r="162" spans="1:5" ht="15" customHeight="1" thickBot="1" x14ac:dyDescent="0.3">
      <c r="A162" s="13" t="s">
        <v>4662</v>
      </c>
      <c r="B162" s="8">
        <v>341</v>
      </c>
      <c r="C162" s="9" t="s">
        <v>3026</v>
      </c>
      <c r="D162" s="34">
        <v>5.62</v>
      </c>
      <c r="E162" s="296" t="s">
        <v>7347</v>
      </c>
    </row>
    <row r="163" spans="1:5" s="31" customFormat="1" ht="15" customHeight="1" thickTop="1" thickBot="1" x14ac:dyDescent="0.35">
      <c r="A163" s="430" t="s">
        <v>5337</v>
      </c>
      <c r="B163" s="431"/>
      <c r="C163" s="448"/>
      <c r="D163" s="24">
        <f>SUM(D124:D162)</f>
        <v>637.59999999999991</v>
      </c>
      <c r="E163" s="344">
        <f>SUMIF(E124:E162,"std_1",D124:D162)</f>
        <v>624.55999999999995</v>
      </c>
    </row>
    <row r="164" spans="1:5" ht="14.25" customHeight="1" x14ac:dyDescent="0.25"/>
    <row r="165" spans="1:5" ht="15" customHeight="1" x14ac:dyDescent="0.25"/>
    <row r="166" spans="1:5" ht="15" customHeight="1" x14ac:dyDescent="0.25"/>
    <row r="167" spans="1:5" ht="15" customHeight="1" x14ac:dyDescent="0.25"/>
    <row r="168" spans="1:5" ht="15" customHeight="1" x14ac:dyDescent="0.25"/>
    <row r="169" spans="1:5" ht="15" customHeight="1" x14ac:dyDescent="0.25"/>
    <row r="170" spans="1:5" ht="15" customHeight="1" x14ac:dyDescent="0.25"/>
    <row r="171" spans="1:5" ht="15" customHeight="1" x14ac:dyDescent="0.25"/>
    <row r="172" spans="1:5" ht="15" customHeight="1" x14ac:dyDescent="0.25"/>
    <row r="173" spans="1:5" ht="15" customHeight="1" x14ac:dyDescent="0.25"/>
    <row r="174" spans="1:5" ht="15" customHeight="1" x14ac:dyDescent="0.25"/>
    <row r="175" spans="1:5" ht="15" customHeight="1" x14ac:dyDescent="0.25"/>
    <row r="176" spans="1:5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30" customHeight="1" x14ac:dyDescent="0.25"/>
    <row r="222" ht="14.25" customHeight="1" x14ac:dyDescent="0.25"/>
    <row r="223" ht="14.25" customHeight="1" x14ac:dyDescent="0.25"/>
    <row r="224" ht="24" customHeight="1" x14ac:dyDescent="0.25"/>
    <row r="231" ht="30" customHeight="1" x14ac:dyDescent="0.25"/>
    <row r="232" ht="14.25" customHeight="1" x14ac:dyDescent="0.25"/>
    <row r="233" ht="14.25" customHeight="1" x14ac:dyDescent="0.25"/>
    <row r="234" ht="24" customHeight="1" x14ac:dyDescent="0.25"/>
  </sheetData>
  <mergeCells count="25">
    <mergeCell ref="A7:C7"/>
    <mergeCell ref="E122:E123"/>
    <mergeCell ref="A47:E47"/>
    <mergeCell ref="A72:E72"/>
    <mergeCell ref="A12:E12"/>
    <mergeCell ref="A121:E121"/>
    <mergeCell ref="E13:E14"/>
    <mergeCell ref="E48:E49"/>
    <mergeCell ref="A114:C114"/>
    <mergeCell ref="C73:C74"/>
    <mergeCell ref="D73:D74"/>
    <mergeCell ref="E73:E74"/>
    <mergeCell ref="A163:C163"/>
    <mergeCell ref="D122:D123"/>
    <mergeCell ref="C122:C123"/>
    <mergeCell ref="A13:A14"/>
    <mergeCell ref="A48:A49"/>
    <mergeCell ref="A73:A74"/>
    <mergeCell ref="A68:C68"/>
    <mergeCell ref="C48:C49"/>
    <mergeCell ref="D13:D14"/>
    <mergeCell ref="A122:A123"/>
    <mergeCell ref="D48:D49"/>
    <mergeCell ref="A42:C42"/>
    <mergeCell ref="C13:C14"/>
  </mergeCells>
  <phoneticPr fontId="2" type="noConversion"/>
  <conditionalFormatting sqref="D7:E7">
    <cfRule type="cellIs" dxfId="79" priority="13" stopIfTrue="1" operator="notEqual">
      <formula>SUM(#REF!)</formula>
    </cfRule>
  </conditionalFormatting>
  <conditionalFormatting sqref="D114 D163 D68 D42">
    <cfRule type="cellIs" dxfId="78" priority="14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fitToHeight="3" orientation="portrait" r:id="rId1"/>
  <headerFooter scaleWithDoc="0" alignWithMargins="0">
    <oddHeader>&amp;L&amp;9Příloha č.1 ke Smlouvě o provádění úklidu v Univerzitním kampusu Bohunice, Brno, Kamenice 5</oddHeader>
    <oddFooter>&amp;L&amp;9Příloha č. 1&amp;R&amp;9Strana &amp;P/&amp;N</oddFooter>
  </headerFooter>
  <rowBreaks count="2" manualBreakCount="2">
    <brk id="68" max="16383" man="1"/>
    <brk id="11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indexed="48"/>
  </sheetPr>
  <dimension ref="A3:F129"/>
  <sheetViews>
    <sheetView zoomScaleNormal="100" workbookViewId="0">
      <selection activeCell="H5" sqref="H5"/>
    </sheetView>
  </sheetViews>
  <sheetFormatPr defaultRowHeight="13.5" x14ac:dyDescent="0.25"/>
  <cols>
    <col min="1" max="1" width="14.7109375" style="30" customWidth="1"/>
    <col min="2" max="2" width="10.7109375" style="30" customWidth="1"/>
    <col min="3" max="3" width="40.7109375" style="30" customWidth="1"/>
    <col min="4" max="4" width="10.7109375" style="26" customWidth="1"/>
    <col min="5" max="5" width="9.140625" style="26"/>
    <col min="6" max="16384" width="9.140625" style="30"/>
  </cols>
  <sheetData>
    <row r="3" spans="1:5" x14ac:dyDescent="0.25">
      <c r="D3" s="56"/>
    </row>
    <row r="4" spans="1:5" ht="25.5" customHeight="1" x14ac:dyDescent="0.25">
      <c r="A4" s="65" t="s">
        <v>5342</v>
      </c>
      <c r="B4" s="32"/>
      <c r="C4" s="32"/>
      <c r="D4" s="51"/>
    </row>
    <row r="5" spans="1:5" ht="25.5" customHeight="1" x14ac:dyDescent="0.25">
      <c r="A5" s="49"/>
      <c r="B5" s="50"/>
      <c r="C5" s="50"/>
      <c r="D5" s="51"/>
    </row>
    <row r="6" spans="1:5" ht="25.5" customHeight="1" thickBot="1" x14ac:dyDescent="0.3">
      <c r="A6" s="49"/>
      <c r="B6" s="50"/>
      <c r="C6" s="50"/>
      <c r="D6" s="51"/>
    </row>
    <row r="7" spans="1:5" ht="25.5" customHeight="1" thickBot="1" x14ac:dyDescent="0.35">
      <c r="A7" s="425" t="s">
        <v>7352</v>
      </c>
      <c r="B7" s="426"/>
      <c r="C7" s="427"/>
      <c r="D7" s="69">
        <f>SUM(D97,D64,D37,D25)</f>
        <v>997.39</v>
      </c>
      <c r="E7" s="69">
        <f t="shared" ref="E7" si="0">SUM(E97,E64,E37,E25)</f>
        <v>792.01</v>
      </c>
    </row>
    <row r="11" spans="1:5" ht="14.25" thickBot="1" x14ac:dyDescent="0.3"/>
    <row r="12" spans="1:5" ht="22.5" customHeight="1" thickBot="1" x14ac:dyDescent="0.3">
      <c r="A12" s="423" t="s">
        <v>3771</v>
      </c>
      <c r="B12" s="424"/>
      <c r="C12" s="424"/>
      <c r="D12" s="424"/>
      <c r="E12" s="435"/>
    </row>
    <row r="13" spans="1:5" ht="15" customHeight="1" x14ac:dyDescent="0.3">
      <c r="A13" s="428" t="s">
        <v>4681</v>
      </c>
      <c r="B13" s="353" t="s">
        <v>4277</v>
      </c>
      <c r="C13" s="433" t="s">
        <v>2186</v>
      </c>
      <c r="D13" s="421" t="s">
        <v>2187</v>
      </c>
      <c r="E13" s="419" t="s">
        <v>217</v>
      </c>
    </row>
    <row r="14" spans="1:5" ht="15" customHeight="1" thickBot="1" x14ac:dyDescent="0.35">
      <c r="A14" s="429"/>
      <c r="B14" s="6" t="s">
        <v>2185</v>
      </c>
      <c r="C14" s="434"/>
      <c r="D14" s="422"/>
      <c r="E14" s="420"/>
    </row>
    <row r="15" spans="1:5" ht="15" customHeight="1" thickTop="1" x14ac:dyDescent="0.25">
      <c r="A15" s="12" t="s">
        <v>2014</v>
      </c>
      <c r="B15" s="7" t="s">
        <v>2189</v>
      </c>
      <c r="C15" s="1" t="s">
        <v>2523</v>
      </c>
      <c r="D15" s="23">
        <v>19.510000000000002</v>
      </c>
      <c r="E15" s="283" t="s">
        <v>218</v>
      </c>
    </row>
    <row r="16" spans="1:5" ht="15" customHeight="1" x14ac:dyDescent="0.25">
      <c r="A16" s="12" t="s">
        <v>2015</v>
      </c>
      <c r="B16" s="7" t="s">
        <v>2190</v>
      </c>
      <c r="C16" s="1" t="s">
        <v>2016</v>
      </c>
      <c r="D16" s="23">
        <v>42.07</v>
      </c>
      <c r="E16" s="284" t="s">
        <v>218</v>
      </c>
    </row>
    <row r="17" spans="1:5" ht="15" customHeight="1" x14ac:dyDescent="0.25">
      <c r="A17" s="12" t="s">
        <v>2017</v>
      </c>
      <c r="B17" s="7" t="s">
        <v>2191</v>
      </c>
      <c r="C17" s="1" t="s">
        <v>2811</v>
      </c>
      <c r="D17" s="23">
        <v>10.1</v>
      </c>
      <c r="E17" s="284" t="s">
        <v>218</v>
      </c>
    </row>
    <row r="18" spans="1:5" ht="15" customHeight="1" x14ac:dyDescent="0.25">
      <c r="A18" s="12" t="s">
        <v>2018</v>
      </c>
      <c r="B18" s="7" t="s">
        <v>2192</v>
      </c>
      <c r="C18" s="1" t="s">
        <v>2523</v>
      </c>
      <c r="D18" s="23">
        <v>15.1</v>
      </c>
      <c r="E18" s="284" t="s">
        <v>218</v>
      </c>
    </row>
    <row r="19" spans="1:5" ht="15" customHeight="1" x14ac:dyDescent="0.25">
      <c r="A19" s="12" t="s">
        <v>2019</v>
      </c>
      <c r="B19" s="7" t="s">
        <v>2193</v>
      </c>
      <c r="C19" s="1" t="s">
        <v>2020</v>
      </c>
      <c r="D19" s="23">
        <v>50.33</v>
      </c>
      <c r="E19" s="284" t="s">
        <v>218</v>
      </c>
    </row>
    <row r="20" spans="1:5" ht="15" customHeight="1" x14ac:dyDescent="0.25">
      <c r="A20" s="12" t="s">
        <v>2021</v>
      </c>
      <c r="B20" s="7" t="s">
        <v>2194</v>
      </c>
      <c r="C20" s="1" t="s">
        <v>4871</v>
      </c>
      <c r="D20" s="23">
        <v>12.19</v>
      </c>
      <c r="E20" s="284" t="s">
        <v>218</v>
      </c>
    </row>
    <row r="21" spans="1:5" ht="15" customHeight="1" x14ac:dyDescent="0.25">
      <c r="A21" s="12" t="s">
        <v>2022</v>
      </c>
      <c r="B21" s="7" t="s">
        <v>2195</v>
      </c>
      <c r="C21" s="1" t="s">
        <v>2650</v>
      </c>
      <c r="D21" s="23">
        <v>0</v>
      </c>
      <c r="E21" s="284" t="s">
        <v>218</v>
      </c>
    </row>
    <row r="22" spans="1:5" ht="15" customHeight="1" x14ac:dyDescent="0.25">
      <c r="A22" s="12" t="s">
        <v>7367</v>
      </c>
      <c r="B22" s="7" t="s">
        <v>7368</v>
      </c>
      <c r="C22" s="1" t="s">
        <v>7369</v>
      </c>
      <c r="D22" s="293">
        <v>25.76</v>
      </c>
      <c r="E22" s="299" t="s">
        <v>218</v>
      </c>
    </row>
    <row r="23" spans="1:5" ht="15" customHeight="1" x14ac:dyDescent="0.25">
      <c r="A23" s="12" t="s">
        <v>2023</v>
      </c>
      <c r="B23" s="7" t="s">
        <v>2196</v>
      </c>
      <c r="C23" s="1" t="s">
        <v>2024</v>
      </c>
      <c r="D23" s="23">
        <v>5.09</v>
      </c>
      <c r="E23" s="284" t="s">
        <v>218</v>
      </c>
    </row>
    <row r="24" spans="1:5" ht="15" customHeight="1" thickBot="1" x14ac:dyDescent="0.3">
      <c r="A24" s="12" t="s">
        <v>2025</v>
      </c>
      <c r="B24" s="7" t="s">
        <v>2197</v>
      </c>
      <c r="C24" s="1" t="s">
        <v>4315</v>
      </c>
      <c r="D24" s="23">
        <v>3.37</v>
      </c>
      <c r="E24" s="296" t="s">
        <v>218</v>
      </c>
    </row>
    <row r="25" spans="1:5" s="31" customFormat="1" ht="15" customHeight="1" thickTop="1" thickBot="1" x14ac:dyDescent="0.35">
      <c r="A25" s="430" t="s">
        <v>5337</v>
      </c>
      <c r="B25" s="431"/>
      <c r="C25" s="432"/>
      <c r="D25" s="24">
        <f>SUM(D15:D24)</f>
        <v>183.51999999999998</v>
      </c>
      <c r="E25" s="344">
        <f>SUMIF(E15:E24,"std_1",D15:D24)</f>
        <v>0</v>
      </c>
    </row>
    <row r="26" spans="1:5" ht="15" customHeight="1" x14ac:dyDescent="0.25"/>
    <row r="27" spans="1:5" ht="15" customHeight="1" x14ac:dyDescent="0.25"/>
    <row r="28" spans="1:5" ht="15" customHeight="1" x14ac:dyDescent="0.25">
      <c r="A28" s="41"/>
      <c r="B28" s="41"/>
      <c r="C28" s="41"/>
      <c r="D28" s="42"/>
    </row>
    <row r="29" spans="1:5" ht="15" customHeight="1" x14ac:dyDescent="0.25"/>
    <row r="30" spans="1:5" ht="15" customHeight="1" x14ac:dyDescent="0.25"/>
    <row r="31" spans="1:5" ht="15" customHeight="1" thickBot="1" x14ac:dyDescent="0.3"/>
    <row r="32" spans="1:5" ht="22.5" customHeight="1" thickBot="1" x14ac:dyDescent="0.3">
      <c r="A32" s="423" t="s">
        <v>3772</v>
      </c>
      <c r="B32" s="424"/>
      <c r="C32" s="424"/>
      <c r="D32" s="424"/>
      <c r="E32" s="435"/>
    </row>
    <row r="33" spans="1:5" ht="15" customHeight="1" x14ac:dyDescent="0.3">
      <c r="A33" s="428" t="s">
        <v>4681</v>
      </c>
      <c r="B33" s="353" t="s">
        <v>4277</v>
      </c>
      <c r="C33" s="433" t="s">
        <v>2186</v>
      </c>
      <c r="D33" s="421" t="s">
        <v>2187</v>
      </c>
      <c r="E33" s="419" t="s">
        <v>217</v>
      </c>
    </row>
    <row r="34" spans="1:5" ht="15" customHeight="1" thickBot="1" x14ac:dyDescent="0.35">
      <c r="A34" s="429"/>
      <c r="B34" s="6" t="s">
        <v>2185</v>
      </c>
      <c r="C34" s="434"/>
      <c r="D34" s="422"/>
      <c r="E34" s="420"/>
    </row>
    <row r="35" spans="1:5" ht="14.25" customHeight="1" thickTop="1" x14ac:dyDescent="0.25">
      <c r="A35" s="12" t="s">
        <v>2234</v>
      </c>
      <c r="B35" s="7">
        <v>101</v>
      </c>
      <c r="C35" s="1" t="s">
        <v>2235</v>
      </c>
      <c r="D35" s="23">
        <v>64.260000000000005</v>
      </c>
      <c r="E35" s="283" t="s">
        <v>7347</v>
      </c>
    </row>
    <row r="36" spans="1:5" ht="15" customHeight="1" thickBot="1" x14ac:dyDescent="0.3">
      <c r="A36" s="13" t="s">
        <v>2236</v>
      </c>
      <c r="B36" s="8">
        <v>102</v>
      </c>
      <c r="C36" s="9" t="s">
        <v>4315</v>
      </c>
      <c r="D36" s="34">
        <v>9.8800000000000008</v>
      </c>
      <c r="E36" s="296" t="s">
        <v>7347</v>
      </c>
    </row>
    <row r="37" spans="1:5" s="31" customFormat="1" ht="15" customHeight="1" thickTop="1" thickBot="1" x14ac:dyDescent="0.35">
      <c r="A37" s="430" t="s">
        <v>5337</v>
      </c>
      <c r="B37" s="431"/>
      <c r="C37" s="432"/>
      <c r="D37" s="24">
        <f>SUM(D35:D36)</f>
        <v>74.14</v>
      </c>
      <c r="E37" s="344">
        <f>SUMIF(E35:E36,"std_1",D35:D36)</f>
        <v>74.14</v>
      </c>
    </row>
    <row r="38" spans="1:5" ht="15" customHeight="1" x14ac:dyDescent="0.25">
      <c r="B38" s="2"/>
      <c r="C38" s="2"/>
      <c r="D38" s="5"/>
    </row>
    <row r="39" spans="1:5" ht="15" customHeight="1" x14ac:dyDescent="0.25"/>
    <row r="40" spans="1:5" ht="15" customHeight="1" x14ac:dyDescent="0.25"/>
    <row r="41" spans="1:5" ht="15" customHeight="1" x14ac:dyDescent="0.25"/>
    <row r="42" spans="1:5" ht="15" customHeight="1" x14ac:dyDescent="0.25"/>
    <row r="43" spans="1:5" ht="15" customHeight="1" thickBot="1" x14ac:dyDescent="0.3"/>
    <row r="44" spans="1:5" ht="22.5" customHeight="1" thickBot="1" x14ac:dyDescent="0.3">
      <c r="A44" s="423" t="s">
        <v>3773</v>
      </c>
      <c r="B44" s="424"/>
      <c r="C44" s="424"/>
      <c r="D44" s="424"/>
      <c r="E44" s="435"/>
    </row>
    <row r="45" spans="1:5" ht="15" customHeight="1" x14ac:dyDescent="0.3">
      <c r="A45" s="428" t="s">
        <v>4681</v>
      </c>
      <c r="B45" s="353" t="s">
        <v>4277</v>
      </c>
      <c r="C45" s="433" t="s">
        <v>2186</v>
      </c>
      <c r="D45" s="421" t="s">
        <v>2187</v>
      </c>
      <c r="E45" s="419" t="s">
        <v>217</v>
      </c>
    </row>
    <row r="46" spans="1:5" ht="15" customHeight="1" thickBot="1" x14ac:dyDescent="0.35">
      <c r="A46" s="429"/>
      <c r="B46" s="6" t="s">
        <v>2185</v>
      </c>
      <c r="C46" s="434"/>
      <c r="D46" s="422"/>
      <c r="E46" s="420"/>
    </row>
    <row r="47" spans="1:5" ht="15" customHeight="1" thickTop="1" x14ac:dyDescent="0.25">
      <c r="A47" s="12" t="s">
        <v>2237</v>
      </c>
      <c r="B47" s="7">
        <v>201</v>
      </c>
      <c r="C47" s="1" t="s">
        <v>2238</v>
      </c>
      <c r="D47" s="23">
        <v>103</v>
      </c>
      <c r="E47" s="283" t="s">
        <v>7347</v>
      </c>
    </row>
    <row r="48" spans="1:5" ht="15" customHeight="1" x14ac:dyDescent="0.25">
      <c r="A48" s="12" t="s">
        <v>2239</v>
      </c>
      <c r="B48" s="7">
        <v>202</v>
      </c>
      <c r="C48" s="1" t="s">
        <v>4315</v>
      </c>
      <c r="D48" s="23">
        <v>9.4600000000000009</v>
      </c>
      <c r="E48" s="284" t="s">
        <v>7347</v>
      </c>
    </row>
    <row r="49" spans="1:5" ht="15" customHeight="1" x14ac:dyDescent="0.25">
      <c r="A49" s="12" t="s">
        <v>2240</v>
      </c>
      <c r="B49" s="7">
        <v>203</v>
      </c>
      <c r="C49" s="1" t="s">
        <v>658</v>
      </c>
      <c r="D49" s="23">
        <v>14.56</v>
      </c>
      <c r="E49" s="284" t="s">
        <v>7347</v>
      </c>
    </row>
    <row r="50" spans="1:5" ht="15" customHeight="1" x14ac:dyDescent="0.25">
      <c r="A50" s="12" t="s">
        <v>2241</v>
      </c>
      <c r="B50" s="7">
        <v>204</v>
      </c>
      <c r="C50" s="1" t="s">
        <v>2242</v>
      </c>
      <c r="D50" s="23">
        <v>14.38</v>
      </c>
      <c r="E50" s="284" t="s">
        <v>7347</v>
      </c>
    </row>
    <row r="51" spans="1:5" ht="15" customHeight="1" x14ac:dyDescent="0.25">
      <c r="A51" s="12" t="s">
        <v>2259</v>
      </c>
      <c r="B51" s="7" t="s">
        <v>2260</v>
      </c>
      <c r="C51" s="1" t="s">
        <v>2261</v>
      </c>
      <c r="D51" s="23">
        <v>61.61</v>
      </c>
      <c r="E51" s="284" t="s">
        <v>7347</v>
      </c>
    </row>
    <row r="52" spans="1:5" ht="15" customHeight="1" x14ac:dyDescent="0.25">
      <c r="A52" s="12" t="s">
        <v>2262</v>
      </c>
      <c r="B52" s="7" t="s">
        <v>2263</v>
      </c>
      <c r="C52" s="1" t="s">
        <v>2264</v>
      </c>
      <c r="D52" s="23">
        <v>37.17</v>
      </c>
      <c r="E52" s="284" t="s">
        <v>7347</v>
      </c>
    </row>
    <row r="53" spans="1:5" ht="15" customHeight="1" x14ac:dyDescent="0.25">
      <c r="A53" s="12" t="s">
        <v>2243</v>
      </c>
      <c r="B53" s="7">
        <v>206</v>
      </c>
      <c r="C53" s="1" t="s">
        <v>2244</v>
      </c>
      <c r="D53" s="23">
        <v>5.86</v>
      </c>
      <c r="E53" s="284" t="s">
        <v>7347</v>
      </c>
    </row>
    <row r="54" spans="1:5" ht="15" customHeight="1" x14ac:dyDescent="0.25">
      <c r="A54" s="12" t="s">
        <v>2245</v>
      </c>
      <c r="B54" s="7">
        <v>207</v>
      </c>
      <c r="C54" s="1" t="s">
        <v>2246</v>
      </c>
      <c r="D54" s="23">
        <v>4.9400000000000004</v>
      </c>
      <c r="E54" s="284" t="s">
        <v>7347</v>
      </c>
    </row>
    <row r="55" spans="1:5" ht="15" customHeight="1" x14ac:dyDescent="0.25">
      <c r="A55" s="12" t="s">
        <v>2247</v>
      </c>
      <c r="B55" s="7">
        <v>208</v>
      </c>
      <c r="C55" s="1" t="s">
        <v>3035</v>
      </c>
      <c r="D55" s="23">
        <v>2.36</v>
      </c>
      <c r="E55" s="284" t="s">
        <v>7347</v>
      </c>
    </row>
    <row r="56" spans="1:5" ht="15" customHeight="1" x14ac:dyDescent="0.25">
      <c r="A56" s="12" t="s">
        <v>2248</v>
      </c>
      <c r="B56" s="7">
        <v>209</v>
      </c>
      <c r="C56" s="114" t="s">
        <v>2801</v>
      </c>
      <c r="D56" s="23">
        <v>1.21</v>
      </c>
      <c r="E56" s="284" t="s">
        <v>218</v>
      </c>
    </row>
    <row r="57" spans="1:5" ht="15" customHeight="1" x14ac:dyDescent="0.25">
      <c r="A57" s="12" t="s">
        <v>2249</v>
      </c>
      <c r="B57" s="7">
        <v>210</v>
      </c>
      <c r="C57" s="1" t="s">
        <v>2250</v>
      </c>
      <c r="D57" s="23">
        <v>5.82</v>
      </c>
      <c r="E57" s="284" t="s">
        <v>7347</v>
      </c>
    </row>
    <row r="58" spans="1:5" ht="15" customHeight="1" x14ac:dyDescent="0.25">
      <c r="A58" s="12" t="s">
        <v>2251</v>
      </c>
      <c r="B58" s="7">
        <v>211</v>
      </c>
      <c r="C58" s="1" t="s">
        <v>3039</v>
      </c>
      <c r="D58" s="23">
        <v>2.12</v>
      </c>
      <c r="E58" s="284" t="s">
        <v>7347</v>
      </c>
    </row>
    <row r="59" spans="1:5" ht="15" customHeight="1" x14ac:dyDescent="0.25">
      <c r="A59" s="12" t="s">
        <v>2252</v>
      </c>
      <c r="B59" s="7">
        <v>212</v>
      </c>
      <c r="C59" s="1" t="s">
        <v>3039</v>
      </c>
      <c r="D59" s="23">
        <v>1.19</v>
      </c>
      <c r="E59" s="284" t="s">
        <v>7347</v>
      </c>
    </row>
    <row r="60" spans="1:5" ht="15" customHeight="1" x14ac:dyDescent="0.25">
      <c r="A60" s="12" t="s">
        <v>2253</v>
      </c>
      <c r="B60" s="7">
        <v>213</v>
      </c>
      <c r="C60" s="1" t="s">
        <v>2246</v>
      </c>
      <c r="D60" s="23">
        <v>4.92</v>
      </c>
      <c r="E60" s="284" t="s">
        <v>7347</v>
      </c>
    </row>
    <row r="61" spans="1:5" ht="15" customHeight="1" x14ac:dyDescent="0.25">
      <c r="A61" s="12" t="s">
        <v>2254</v>
      </c>
      <c r="B61" s="7">
        <v>214</v>
      </c>
      <c r="C61" s="1" t="s">
        <v>2255</v>
      </c>
      <c r="D61" s="23">
        <v>44.9</v>
      </c>
      <c r="E61" s="284" t="s">
        <v>7347</v>
      </c>
    </row>
    <row r="62" spans="1:5" ht="15" customHeight="1" x14ac:dyDescent="0.25">
      <c r="A62" s="12" t="s">
        <v>2256</v>
      </c>
      <c r="B62" s="7">
        <v>215</v>
      </c>
      <c r="C62" s="1" t="s">
        <v>2257</v>
      </c>
      <c r="D62" s="23">
        <v>17.91</v>
      </c>
      <c r="E62" s="284" t="s">
        <v>7347</v>
      </c>
    </row>
    <row r="63" spans="1:5" ht="15" customHeight="1" thickBot="1" x14ac:dyDescent="0.3">
      <c r="A63" s="13" t="s">
        <v>2258</v>
      </c>
      <c r="B63" s="8">
        <v>217</v>
      </c>
      <c r="C63" s="9" t="s">
        <v>2255</v>
      </c>
      <c r="D63" s="34">
        <v>36.65</v>
      </c>
      <c r="E63" s="296" t="s">
        <v>7347</v>
      </c>
    </row>
    <row r="64" spans="1:5" s="31" customFormat="1" ht="15" customHeight="1" thickTop="1" thickBot="1" x14ac:dyDescent="0.35">
      <c r="A64" s="430" t="s">
        <v>5337</v>
      </c>
      <c r="B64" s="431"/>
      <c r="C64" s="432"/>
      <c r="D64" s="24">
        <f>SUM(D47:D63)</f>
        <v>368.06000000000006</v>
      </c>
      <c r="E64" s="344">
        <f>SUMIF(E47:E63,"std_1",D47:D63)</f>
        <v>366.85</v>
      </c>
    </row>
    <row r="65" spans="1:5" ht="15" customHeight="1" x14ac:dyDescent="0.25"/>
    <row r="66" spans="1:5" ht="15" customHeight="1" x14ac:dyDescent="0.25"/>
    <row r="67" spans="1:5" ht="15" customHeight="1" x14ac:dyDescent="0.25"/>
    <row r="68" spans="1:5" ht="15" customHeight="1" x14ac:dyDescent="0.25"/>
    <row r="69" spans="1:5" ht="15" customHeight="1" x14ac:dyDescent="0.25"/>
    <row r="70" spans="1:5" ht="15" customHeight="1" thickBot="1" x14ac:dyDescent="0.3"/>
    <row r="71" spans="1:5" ht="22.5" customHeight="1" thickBot="1" x14ac:dyDescent="0.3">
      <c r="A71" s="423" t="s">
        <v>3774</v>
      </c>
      <c r="B71" s="424"/>
      <c r="C71" s="424"/>
      <c r="D71" s="424"/>
      <c r="E71" s="435"/>
    </row>
    <row r="72" spans="1:5" ht="15" customHeight="1" x14ac:dyDescent="0.3">
      <c r="A72" s="428" t="s">
        <v>4681</v>
      </c>
      <c r="B72" s="353" t="s">
        <v>4277</v>
      </c>
      <c r="C72" s="433" t="s">
        <v>2186</v>
      </c>
      <c r="D72" s="421" t="s">
        <v>2187</v>
      </c>
      <c r="E72" s="419" t="s">
        <v>217</v>
      </c>
    </row>
    <row r="73" spans="1:5" ht="15" customHeight="1" thickBot="1" x14ac:dyDescent="0.35">
      <c r="A73" s="429"/>
      <c r="B73" s="6" t="s">
        <v>2185</v>
      </c>
      <c r="C73" s="434"/>
      <c r="D73" s="422"/>
      <c r="E73" s="420"/>
    </row>
    <row r="74" spans="1:5" ht="14.25" customHeight="1" thickTop="1" x14ac:dyDescent="0.25">
      <c r="A74" s="12" t="s">
        <v>2265</v>
      </c>
      <c r="B74" s="7">
        <v>301</v>
      </c>
      <c r="C74" s="1" t="s">
        <v>2238</v>
      </c>
      <c r="D74" s="23">
        <v>101.56</v>
      </c>
      <c r="E74" s="283" t="s">
        <v>7347</v>
      </c>
    </row>
    <row r="75" spans="1:5" ht="15" customHeight="1" x14ac:dyDescent="0.25">
      <c r="A75" s="12" t="s">
        <v>2266</v>
      </c>
      <c r="B75" s="7">
        <v>302</v>
      </c>
      <c r="C75" s="1" t="s">
        <v>4315</v>
      </c>
      <c r="D75" s="23">
        <v>10.65</v>
      </c>
      <c r="E75" s="284" t="s">
        <v>7347</v>
      </c>
    </row>
    <row r="76" spans="1:5" ht="15" customHeight="1" x14ac:dyDescent="0.25">
      <c r="A76" s="12" t="s">
        <v>2267</v>
      </c>
      <c r="B76" s="7">
        <v>303</v>
      </c>
      <c r="C76" s="1" t="s">
        <v>4031</v>
      </c>
      <c r="D76" s="23">
        <v>13.39</v>
      </c>
      <c r="E76" s="284" t="s">
        <v>7347</v>
      </c>
    </row>
    <row r="77" spans="1:5" ht="15" customHeight="1" x14ac:dyDescent="0.25">
      <c r="A77" s="12" t="s">
        <v>2268</v>
      </c>
      <c r="B77" s="7">
        <v>304</v>
      </c>
      <c r="C77" s="1" t="s">
        <v>4041</v>
      </c>
      <c r="D77" s="23">
        <v>13.29</v>
      </c>
      <c r="E77" s="284" t="s">
        <v>7347</v>
      </c>
    </row>
    <row r="78" spans="1:5" ht="15" customHeight="1" x14ac:dyDescent="0.25">
      <c r="A78" s="12" t="s">
        <v>2269</v>
      </c>
      <c r="B78" s="7">
        <v>305</v>
      </c>
      <c r="C78" s="1" t="s">
        <v>2270</v>
      </c>
      <c r="D78" s="23">
        <v>13.33</v>
      </c>
      <c r="E78" s="284" t="s">
        <v>7347</v>
      </c>
    </row>
    <row r="79" spans="1:5" ht="15" customHeight="1" x14ac:dyDescent="0.25">
      <c r="A79" s="12" t="s">
        <v>2271</v>
      </c>
      <c r="B79" s="7">
        <v>306</v>
      </c>
      <c r="C79" s="1" t="s">
        <v>721</v>
      </c>
      <c r="D79" s="23">
        <v>8.43</v>
      </c>
      <c r="E79" s="284" t="s">
        <v>7347</v>
      </c>
    </row>
    <row r="80" spans="1:5" ht="15" customHeight="1" x14ac:dyDescent="0.25">
      <c r="A80" s="12" t="s">
        <v>2272</v>
      </c>
      <c r="B80" s="7">
        <v>307</v>
      </c>
      <c r="C80" s="1" t="s">
        <v>2273</v>
      </c>
      <c r="D80" s="23">
        <v>18.170000000000002</v>
      </c>
      <c r="E80" s="284" t="s">
        <v>7347</v>
      </c>
    </row>
    <row r="81" spans="1:6" ht="15" customHeight="1" x14ac:dyDescent="0.25">
      <c r="A81" s="12" t="s">
        <v>2274</v>
      </c>
      <c r="B81" s="7">
        <v>308</v>
      </c>
      <c r="C81" s="1" t="s">
        <v>4031</v>
      </c>
      <c r="D81" s="23">
        <v>13.31</v>
      </c>
      <c r="E81" s="284" t="s">
        <v>7347</v>
      </c>
    </row>
    <row r="82" spans="1:6" ht="15" customHeight="1" x14ac:dyDescent="0.25">
      <c r="A82" s="12" t="s">
        <v>2275</v>
      </c>
      <c r="B82" s="7">
        <v>309</v>
      </c>
      <c r="C82" s="1" t="s">
        <v>2676</v>
      </c>
      <c r="D82" s="23">
        <v>21.57</v>
      </c>
      <c r="E82" s="284" t="s">
        <v>7347</v>
      </c>
    </row>
    <row r="83" spans="1:6" ht="15" customHeight="1" x14ac:dyDescent="0.25">
      <c r="A83" s="12" t="s">
        <v>2276</v>
      </c>
      <c r="B83" s="7">
        <v>310</v>
      </c>
      <c r="C83" s="1" t="s">
        <v>3630</v>
      </c>
      <c r="D83" s="23">
        <v>5.82</v>
      </c>
      <c r="E83" s="284" t="s">
        <v>7347</v>
      </c>
    </row>
    <row r="84" spans="1:6" ht="15" customHeight="1" x14ac:dyDescent="0.25">
      <c r="A84" s="12" t="s">
        <v>2277</v>
      </c>
      <c r="B84" s="7">
        <v>311</v>
      </c>
      <c r="C84" s="1" t="s">
        <v>2246</v>
      </c>
      <c r="D84" s="23">
        <v>4.92</v>
      </c>
      <c r="E84" s="284" t="s">
        <v>7347</v>
      </c>
    </row>
    <row r="85" spans="1:6" ht="15" customHeight="1" x14ac:dyDescent="0.25">
      <c r="A85" s="12" t="s">
        <v>2278</v>
      </c>
      <c r="B85" s="7">
        <v>312</v>
      </c>
      <c r="C85" s="1" t="s">
        <v>3035</v>
      </c>
      <c r="D85" s="23">
        <v>2.37</v>
      </c>
      <c r="E85" s="284" t="s">
        <v>7347</v>
      </c>
    </row>
    <row r="86" spans="1:6" ht="15" customHeight="1" x14ac:dyDescent="0.25">
      <c r="A86" s="12" t="s">
        <v>4993</v>
      </c>
      <c r="B86" s="7">
        <v>313</v>
      </c>
      <c r="C86" s="114" t="s">
        <v>2801</v>
      </c>
      <c r="D86" s="23">
        <v>1.21</v>
      </c>
      <c r="E86" s="284" t="s">
        <v>218</v>
      </c>
    </row>
    <row r="87" spans="1:6" ht="15" customHeight="1" x14ac:dyDescent="0.25">
      <c r="A87" s="12" t="s">
        <v>4994</v>
      </c>
      <c r="B87" s="7">
        <v>314</v>
      </c>
      <c r="C87" s="1" t="s">
        <v>950</v>
      </c>
      <c r="D87" s="23">
        <v>5.82</v>
      </c>
      <c r="E87" s="284" t="s">
        <v>7347</v>
      </c>
    </row>
    <row r="88" spans="1:6" ht="15" customHeight="1" x14ac:dyDescent="0.25">
      <c r="A88" s="12" t="s">
        <v>4995</v>
      </c>
      <c r="B88" s="7">
        <v>315</v>
      </c>
      <c r="C88" s="1" t="s">
        <v>3039</v>
      </c>
      <c r="D88" s="23">
        <v>2.13</v>
      </c>
      <c r="E88" s="284" t="s">
        <v>7347</v>
      </c>
    </row>
    <row r="89" spans="1:6" ht="15" customHeight="1" x14ac:dyDescent="0.25">
      <c r="A89" s="12" t="s">
        <v>4996</v>
      </c>
      <c r="B89" s="7">
        <v>316</v>
      </c>
      <c r="C89" s="1" t="s">
        <v>3039</v>
      </c>
      <c r="D89" s="23">
        <v>1.17</v>
      </c>
      <c r="E89" s="284" t="s">
        <v>7347</v>
      </c>
    </row>
    <row r="90" spans="1:6" ht="15" customHeight="1" x14ac:dyDescent="0.25">
      <c r="A90" s="12" t="s">
        <v>4997</v>
      </c>
      <c r="B90" s="7">
        <v>317</v>
      </c>
      <c r="C90" s="1" t="s">
        <v>2246</v>
      </c>
      <c r="D90" s="23">
        <v>4.92</v>
      </c>
      <c r="E90" s="284" t="s">
        <v>7347</v>
      </c>
    </row>
    <row r="91" spans="1:6" ht="15" customHeight="1" x14ac:dyDescent="0.25">
      <c r="A91" s="12" t="s">
        <v>4998</v>
      </c>
      <c r="B91" s="10">
        <v>318</v>
      </c>
      <c r="C91" s="1" t="s">
        <v>2676</v>
      </c>
      <c r="D91" s="23">
        <v>49.63</v>
      </c>
      <c r="E91" s="284" t="s">
        <v>7347</v>
      </c>
      <c r="F91" s="57"/>
    </row>
    <row r="92" spans="1:6" ht="15" customHeight="1" x14ac:dyDescent="0.25">
      <c r="A92" s="12" t="s">
        <v>4999</v>
      </c>
      <c r="B92" s="7">
        <v>321</v>
      </c>
      <c r="C92" s="1" t="s">
        <v>2676</v>
      </c>
      <c r="D92" s="23">
        <v>13.32</v>
      </c>
      <c r="E92" s="284" t="s">
        <v>7347</v>
      </c>
    </row>
    <row r="93" spans="1:6" ht="15" customHeight="1" x14ac:dyDescent="0.25">
      <c r="A93" s="12" t="s">
        <v>5000</v>
      </c>
      <c r="B93" s="10">
        <v>322</v>
      </c>
      <c r="C93" s="1" t="s">
        <v>2676</v>
      </c>
      <c r="D93" s="23">
        <v>41.33</v>
      </c>
      <c r="E93" s="284" t="s">
        <v>7347</v>
      </c>
    </row>
    <row r="94" spans="1:6" ht="15" customHeight="1" x14ac:dyDescent="0.25">
      <c r="A94" s="12" t="s">
        <v>2291</v>
      </c>
      <c r="B94" s="7">
        <v>324</v>
      </c>
      <c r="C94" s="1" t="s">
        <v>2009</v>
      </c>
      <c r="D94" s="23">
        <v>5.89</v>
      </c>
      <c r="E94" s="284" t="s">
        <v>7347</v>
      </c>
    </row>
    <row r="95" spans="1:6" ht="15" customHeight="1" x14ac:dyDescent="0.25">
      <c r="A95" s="12" t="s">
        <v>2010</v>
      </c>
      <c r="B95" s="7">
        <v>325</v>
      </c>
      <c r="C95" s="1" t="s">
        <v>2011</v>
      </c>
      <c r="D95" s="23">
        <v>4.76</v>
      </c>
      <c r="E95" s="284" t="s">
        <v>218</v>
      </c>
    </row>
    <row r="96" spans="1:6" ht="15" customHeight="1" thickBot="1" x14ac:dyDescent="0.3">
      <c r="A96" s="13" t="s">
        <v>2012</v>
      </c>
      <c r="B96" s="8">
        <v>327</v>
      </c>
      <c r="C96" s="9" t="s">
        <v>2013</v>
      </c>
      <c r="D96" s="34">
        <v>14.68</v>
      </c>
      <c r="E96" s="296" t="s">
        <v>218</v>
      </c>
    </row>
    <row r="97" spans="1:5" s="31" customFormat="1" ht="15" customHeight="1" thickTop="1" thickBot="1" x14ac:dyDescent="0.35">
      <c r="A97" s="430" t="s">
        <v>5337</v>
      </c>
      <c r="B97" s="431"/>
      <c r="C97" s="432"/>
      <c r="D97" s="24">
        <f>SUM(D74:D96)</f>
        <v>371.66999999999996</v>
      </c>
      <c r="E97" s="344">
        <f>SUMIF(E74:E96,"std_1",D74:D96)</f>
        <v>351.02</v>
      </c>
    </row>
    <row r="98" spans="1:5" ht="15" customHeight="1" x14ac:dyDescent="0.25"/>
    <row r="99" spans="1:5" ht="15" customHeight="1" x14ac:dyDescent="0.25"/>
    <row r="100" spans="1:5" ht="15" customHeight="1" x14ac:dyDescent="0.25"/>
    <row r="101" spans="1:5" ht="15" customHeight="1" x14ac:dyDescent="0.25"/>
    <row r="102" spans="1:5" ht="15" customHeight="1" x14ac:dyDescent="0.25"/>
    <row r="103" spans="1:5" ht="15" customHeight="1" x14ac:dyDescent="0.25"/>
    <row r="104" spans="1:5" ht="15" customHeight="1" x14ac:dyDescent="0.25"/>
    <row r="105" spans="1:5" ht="15" customHeight="1" x14ac:dyDescent="0.25"/>
    <row r="106" spans="1:5" ht="15" customHeight="1" x14ac:dyDescent="0.25"/>
    <row r="107" spans="1:5" ht="15" customHeight="1" x14ac:dyDescent="0.25"/>
    <row r="108" spans="1:5" ht="15" customHeight="1" x14ac:dyDescent="0.25"/>
    <row r="109" spans="1:5" ht="15" customHeight="1" x14ac:dyDescent="0.25"/>
    <row r="110" spans="1:5" ht="15" customHeight="1" x14ac:dyDescent="0.25"/>
    <row r="111" spans="1:5" ht="15" customHeight="1" x14ac:dyDescent="0.25"/>
    <row r="112" spans="1:5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</sheetData>
  <mergeCells count="25">
    <mergeCell ref="A7:C7"/>
    <mergeCell ref="E72:E73"/>
    <mergeCell ref="A12:E12"/>
    <mergeCell ref="A32:E32"/>
    <mergeCell ref="A44:E44"/>
    <mergeCell ref="A71:E71"/>
    <mergeCell ref="E13:E14"/>
    <mergeCell ref="E33:E34"/>
    <mergeCell ref="A64:C64"/>
    <mergeCell ref="C45:C46"/>
    <mergeCell ref="D45:D46"/>
    <mergeCell ref="E45:E46"/>
    <mergeCell ref="A97:C97"/>
    <mergeCell ref="D72:D73"/>
    <mergeCell ref="C72:C73"/>
    <mergeCell ref="A13:A14"/>
    <mergeCell ref="A33:A34"/>
    <mergeCell ref="A45:A46"/>
    <mergeCell ref="A37:C37"/>
    <mergeCell ref="C33:C34"/>
    <mergeCell ref="D13:D14"/>
    <mergeCell ref="A72:A73"/>
    <mergeCell ref="D33:D34"/>
    <mergeCell ref="A25:C25"/>
    <mergeCell ref="C13:C14"/>
  </mergeCells>
  <phoneticPr fontId="2" type="noConversion"/>
  <conditionalFormatting sqref="D7:E7">
    <cfRule type="cellIs" dxfId="77" priority="11" stopIfTrue="1" operator="notEqual">
      <formula>SUM(#REF!)</formula>
    </cfRule>
  </conditionalFormatting>
  <conditionalFormatting sqref="D25 D37 D64 D97">
    <cfRule type="cellIs" dxfId="76" priority="12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orientation="portrait" r:id="rId1"/>
  <headerFooter scaleWithDoc="0" alignWithMargins="0">
    <oddHeader xml:space="preserve">&amp;L&amp;9Příloha č.1 ke Smlouvě o provádění úklidu v Univerzitním kampusu Bohunice, Brno, Kamenice 5 </oddHeader>
    <oddFooter>&amp;L&amp;9Příloha č. 1&amp;R&amp;9Strana &amp;P/&amp;N</oddFooter>
  </headerFooter>
  <rowBreaks count="2" manualBreakCount="2">
    <brk id="41" max="16383" man="1"/>
    <brk id="6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indexed="48"/>
  </sheetPr>
  <dimension ref="A3:E150"/>
  <sheetViews>
    <sheetView topLeftCell="A78" zoomScaleNormal="100" workbookViewId="0">
      <selection activeCell="C120" sqref="C120"/>
    </sheetView>
  </sheetViews>
  <sheetFormatPr defaultRowHeight="13.5" x14ac:dyDescent="0.25"/>
  <cols>
    <col min="1" max="1" width="14.7109375" style="30" customWidth="1"/>
    <col min="2" max="2" width="10.7109375" style="30" customWidth="1"/>
    <col min="3" max="3" width="40.7109375" style="30" customWidth="1"/>
    <col min="4" max="5" width="10.7109375" style="26" customWidth="1"/>
    <col min="6" max="16384" width="9.140625" style="30"/>
  </cols>
  <sheetData>
    <row r="3" spans="1:5" x14ac:dyDescent="0.25">
      <c r="D3" s="33"/>
    </row>
    <row r="4" spans="1:5" ht="25.5" customHeight="1" x14ac:dyDescent="0.25">
      <c r="A4" s="65" t="s">
        <v>5343</v>
      </c>
      <c r="B4" s="32"/>
      <c r="C4" s="32"/>
      <c r="D4" s="51"/>
    </row>
    <row r="5" spans="1:5" ht="25.5" customHeight="1" x14ac:dyDescent="0.25">
      <c r="A5" s="49"/>
      <c r="B5" s="50"/>
      <c r="C5" s="50"/>
      <c r="D5" s="51"/>
    </row>
    <row r="6" spans="1:5" ht="25.5" customHeight="1" thickBot="1" x14ac:dyDescent="0.3">
      <c r="A6" s="49"/>
      <c r="B6" s="50"/>
      <c r="C6" s="50"/>
      <c r="D6" s="51"/>
    </row>
    <row r="7" spans="1:5" ht="25.5" customHeight="1" thickBot="1" x14ac:dyDescent="0.35">
      <c r="A7" s="425" t="s">
        <v>7352</v>
      </c>
      <c r="B7" s="426"/>
      <c r="C7" s="427"/>
      <c r="D7" s="69">
        <f>SUM(D149,D108,D71,D43)</f>
        <v>2074.1900000000005</v>
      </c>
      <c r="E7" s="69">
        <f>SUM(E149,E108,E71,E43)</f>
        <v>1882.6800000000003</v>
      </c>
    </row>
    <row r="11" spans="1:5" ht="14.25" thickBot="1" x14ac:dyDescent="0.3"/>
    <row r="12" spans="1:5" ht="22.5" customHeight="1" thickBot="1" x14ac:dyDescent="0.3">
      <c r="A12" s="423" t="s">
        <v>1958</v>
      </c>
      <c r="B12" s="424"/>
      <c r="C12" s="424"/>
      <c r="D12" s="424"/>
      <c r="E12" s="435"/>
    </row>
    <row r="13" spans="1:5" ht="15" customHeight="1" x14ac:dyDescent="0.3">
      <c r="A13" s="428" t="s">
        <v>4681</v>
      </c>
      <c r="B13" s="353" t="s">
        <v>4277</v>
      </c>
      <c r="C13" s="433" t="s">
        <v>2186</v>
      </c>
      <c r="D13" s="421" t="s">
        <v>2187</v>
      </c>
      <c r="E13" s="419" t="s">
        <v>217</v>
      </c>
    </row>
    <row r="14" spans="1:5" ht="15" customHeight="1" thickBot="1" x14ac:dyDescent="0.35">
      <c r="A14" s="429"/>
      <c r="B14" s="6" t="s">
        <v>2185</v>
      </c>
      <c r="C14" s="434"/>
      <c r="D14" s="422"/>
      <c r="E14" s="420"/>
    </row>
    <row r="15" spans="1:5" ht="15" customHeight="1" thickTop="1" x14ac:dyDescent="0.25">
      <c r="A15" s="12" t="s">
        <v>3081</v>
      </c>
      <c r="B15" s="7" t="s">
        <v>2189</v>
      </c>
      <c r="C15" s="1" t="s">
        <v>3019</v>
      </c>
      <c r="D15" s="23">
        <v>90.47</v>
      </c>
      <c r="E15" s="283" t="s">
        <v>7347</v>
      </c>
    </row>
    <row r="16" spans="1:5" ht="15" customHeight="1" x14ac:dyDescent="0.25">
      <c r="A16" s="12" t="s">
        <v>3082</v>
      </c>
      <c r="B16" s="7" t="s">
        <v>2190</v>
      </c>
      <c r="C16" s="1" t="s">
        <v>4315</v>
      </c>
      <c r="D16" s="23">
        <v>9.4600000000000009</v>
      </c>
      <c r="E16" s="284" t="s">
        <v>7347</v>
      </c>
    </row>
    <row r="17" spans="1:5" ht="15" customHeight="1" x14ac:dyDescent="0.25">
      <c r="A17" s="12" t="s">
        <v>229</v>
      </c>
      <c r="B17" s="7" t="s">
        <v>2191</v>
      </c>
      <c r="C17" s="1" t="s">
        <v>4316</v>
      </c>
      <c r="D17" s="23">
        <v>3.32</v>
      </c>
      <c r="E17" s="284" t="s">
        <v>7347</v>
      </c>
    </row>
    <row r="18" spans="1:5" ht="15" customHeight="1" x14ac:dyDescent="0.25">
      <c r="A18" s="12" t="s">
        <v>230</v>
      </c>
      <c r="B18" s="7" t="s">
        <v>2192</v>
      </c>
      <c r="C18" s="1" t="s">
        <v>5220</v>
      </c>
      <c r="D18" s="23">
        <v>3.76</v>
      </c>
      <c r="E18" s="284" t="s">
        <v>218</v>
      </c>
    </row>
    <row r="19" spans="1:5" ht="15" customHeight="1" x14ac:dyDescent="0.25">
      <c r="A19" s="12" t="s">
        <v>5221</v>
      </c>
      <c r="B19" s="7" t="s">
        <v>2193</v>
      </c>
      <c r="C19" s="1" t="s">
        <v>647</v>
      </c>
      <c r="D19" s="23">
        <v>27.2</v>
      </c>
      <c r="E19" s="284" t="s">
        <v>218</v>
      </c>
    </row>
    <row r="20" spans="1:5" ht="15" customHeight="1" x14ac:dyDescent="0.25">
      <c r="A20" s="12" t="s">
        <v>5222</v>
      </c>
      <c r="B20" s="7" t="s">
        <v>2194</v>
      </c>
      <c r="C20" s="1" t="s">
        <v>2811</v>
      </c>
      <c r="D20" s="23">
        <v>9.3000000000000007</v>
      </c>
      <c r="E20" s="284" t="s">
        <v>218</v>
      </c>
    </row>
    <row r="21" spans="1:5" ht="15" customHeight="1" x14ac:dyDescent="0.25">
      <c r="A21" s="12" t="s">
        <v>5223</v>
      </c>
      <c r="B21" s="7" t="s">
        <v>2195</v>
      </c>
      <c r="C21" s="1" t="s">
        <v>4871</v>
      </c>
      <c r="D21" s="23">
        <v>13.07</v>
      </c>
      <c r="E21" s="284" t="s">
        <v>218</v>
      </c>
    </row>
    <row r="22" spans="1:5" ht="15" customHeight="1" x14ac:dyDescent="0.25">
      <c r="A22" s="12" t="s">
        <v>5224</v>
      </c>
      <c r="B22" s="7" t="s">
        <v>2196</v>
      </c>
      <c r="C22" s="1" t="s">
        <v>829</v>
      </c>
      <c r="D22" s="23">
        <v>17.95</v>
      </c>
      <c r="E22" s="284" t="s">
        <v>7347</v>
      </c>
    </row>
    <row r="23" spans="1:5" ht="15" customHeight="1" x14ac:dyDescent="0.25">
      <c r="A23" s="12" t="s">
        <v>5225</v>
      </c>
      <c r="B23" s="7" t="s">
        <v>2197</v>
      </c>
      <c r="C23" s="1" t="s">
        <v>3035</v>
      </c>
      <c r="D23" s="23">
        <v>8.6999999999999993</v>
      </c>
      <c r="E23" s="284" t="s">
        <v>7347</v>
      </c>
    </row>
    <row r="24" spans="1:5" ht="15" customHeight="1" x14ac:dyDescent="0.25">
      <c r="A24" s="12" t="s">
        <v>5226</v>
      </c>
      <c r="B24" s="7" t="s">
        <v>5227</v>
      </c>
      <c r="C24" s="1" t="s">
        <v>4327</v>
      </c>
      <c r="D24" s="23">
        <v>0.78</v>
      </c>
      <c r="E24" s="284" t="s">
        <v>7347</v>
      </c>
    </row>
    <row r="25" spans="1:5" ht="15" customHeight="1" x14ac:dyDescent="0.25">
      <c r="A25" s="12" t="s">
        <v>5228</v>
      </c>
      <c r="B25" s="7" t="s">
        <v>5229</v>
      </c>
      <c r="C25" s="1" t="s">
        <v>4327</v>
      </c>
      <c r="D25" s="23">
        <v>0.75</v>
      </c>
      <c r="E25" s="284" t="s">
        <v>7347</v>
      </c>
    </row>
    <row r="26" spans="1:5" ht="15" customHeight="1" x14ac:dyDescent="0.25">
      <c r="A26" s="12" t="s">
        <v>5230</v>
      </c>
      <c r="B26" s="7" t="s">
        <v>2199</v>
      </c>
      <c r="C26" s="1" t="s">
        <v>3039</v>
      </c>
      <c r="D26" s="23">
        <v>8.6999999999999993</v>
      </c>
      <c r="E26" s="284" t="s">
        <v>7347</v>
      </c>
    </row>
    <row r="27" spans="1:5" ht="15" customHeight="1" x14ac:dyDescent="0.25">
      <c r="A27" s="12" t="s">
        <v>5231</v>
      </c>
      <c r="B27" s="7" t="s">
        <v>5232</v>
      </c>
      <c r="C27" s="1" t="s">
        <v>4327</v>
      </c>
      <c r="D27" s="23">
        <v>0.75</v>
      </c>
      <c r="E27" s="284" t="s">
        <v>7347</v>
      </c>
    </row>
    <row r="28" spans="1:5" ht="15" customHeight="1" x14ac:dyDescent="0.25">
      <c r="A28" s="12" t="s">
        <v>5233</v>
      </c>
      <c r="B28" s="7" t="s">
        <v>5234</v>
      </c>
      <c r="C28" s="1" t="s">
        <v>4327</v>
      </c>
      <c r="D28" s="23">
        <v>0.78</v>
      </c>
      <c r="E28" s="284" t="s">
        <v>7347</v>
      </c>
    </row>
    <row r="29" spans="1:5" ht="15" customHeight="1" x14ac:dyDescent="0.25">
      <c r="A29" s="12" t="s">
        <v>5235</v>
      </c>
      <c r="B29" s="7" t="s">
        <v>2200</v>
      </c>
      <c r="C29" s="1" t="s">
        <v>5093</v>
      </c>
      <c r="D29" s="23">
        <v>17.940000000000001</v>
      </c>
      <c r="E29" s="284" t="s">
        <v>7347</v>
      </c>
    </row>
    <row r="30" spans="1:5" ht="15" customHeight="1" x14ac:dyDescent="0.25">
      <c r="A30" s="12" t="s">
        <v>5236</v>
      </c>
      <c r="B30" s="7" t="s">
        <v>2201</v>
      </c>
      <c r="C30" s="1" t="s">
        <v>4007</v>
      </c>
      <c r="D30" s="23">
        <v>87.28</v>
      </c>
      <c r="E30" s="284" t="s">
        <v>218</v>
      </c>
    </row>
    <row r="31" spans="1:5" ht="15" customHeight="1" x14ac:dyDescent="0.25">
      <c r="A31" s="12" t="s">
        <v>5237</v>
      </c>
      <c r="B31" s="7" t="s">
        <v>2202</v>
      </c>
      <c r="C31" s="1" t="s">
        <v>5238</v>
      </c>
      <c r="D31" s="23">
        <v>14.56</v>
      </c>
      <c r="E31" s="284" t="s">
        <v>7347</v>
      </c>
    </row>
    <row r="32" spans="1:5" ht="15" customHeight="1" x14ac:dyDescent="0.25">
      <c r="A32" s="12" t="s">
        <v>5239</v>
      </c>
      <c r="B32" s="7" t="s">
        <v>2203</v>
      </c>
      <c r="C32" s="1" t="s">
        <v>5240</v>
      </c>
      <c r="D32" s="23">
        <v>14.61</v>
      </c>
      <c r="E32" s="284" t="s">
        <v>7347</v>
      </c>
    </row>
    <row r="33" spans="1:5" ht="15" customHeight="1" x14ac:dyDescent="0.25">
      <c r="A33" s="12" t="s">
        <v>5241</v>
      </c>
      <c r="B33" s="7" t="s">
        <v>2204</v>
      </c>
      <c r="C33" s="1" t="s">
        <v>5242</v>
      </c>
      <c r="D33" s="23">
        <v>29.98</v>
      </c>
      <c r="E33" s="284" t="s">
        <v>7347</v>
      </c>
    </row>
    <row r="34" spans="1:5" ht="15" customHeight="1" x14ac:dyDescent="0.25">
      <c r="A34" s="12" t="s">
        <v>5243</v>
      </c>
      <c r="B34" s="7" t="s">
        <v>2205</v>
      </c>
      <c r="C34" s="1" t="s">
        <v>5242</v>
      </c>
      <c r="D34" s="23">
        <v>13.52</v>
      </c>
      <c r="E34" s="284" t="s">
        <v>7347</v>
      </c>
    </row>
    <row r="35" spans="1:5" ht="15" customHeight="1" x14ac:dyDescent="0.25">
      <c r="A35" s="12" t="s">
        <v>5244</v>
      </c>
      <c r="B35" s="7" t="s">
        <v>2206</v>
      </c>
      <c r="C35" s="1" t="s">
        <v>974</v>
      </c>
      <c r="D35" s="23">
        <v>6</v>
      </c>
      <c r="E35" s="284" t="s">
        <v>7347</v>
      </c>
    </row>
    <row r="36" spans="1:5" ht="15" customHeight="1" x14ac:dyDescent="0.25">
      <c r="A36" s="12" t="s">
        <v>5245</v>
      </c>
      <c r="B36" s="7" t="s">
        <v>2207</v>
      </c>
      <c r="C36" s="1" t="s">
        <v>938</v>
      </c>
      <c r="D36" s="23">
        <v>1.5</v>
      </c>
      <c r="E36" s="284" t="s">
        <v>7347</v>
      </c>
    </row>
    <row r="37" spans="1:5" ht="15" customHeight="1" x14ac:dyDescent="0.25">
      <c r="A37" s="12" t="s">
        <v>5246</v>
      </c>
      <c r="B37" s="7" t="s">
        <v>2209</v>
      </c>
      <c r="C37" s="1" t="s">
        <v>938</v>
      </c>
      <c r="D37" s="23">
        <v>1.49</v>
      </c>
      <c r="E37" s="284" t="s">
        <v>7347</v>
      </c>
    </row>
    <row r="38" spans="1:5" ht="15" customHeight="1" x14ac:dyDescent="0.25">
      <c r="A38" s="12" t="s">
        <v>5247</v>
      </c>
      <c r="B38" s="7" t="s">
        <v>2210</v>
      </c>
      <c r="C38" s="114" t="s">
        <v>3036</v>
      </c>
      <c r="D38" s="23">
        <v>4.16</v>
      </c>
      <c r="E38" s="284" t="s">
        <v>218</v>
      </c>
    </row>
    <row r="39" spans="1:5" ht="15" customHeight="1" x14ac:dyDescent="0.25">
      <c r="A39" s="12" t="s">
        <v>5248</v>
      </c>
      <c r="B39" s="7" t="s">
        <v>2211</v>
      </c>
      <c r="C39" s="1" t="s">
        <v>259</v>
      </c>
      <c r="D39" s="23">
        <v>22.11</v>
      </c>
      <c r="E39" s="284" t="s">
        <v>7347</v>
      </c>
    </row>
    <row r="40" spans="1:5" ht="15" customHeight="1" x14ac:dyDescent="0.25">
      <c r="A40" s="12" t="s">
        <v>5249</v>
      </c>
      <c r="B40" s="7" t="s">
        <v>2212</v>
      </c>
      <c r="C40" s="1" t="s">
        <v>3854</v>
      </c>
      <c r="D40" s="23">
        <v>1.3</v>
      </c>
      <c r="E40" s="284" t="s">
        <v>218</v>
      </c>
    </row>
    <row r="41" spans="1:5" ht="15" customHeight="1" x14ac:dyDescent="0.25">
      <c r="A41" s="12" t="s">
        <v>1380</v>
      </c>
      <c r="B41" s="7" t="s">
        <v>2213</v>
      </c>
      <c r="C41" s="1" t="s">
        <v>2811</v>
      </c>
      <c r="D41" s="23">
        <v>4.97</v>
      </c>
      <c r="E41" s="284" t="s">
        <v>218</v>
      </c>
    </row>
    <row r="42" spans="1:5" ht="15" customHeight="1" thickBot="1" x14ac:dyDescent="0.3">
      <c r="A42" s="13" t="s">
        <v>1381</v>
      </c>
      <c r="B42" s="8" t="s">
        <v>2214</v>
      </c>
      <c r="C42" s="9" t="s">
        <v>1382</v>
      </c>
      <c r="D42" s="34">
        <v>7.65</v>
      </c>
      <c r="E42" s="296" t="s">
        <v>218</v>
      </c>
    </row>
    <row r="43" spans="1:5" s="31" customFormat="1" ht="15" customHeight="1" thickTop="1" thickBot="1" x14ac:dyDescent="0.35">
      <c r="A43" s="430" t="s">
        <v>5337</v>
      </c>
      <c r="B43" s="431"/>
      <c r="C43" s="432"/>
      <c r="D43" s="24">
        <f>SUM(D15:D42)</f>
        <v>422.06000000000006</v>
      </c>
      <c r="E43" s="344">
        <f>SUMIF(E15:E42,"std_1",D15:D42)</f>
        <v>263.37</v>
      </c>
    </row>
    <row r="44" spans="1:5" ht="15" customHeight="1" x14ac:dyDescent="0.25"/>
    <row r="45" spans="1:5" ht="15" customHeight="1" x14ac:dyDescent="0.25"/>
    <row r="46" spans="1:5" ht="15" customHeight="1" thickBot="1" x14ac:dyDescent="0.3"/>
    <row r="47" spans="1:5" ht="22.5" customHeight="1" thickBot="1" x14ac:dyDescent="0.3">
      <c r="A47" s="46" t="s">
        <v>1959</v>
      </c>
      <c r="B47" s="47"/>
      <c r="C47" s="47"/>
      <c r="D47" s="47"/>
      <c r="E47" s="121"/>
    </row>
    <row r="48" spans="1:5" ht="15" customHeight="1" x14ac:dyDescent="0.3">
      <c r="A48" s="428" t="s">
        <v>4681</v>
      </c>
      <c r="B48" s="353" t="s">
        <v>4277</v>
      </c>
      <c r="C48" s="433" t="s">
        <v>2186</v>
      </c>
      <c r="D48" s="421" t="s">
        <v>2187</v>
      </c>
      <c r="E48" s="419" t="s">
        <v>217</v>
      </c>
    </row>
    <row r="49" spans="1:5" ht="15" customHeight="1" thickBot="1" x14ac:dyDescent="0.35">
      <c r="A49" s="429"/>
      <c r="B49" s="6" t="s">
        <v>2185</v>
      </c>
      <c r="C49" s="434"/>
      <c r="D49" s="422"/>
      <c r="E49" s="420"/>
    </row>
    <row r="50" spans="1:5" ht="15" customHeight="1" thickTop="1" x14ac:dyDescent="0.25">
      <c r="A50" s="12" t="s">
        <v>1383</v>
      </c>
      <c r="B50" s="7">
        <v>101</v>
      </c>
      <c r="C50" s="1" t="s">
        <v>3019</v>
      </c>
      <c r="D50" s="23">
        <v>58.34</v>
      </c>
      <c r="E50" s="283" t="s">
        <v>7347</v>
      </c>
    </row>
    <row r="51" spans="1:5" ht="15" customHeight="1" x14ac:dyDescent="0.25">
      <c r="A51" s="12" t="s">
        <v>1384</v>
      </c>
      <c r="B51" s="7">
        <v>102</v>
      </c>
      <c r="C51" s="1" t="s">
        <v>4315</v>
      </c>
      <c r="D51" s="23">
        <v>9.8800000000000008</v>
      </c>
      <c r="E51" s="284" t="s">
        <v>7347</v>
      </c>
    </row>
    <row r="52" spans="1:5" ht="15" customHeight="1" x14ac:dyDescent="0.25">
      <c r="A52" s="12" t="s">
        <v>1385</v>
      </c>
      <c r="B52" s="7">
        <v>103</v>
      </c>
      <c r="C52" s="1" t="s">
        <v>4316</v>
      </c>
      <c r="D52" s="23">
        <v>3.06</v>
      </c>
      <c r="E52" s="284" t="s">
        <v>218</v>
      </c>
    </row>
    <row r="53" spans="1:5" ht="15" customHeight="1" x14ac:dyDescent="0.25">
      <c r="A53" s="12" t="s">
        <v>1386</v>
      </c>
      <c r="B53" s="7">
        <v>104</v>
      </c>
      <c r="C53" s="1" t="s">
        <v>1387</v>
      </c>
      <c r="D53" s="23">
        <v>4.6900000000000004</v>
      </c>
      <c r="E53" s="284" t="s">
        <v>7347</v>
      </c>
    </row>
    <row r="54" spans="1:5" ht="15" customHeight="1" x14ac:dyDescent="0.25">
      <c r="A54" s="12" t="s">
        <v>1388</v>
      </c>
      <c r="B54" s="7">
        <v>106</v>
      </c>
      <c r="C54" s="1" t="s">
        <v>3642</v>
      </c>
      <c r="D54" s="23">
        <v>4.45</v>
      </c>
      <c r="E54" s="284" t="s">
        <v>7347</v>
      </c>
    </row>
    <row r="55" spans="1:5" ht="15" customHeight="1" x14ac:dyDescent="0.25">
      <c r="A55" s="12" t="s">
        <v>1389</v>
      </c>
      <c r="B55" s="7">
        <v>108</v>
      </c>
      <c r="C55" s="1" t="s">
        <v>1390</v>
      </c>
      <c r="D55" s="23">
        <v>27.54</v>
      </c>
      <c r="E55" s="284" t="s">
        <v>7347</v>
      </c>
    </row>
    <row r="56" spans="1:5" ht="15" customHeight="1" x14ac:dyDescent="0.25">
      <c r="A56" s="12" t="s">
        <v>1391</v>
      </c>
      <c r="B56" s="7">
        <v>109</v>
      </c>
      <c r="C56" s="1" t="s">
        <v>1390</v>
      </c>
      <c r="D56" s="23">
        <v>19.25</v>
      </c>
      <c r="E56" s="284" t="s">
        <v>7347</v>
      </c>
    </row>
    <row r="57" spans="1:5" ht="15" customHeight="1" x14ac:dyDescent="0.25">
      <c r="A57" s="12" t="s">
        <v>1392</v>
      </c>
      <c r="B57" s="7">
        <v>111</v>
      </c>
      <c r="C57" s="1" t="s">
        <v>1393</v>
      </c>
      <c r="D57" s="23">
        <v>69.8</v>
      </c>
      <c r="E57" s="284" t="s">
        <v>7347</v>
      </c>
    </row>
    <row r="58" spans="1:5" ht="15" customHeight="1" x14ac:dyDescent="0.25">
      <c r="A58" s="12" t="s">
        <v>1394</v>
      </c>
      <c r="B58" s="7">
        <v>112</v>
      </c>
      <c r="C58" s="1" t="s">
        <v>1393</v>
      </c>
      <c r="D58" s="23">
        <v>69.8</v>
      </c>
      <c r="E58" s="284" t="s">
        <v>7347</v>
      </c>
    </row>
    <row r="59" spans="1:5" ht="15" customHeight="1" x14ac:dyDescent="0.25">
      <c r="A59" s="12" t="s">
        <v>1395</v>
      </c>
      <c r="B59" s="7">
        <v>114</v>
      </c>
      <c r="C59" s="1" t="s">
        <v>4134</v>
      </c>
      <c r="D59" s="23">
        <v>7.63</v>
      </c>
      <c r="E59" s="284" t="s">
        <v>218</v>
      </c>
    </row>
    <row r="60" spans="1:5" ht="15" customHeight="1" x14ac:dyDescent="0.25">
      <c r="A60" s="12" t="s">
        <v>1396</v>
      </c>
      <c r="B60" s="7">
        <v>115</v>
      </c>
      <c r="C60" s="1" t="s">
        <v>4399</v>
      </c>
      <c r="D60" s="23">
        <v>7.64</v>
      </c>
      <c r="E60" s="284" t="s">
        <v>7347</v>
      </c>
    </row>
    <row r="61" spans="1:5" ht="15" customHeight="1" x14ac:dyDescent="0.25">
      <c r="A61" s="12" t="s">
        <v>1397</v>
      </c>
      <c r="B61" s="7">
        <v>116</v>
      </c>
      <c r="C61" s="1" t="s">
        <v>3027</v>
      </c>
      <c r="D61" s="23">
        <v>11.74</v>
      </c>
      <c r="E61" s="284" t="s">
        <v>7347</v>
      </c>
    </row>
    <row r="62" spans="1:5" ht="15" customHeight="1" x14ac:dyDescent="0.25">
      <c r="A62" s="12" t="s">
        <v>1398</v>
      </c>
      <c r="B62" s="7">
        <v>117</v>
      </c>
      <c r="C62" s="1" t="s">
        <v>4626</v>
      </c>
      <c r="D62" s="23">
        <v>11.11</v>
      </c>
      <c r="E62" s="284" t="s">
        <v>7347</v>
      </c>
    </row>
    <row r="63" spans="1:5" ht="15" customHeight="1" x14ac:dyDescent="0.25">
      <c r="A63" s="12" t="s">
        <v>4627</v>
      </c>
      <c r="B63" s="7">
        <v>118</v>
      </c>
      <c r="C63" s="1" t="s">
        <v>4626</v>
      </c>
      <c r="D63" s="23">
        <v>9.01</v>
      </c>
      <c r="E63" s="284" t="s">
        <v>7347</v>
      </c>
    </row>
    <row r="64" spans="1:5" ht="15" customHeight="1" x14ac:dyDescent="0.25">
      <c r="A64" s="12" t="s">
        <v>4628</v>
      </c>
      <c r="B64" s="7">
        <v>119</v>
      </c>
      <c r="C64" s="1" t="s">
        <v>3019</v>
      </c>
      <c r="D64" s="23">
        <v>7.3</v>
      </c>
      <c r="E64" s="284" t="s">
        <v>7347</v>
      </c>
    </row>
    <row r="65" spans="1:5" ht="15" customHeight="1" x14ac:dyDescent="0.25">
      <c r="A65" s="12" t="s">
        <v>4629</v>
      </c>
      <c r="B65" s="7">
        <v>121</v>
      </c>
      <c r="C65" s="1" t="s">
        <v>4630</v>
      </c>
      <c r="D65" s="23">
        <v>4.45</v>
      </c>
      <c r="E65" s="284" t="s">
        <v>7347</v>
      </c>
    </row>
    <row r="66" spans="1:5" ht="15" customHeight="1" x14ac:dyDescent="0.25">
      <c r="A66" s="12" t="s">
        <v>4631</v>
      </c>
      <c r="B66" s="7">
        <v>122</v>
      </c>
      <c r="C66" s="1" t="s">
        <v>193</v>
      </c>
      <c r="D66" s="23">
        <v>0</v>
      </c>
      <c r="E66" s="284" t="s">
        <v>218</v>
      </c>
    </row>
    <row r="67" spans="1:5" ht="15" customHeight="1" x14ac:dyDescent="0.25">
      <c r="A67" s="12" t="s">
        <v>4632</v>
      </c>
      <c r="B67" s="7">
        <v>123</v>
      </c>
      <c r="C67" s="1" t="s">
        <v>2793</v>
      </c>
      <c r="D67" s="23">
        <v>7.26</v>
      </c>
      <c r="E67" s="284" t="s">
        <v>218</v>
      </c>
    </row>
    <row r="68" spans="1:5" ht="15" customHeight="1" x14ac:dyDescent="0.25">
      <c r="A68" s="12" t="s">
        <v>4633</v>
      </c>
      <c r="B68" s="7">
        <v>124</v>
      </c>
      <c r="C68" s="1" t="s">
        <v>4634</v>
      </c>
      <c r="D68" s="23">
        <v>4.7</v>
      </c>
      <c r="E68" s="284" t="s">
        <v>7347</v>
      </c>
    </row>
    <row r="69" spans="1:5" ht="15" customHeight="1" x14ac:dyDescent="0.25">
      <c r="A69" s="12" t="s">
        <v>4635</v>
      </c>
      <c r="B69" s="7">
        <v>125</v>
      </c>
      <c r="C69" s="114" t="s">
        <v>252</v>
      </c>
      <c r="D69" s="23">
        <v>2.75</v>
      </c>
      <c r="E69" s="284" t="s">
        <v>7347</v>
      </c>
    </row>
    <row r="70" spans="1:5" ht="15" customHeight="1" thickBot="1" x14ac:dyDescent="0.3">
      <c r="A70" s="13" t="s">
        <v>4636</v>
      </c>
      <c r="B70" s="8">
        <v>126</v>
      </c>
      <c r="C70" s="9" t="s">
        <v>4680</v>
      </c>
      <c r="D70" s="34">
        <v>3.07</v>
      </c>
      <c r="E70" s="296" t="s">
        <v>7347</v>
      </c>
    </row>
    <row r="71" spans="1:5" s="31" customFormat="1" ht="15" customHeight="1" thickTop="1" thickBot="1" x14ac:dyDescent="0.35">
      <c r="A71" s="430" t="s">
        <v>5337</v>
      </c>
      <c r="B71" s="431"/>
      <c r="C71" s="432"/>
      <c r="D71" s="24">
        <f>SUM(D50:D70)</f>
        <v>343.46999999999997</v>
      </c>
      <c r="E71" s="344">
        <f>SUMIF(E50:E70,"std_1",D50:D70)</f>
        <v>325.52</v>
      </c>
    </row>
    <row r="72" spans="1:5" ht="15" customHeight="1" x14ac:dyDescent="0.25"/>
    <row r="73" spans="1:5" ht="15" customHeight="1" thickBot="1" x14ac:dyDescent="0.3"/>
    <row r="74" spans="1:5" ht="22.5" customHeight="1" thickBot="1" x14ac:dyDescent="0.3">
      <c r="A74" s="423" t="s">
        <v>1960</v>
      </c>
      <c r="B74" s="424"/>
      <c r="C74" s="424"/>
      <c r="D74" s="424"/>
      <c r="E74" s="435"/>
    </row>
    <row r="75" spans="1:5" ht="15" customHeight="1" x14ac:dyDescent="0.3">
      <c r="A75" s="428" t="s">
        <v>4681</v>
      </c>
      <c r="B75" s="353" t="s">
        <v>4277</v>
      </c>
      <c r="C75" s="433" t="s">
        <v>2186</v>
      </c>
      <c r="D75" s="421" t="s">
        <v>2187</v>
      </c>
      <c r="E75" s="419" t="s">
        <v>217</v>
      </c>
    </row>
    <row r="76" spans="1:5" ht="15" customHeight="1" thickBot="1" x14ac:dyDescent="0.35">
      <c r="A76" s="429"/>
      <c r="B76" s="6" t="s">
        <v>2185</v>
      </c>
      <c r="C76" s="434"/>
      <c r="D76" s="422"/>
      <c r="E76" s="420"/>
    </row>
    <row r="77" spans="1:5" ht="15" customHeight="1" thickTop="1" x14ac:dyDescent="0.25">
      <c r="A77" s="12" t="s">
        <v>4637</v>
      </c>
      <c r="B77" s="7">
        <v>201</v>
      </c>
      <c r="C77" s="1" t="s">
        <v>3019</v>
      </c>
      <c r="D77" s="23">
        <v>80.11</v>
      </c>
      <c r="E77" s="283" t="s">
        <v>7347</v>
      </c>
    </row>
    <row r="78" spans="1:5" ht="15" customHeight="1" x14ac:dyDescent="0.25">
      <c r="A78" s="12" t="s">
        <v>4638</v>
      </c>
      <c r="B78" s="7">
        <v>202</v>
      </c>
      <c r="C78" s="1" t="s">
        <v>4315</v>
      </c>
      <c r="D78" s="23">
        <v>9.4600000000000009</v>
      </c>
      <c r="E78" s="284" t="s">
        <v>7347</v>
      </c>
    </row>
    <row r="79" spans="1:5" ht="15" customHeight="1" x14ac:dyDescent="0.25">
      <c r="A79" s="12" t="s">
        <v>4639</v>
      </c>
      <c r="B79" s="7">
        <v>203</v>
      </c>
      <c r="C79" s="1" t="s">
        <v>4316</v>
      </c>
      <c r="D79" s="23">
        <v>3.06</v>
      </c>
      <c r="E79" s="284" t="s">
        <v>218</v>
      </c>
    </row>
    <row r="80" spans="1:5" ht="15" customHeight="1" x14ac:dyDescent="0.25">
      <c r="A80" s="12" t="s">
        <v>4640</v>
      </c>
      <c r="B80" s="7">
        <v>204</v>
      </c>
      <c r="C80" s="1" t="s">
        <v>4641</v>
      </c>
      <c r="D80" s="23">
        <v>4.84</v>
      </c>
      <c r="E80" s="284" t="s">
        <v>7347</v>
      </c>
    </row>
    <row r="81" spans="1:5" ht="15" customHeight="1" x14ac:dyDescent="0.25">
      <c r="A81" s="12" t="s">
        <v>4642</v>
      </c>
      <c r="B81" s="7">
        <v>207</v>
      </c>
      <c r="C81" s="1" t="s">
        <v>4643</v>
      </c>
      <c r="D81" s="23">
        <v>5.99</v>
      </c>
      <c r="E81" s="284" t="s">
        <v>7347</v>
      </c>
    </row>
    <row r="82" spans="1:5" ht="15" customHeight="1" x14ac:dyDescent="0.25">
      <c r="A82" s="12" t="s">
        <v>4644</v>
      </c>
      <c r="B82" s="7">
        <v>208</v>
      </c>
      <c r="C82" s="1" t="s">
        <v>4645</v>
      </c>
      <c r="D82" s="23">
        <v>18.239999999999998</v>
      </c>
      <c r="E82" s="284" t="s">
        <v>7347</v>
      </c>
    </row>
    <row r="83" spans="1:5" ht="15" customHeight="1" x14ac:dyDescent="0.25">
      <c r="A83" s="12" t="s">
        <v>4646</v>
      </c>
      <c r="B83" s="7">
        <v>209</v>
      </c>
      <c r="C83" s="1" t="s">
        <v>4647</v>
      </c>
      <c r="D83" s="23">
        <v>17.600000000000001</v>
      </c>
      <c r="E83" s="284" t="s">
        <v>7347</v>
      </c>
    </row>
    <row r="84" spans="1:5" ht="15" customHeight="1" x14ac:dyDescent="0.25">
      <c r="A84" s="12" t="s">
        <v>4648</v>
      </c>
      <c r="B84" s="7">
        <v>212</v>
      </c>
      <c r="C84" s="1" t="s">
        <v>2676</v>
      </c>
      <c r="D84" s="23">
        <v>42.61</v>
      </c>
      <c r="E84" s="284" t="s">
        <v>7347</v>
      </c>
    </row>
    <row r="85" spans="1:5" ht="15" customHeight="1" x14ac:dyDescent="0.25">
      <c r="A85" s="12" t="s">
        <v>4649</v>
      </c>
      <c r="B85" s="7">
        <v>213</v>
      </c>
      <c r="C85" s="1" t="s">
        <v>3027</v>
      </c>
      <c r="D85" s="23">
        <v>13.85</v>
      </c>
      <c r="E85" s="284" t="s">
        <v>7347</v>
      </c>
    </row>
    <row r="86" spans="1:5" ht="15" customHeight="1" x14ac:dyDescent="0.25">
      <c r="A86" s="12" t="s">
        <v>4650</v>
      </c>
      <c r="B86" s="7">
        <v>214</v>
      </c>
      <c r="C86" s="1" t="s">
        <v>4041</v>
      </c>
      <c r="D86" s="23">
        <v>28.24</v>
      </c>
      <c r="E86" s="284" t="s">
        <v>7347</v>
      </c>
    </row>
    <row r="87" spans="1:5" ht="15" customHeight="1" x14ac:dyDescent="0.25">
      <c r="A87" s="12" t="s">
        <v>1640</v>
      </c>
      <c r="B87" s="7">
        <v>215</v>
      </c>
      <c r="C87" s="1" t="s">
        <v>3027</v>
      </c>
      <c r="D87" s="23">
        <v>15.99</v>
      </c>
      <c r="E87" s="284" t="s">
        <v>7347</v>
      </c>
    </row>
    <row r="88" spans="1:5" ht="15" customHeight="1" x14ac:dyDescent="0.25">
      <c r="A88" s="12" t="s">
        <v>1641</v>
      </c>
      <c r="B88" s="7">
        <v>216</v>
      </c>
      <c r="C88" s="1" t="s">
        <v>2676</v>
      </c>
      <c r="D88" s="23">
        <v>51.47</v>
      </c>
      <c r="E88" s="284" t="s">
        <v>7347</v>
      </c>
    </row>
    <row r="89" spans="1:5" ht="15" customHeight="1" x14ac:dyDescent="0.25">
      <c r="A89" s="12" t="s">
        <v>1642</v>
      </c>
      <c r="B89" s="7">
        <v>217</v>
      </c>
      <c r="C89" s="1" t="s">
        <v>3027</v>
      </c>
      <c r="D89" s="23">
        <v>16.68</v>
      </c>
      <c r="E89" s="284" t="s">
        <v>7347</v>
      </c>
    </row>
    <row r="90" spans="1:5" ht="15" customHeight="1" x14ac:dyDescent="0.25">
      <c r="A90" s="12" t="s">
        <v>1643</v>
      </c>
      <c r="B90" s="7">
        <v>218</v>
      </c>
      <c r="C90" s="1" t="s">
        <v>4041</v>
      </c>
      <c r="D90" s="23">
        <v>16</v>
      </c>
      <c r="E90" s="284" t="s">
        <v>7347</v>
      </c>
    </row>
    <row r="91" spans="1:5" ht="15" customHeight="1" x14ac:dyDescent="0.25">
      <c r="A91" s="12" t="s">
        <v>1644</v>
      </c>
      <c r="B91" s="7">
        <v>219</v>
      </c>
      <c r="C91" s="1" t="s">
        <v>1645</v>
      </c>
      <c r="D91" s="23">
        <v>24.78</v>
      </c>
      <c r="E91" s="284" t="s">
        <v>7347</v>
      </c>
    </row>
    <row r="92" spans="1:5" ht="15" customHeight="1" x14ac:dyDescent="0.25">
      <c r="A92" s="12" t="s">
        <v>1646</v>
      </c>
      <c r="B92" s="7">
        <v>221</v>
      </c>
      <c r="C92" s="1" t="s">
        <v>3019</v>
      </c>
      <c r="D92" s="23">
        <v>64.489999999999995</v>
      </c>
      <c r="E92" s="284" t="s">
        <v>7347</v>
      </c>
    </row>
    <row r="93" spans="1:5" ht="15" customHeight="1" x14ac:dyDescent="0.25">
      <c r="A93" s="12" t="s">
        <v>1647</v>
      </c>
      <c r="B93" s="7">
        <v>222</v>
      </c>
      <c r="C93" s="1" t="s">
        <v>1648</v>
      </c>
      <c r="D93" s="23">
        <v>15.88</v>
      </c>
      <c r="E93" s="284" t="s">
        <v>7347</v>
      </c>
    </row>
    <row r="94" spans="1:5" ht="15" customHeight="1" x14ac:dyDescent="0.25">
      <c r="A94" s="12" t="s">
        <v>1649</v>
      </c>
      <c r="B94" s="7">
        <v>223</v>
      </c>
      <c r="C94" s="1" t="s">
        <v>3027</v>
      </c>
      <c r="D94" s="23">
        <v>16.829999999999998</v>
      </c>
      <c r="E94" s="284" t="s">
        <v>7347</v>
      </c>
    </row>
    <row r="95" spans="1:5" ht="15" customHeight="1" x14ac:dyDescent="0.25">
      <c r="A95" s="12" t="s">
        <v>1650</v>
      </c>
      <c r="B95" s="7">
        <v>224</v>
      </c>
      <c r="C95" s="1" t="s">
        <v>2676</v>
      </c>
      <c r="D95" s="23">
        <v>51.91</v>
      </c>
      <c r="E95" s="284" t="s">
        <v>7347</v>
      </c>
    </row>
    <row r="96" spans="1:5" ht="15" customHeight="1" x14ac:dyDescent="0.25">
      <c r="A96" s="12" t="s">
        <v>1651</v>
      </c>
      <c r="B96" s="7">
        <v>225</v>
      </c>
      <c r="C96" s="1" t="s">
        <v>3027</v>
      </c>
      <c r="D96" s="23">
        <v>16.12</v>
      </c>
      <c r="E96" s="284" t="s">
        <v>7347</v>
      </c>
    </row>
    <row r="97" spans="1:5" ht="15" customHeight="1" x14ac:dyDescent="0.25">
      <c r="A97" s="12" t="s">
        <v>1652</v>
      </c>
      <c r="B97" s="7">
        <v>226</v>
      </c>
      <c r="C97" s="1" t="s">
        <v>1653</v>
      </c>
      <c r="D97" s="23">
        <v>28.62</v>
      </c>
      <c r="E97" s="284" t="s">
        <v>7347</v>
      </c>
    </row>
    <row r="98" spans="1:5" ht="15" customHeight="1" x14ac:dyDescent="0.25">
      <c r="A98" s="12" t="s">
        <v>1654</v>
      </c>
      <c r="B98" s="7">
        <v>227</v>
      </c>
      <c r="C98" s="1" t="s">
        <v>3027</v>
      </c>
      <c r="D98" s="23">
        <v>18.7</v>
      </c>
      <c r="E98" s="284" t="s">
        <v>7347</v>
      </c>
    </row>
    <row r="99" spans="1:5" ht="15" customHeight="1" x14ac:dyDescent="0.25">
      <c r="A99" s="12" t="s">
        <v>1655</v>
      </c>
      <c r="B99" s="7">
        <v>228</v>
      </c>
      <c r="C99" s="1" t="s">
        <v>1656</v>
      </c>
      <c r="D99" s="23">
        <v>37.81</v>
      </c>
      <c r="E99" s="284" t="s">
        <v>7347</v>
      </c>
    </row>
    <row r="100" spans="1:5" ht="15" customHeight="1" x14ac:dyDescent="0.25">
      <c r="A100" s="12" t="s">
        <v>1657</v>
      </c>
      <c r="B100" s="7">
        <v>231</v>
      </c>
      <c r="C100" s="1" t="s">
        <v>1658</v>
      </c>
      <c r="D100" s="23">
        <v>18.64</v>
      </c>
      <c r="E100" s="284" t="s">
        <v>7347</v>
      </c>
    </row>
    <row r="101" spans="1:5" ht="15" customHeight="1" x14ac:dyDescent="0.25">
      <c r="A101" s="12" t="s">
        <v>1659</v>
      </c>
      <c r="B101" s="7">
        <v>232</v>
      </c>
      <c r="C101" s="1" t="s">
        <v>2634</v>
      </c>
      <c r="D101" s="23">
        <v>8.9700000000000006</v>
      </c>
      <c r="E101" s="284" t="s">
        <v>7347</v>
      </c>
    </row>
    <row r="102" spans="1:5" ht="15" customHeight="1" x14ac:dyDescent="0.25">
      <c r="A102" s="12" t="s">
        <v>1660</v>
      </c>
      <c r="B102" s="7">
        <v>233</v>
      </c>
      <c r="C102" s="1" t="s">
        <v>1661</v>
      </c>
      <c r="D102" s="23">
        <v>8.7200000000000006</v>
      </c>
      <c r="E102" s="284" t="s">
        <v>7347</v>
      </c>
    </row>
    <row r="103" spans="1:5" ht="15" customHeight="1" x14ac:dyDescent="0.25">
      <c r="A103" s="12" t="s">
        <v>1662</v>
      </c>
      <c r="B103" s="7">
        <v>234</v>
      </c>
      <c r="C103" s="1" t="s">
        <v>1663</v>
      </c>
      <c r="D103" s="23">
        <v>5.99</v>
      </c>
      <c r="E103" s="284" t="s">
        <v>7347</v>
      </c>
    </row>
    <row r="104" spans="1:5" ht="15" customHeight="1" x14ac:dyDescent="0.25">
      <c r="A104" s="12" t="s">
        <v>1664</v>
      </c>
      <c r="B104" s="7">
        <v>235</v>
      </c>
      <c r="C104" s="1" t="s">
        <v>194</v>
      </c>
      <c r="D104" s="23">
        <v>0</v>
      </c>
      <c r="E104" s="284" t="s">
        <v>7347</v>
      </c>
    </row>
    <row r="105" spans="1:5" ht="15" customHeight="1" x14ac:dyDescent="0.25">
      <c r="A105" s="12" t="s">
        <v>1665</v>
      </c>
      <c r="B105" s="7">
        <v>236</v>
      </c>
      <c r="C105" s="1" t="s">
        <v>1666</v>
      </c>
      <c r="D105" s="23">
        <v>4.84</v>
      </c>
      <c r="E105" s="284" t="s">
        <v>7347</v>
      </c>
    </row>
    <row r="106" spans="1:5" ht="15" customHeight="1" x14ac:dyDescent="0.25">
      <c r="A106" s="12" t="s">
        <v>1667</v>
      </c>
      <c r="B106" s="7">
        <v>237</v>
      </c>
      <c r="C106" s="1" t="s">
        <v>1668</v>
      </c>
      <c r="D106" s="23">
        <v>3.89</v>
      </c>
      <c r="E106" s="284" t="s">
        <v>7347</v>
      </c>
    </row>
    <row r="107" spans="1:5" ht="15" customHeight="1" thickBot="1" x14ac:dyDescent="0.3">
      <c r="A107" s="13" t="s">
        <v>1669</v>
      </c>
      <c r="B107" s="8">
        <v>238</v>
      </c>
      <c r="C107" s="115" t="s">
        <v>3636</v>
      </c>
      <c r="D107" s="34">
        <v>3.57</v>
      </c>
      <c r="E107" s="296" t="s">
        <v>7347</v>
      </c>
    </row>
    <row r="108" spans="1:5" s="31" customFormat="1" ht="15" customHeight="1" thickTop="1" thickBot="1" x14ac:dyDescent="0.35">
      <c r="A108" s="430" t="s">
        <v>5337</v>
      </c>
      <c r="B108" s="431"/>
      <c r="C108" s="432"/>
      <c r="D108" s="24">
        <f>SUM(D77:D107)</f>
        <v>653.90000000000009</v>
      </c>
      <c r="E108" s="344">
        <f>SUMIF(E77:E107,"std_1",D77:D107)</f>
        <v>650.84000000000015</v>
      </c>
    </row>
    <row r="109" spans="1:5" ht="15" customHeight="1" x14ac:dyDescent="0.25"/>
    <row r="110" spans="1:5" ht="15" customHeight="1" x14ac:dyDescent="0.25"/>
    <row r="111" spans="1:5" ht="15" customHeight="1" x14ac:dyDescent="0.25"/>
    <row r="112" spans="1:5" ht="15" customHeight="1" x14ac:dyDescent="0.25"/>
    <row r="113" spans="1:5" ht="15" customHeight="1" x14ac:dyDescent="0.25"/>
    <row r="114" spans="1:5" ht="15" customHeight="1" thickBot="1" x14ac:dyDescent="0.3"/>
    <row r="115" spans="1:5" ht="22.5" customHeight="1" thickBot="1" x14ac:dyDescent="0.3">
      <c r="A115" s="423" t="s">
        <v>1961</v>
      </c>
      <c r="B115" s="424"/>
      <c r="C115" s="424"/>
      <c r="D115" s="424"/>
      <c r="E115" s="435"/>
    </row>
    <row r="116" spans="1:5" ht="15" customHeight="1" x14ac:dyDescent="0.3">
      <c r="A116" s="428" t="s">
        <v>4681</v>
      </c>
      <c r="B116" s="353" t="s">
        <v>4277</v>
      </c>
      <c r="C116" s="433" t="s">
        <v>2186</v>
      </c>
      <c r="D116" s="421" t="s">
        <v>2187</v>
      </c>
      <c r="E116" s="419" t="s">
        <v>217</v>
      </c>
    </row>
    <row r="117" spans="1:5" ht="15" customHeight="1" thickBot="1" x14ac:dyDescent="0.35">
      <c r="A117" s="429"/>
      <c r="B117" s="6" t="s">
        <v>2185</v>
      </c>
      <c r="C117" s="434"/>
      <c r="D117" s="422"/>
      <c r="E117" s="420"/>
    </row>
    <row r="118" spans="1:5" ht="15" customHeight="1" thickTop="1" x14ac:dyDescent="0.25">
      <c r="A118" s="12" t="s">
        <v>1670</v>
      </c>
      <c r="B118" s="7">
        <v>301</v>
      </c>
      <c r="C118" s="1" t="s">
        <v>3019</v>
      </c>
      <c r="D118" s="23">
        <v>65.03</v>
      </c>
      <c r="E118" s="283" t="s">
        <v>7347</v>
      </c>
    </row>
    <row r="119" spans="1:5" ht="15" customHeight="1" x14ac:dyDescent="0.25">
      <c r="A119" s="12" t="s">
        <v>1671</v>
      </c>
      <c r="B119" s="7">
        <v>302</v>
      </c>
      <c r="C119" s="1" t="s">
        <v>4315</v>
      </c>
      <c r="D119" s="23">
        <v>10.65</v>
      </c>
      <c r="E119" s="284" t="s">
        <v>7347</v>
      </c>
    </row>
    <row r="120" spans="1:5" ht="15" customHeight="1" x14ac:dyDescent="0.25">
      <c r="A120" s="12" t="s">
        <v>1672</v>
      </c>
      <c r="B120" s="7">
        <v>303</v>
      </c>
      <c r="C120" s="1" t="s">
        <v>4316</v>
      </c>
      <c r="D120" s="23">
        <v>3.06</v>
      </c>
      <c r="E120" s="284" t="s">
        <v>218</v>
      </c>
    </row>
    <row r="121" spans="1:5" ht="15" customHeight="1" x14ac:dyDescent="0.25">
      <c r="A121" s="12" t="s">
        <v>1673</v>
      </c>
      <c r="B121" s="7">
        <v>304</v>
      </c>
      <c r="C121" s="1" t="s">
        <v>1674</v>
      </c>
      <c r="D121" s="23">
        <v>4.84</v>
      </c>
      <c r="E121" s="284" t="s">
        <v>7347</v>
      </c>
    </row>
    <row r="122" spans="1:5" ht="15" customHeight="1" x14ac:dyDescent="0.25">
      <c r="A122" s="12" t="s">
        <v>1675</v>
      </c>
      <c r="B122" s="7">
        <v>307</v>
      </c>
      <c r="C122" s="1" t="s">
        <v>1676</v>
      </c>
      <c r="D122" s="23">
        <v>5.99</v>
      </c>
      <c r="E122" s="284" t="s">
        <v>7347</v>
      </c>
    </row>
    <row r="123" spans="1:5" ht="15" customHeight="1" x14ac:dyDescent="0.25">
      <c r="A123" s="12" t="s">
        <v>1677</v>
      </c>
      <c r="B123" s="7">
        <v>308</v>
      </c>
      <c r="C123" s="1" t="s">
        <v>1678</v>
      </c>
      <c r="D123" s="23">
        <v>8.75</v>
      </c>
      <c r="E123" s="284" t="s">
        <v>218</v>
      </c>
    </row>
    <row r="124" spans="1:5" ht="15" customHeight="1" x14ac:dyDescent="0.25">
      <c r="A124" s="12" t="s">
        <v>1679</v>
      </c>
      <c r="B124" s="7">
        <v>309</v>
      </c>
      <c r="C124" s="1" t="s">
        <v>1741</v>
      </c>
      <c r="D124" s="23">
        <v>56.26</v>
      </c>
      <c r="E124" s="284" t="s">
        <v>7347</v>
      </c>
    </row>
    <row r="125" spans="1:5" ht="15" customHeight="1" x14ac:dyDescent="0.25">
      <c r="A125" s="12" t="s">
        <v>1680</v>
      </c>
      <c r="B125" s="7">
        <v>311</v>
      </c>
      <c r="C125" s="1" t="s">
        <v>721</v>
      </c>
      <c r="D125" s="23">
        <v>9.0500000000000007</v>
      </c>
      <c r="E125" s="284" t="s">
        <v>7347</v>
      </c>
    </row>
    <row r="126" spans="1:5" ht="15" customHeight="1" x14ac:dyDescent="0.25">
      <c r="A126" s="12" t="s">
        <v>1681</v>
      </c>
      <c r="B126" s="7">
        <v>312</v>
      </c>
      <c r="C126" s="1" t="s">
        <v>1682</v>
      </c>
      <c r="D126" s="23">
        <v>18.72</v>
      </c>
      <c r="E126" s="284" t="s">
        <v>7347</v>
      </c>
    </row>
    <row r="127" spans="1:5" ht="15" customHeight="1" x14ac:dyDescent="0.25">
      <c r="A127" s="12" t="s">
        <v>1683</v>
      </c>
      <c r="B127" s="7">
        <v>313</v>
      </c>
      <c r="C127" s="1" t="s">
        <v>4130</v>
      </c>
      <c r="D127" s="23">
        <v>28.22</v>
      </c>
      <c r="E127" s="284" t="s">
        <v>7347</v>
      </c>
    </row>
    <row r="128" spans="1:5" ht="15" customHeight="1" x14ac:dyDescent="0.25">
      <c r="A128" s="12" t="s">
        <v>1684</v>
      </c>
      <c r="B128" s="7">
        <v>314</v>
      </c>
      <c r="C128" s="1" t="s">
        <v>3027</v>
      </c>
      <c r="D128" s="23">
        <v>15.99</v>
      </c>
      <c r="E128" s="284" t="s">
        <v>7347</v>
      </c>
    </row>
    <row r="129" spans="1:5" ht="15" customHeight="1" x14ac:dyDescent="0.25">
      <c r="A129" s="12" t="s">
        <v>1685</v>
      </c>
      <c r="B129" s="7">
        <v>315</v>
      </c>
      <c r="C129" s="1" t="s">
        <v>2676</v>
      </c>
      <c r="D129" s="23">
        <v>51.47</v>
      </c>
      <c r="E129" s="284" t="s">
        <v>7347</v>
      </c>
    </row>
    <row r="130" spans="1:5" ht="15" customHeight="1" x14ac:dyDescent="0.25">
      <c r="A130" s="12" t="s">
        <v>1686</v>
      </c>
      <c r="B130" s="7">
        <v>316</v>
      </c>
      <c r="C130" s="1" t="s">
        <v>3027</v>
      </c>
      <c r="D130" s="23">
        <v>16.68</v>
      </c>
      <c r="E130" s="284" t="s">
        <v>7347</v>
      </c>
    </row>
    <row r="131" spans="1:5" ht="15" customHeight="1" x14ac:dyDescent="0.25">
      <c r="A131" s="12" t="s">
        <v>1687</v>
      </c>
      <c r="B131" s="7">
        <v>317</v>
      </c>
      <c r="C131" s="1" t="s">
        <v>2676</v>
      </c>
      <c r="D131" s="23">
        <v>15.84</v>
      </c>
      <c r="E131" s="284" t="s">
        <v>7347</v>
      </c>
    </row>
    <row r="132" spans="1:5" ht="15" customHeight="1" x14ac:dyDescent="0.25">
      <c r="A132" s="12" t="s">
        <v>4663</v>
      </c>
      <c r="B132" s="7">
        <v>318</v>
      </c>
      <c r="C132" s="1" t="s">
        <v>4664</v>
      </c>
      <c r="D132" s="23">
        <v>16</v>
      </c>
      <c r="E132" s="284" t="s">
        <v>7347</v>
      </c>
    </row>
    <row r="133" spans="1:5" ht="15" customHeight="1" x14ac:dyDescent="0.25">
      <c r="A133" s="12" t="s">
        <v>4665</v>
      </c>
      <c r="B133" s="7">
        <v>319</v>
      </c>
      <c r="C133" s="1" t="s">
        <v>4005</v>
      </c>
      <c r="D133" s="23">
        <v>8.23</v>
      </c>
      <c r="E133" s="284" t="s">
        <v>7347</v>
      </c>
    </row>
    <row r="134" spans="1:5" ht="15" customHeight="1" x14ac:dyDescent="0.25">
      <c r="A134" s="12" t="s">
        <v>4666</v>
      </c>
      <c r="B134" s="7">
        <v>321</v>
      </c>
      <c r="C134" s="1" t="s">
        <v>3019</v>
      </c>
      <c r="D134" s="23">
        <v>75.16</v>
      </c>
      <c r="E134" s="284" t="s">
        <v>7347</v>
      </c>
    </row>
    <row r="135" spans="1:5" ht="15" customHeight="1" x14ac:dyDescent="0.25">
      <c r="A135" s="12" t="s">
        <v>4667</v>
      </c>
      <c r="B135" s="7">
        <v>322</v>
      </c>
      <c r="C135" s="1" t="s">
        <v>4037</v>
      </c>
      <c r="D135" s="23">
        <v>15.99</v>
      </c>
      <c r="E135" s="284" t="s">
        <v>7347</v>
      </c>
    </row>
    <row r="136" spans="1:5" ht="15" customHeight="1" x14ac:dyDescent="0.25">
      <c r="A136" s="12" t="s">
        <v>4668</v>
      </c>
      <c r="B136" s="7">
        <v>323</v>
      </c>
      <c r="C136" s="1" t="s">
        <v>3027</v>
      </c>
      <c r="D136" s="23">
        <v>16.829999999999998</v>
      </c>
      <c r="E136" s="284" t="s">
        <v>7347</v>
      </c>
    </row>
    <row r="137" spans="1:5" ht="15" customHeight="1" x14ac:dyDescent="0.25">
      <c r="A137" s="12" t="s">
        <v>4669</v>
      </c>
      <c r="B137" s="7">
        <v>324</v>
      </c>
      <c r="C137" s="1" t="s">
        <v>2676</v>
      </c>
      <c r="D137" s="23">
        <v>51.91</v>
      </c>
      <c r="E137" s="284" t="s">
        <v>7347</v>
      </c>
    </row>
    <row r="138" spans="1:5" ht="15" customHeight="1" x14ac:dyDescent="0.25">
      <c r="A138" s="12" t="s">
        <v>4670</v>
      </c>
      <c r="B138" s="7">
        <v>325</v>
      </c>
      <c r="C138" s="1" t="s">
        <v>3027</v>
      </c>
      <c r="D138" s="23">
        <v>16.12</v>
      </c>
      <c r="E138" s="284" t="s">
        <v>7347</v>
      </c>
    </row>
    <row r="139" spans="1:5" ht="15" customHeight="1" x14ac:dyDescent="0.25">
      <c r="A139" s="12" t="s">
        <v>4671</v>
      </c>
      <c r="B139" s="7">
        <v>326</v>
      </c>
      <c r="C139" s="1" t="s">
        <v>4041</v>
      </c>
      <c r="D139" s="23">
        <v>28.62</v>
      </c>
      <c r="E139" s="284" t="s">
        <v>7347</v>
      </c>
    </row>
    <row r="140" spans="1:5" ht="15" customHeight="1" x14ac:dyDescent="0.25">
      <c r="A140" s="12" t="s">
        <v>4672</v>
      </c>
      <c r="B140" s="7">
        <v>327</v>
      </c>
      <c r="C140" s="1" t="s">
        <v>2434</v>
      </c>
      <c r="D140" s="23">
        <v>10.82</v>
      </c>
      <c r="E140" s="284" t="s">
        <v>7347</v>
      </c>
    </row>
    <row r="141" spans="1:5" ht="15" customHeight="1" x14ac:dyDescent="0.25">
      <c r="A141" s="12" t="s">
        <v>4673</v>
      </c>
      <c r="B141" s="7">
        <v>328</v>
      </c>
      <c r="C141" s="1" t="s">
        <v>3027</v>
      </c>
      <c r="D141" s="23">
        <v>25.32</v>
      </c>
      <c r="E141" s="284" t="s">
        <v>7347</v>
      </c>
    </row>
    <row r="142" spans="1:5" ht="15" customHeight="1" x14ac:dyDescent="0.25">
      <c r="A142" s="12" t="s">
        <v>4674</v>
      </c>
      <c r="B142" s="7">
        <v>329</v>
      </c>
      <c r="C142" s="1" t="s">
        <v>2676</v>
      </c>
      <c r="D142" s="23">
        <v>47.45</v>
      </c>
      <c r="E142" s="284" t="s">
        <v>7347</v>
      </c>
    </row>
    <row r="143" spans="1:5" ht="15" customHeight="1" x14ac:dyDescent="0.25">
      <c r="A143" s="12" t="s">
        <v>4675</v>
      </c>
      <c r="B143" s="7">
        <v>332</v>
      </c>
      <c r="C143" s="1" t="s">
        <v>2634</v>
      </c>
      <c r="D143" s="23">
        <v>13.5</v>
      </c>
      <c r="E143" s="284" t="s">
        <v>7347</v>
      </c>
    </row>
    <row r="144" spans="1:5" ht="15" customHeight="1" x14ac:dyDescent="0.25">
      <c r="A144" s="12" t="s">
        <v>4676</v>
      </c>
      <c r="B144" s="7">
        <v>333</v>
      </c>
      <c r="C144" s="1" t="s">
        <v>4677</v>
      </c>
      <c r="D144" s="23">
        <v>5.99</v>
      </c>
      <c r="E144" s="284" t="s">
        <v>7347</v>
      </c>
    </row>
    <row r="145" spans="1:5" ht="15" customHeight="1" x14ac:dyDescent="0.25">
      <c r="A145" s="12" t="s">
        <v>4678</v>
      </c>
      <c r="B145" s="7">
        <v>334</v>
      </c>
      <c r="C145" s="1" t="s">
        <v>194</v>
      </c>
      <c r="D145" s="23">
        <v>0</v>
      </c>
      <c r="E145" s="284" t="s">
        <v>7347</v>
      </c>
    </row>
    <row r="146" spans="1:5" ht="15" customHeight="1" x14ac:dyDescent="0.25">
      <c r="A146" s="12" t="s">
        <v>4679</v>
      </c>
      <c r="B146" s="7">
        <v>335</v>
      </c>
      <c r="C146" s="1" t="s">
        <v>1722</v>
      </c>
      <c r="D146" s="23">
        <v>4.84</v>
      </c>
      <c r="E146" s="284" t="s">
        <v>7347</v>
      </c>
    </row>
    <row r="147" spans="1:5" ht="15" customHeight="1" x14ac:dyDescent="0.25">
      <c r="A147" s="12" t="s">
        <v>1723</v>
      </c>
      <c r="B147" s="7">
        <v>336</v>
      </c>
      <c r="C147" s="1" t="s">
        <v>1668</v>
      </c>
      <c r="D147" s="23">
        <v>3.88</v>
      </c>
      <c r="E147" s="284" t="s">
        <v>7347</v>
      </c>
    </row>
    <row r="148" spans="1:5" ht="15" customHeight="1" thickBot="1" x14ac:dyDescent="0.3">
      <c r="A148" s="13" t="s">
        <v>1724</v>
      </c>
      <c r="B148" s="8">
        <v>337</v>
      </c>
      <c r="C148" s="115" t="s">
        <v>3856</v>
      </c>
      <c r="D148" s="34">
        <v>3.55</v>
      </c>
      <c r="E148" s="296" t="s">
        <v>7347</v>
      </c>
    </row>
    <row r="149" spans="1:5" s="31" customFormat="1" ht="15" customHeight="1" thickTop="1" thickBot="1" x14ac:dyDescent="0.35">
      <c r="A149" s="430" t="s">
        <v>5337</v>
      </c>
      <c r="B149" s="431"/>
      <c r="C149" s="432"/>
      <c r="D149" s="24">
        <f>SUM(D118:D148)</f>
        <v>654.76000000000022</v>
      </c>
      <c r="E149" s="344">
        <f>SUMIF(E118:E148,"std_1",D118:D148)</f>
        <v>642.95000000000016</v>
      </c>
    </row>
    <row r="150" spans="1:5" ht="15" customHeight="1" x14ac:dyDescent="0.25"/>
  </sheetData>
  <mergeCells count="24">
    <mergeCell ref="E116:E117"/>
    <mergeCell ref="A12:E12"/>
    <mergeCell ref="A74:E74"/>
    <mergeCell ref="A115:E115"/>
    <mergeCell ref="E13:E14"/>
    <mergeCell ref="E48:E49"/>
    <mergeCell ref="C48:C49"/>
    <mergeCell ref="D48:D49"/>
    <mergeCell ref="A43:C43"/>
    <mergeCell ref="C13:C14"/>
    <mergeCell ref="E75:E76"/>
    <mergeCell ref="A149:C149"/>
    <mergeCell ref="D116:D117"/>
    <mergeCell ref="C116:C117"/>
    <mergeCell ref="A116:A117"/>
    <mergeCell ref="A7:C7"/>
    <mergeCell ref="A13:A14"/>
    <mergeCell ref="A48:A49"/>
    <mergeCell ref="A108:C108"/>
    <mergeCell ref="C75:C76"/>
    <mergeCell ref="D75:D76"/>
    <mergeCell ref="D13:D14"/>
    <mergeCell ref="A75:A76"/>
    <mergeCell ref="A71:C71"/>
  </mergeCells>
  <phoneticPr fontId="2" type="noConversion"/>
  <conditionalFormatting sqref="D7:E7">
    <cfRule type="cellIs" dxfId="75" priority="12" stopIfTrue="1" operator="notEqual">
      <formula>SUM(#REF!)</formula>
    </cfRule>
  </conditionalFormatting>
  <conditionalFormatting sqref="D108 D149 D71 D43">
    <cfRule type="cellIs" dxfId="74" priority="13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orientation="portrait" r:id="rId1"/>
  <headerFooter scaleWithDoc="0" alignWithMargins="0">
    <oddHeader xml:space="preserve">&amp;L&amp;9Příloha č.1 ke Smlouvě o provádění úklidu v Univerzitním kampusu Bohunice, Brno, Kamenice 5 </oddHeader>
    <oddFooter>&amp;L&amp;9Příloha č. 1&amp;R&amp;9Strana &amp;P/&amp;N</oddFooter>
  </headerFooter>
  <rowBreaks count="3" manualBreakCount="3">
    <brk id="71" max="16383" man="1"/>
    <brk id="110" max="16383" man="1"/>
    <brk id="15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indexed="48"/>
  </sheetPr>
  <dimension ref="A3:F263"/>
  <sheetViews>
    <sheetView zoomScaleNormal="100" zoomScaleSheetLayoutView="75" workbookViewId="0">
      <selection activeCell="C232" sqref="C232"/>
    </sheetView>
  </sheetViews>
  <sheetFormatPr defaultRowHeight="13.5" x14ac:dyDescent="0.25"/>
  <cols>
    <col min="1" max="1" width="14.7109375" style="30" customWidth="1"/>
    <col min="2" max="2" width="10.7109375" style="30" customWidth="1"/>
    <col min="3" max="3" width="40.7109375" style="30" customWidth="1"/>
    <col min="4" max="4" width="11.42578125" style="26" customWidth="1"/>
    <col min="5" max="5" width="11.140625" style="26" customWidth="1"/>
    <col min="6" max="16384" width="9.140625" style="30"/>
  </cols>
  <sheetData>
    <row r="3" spans="1:6" x14ac:dyDescent="0.25">
      <c r="A3" s="32"/>
      <c r="B3" s="32"/>
      <c r="C3" s="32"/>
      <c r="D3" s="33"/>
    </row>
    <row r="4" spans="1:6" ht="25.5" customHeight="1" x14ac:dyDescent="0.25">
      <c r="A4" s="65" t="s">
        <v>5344</v>
      </c>
      <c r="B4" s="32"/>
      <c r="C4" s="32"/>
      <c r="D4" s="51"/>
    </row>
    <row r="5" spans="1:6" ht="25.5" customHeight="1" x14ac:dyDescent="0.25">
      <c r="A5" s="49"/>
      <c r="B5" s="50"/>
      <c r="C5" s="50"/>
      <c r="D5" s="51"/>
    </row>
    <row r="6" spans="1:6" ht="25.5" customHeight="1" thickBot="1" x14ac:dyDescent="0.3">
      <c r="A6" s="49"/>
      <c r="B6" s="50"/>
      <c r="C6" s="50"/>
      <c r="D6" s="51"/>
    </row>
    <row r="7" spans="1:6" ht="25.5" customHeight="1" thickBot="1" x14ac:dyDescent="0.35">
      <c r="A7" s="425" t="s">
        <v>7352</v>
      </c>
      <c r="B7" s="426"/>
      <c r="C7" s="427"/>
      <c r="D7" s="69">
        <f>SUM(D262,D218,D154,D94)</f>
        <v>8154.5400000000009</v>
      </c>
      <c r="E7" s="69">
        <f>SUM(E262,E218,E154,E94)</f>
        <v>6610.380000000001</v>
      </c>
    </row>
    <row r="9" spans="1:6" s="41" customFormat="1" ht="14.25" customHeight="1" x14ac:dyDescent="0.25">
      <c r="A9" s="87"/>
      <c r="B9" s="88"/>
      <c r="C9" s="88"/>
      <c r="D9" s="87"/>
      <c r="E9" s="42"/>
    </row>
    <row r="10" spans="1:6" s="41" customFormat="1" x14ac:dyDescent="0.25">
      <c r="D10" s="70"/>
      <c r="E10" s="42"/>
    </row>
    <row r="11" spans="1:6" s="41" customFormat="1" ht="16.5" thickBot="1" x14ac:dyDescent="0.3">
      <c r="D11" s="89"/>
      <c r="E11" s="42"/>
    </row>
    <row r="12" spans="1:6" ht="22.5" customHeight="1" thickBot="1" x14ac:dyDescent="0.3">
      <c r="A12" s="423" t="s">
        <v>183</v>
      </c>
      <c r="B12" s="424"/>
      <c r="C12" s="424"/>
      <c r="D12" s="424"/>
      <c r="E12" s="435"/>
    </row>
    <row r="13" spans="1:6" ht="15" customHeight="1" x14ac:dyDescent="0.3">
      <c r="A13" s="428" t="s">
        <v>4681</v>
      </c>
      <c r="B13" s="353" t="s">
        <v>4277</v>
      </c>
      <c r="C13" s="433" t="s">
        <v>2186</v>
      </c>
      <c r="D13" s="421" t="s">
        <v>2187</v>
      </c>
      <c r="E13" s="419" t="s">
        <v>217</v>
      </c>
    </row>
    <row r="14" spans="1:6" ht="15" customHeight="1" thickBot="1" x14ac:dyDescent="0.35">
      <c r="A14" s="429"/>
      <c r="B14" s="6" t="s">
        <v>2185</v>
      </c>
      <c r="C14" s="434"/>
      <c r="D14" s="422"/>
      <c r="E14" s="420"/>
    </row>
    <row r="15" spans="1:6" ht="15" customHeight="1" thickTop="1" x14ac:dyDescent="0.25">
      <c r="A15" s="12" t="s">
        <v>2489</v>
      </c>
      <c r="B15" s="7" t="s">
        <v>2189</v>
      </c>
      <c r="C15" s="1" t="s">
        <v>2490</v>
      </c>
      <c r="D15" s="63">
        <v>438.12</v>
      </c>
      <c r="E15" s="283" t="s">
        <v>7347</v>
      </c>
      <c r="F15" s="30" t="s">
        <v>5335</v>
      </c>
    </row>
    <row r="16" spans="1:6" ht="15" customHeight="1" x14ac:dyDescent="0.25">
      <c r="A16" s="12" t="s">
        <v>2491</v>
      </c>
      <c r="B16" s="7" t="s">
        <v>2190</v>
      </c>
      <c r="C16" s="1" t="s">
        <v>2490</v>
      </c>
      <c r="D16" s="63">
        <v>346.85</v>
      </c>
      <c r="E16" s="284" t="s">
        <v>7347</v>
      </c>
      <c r="F16" s="30" t="s">
        <v>5335</v>
      </c>
    </row>
    <row r="17" spans="1:5" ht="15" customHeight="1" x14ac:dyDescent="0.25">
      <c r="A17" s="12" t="s">
        <v>2492</v>
      </c>
      <c r="B17" s="7" t="s">
        <v>2191</v>
      </c>
      <c r="C17" s="1" t="s">
        <v>2493</v>
      </c>
      <c r="D17" s="63">
        <v>40.630000000000003</v>
      </c>
      <c r="E17" s="284" t="s">
        <v>218</v>
      </c>
    </row>
    <row r="18" spans="1:5" ht="15" customHeight="1" x14ac:dyDescent="0.25">
      <c r="A18" s="12" t="s">
        <v>2494</v>
      </c>
      <c r="B18" s="7" t="s">
        <v>2192</v>
      </c>
      <c r="C18" s="1" t="s">
        <v>5120</v>
      </c>
      <c r="D18" s="63">
        <v>3.68</v>
      </c>
      <c r="E18" s="284" t="s">
        <v>218</v>
      </c>
    </row>
    <row r="19" spans="1:5" ht="15" customHeight="1" x14ac:dyDescent="0.25">
      <c r="A19" s="12" t="s">
        <v>2495</v>
      </c>
      <c r="B19" s="7" t="s">
        <v>2193</v>
      </c>
      <c r="C19" s="1" t="s">
        <v>5120</v>
      </c>
      <c r="D19" s="63">
        <v>6.36</v>
      </c>
      <c r="E19" s="284" t="s">
        <v>218</v>
      </c>
    </row>
    <row r="20" spans="1:5" ht="15" customHeight="1" x14ac:dyDescent="0.25">
      <c r="A20" s="12" t="s">
        <v>2496</v>
      </c>
      <c r="B20" s="7" t="s">
        <v>2195</v>
      </c>
      <c r="C20" s="1" t="s">
        <v>4316</v>
      </c>
      <c r="D20" s="63">
        <v>6.74</v>
      </c>
      <c r="E20" s="284" t="s">
        <v>7347</v>
      </c>
    </row>
    <row r="21" spans="1:5" ht="15" customHeight="1" x14ac:dyDescent="0.25">
      <c r="A21" s="12" t="s">
        <v>2497</v>
      </c>
      <c r="B21" s="7" t="s">
        <v>2196</v>
      </c>
      <c r="C21" s="1" t="s">
        <v>4315</v>
      </c>
      <c r="D21" s="63">
        <v>22.88</v>
      </c>
      <c r="E21" s="284" t="s">
        <v>7347</v>
      </c>
    </row>
    <row r="22" spans="1:5" ht="15" customHeight="1" x14ac:dyDescent="0.25">
      <c r="A22" s="12" t="s">
        <v>2498</v>
      </c>
      <c r="B22" s="7" t="s">
        <v>2197</v>
      </c>
      <c r="C22" s="1" t="s">
        <v>648</v>
      </c>
      <c r="D22" s="63">
        <v>12.21</v>
      </c>
      <c r="E22" s="284" t="s">
        <v>218</v>
      </c>
    </row>
    <row r="23" spans="1:5" ht="15" customHeight="1" x14ac:dyDescent="0.25">
      <c r="A23" s="12" t="s">
        <v>2499</v>
      </c>
      <c r="B23" s="7" t="s">
        <v>2198</v>
      </c>
      <c r="C23" s="1" t="s">
        <v>2500</v>
      </c>
      <c r="D23" s="63">
        <v>18.39</v>
      </c>
      <c r="E23" s="284" t="s">
        <v>218</v>
      </c>
    </row>
    <row r="24" spans="1:5" ht="15" customHeight="1" x14ac:dyDescent="0.25">
      <c r="A24" s="12" t="s">
        <v>2501</v>
      </c>
      <c r="B24" s="7" t="s">
        <v>2199</v>
      </c>
      <c r="C24" s="1" t="s">
        <v>2502</v>
      </c>
      <c r="D24" s="63">
        <v>122.09</v>
      </c>
      <c r="E24" s="284" t="s">
        <v>218</v>
      </c>
    </row>
    <row r="25" spans="1:5" ht="15" customHeight="1" x14ac:dyDescent="0.25">
      <c r="A25" s="12" t="s">
        <v>2503</v>
      </c>
      <c r="B25" s="7" t="s">
        <v>2200</v>
      </c>
      <c r="C25" s="1" t="s">
        <v>2504</v>
      </c>
      <c r="D25" s="23">
        <v>33.93</v>
      </c>
      <c r="E25" s="284" t="s">
        <v>218</v>
      </c>
    </row>
    <row r="26" spans="1:5" ht="15" customHeight="1" x14ac:dyDescent="0.25">
      <c r="A26" s="12" t="s">
        <v>2505</v>
      </c>
      <c r="B26" s="7" t="s">
        <v>2201</v>
      </c>
      <c r="C26" s="1" t="s">
        <v>2506</v>
      </c>
      <c r="D26" s="23">
        <v>75.12</v>
      </c>
      <c r="E26" s="284" t="s">
        <v>218</v>
      </c>
    </row>
    <row r="27" spans="1:5" ht="15" customHeight="1" x14ac:dyDescent="0.25">
      <c r="A27" s="12" t="s">
        <v>2507</v>
      </c>
      <c r="B27" s="7" t="s">
        <v>2202</v>
      </c>
      <c r="C27" s="1" t="s">
        <v>2508</v>
      </c>
      <c r="D27" s="23">
        <v>10.72</v>
      </c>
      <c r="E27" s="284" t="s">
        <v>218</v>
      </c>
    </row>
    <row r="28" spans="1:5" ht="15" customHeight="1" x14ac:dyDescent="0.25">
      <c r="A28" s="12" t="s">
        <v>2509</v>
      </c>
      <c r="B28" s="7" t="s">
        <v>2203</v>
      </c>
      <c r="C28" s="1" t="s">
        <v>2508</v>
      </c>
      <c r="D28" s="23">
        <v>8.7799999999999994</v>
      </c>
      <c r="E28" s="284" t="s">
        <v>218</v>
      </c>
    </row>
    <row r="29" spans="1:5" ht="15" customHeight="1" x14ac:dyDescent="0.25">
      <c r="A29" s="12" t="s">
        <v>2510</v>
      </c>
      <c r="B29" s="7" t="s">
        <v>2204</v>
      </c>
      <c r="C29" s="1" t="s">
        <v>3019</v>
      </c>
      <c r="D29" s="23">
        <v>12.54</v>
      </c>
      <c r="E29" s="284" t="s">
        <v>218</v>
      </c>
    </row>
    <row r="30" spans="1:5" ht="15" customHeight="1" x14ac:dyDescent="0.25">
      <c r="A30" s="12" t="s">
        <v>2511</v>
      </c>
      <c r="B30" s="7" t="s">
        <v>2205</v>
      </c>
      <c r="C30" s="1" t="s">
        <v>4316</v>
      </c>
      <c r="D30" s="23">
        <v>2.52</v>
      </c>
      <c r="E30" s="284" t="s">
        <v>218</v>
      </c>
    </row>
    <row r="31" spans="1:5" ht="15" customHeight="1" x14ac:dyDescent="0.25">
      <c r="A31" s="12" t="s">
        <v>2512</v>
      </c>
      <c r="B31" s="7" t="s">
        <v>2206</v>
      </c>
      <c r="C31" s="114" t="s">
        <v>2801</v>
      </c>
      <c r="D31" s="23">
        <v>1.67</v>
      </c>
      <c r="E31" s="284" t="s">
        <v>218</v>
      </c>
    </row>
    <row r="32" spans="1:5" ht="15" customHeight="1" x14ac:dyDescent="0.25">
      <c r="A32" s="12" t="s">
        <v>2513</v>
      </c>
      <c r="B32" s="7" t="s">
        <v>2207</v>
      </c>
      <c r="C32" s="1" t="s">
        <v>2514</v>
      </c>
      <c r="D32" s="23">
        <v>2.12</v>
      </c>
      <c r="E32" s="284" t="s">
        <v>218</v>
      </c>
    </row>
    <row r="33" spans="1:5" ht="15" customHeight="1" x14ac:dyDescent="0.25">
      <c r="A33" s="12" t="s">
        <v>2515</v>
      </c>
      <c r="B33" s="7" t="s">
        <v>2208</v>
      </c>
      <c r="C33" s="1" t="s">
        <v>2516</v>
      </c>
      <c r="D33" s="23">
        <v>3.56</v>
      </c>
      <c r="E33" s="284" t="s">
        <v>218</v>
      </c>
    </row>
    <row r="34" spans="1:5" ht="15" customHeight="1" x14ac:dyDescent="0.25">
      <c r="A34" s="12" t="s">
        <v>2517</v>
      </c>
      <c r="B34" s="7" t="s">
        <v>2209</v>
      </c>
      <c r="C34" s="1" t="s">
        <v>3019</v>
      </c>
      <c r="D34" s="23">
        <v>4.1500000000000004</v>
      </c>
      <c r="E34" s="284" t="s">
        <v>218</v>
      </c>
    </row>
    <row r="35" spans="1:5" ht="15" customHeight="1" x14ac:dyDescent="0.25">
      <c r="A35" s="12" t="s">
        <v>2518</v>
      </c>
      <c r="B35" s="7" t="s">
        <v>2210</v>
      </c>
      <c r="C35" s="1" t="s">
        <v>4326</v>
      </c>
      <c r="D35" s="23">
        <v>4.8</v>
      </c>
      <c r="E35" s="284" t="s">
        <v>218</v>
      </c>
    </row>
    <row r="36" spans="1:5" ht="15" customHeight="1" x14ac:dyDescent="0.25">
      <c r="A36" s="12" t="s">
        <v>2519</v>
      </c>
      <c r="B36" s="7" t="s">
        <v>2211</v>
      </c>
      <c r="C36" s="1" t="s">
        <v>974</v>
      </c>
      <c r="D36" s="23">
        <v>2.97</v>
      </c>
      <c r="E36" s="284" t="s">
        <v>218</v>
      </c>
    </row>
    <row r="37" spans="1:5" ht="15" customHeight="1" x14ac:dyDescent="0.25">
      <c r="A37" s="12" t="s">
        <v>2520</v>
      </c>
      <c r="B37" s="7" t="s">
        <v>2212</v>
      </c>
      <c r="C37" s="1" t="s">
        <v>938</v>
      </c>
      <c r="D37" s="23">
        <v>1.42</v>
      </c>
      <c r="E37" s="284" t="s">
        <v>218</v>
      </c>
    </row>
    <row r="38" spans="1:5" ht="15" customHeight="1" x14ac:dyDescent="0.25">
      <c r="A38" s="12" t="s">
        <v>2521</v>
      </c>
      <c r="B38" s="7" t="s">
        <v>2213</v>
      </c>
      <c r="C38" s="1" t="s">
        <v>4327</v>
      </c>
      <c r="D38" s="23">
        <v>2.0699999999999998</v>
      </c>
      <c r="E38" s="284" t="s">
        <v>218</v>
      </c>
    </row>
    <row r="39" spans="1:5" ht="15" customHeight="1" x14ac:dyDescent="0.25">
      <c r="A39" s="12" t="s">
        <v>2522</v>
      </c>
      <c r="B39" s="7" t="s">
        <v>2214</v>
      </c>
      <c r="C39" s="1" t="s">
        <v>2523</v>
      </c>
      <c r="D39" s="23">
        <v>26.33</v>
      </c>
      <c r="E39" s="284" t="s">
        <v>7347</v>
      </c>
    </row>
    <row r="40" spans="1:5" ht="15" customHeight="1" x14ac:dyDescent="0.25">
      <c r="A40" s="12" t="s">
        <v>2524</v>
      </c>
      <c r="B40" s="7" t="s">
        <v>2215</v>
      </c>
      <c r="C40" s="114" t="s">
        <v>2801</v>
      </c>
      <c r="D40" s="23">
        <v>3.32</v>
      </c>
      <c r="E40" s="284" t="s">
        <v>218</v>
      </c>
    </row>
    <row r="41" spans="1:5" ht="15" customHeight="1" x14ac:dyDescent="0.25">
      <c r="A41" s="12" t="s">
        <v>2525</v>
      </c>
      <c r="B41" s="7" t="s">
        <v>2216</v>
      </c>
      <c r="C41" s="1" t="s">
        <v>974</v>
      </c>
      <c r="D41" s="23">
        <v>5.44</v>
      </c>
      <c r="E41" s="284" t="s">
        <v>218</v>
      </c>
    </row>
    <row r="42" spans="1:5" ht="15" customHeight="1" x14ac:dyDescent="0.25">
      <c r="A42" s="12" t="s">
        <v>2526</v>
      </c>
      <c r="B42" s="7" t="s">
        <v>2217</v>
      </c>
      <c r="C42" s="1" t="s">
        <v>2527</v>
      </c>
      <c r="D42" s="23">
        <v>1.38</v>
      </c>
      <c r="E42" s="284" t="s">
        <v>218</v>
      </c>
    </row>
    <row r="43" spans="1:5" ht="15" customHeight="1" x14ac:dyDescent="0.25">
      <c r="A43" s="12" t="s">
        <v>2528</v>
      </c>
      <c r="B43" s="7" t="s">
        <v>2218</v>
      </c>
      <c r="C43" s="1" t="s">
        <v>4327</v>
      </c>
      <c r="D43" s="23">
        <v>3.33</v>
      </c>
      <c r="E43" s="284" t="s">
        <v>218</v>
      </c>
    </row>
    <row r="44" spans="1:5" ht="15" customHeight="1" x14ac:dyDescent="0.25">
      <c r="A44" s="12" t="s">
        <v>2529</v>
      </c>
      <c r="B44" s="7" t="s">
        <v>2219</v>
      </c>
      <c r="C44" s="1" t="s">
        <v>4326</v>
      </c>
      <c r="D44" s="23">
        <v>12.77</v>
      </c>
      <c r="E44" s="284" t="s">
        <v>218</v>
      </c>
    </row>
    <row r="45" spans="1:5" ht="15" customHeight="1" x14ac:dyDescent="0.25">
      <c r="A45" s="12" t="s">
        <v>2530</v>
      </c>
      <c r="B45" s="7" t="s">
        <v>2220</v>
      </c>
      <c r="C45" s="1" t="s">
        <v>4326</v>
      </c>
      <c r="D45" s="23">
        <v>6.49</v>
      </c>
      <c r="E45" s="284" t="s">
        <v>7347</v>
      </c>
    </row>
    <row r="46" spans="1:5" ht="15" customHeight="1" x14ac:dyDescent="0.25">
      <c r="A46" s="12" t="s">
        <v>2531</v>
      </c>
      <c r="B46" s="7" t="s">
        <v>2221</v>
      </c>
      <c r="C46" s="1" t="s">
        <v>974</v>
      </c>
      <c r="D46" s="23">
        <v>3.05</v>
      </c>
      <c r="E46" s="284" t="s">
        <v>7347</v>
      </c>
    </row>
    <row r="47" spans="1:5" ht="15" customHeight="1" x14ac:dyDescent="0.25">
      <c r="A47" s="12" t="s">
        <v>2532</v>
      </c>
      <c r="B47" s="7" t="s">
        <v>2222</v>
      </c>
      <c r="C47" s="1" t="s">
        <v>4327</v>
      </c>
      <c r="D47" s="23">
        <v>1.71</v>
      </c>
      <c r="E47" s="284" t="s">
        <v>7347</v>
      </c>
    </row>
    <row r="48" spans="1:5" ht="15" customHeight="1" x14ac:dyDescent="0.25">
      <c r="A48" s="12" t="s">
        <v>2533</v>
      </c>
      <c r="B48" s="7" t="s">
        <v>2223</v>
      </c>
      <c r="C48" s="1" t="s">
        <v>938</v>
      </c>
      <c r="D48" s="23">
        <v>1.31</v>
      </c>
      <c r="E48" s="284" t="s">
        <v>7347</v>
      </c>
    </row>
    <row r="49" spans="1:6" ht="15" customHeight="1" x14ac:dyDescent="0.25">
      <c r="A49" s="12" t="s">
        <v>2534</v>
      </c>
      <c r="B49" s="7" t="s">
        <v>2224</v>
      </c>
      <c r="C49" s="1" t="s">
        <v>2535</v>
      </c>
      <c r="D49" s="23">
        <v>52.22</v>
      </c>
      <c r="E49" s="284" t="s">
        <v>7347</v>
      </c>
      <c r="F49" s="30" t="s">
        <v>5335</v>
      </c>
    </row>
    <row r="50" spans="1:6" ht="15" customHeight="1" x14ac:dyDescent="0.25">
      <c r="A50" s="12" t="s">
        <v>2536</v>
      </c>
      <c r="B50" s="7" t="s">
        <v>2225</v>
      </c>
      <c r="C50" s="1" t="s">
        <v>3027</v>
      </c>
      <c r="D50" s="23">
        <v>25.14</v>
      </c>
      <c r="E50" s="284" t="s">
        <v>7347</v>
      </c>
      <c r="F50" s="30" t="s">
        <v>5335</v>
      </c>
    </row>
    <row r="51" spans="1:6" ht="15" customHeight="1" x14ac:dyDescent="0.25">
      <c r="A51" s="12" t="s">
        <v>4471</v>
      </c>
      <c r="B51" s="7" t="s">
        <v>2226</v>
      </c>
      <c r="C51" s="1" t="s">
        <v>2502</v>
      </c>
      <c r="D51" s="23">
        <v>110</v>
      </c>
      <c r="E51" s="284" t="s">
        <v>218</v>
      </c>
    </row>
    <row r="52" spans="1:6" ht="15" customHeight="1" x14ac:dyDescent="0.25">
      <c r="A52" s="12" t="s">
        <v>4472</v>
      </c>
      <c r="B52" s="7" t="s">
        <v>2227</v>
      </c>
      <c r="C52" s="1" t="s">
        <v>328</v>
      </c>
      <c r="D52" s="23">
        <v>55.31</v>
      </c>
      <c r="E52" s="284" t="s">
        <v>218</v>
      </c>
    </row>
    <row r="53" spans="1:6" ht="15" customHeight="1" x14ac:dyDescent="0.25">
      <c r="A53" s="12" t="s">
        <v>329</v>
      </c>
      <c r="B53" s="7" t="s">
        <v>2228</v>
      </c>
      <c r="C53" s="114" t="s">
        <v>330</v>
      </c>
      <c r="D53" s="23">
        <v>19.670000000000002</v>
      </c>
      <c r="E53" s="284" t="s">
        <v>218</v>
      </c>
    </row>
    <row r="54" spans="1:6" ht="15" customHeight="1" x14ac:dyDescent="0.25">
      <c r="A54" s="12" t="s">
        <v>331</v>
      </c>
      <c r="B54" s="7" t="s">
        <v>2229</v>
      </c>
      <c r="C54" s="1" t="s">
        <v>332</v>
      </c>
      <c r="D54" s="23">
        <v>22.61</v>
      </c>
      <c r="E54" s="284" t="s">
        <v>218</v>
      </c>
    </row>
    <row r="55" spans="1:6" ht="15" customHeight="1" x14ac:dyDescent="0.25">
      <c r="A55" s="12" t="s">
        <v>333</v>
      </c>
      <c r="B55" s="7" t="s">
        <v>2230</v>
      </c>
      <c r="C55" s="1" t="s">
        <v>334</v>
      </c>
      <c r="D55" s="23">
        <v>8.51</v>
      </c>
      <c r="E55" s="284" t="s">
        <v>218</v>
      </c>
    </row>
    <row r="56" spans="1:6" ht="15" customHeight="1" x14ac:dyDescent="0.25">
      <c r="A56" s="12" t="s">
        <v>335</v>
      </c>
      <c r="B56" s="7" t="s">
        <v>2126</v>
      </c>
      <c r="C56" s="1" t="s">
        <v>336</v>
      </c>
      <c r="D56" s="23">
        <v>14.01</v>
      </c>
      <c r="E56" s="284" t="s">
        <v>218</v>
      </c>
    </row>
    <row r="57" spans="1:6" ht="15" customHeight="1" x14ac:dyDescent="0.25">
      <c r="A57" s="12" t="s">
        <v>337</v>
      </c>
      <c r="B57" s="7" t="s">
        <v>2127</v>
      </c>
      <c r="C57" s="1" t="s">
        <v>338</v>
      </c>
      <c r="D57" s="23">
        <v>21.04</v>
      </c>
      <c r="E57" s="284" t="s">
        <v>218</v>
      </c>
    </row>
    <row r="58" spans="1:6" ht="15" customHeight="1" x14ac:dyDescent="0.25">
      <c r="A58" s="12" t="s">
        <v>4171</v>
      </c>
      <c r="B58" s="7" t="s">
        <v>2130</v>
      </c>
      <c r="C58" s="1" t="s">
        <v>4172</v>
      </c>
      <c r="D58" s="23">
        <v>9.43</v>
      </c>
      <c r="E58" s="284" t="s">
        <v>218</v>
      </c>
    </row>
    <row r="59" spans="1:6" ht="15" customHeight="1" x14ac:dyDescent="0.25">
      <c r="A59" s="12" t="s">
        <v>4173</v>
      </c>
      <c r="B59" s="7" t="s">
        <v>2131</v>
      </c>
      <c r="C59" s="1" t="s">
        <v>4174</v>
      </c>
      <c r="D59" s="23">
        <v>16.690000000000001</v>
      </c>
      <c r="E59" s="284" t="s">
        <v>218</v>
      </c>
    </row>
    <row r="60" spans="1:6" ht="15" customHeight="1" x14ac:dyDescent="0.25">
      <c r="A60" s="12" t="s">
        <v>4175</v>
      </c>
      <c r="B60" s="7" t="s">
        <v>2132</v>
      </c>
      <c r="C60" s="1" t="s">
        <v>717</v>
      </c>
      <c r="D60" s="23">
        <v>31.53</v>
      </c>
      <c r="E60" s="284" t="s">
        <v>218</v>
      </c>
    </row>
    <row r="61" spans="1:6" ht="15" customHeight="1" x14ac:dyDescent="0.25">
      <c r="A61" s="12" t="s">
        <v>4176</v>
      </c>
      <c r="B61" s="7" t="s">
        <v>2133</v>
      </c>
      <c r="C61" s="1" t="s">
        <v>4177</v>
      </c>
      <c r="D61" s="23">
        <v>14.1</v>
      </c>
      <c r="E61" s="284" t="s">
        <v>218</v>
      </c>
    </row>
    <row r="62" spans="1:6" ht="15" customHeight="1" x14ac:dyDescent="0.25">
      <c r="A62" s="12" t="s">
        <v>308</v>
      </c>
      <c r="B62" s="7" t="s">
        <v>2134</v>
      </c>
      <c r="C62" s="1" t="s">
        <v>309</v>
      </c>
      <c r="D62" s="23">
        <v>16.940000000000001</v>
      </c>
      <c r="E62" s="284" t="s">
        <v>218</v>
      </c>
    </row>
    <row r="63" spans="1:6" ht="15" customHeight="1" x14ac:dyDescent="0.25">
      <c r="A63" s="12" t="s">
        <v>310</v>
      </c>
      <c r="B63" s="7" t="s">
        <v>2135</v>
      </c>
      <c r="C63" s="1" t="s">
        <v>311</v>
      </c>
      <c r="D63" s="23">
        <v>5.68</v>
      </c>
      <c r="E63" s="284" t="s">
        <v>218</v>
      </c>
    </row>
    <row r="64" spans="1:6" ht="15" customHeight="1" x14ac:dyDescent="0.25">
      <c r="A64" s="12" t="s">
        <v>312</v>
      </c>
      <c r="B64" s="7" t="s">
        <v>2136</v>
      </c>
      <c r="C64" s="1" t="s">
        <v>313</v>
      </c>
      <c r="D64" s="23">
        <v>6.27</v>
      </c>
      <c r="E64" s="284" t="s">
        <v>218</v>
      </c>
    </row>
    <row r="65" spans="1:5" ht="15" customHeight="1" x14ac:dyDescent="0.25">
      <c r="A65" s="12" t="s">
        <v>314</v>
      </c>
      <c r="B65" s="7" t="s">
        <v>2137</v>
      </c>
      <c r="C65" s="1" t="s">
        <v>2436</v>
      </c>
      <c r="D65" s="23">
        <v>18.59</v>
      </c>
      <c r="E65" s="284" t="s">
        <v>218</v>
      </c>
    </row>
    <row r="66" spans="1:5" ht="15" customHeight="1" x14ac:dyDescent="0.25">
      <c r="A66" s="12" t="s">
        <v>315</v>
      </c>
      <c r="B66" s="7" t="s">
        <v>2138</v>
      </c>
      <c r="C66" s="1" t="s">
        <v>4271</v>
      </c>
      <c r="D66" s="23">
        <v>13.75</v>
      </c>
      <c r="E66" s="284" t="s">
        <v>7347</v>
      </c>
    </row>
    <row r="67" spans="1:5" ht="15" customHeight="1" x14ac:dyDescent="0.25">
      <c r="A67" s="12" t="s">
        <v>316</v>
      </c>
      <c r="B67" s="7" t="s">
        <v>2143</v>
      </c>
      <c r="C67" s="1" t="s">
        <v>317</v>
      </c>
      <c r="D67" s="23">
        <v>3.78</v>
      </c>
      <c r="E67" s="284" t="s">
        <v>7347</v>
      </c>
    </row>
    <row r="68" spans="1:5" ht="15" customHeight="1" x14ac:dyDescent="0.25">
      <c r="A68" s="12" t="s">
        <v>318</v>
      </c>
      <c r="B68" s="7" t="s">
        <v>2145</v>
      </c>
      <c r="C68" s="1" t="s">
        <v>2793</v>
      </c>
      <c r="D68" s="23">
        <v>18.87</v>
      </c>
      <c r="E68" s="284" t="s">
        <v>218</v>
      </c>
    </row>
    <row r="69" spans="1:5" ht="15" customHeight="1" x14ac:dyDescent="0.25">
      <c r="A69" s="12" t="s">
        <v>319</v>
      </c>
      <c r="B69" s="7" t="s">
        <v>2148</v>
      </c>
      <c r="C69" s="1" t="s">
        <v>320</v>
      </c>
      <c r="D69" s="23">
        <v>18.559999999999999</v>
      </c>
      <c r="E69" s="284" t="s">
        <v>218</v>
      </c>
    </row>
    <row r="70" spans="1:5" ht="15" customHeight="1" x14ac:dyDescent="0.25">
      <c r="A70" s="12" t="s">
        <v>321</v>
      </c>
      <c r="B70" s="7" t="s">
        <v>2149</v>
      </c>
      <c r="C70" s="1" t="s">
        <v>322</v>
      </c>
      <c r="D70" s="23">
        <v>36.020000000000003</v>
      </c>
      <c r="E70" s="284" t="s">
        <v>218</v>
      </c>
    </row>
    <row r="71" spans="1:5" ht="15" customHeight="1" x14ac:dyDescent="0.25">
      <c r="A71" s="12" t="s">
        <v>323</v>
      </c>
      <c r="B71" s="7" t="s">
        <v>2150</v>
      </c>
      <c r="C71" s="1" t="s">
        <v>1962</v>
      </c>
      <c r="D71" s="23">
        <v>72.459999999999994</v>
      </c>
      <c r="E71" s="284" t="s">
        <v>218</v>
      </c>
    </row>
    <row r="72" spans="1:5" ht="15" customHeight="1" x14ac:dyDescent="0.25">
      <c r="A72" s="12" t="s">
        <v>324</v>
      </c>
      <c r="B72" s="7" t="s">
        <v>2151</v>
      </c>
      <c r="C72" s="1" t="s">
        <v>325</v>
      </c>
      <c r="D72" s="23">
        <v>10.11</v>
      </c>
      <c r="E72" s="284" t="s">
        <v>218</v>
      </c>
    </row>
    <row r="73" spans="1:5" ht="15" customHeight="1" x14ac:dyDescent="0.25">
      <c r="A73" s="12" t="s">
        <v>326</v>
      </c>
      <c r="B73" s="7" t="s">
        <v>2152</v>
      </c>
      <c r="C73" s="1" t="s">
        <v>327</v>
      </c>
      <c r="D73" s="23">
        <v>3.48</v>
      </c>
      <c r="E73" s="284" t="s">
        <v>218</v>
      </c>
    </row>
    <row r="74" spans="1:5" ht="15" customHeight="1" x14ac:dyDescent="0.25">
      <c r="A74" s="12" t="s">
        <v>4421</v>
      </c>
      <c r="B74" s="7" t="s">
        <v>2182</v>
      </c>
      <c r="C74" s="1" t="s">
        <v>4422</v>
      </c>
      <c r="D74" s="23">
        <v>30.5</v>
      </c>
      <c r="E74" s="284" t="s">
        <v>218</v>
      </c>
    </row>
    <row r="75" spans="1:5" ht="15" customHeight="1" x14ac:dyDescent="0.25">
      <c r="A75" s="12" t="s">
        <v>4423</v>
      </c>
      <c r="B75" s="7" t="s">
        <v>4424</v>
      </c>
      <c r="C75" s="1" t="s">
        <v>974</v>
      </c>
      <c r="D75" s="23">
        <v>5.61</v>
      </c>
      <c r="E75" s="284" t="s">
        <v>218</v>
      </c>
    </row>
    <row r="76" spans="1:5" ht="15" customHeight="1" x14ac:dyDescent="0.25">
      <c r="A76" s="12" t="s">
        <v>4425</v>
      </c>
      <c r="B76" s="7" t="s">
        <v>4426</v>
      </c>
      <c r="C76" s="1" t="s">
        <v>938</v>
      </c>
      <c r="D76" s="23">
        <v>1.1299999999999999</v>
      </c>
      <c r="E76" s="284" t="s">
        <v>218</v>
      </c>
    </row>
    <row r="77" spans="1:5" ht="15" customHeight="1" x14ac:dyDescent="0.25">
      <c r="A77" s="12" t="s">
        <v>4427</v>
      </c>
      <c r="B77" s="7" t="s">
        <v>4428</v>
      </c>
      <c r="C77" s="1" t="s">
        <v>938</v>
      </c>
      <c r="D77" s="23">
        <v>1.1299999999999999</v>
      </c>
      <c r="E77" s="284" t="s">
        <v>218</v>
      </c>
    </row>
    <row r="78" spans="1:5" ht="15" customHeight="1" x14ac:dyDescent="0.25">
      <c r="A78" s="12" t="s">
        <v>4429</v>
      </c>
      <c r="B78" s="7" t="s">
        <v>4430</v>
      </c>
      <c r="C78" s="1" t="s">
        <v>4327</v>
      </c>
      <c r="D78" s="23">
        <v>1.71</v>
      </c>
      <c r="E78" s="284" t="s">
        <v>218</v>
      </c>
    </row>
    <row r="79" spans="1:5" ht="15" customHeight="1" x14ac:dyDescent="0.25">
      <c r="A79" s="12" t="s">
        <v>4431</v>
      </c>
      <c r="B79" s="7" t="s">
        <v>4432</v>
      </c>
      <c r="C79" s="114" t="s">
        <v>4433</v>
      </c>
      <c r="D79" s="23">
        <v>8.0500000000000007</v>
      </c>
      <c r="E79" s="284" t="s">
        <v>218</v>
      </c>
    </row>
    <row r="80" spans="1:5" ht="15" customHeight="1" x14ac:dyDescent="0.25">
      <c r="A80" s="12" t="s">
        <v>4434</v>
      </c>
      <c r="B80" s="7" t="s">
        <v>4435</v>
      </c>
      <c r="C80" s="1" t="s">
        <v>4436</v>
      </c>
      <c r="D80" s="23">
        <v>2.41</v>
      </c>
      <c r="E80" s="284" t="s">
        <v>218</v>
      </c>
    </row>
    <row r="81" spans="1:5" ht="15" customHeight="1" x14ac:dyDescent="0.25">
      <c r="A81" s="12" t="s">
        <v>4437</v>
      </c>
      <c r="B81" s="7" t="s">
        <v>4438</v>
      </c>
      <c r="C81" s="1" t="s">
        <v>938</v>
      </c>
      <c r="D81" s="23">
        <v>1.78</v>
      </c>
      <c r="E81" s="284" t="s">
        <v>218</v>
      </c>
    </row>
    <row r="82" spans="1:5" ht="15" customHeight="1" x14ac:dyDescent="0.25">
      <c r="A82" s="12" t="s">
        <v>4439</v>
      </c>
      <c r="B82" s="7" t="s">
        <v>4440</v>
      </c>
      <c r="C82" s="1" t="s">
        <v>938</v>
      </c>
      <c r="D82" s="23">
        <v>1.38</v>
      </c>
      <c r="E82" s="284" t="s">
        <v>218</v>
      </c>
    </row>
    <row r="83" spans="1:5" ht="15" customHeight="1" x14ac:dyDescent="0.25">
      <c r="A83" s="12" t="s">
        <v>4441</v>
      </c>
      <c r="B83" s="7" t="s">
        <v>4442</v>
      </c>
      <c r="C83" s="1" t="s">
        <v>665</v>
      </c>
      <c r="D83" s="23">
        <v>3.15</v>
      </c>
      <c r="E83" s="284" t="s">
        <v>7347</v>
      </c>
    </row>
    <row r="84" spans="1:5" ht="15" customHeight="1" x14ac:dyDescent="0.25">
      <c r="A84" s="12" t="s">
        <v>4443</v>
      </c>
      <c r="B84" s="7" t="s">
        <v>4444</v>
      </c>
      <c r="C84" s="1" t="s">
        <v>2650</v>
      </c>
      <c r="D84" s="23">
        <v>8.24</v>
      </c>
      <c r="E84" s="284" t="s">
        <v>218</v>
      </c>
    </row>
    <row r="85" spans="1:5" ht="15" customHeight="1" x14ac:dyDescent="0.25">
      <c r="A85" s="12" t="s">
        <v>4445</v>
      </c>
      <c r="B85" s="7" t="s">
        <v>4446</v>
      </c>
      <c r="C85" s="1" t="s">
        <v>2650</v>
      </c>
      <c r="D85" s="23">
        <v>6.13</v>
      </c>
      <c r="E85" s="284" t="s">
        <v>218</v>
      </c>
    </row>
    <row r="86" spans="1:5" ht="15" customHeight="1" x14ac:dyDescent="0.25">
      <c r="A86" s="12" t="s">
        <v>4447</v>
      </c>
      <c r="B86" s="7" t="s">
        <v>4448</v>
      </c>
      <c r="C86" s="1" t="s">
        <v>2650</v>
      </c>
      <c r="D86" s="23">
        <v>6.13</v>
      </c>
      <c r="E86" s="284" t="s">
        <v>218</v>
      </c>
    </row>
    <row r="87" spans="1:5" ht="15" customHeight="1" x14ac:dyDescent="0.25">
      <c r="A87" s="12" t="s">
        <v>4449</v>
      </c>
      <c r="B87" s="7" t="s">
        <v>4450</v>
      </c>
      <c r="C87" s="1" t="s">
        <v>4451</v>
      </c>
      <c r="D87" s="23">
        <v>4.38</v>
      </c>
      <c r="E87" s="284" t="s">
        <v>218</v>
      </c>
    </row>
    <row r="88" spans="1:5" ht="15" customHeight="1" x14ac:dyDescent="0.25">
      <c r="A88" s="12" t="s">
        <v>4452</v>
      </c>
      <c r="B88" s="7" t="s">
        <v>4453</v>
      </c>
      <c r="C88" s="1" t="s">
        <v>4451</v>
      </c>
      <c r="D88" s="23">
        <v>4.4800000000000004</v>
      </c>
      <c r="E88" s="284" t="s">
        <v>218</v>
      </c>
    </row>
    <row r="89" spans="1:5" ht="15" customHeight="1" x14ac:dyDescent="0.25">
      <c r="A89" s="12" t="s">
        <v>4454</v>
      </c>
      <c r="B89" s="7" t="s">
        <v>4455</v>
      </c>
      <c r="C89" s="1" t="s">
        <v>2650</v>
      </c>
      <c r="D89" s="23">
        <v>5.84</v>
      </c>
      <c r="E89" s="284" t="s">
        <v>218</v>
      </c>
    </row>
    <row r="90" spans="1:5" ht="15" customHeight="1" x14ac:dyDescent="0.25">
      <c r="A90" s="12" t="s">
        <v>4456</v>
      </c>
      <c r="B90" s="7" t="s">
        <v>4457</v>
      </c>
      <c r="C90" s="1" t="s">
        <v>4458</v>
      </c>
      <c r="D90" s="23">
        <v>10.46</v>
      </c>
      <c r="E90" s="284" t="s">
        <v>218</v>
      </c>
    </row>
    <row r="91" spans="1:5" ht="15" customHeight="1" x14ac:dyDescent="0.25">
      <c r="A91" s="12" t="s">
        <v>84</v>
      </c>
      <c r="B91" s="7" t="s">
        <v>85</v>
      </c>
      <c r="C91" s="1" t="s">
        <v>86</v>
      </c>
      <c r="D91" s="23">
        <v>42.8</v>
      </c>
      <c r="E91" s="284" t="s">
        <v>218</v>
      </c>
    </row>
    <row r="92" spans="1:5" ht="15" customHeight="1" x14ac:dyDescent="0.25">
      <c r="A92" s="12" t="s">
        <v>87</v>
      </c>
      <c r="B92" s="7" t="s">
        <v>88</v>
      </c>
      <c r="C92" s="1" t="s">
        <v>1962</v>
      </c>
      <c r="D92" s="23">
        <v>75.94</v>
      </c>
      <c r="E92" s="284" t="s">
        <v>218</v>
      </c>
    </row>
    <row r="93" spans="1:5" ht="15" customHeight="1" thickBot="1" x14ac:dyDescent="0.3">
      <c r="A93" s="12" t="s">
        <v>89</v>
      </c>
      <c r="B93" s="7" t="s">
        <v>90</v>
      </c>
      <c r="C93" s="1" t="s">
        <v>4315</v>
      </c>
      <c r="D93" s="23">
        <v>4.96</v>
      </c>
      <c r="E93" s="296" t="s">
        <v>218</v>
      </c>
    </row>
    <row r="94" spans="1:5" s="31" customFormat="1" ht="15" customHeight="1" thickTop="1" thickBot="1" x14ac:dyDescent="0.35">
      <c r="A94" s="430" t="s">
        <v>5337</v>
      </c>
      <c r="B94" s="431"/>
      <c r="C94" s="432"/>
      <c r="D94" s="24">
        <f>SUM(D15:D93)</f>
        <v>2100.4300000000003</v>
      </c>
      <c r="E94" s="344">
        <f>SUMIF(E15:E93,"std_1",D15:D93)</f>
        <v>951.52</v>
      </c>
    </row>
    <row r="95" spans="1:5" ht="15" customHeight="1" x14ac:dyDescent="0.25"/>
    <row r="96" spans="1:5" ht="15" customHeight="1" x14ac:dyDescent="0.25"/>
    <row r="97" spans="1:5" ht="15" customHeight="1" x14ac:dyDescent="0.25">
      <c r="A97" s="41"/>
      <c r="B97" s="41"/>
      <c r="C97" s="41"/>
      <c r="D97" s="42"/>
    </row>
    <row r="98" spans="1:5" ht="15" customHeight="1" x14ac:dyDescent="0.25"/>
    <row r="99" spans="1:5" ht="15" customHeight="1" x14ac:dyDescent="0.25"/>
    <row r="100" spans="1:5" ht="19.5" customHeight="1" thickBot="1" x14ac:dyDescent="0.3"/>
    <row r="101" spans="1:5" ht="22.5" customHeight="1" thickBot="1" x14ac:dyDescent="0.3">
      <c r="A101" s="423" t="s">
        <v>184</v>
      </c>
      <c r="B101" s="424"/>
      <c r="C101" s="424"/>
      <c r="D101" s="424"/>
      <c r="E101" s="435"/>
    </row>
    <row r="102" spans="1:5" ht="15" customHeight="1" x14ac:dyDescent="0.3">
      <c r="A102" s="428" t="s">
        <v>4681</v>
      </c>
      <c r="B102" s="353" t="s">
        <v>4277</v>
      </c>
      <c r="C102" s="433" t="s">
        <v>2186</v>
      </c>
      <c r="D102" s="421" t="s">
        <v>2187</v>
      </c>
      <c r="E102" s="419" t="s">
        <v>217</v>
      </c>
    </row>
    <row r="103" spans="1:5" ht="15" customHeight="1" thickBot="1" x14ac:dyDescent="0.35">
      <c r="A103" s="429"/>
      <c r="B103" s="6" t="s">
        <v>2185</v>
      </c>
      <c r="C103" s="434"/>
      <c r="D103" s="422"/>
      <c r="E103" s="420"/>
    </row>
    <row r="104" spans="1:5" ht="15" customHeight="1" thickTop="1" x14ac:dyDescent="0.25">
      <c r="A104" s="12" t="s">
        <v>4459</v>
      </c>
      <c r="B104" s="7">
        <v>101</v>
      </c>
      <c r="C104" s="1" t="s">
        <v>4460</v>
      </c>
      <c r="D104" s="23">
        <v>38.520000000000003</v>
      </c>
      <c r="E104" s="283" t="s">
        <v>7347</v>
      </c>
    </row>
    <row r="105" spans="1:5" ht="15" customHeight="1" x14ac:dyDescent="0.25">
      <c r="A105" s="12" t="s">
        <v>91</v>
      </c>
      <c r="B105" s="10">
        <v>102</v>
      </c>
      <c r="C105" s="1" t="s">
        <v>54</v>
      </c>
      <c r="D105" s="23">
        <v>58.4</v>
      </c>
      <c r="E105" s="284" t="s">
        <v>218</v>
      </c>
    </row>
    <row r="106" spans="1:5" ht="15" customHeight="1" x14ac:dyDescent="0.25">
      <c r="A106" s="12" t="s">
        <v>92</v>
      </c>
      <c r="B106" s="10">
        <v>103</v>
      </c>
      <c r="C106" s="1" t="s">
        <v>54</v>
      </c>
      <c r="D106" s="23">
        <v>58.36</v>
      </c>
      <c r="E106" s="284" t="s">
        <v>218</v>
      </c>
    </row>
    <row r="107" spans="1:5" ht="15" customHeight="1" x14ac:dyDescent="0.25">
      <c r="A107" s="12" t="s">
        <v>360</v>
      </c>
      <c r="B107" s="7">
        <v>104</v>
      </c>
      <c r="C107" s="1" t="s">
        <v>4316</v>
      </c>
      <c r="D107" s="23">
        <v>3.67</v>
      </c>
      <c r="E107" s="284" t="s">
        <v>7347</v>
      </c>
    </row>
    <row r="108" spans="1:5" ht="15" customHeight="1" x14ac:dyDescent="0.25">
      <c r="A108" s="12" t="s">
        <v>361</v>
      </c>
      <c r="B108" s="7">
        <v>105</v>
      </c>
      <c r="C108" s="1" t="s">
        <v>4316</v>
      </c>
      <c r="D108" s="23">
        <v>6.49</v>
      </c>
      <c r="E108" s="284" t="s">
        <v>7347</v>
      </c>
    </row>
    <row r="109" spans="1:5" ht="15" customHeight="1" x14ac:dyDescent="0.25">
      <c r="A109" s="12" t="s">
        <v>362</v>
      </c>
      <c r="B109" s="7">
        <v>106</v>
      </c>
      <c r="C109" s="1" t="s">
        <v>4315</v>
      </c>
      <c r="D109" s="23">
        <v>16.350000000000001</v>
      </c>
      <c r="E109" s="284" t="s">
        <v>7347</v>
      </c>
    </row>
    <row r="110" spans="1:5" ht="15" customHeight="1" x14ac:dyDescent="0.25">
      <c r="A110" s="12" t="s">
        <v>363</v>
      </c>
      <c r="B110" s="7">
        <v>107</v>
      </c>
      <c r="C110" s="1" t="s">
        <v>4316</v>
      </c>
      <c r="D110" s="23">
        <v>6.49</v>
      </c>
      <c r="E110" s="284" t="s">
        <v>218</v>
      </c>
    </row>
    <row r="111" spans="1:5" ht="15" customHeight="1" x14ac:dyDescent="0.25">
      <c r="A111" s="12" t="s">
        <v>364</v>
      </c>
      <c r="B111" s="7">
        <v>108</v>
      </c>
      <c r="C111" s="1" t="s">
        <v>4315</v>
      </c>
      <c r="D111" s="23">
        <v>17.46</v>
      </c>
      <c r="E111" s="284" t="s">
        <v>7347</v>
      </c>
    </row>
    <row r="112" spans="1:5" ht="15" customHeight="1" x14ac:dyDescent="0.25">
      <c r="A112" s="12" t="s">
        <v>365</v>
      </c>
      <c r="B112" s="7">
        <v>109</v>
      </c>
      <c r="C112" s="1" t="s">
        <v>366</v>
      </c>
      <c r="D112" s="23">
        <v>26.13</v>
      </c>
      <c r="E112" s="284" t="s">
        <v>7347</v>
      </c>
    </row>
    <row r="113" spans="1:5" ht="15" customHeight="1" x14ac:dyDescent="0.25">
      <c r="A113" s="12" t="s">
        <v>367</v>
      </c>
      <c r="B113" s="7">
        <v>110</v>
      </c>
      <c r="C113" s="1" t="s">
        <v>4460</v>
      </c>
      <c r="D113" s="23">
        <v>603.04</v>
      </c>
      <c r="E113" s="284" t="s">
        <v>7347</v>
      </c>
    </row>
    <row r="114" spans="1:5" ht="15" customHeight="1" x14ac:dyDescent="0.25">
      <c r="A114" s="12" t="s">
        <v>368</v>
      </c>
      <c r="B114" s="7">
        <v>111</v>
      </c>
      <c r="C114" s="1" t="s">
        <v>369</v>
      </c>
      <c r="D114" s="23">
        <v>1257.01</v>
      </c>
      <c r="E114" s="284" t="s">
        <v>7347</v>
      </c>
    </row>
    <row r="115" spans="1:5" ht="15" customHeight="1" x14ac:dyDescent="0.25">
      <c r="A115" s="12" t="s">
        <v>370</v>
      </c>
      <c r="B115" s="7">
        <v>112</v>
      </c>
      <c r="C115" s="1" t="s">
        <v>2696</v>
      </c>
      <c r="D115" s="23">
        <v>19.309999999999999</v>
      </c>
      <c r="E115" s="284" t="s">
        <v>7347</v>
      </c>
    </row>
    <row r="116" spans="1:5" ht="15" customHeight="1" x14ac:dyDescent="0.25">
      <c r="A116" s="12" t="s">
        <v>371</v>
      </c>
      <c r="B116" s="7">
        <v>113</v>
      </c>
      <c r="C116" s="1" t="s">
        <v>3027</v>
      </c>
      <c r="D116" s="23">
        <v>20.239999999999998</v>
      </c>
      <c r="E116" s="284" t="s">
        <v>7347</v>
      </c>
    </row>
    <row r="117" spans="1:5" ht="15" customHeight="1" x14ac:dyDescent="0.25">
      <c r="A117" s="12" t="s">
        <v>372</v>
      </c>
      <c r="B117" s="7">
        <v>114</v>
      </c>
      <c r="C117" s="1" t="s">
        <v>373</v>
      </c>
      <c r="D117" s="23">
        <v>51.41</v>
      </c>
      <c r="E117" s="284" t="s">
        <v>7347</v>
      </c>
    </row>
    <row r="118" spans="1:5" ht="15" customHeight="1" x14ac:dyDescent="0.25">
      <c r="A118" s="12" t="s">
        <v>374</v>
      </c>
      <c r="B118" s="7">
        <v>115</v>
      </c>
      <c r="C118" s="1" t="s">
        <v>375</v>
      </c>
      <c r="D118" s="23">
        <v>25.69</v>
      </c>
      <c r="E118" s="284" t="s">
        <v>7347</v>
      </c>
    </row>
    <row r="119" spans="1:5" ht="15" customHeight="1" x14ac:dyDescent="0.25">
      <c r="A119" s="12" t="s">
        <v>376</v>
      </c>
      <c r="B119" s="7">
        <v>116</v>
      </c>
      <c r="C119" s="1" t="s">
        <v>377</v>
      </c>
      <c r="D119" s="23">
        <v>12.03</v>
      </c>
      <c r="E119" s="284" t="s">
        <v>7347</v>
      </c>
    </row>
    <row r="120" spans="1:5" ht="15" customHeight="1" x14ac:dyDescent="0.25">
      <c r="A120" s="12" t="s">
        <v>378</v>
      </c>
      <c r="B120" s="7">
        <v>117</v>
      </c>
      <c r="C120" s="1" t="s">
        <v>375</v>
      </c>
      <c r="D120" s="23">
        <v>25.69</v>
      </c>
      <c r="E120" s="284" t="s">
        <v>7347</v>
      </c>
    </row>
    <row r="121" spans="1:5" ht="15" customHeight="1" x14ac:dyDescent="0.25">
      <c r="A121" s="12" t="s">
        <v>379</v>
      </c>
      <c r="B121" s="7">
        <v>118</v>
      </c>
      <c r="C121" s="1" t="s">
        <v>373</v>
      </c>
      <c r="D121" s="23">
        <v>51.42</v>
      </c>
      <c r="E121" s="284" t="s">
        <v>7347</v>
      </c>
    </row>
    <row r="122" spans="1:5" ht="15" customHeight="1" x14ac:dyDescent="0.25">
      <c r="A122" s="12" t="s">
        <v>380</v>
      </c>
      <c r="B122" s="7">
        <v>119</v>
      </c>
      <c r="C122" s="1" t="s">
        <v>373</v>
      </c>
      <c r="D122" s="23">
        <v>40.24</v>
      </c>
      <c r="E122" s="284" t="s">
        <v>7347</v>
      </c>
    </row>
    <row r="123" spans="1:5" ht="15" customHeight="1" x14ac:dyDescent="0.25">
      <c r="A123" s="12" t="s">
        <v>381</v>
      </c>
      <c r="B123" s="7">
        <v>120</v>
      </c>
      <c r="C123" s="1" t="s">
        <v>382</v>
      </c>
      <c r="D123" s="23">
        <v>1263.77</v>
      </c>
      <c r="E123" s="284" t="s">
        <v>7347</v>
      </c>
    </row>
    <row r="124" spans="1:5" ht="15" customHeight="1" x14ac:dyDescent="0.25">
      <c r="A124" s="12" t="s">
        <v>383</v>
      </c>
      <c r="B124" s="7">
        <v>121</v>
      </c>
      <c r="C124" s="1" t="s">
        <v>373</v>
      </c>
      <c r="D124" s="23">
        <v>40.24</v>
      </c>
      <c r="E124" s="284" t="s">
        <v>7347</v>
      </c>
    </row>
    <row r="125" spans="1:5" ht="15" customHeight="1" x14ac:dyDescent="0.25">
      <c r="A125" s="12" t="s">
        <v>384</v>
      </c>
      <c r="B125" s="7">
        <v>122</v>
      </c>
      <c r="C125" s="1" t="s">
        <v>373</v>
      </c>
      <c r="D125" s="23">
        <v>51.42</v>
      </c>
      <c r="E125" s="284" t="s">
        <v>7347</v>
      </c>
    </row>
    <row r="126" spans="1:5" ht="15" customHeight="1" x14ac:dyDescent="0.25">
      <c r="A126" s="12" t="s">
        <v>385</v>
      </c>
      <c r="B126" s="7">
        <v>123</v>
      </c>
      <c r="C126" s="1" t="s">
        <v>375</v>
      </c>
      <c r="D126" s="23">
        <v>25.69</v>
      </c>
      <c r="E126" s="284" t="s">
        <v>7347</v>
      </c>
    </row>
    <row r="127" spans="1:5" ht="15" customHeight="1" x14ac:dyDescent="0.25">
      <c r="A127" s="12" t="s">
        <v>2960</v>
      </c>
      <c r="B127" s="7">
        <v>124</v>
      </c>
      <c r="C127" s="1" t="s">
        <v>377</v>
      </c>
      <c r="D127" s="23">
        <v>12.03</v>
      </c>
      <c r="E127" s="284" t="s">
        <v>7347</v>
      </c>
    </row>
    <row r="128" spans="1:5" ht="15" customHeight="1" x14ac:dyDescent="0.25">
      <c r="A128" s="12" t="s">
        <v>2961</v>
      </c>
      <c r="B128" s="7">
        <v>125</v>
      </c>
      <c r="C128" s="1" t="s">
        <v>375</v>
      </c>
      <c r="D128" s="23">
        <v>25.69</v>
      </c>
      <c r="E128" s="284" t="s">
        <v>7347</v>
      </c>
    </row>
    <row r="129" spans="1:5" ht="15" customHeight="1" x14ac:dyDescent="0.25">
      <c r="A129" s="12" t="s">
        <v>2962</v>
      </c>
      <c r="B129" s="7">
        <v>126</v>
      </c>
      <c r="C129" s="1" t="s">
        <v>373</v>
      </c>
      <c r="D129" s="23">
        <v>51.41</v>
      </c>
      <c r="E129" s="284" t="s">
        <v>7347</v>
      </c>
    </row>
    <row r="130" spans="1:5" ht="15" customHeight="1" x14ac:dyDescent="0.25">
      <c r="A130" s="12" t="s">
        <v>2963</v>
      </c>
      <c r="B130" s="7">
        <v>127</v>
      </c>
      <c r="C130" s="1" t="s">
        <v>4245</v>
      </c>
      <c r="D130" s="23">
        <v>40.909999999999997</v>
      </c>
      <c r="E130" s="284" t="s">
        <v>7347</v>
      </c>
    </row>
    <row r="131" spans="1:5" ht="15" customHeight="1" x14ac:dyDescent="0.25">
      <c r="A131" s="12" t="s">
        <v>4246</v>
      </c>
      <c r="B131" s="7">
        <v>128</v>
      </c>
      <c r="C131" s="1" t="s">
        <v>4316</v>
      </c>
      <c r="D131" s="23">
        <v>2.4</v>
      </c>
      <c r="E131" s="284" t="s">
        <v>218</v>
      </c>
    </row>
    <row r="132" spans="1:5" ht="15" customHeight="1" x14ac:dyDescent="0.25">
      <c r="A132" s="12" t="s">
        <v>4247</v>
      </c>
      <c r="B132" s="7">
        <v>129</v>
      </c>
      <c r="C132" s="1" t="s">
        <v>1994</v>
      </c>
      <c r="D132" s="23">
        <v>5.22</v>
      </c>
      <c r="E132" s="284" t="s">
        <v>7347</v>
      </c>
    </row>
    <row r="133" spans="1:5" ht="15" customHeight="1" x14ac:dyDescent="0.25">
      <c r="A133" s="12" t="s">
        <v>4248</v>
      </c>
      <c r="B133" s="7">
        <v>130</v>
      </c>
      <c r="C133" s="1" t="s">
        <v>3039</v>
      </c>
      <c r="D133" s="23">
        <v>11.15</v>
      </c>
      <c r="E133" s="284" t="s">
        <v>7347</v>
      </c>
    </row>
    <row r="134" spans="1:5" ht="15" customHeight="1" x14ac:dyDescent="0.25">
      <c r="A134" s="12" t="s">
        <v>1069</v>
      </c>
      <c r="B134" s="7">
        <v>131</v>
      </c>
      <c r="C134" s="114" t="s">
        <v>2801</v>
      </c>
      <c r="D134" s="23">
        <v>6.3</v>
      </c>
      <c r="E134" s="284" t="s">
        <v>218</v>
      </c>
    </row>
    <row r="135" spans="1:5" ht="15" customHeight="1" x14ac:dyDescent="0.25">
      <c r="A135" s="12" t="s">
        <v>1070</v>
      </c>
      <c r="B135" s="7">
        <v>132</v>
      </c>
      <c r="C135" s="1" t="s">
        <v>1071</v>
      </c>
      <c r="D135" s="23">
        <v>1.53</v>
      </c>
      <c r="E135" s="284" t="s">
        <v>7347</v>
      </c>
    </row>
    <row r="136" spans="1:5" ht="15" customHeight="1" x14ac:dyDescent="0.25">
      <c r="A136" s="12" t="s">
        <v>1072</v>
      </c>
      <c r="B136" s="7">
        <v>133</v>
      </c>
      <c r="C136" s="1" t="s">
        <v>1073</v>
      </c>
      <c r="D136" s="23">
        <v>4.92</v>
      </c>
      <c r="E136" s="284" t="s">
        <v>7347</v>
      </c>
    </row>
    <row r="137" spans="1:5" ht="15" customHeight="1" x14ac:dyDescent="0.25">
      <c r="A137" s="12" t="s">
        <v>1074</v>
      </c>
      <c r="B137" s="7">
        <v>134</v>
      </c>
      <c r="C137" s="1" t="s">
        <v>3074</v>
      </c>
      <c r="D137" s="23">
        <v>4.32</v>
      </c>
      <c r="E137" s="284" t="s">
        <v>7347</v>
      </c>
    </row>
    <row r="138" spans="1:5" ht="15" customHeight="1" x14ac:dyDescent="0.25">
      <c r="A138" s="12" t="s">
        <v>1075</v>
      </c>
      <c r="B138" s="7">
        <v>135</v>
      </c>
      <c r="C138" s="1" t="s">
        <v>3144</v>
      </c>
      <c r="D138" s="23">
        <v>9.52</v>
      </c>
      <c r="E138" s="284" t="s">
        <v>7347</v>
      </c>
    </row>
    <row r="139" spans="1:5" ht="15" customHeight="1" x14ac:dyDescent="0.25">
      <c r="A139" s="12" t="s">
        <v>3145</v>
      </c>
      <c r="B139" s="7">
        <v>136</v>
      </c>
      <c r="C139" s="1" t="s">
        <v>3035</v>
      </c>
      <c r="D139" s="23">
        <v>15.63</v>
      </c>
      <c r="E139" s="284" t="s">
        <v>7347</v>
      </c>
    </row>
    <row r="140" spans="1:5" ht="15" customHeight="1" x14ac:dyDescent="0.25">
      <c r="A140" s="12" t="s">
        <v>3146</v>
      </c>
      <c r="B140" s="7">
        <v>137</v>
      </c>
      <c r="C140" s="1" t="s">
        <v>1994</v>
      </c>
      <c r="D140" s="23">
        <v>5.3</v>
      </c>
      <c r="E140" s="284" t="s">
        <v>7347</v>
      </c>
    </row>
    <row r="141" spans="1:5" ht="15" customHeight="1" x14ac:dyDescent="0.25">
      <c r="A141" s="12" t="s">
        <v>2974</v>
      </c>
      <c r="B141" s="7">
        <v>138</v>
      </c>
      <c r="C141" s="1" t="s">
        <v>3039</v>
      </c>
      <c r="D141" s="23">
        <v>11.17</v>
      </c>
      <c r="E141" s="284" t="s">
        <v>7347</v>
      </c>
    </row>
    <row r="142" spans="1:5" ht="15" customHeight="1" x14ac:dyDescent="0.25">
      <c r="A142" s="12" t="s">
        <v>2975</v>
      </c>
      <c r="B142" s="7">
        <v>139</v>
      </c>
      <c r="C142" s="1" t="s">
        <v>5378</v>
      </c>
      <c r="D142" s="23">
        <v>6.16</v>
      </c>
      <c r="E142" s="284" t="s">
        <v>218</v>
      </c>
    </row>
    <row r="143" spans="1:5" ht="15" customHeight="1" x14ac:dyDescent="0.25">
      <c r="A143" s="12" t="s">
        <v>2976</v>
      </c>
      <c r="B143" s="7">
        <v>140</v>
      </c>
      <c r="C143" s="1" t="s">
        <v>1071</v>
      </c>
      <c r="D143" s="23">
        <v>1.53</v>
      </c>
      <c r="E143" s="284" t="s">
        <v>7347</v>
      </c>
    </row>
    <row r="144" spans="1:5" ht="15" customHeight="1" x14ac:dyDescent="0.25">
      <c r="A144" s="12" t="s">
        <v>2977</v>
      </c>
      <c r="B144" s="7">
        <v>141</v>
      </c>
      <c r="C144" s="1" t="s">
        <v>1073</v>
      </c>
      <c r="D144" s="23">
        <v>5.04</v>
      </c>
      <c r="E144" s="284" t="s">
        <v>7347</v>
      </c>
    </row>
    <row r="145" spans="1:5" ht="15" customHeight="1" x14ac:dyDescent="0.25">
      <c r="A145" s="12" t="s">
        <v>2978</v>
      </c>
      <c r="B145" s="7">
        <v>142</v>
      </c>
      <c r="C145" s="1" t="s">
        <v>3074</v>
      </c>
      <c r="D145" s="23">
        <v>4.32</v>
      </c>
      <c r="E145" s="284" t="s">
        <v>7347</v>
      </c>
    </row>
    <row r="146" spans="1:5" ht="15" customHeight="1" x14ac:dyDescent="0.25">
      <c r="A146" s="12" t="s">
        <v>2979</v>
      </c>
      <c r="B146" s="7">
        <v>143</v>
      </c>
      <c r="C146" s="1" t="s">
        <v>3144</v>
      </c>
      <c r="D146" s="23">
        <v>9.56</v>
      </c>
      <c r="E146" s="284" t="s">
        <v>7347</v>
      </c>
    </row>
    <row r="147" spans="1:5" ht="15" customHeight="1" x14ac:dyDescent="0.25">
      <c r="A147" s="12" t="s">
        <v>2980</v>
      </c>
      <c r="B147" s="7">
        <v>144</v>
      </c>
      <c r="C147" s="1" t="s">
        <v>3035</v>
      </c>
      <c r="D147" s="23">
        <v>15.67</v>
      </c>
      <c r="E147" s="284" t="s">
        <v>7347</v>
      </c>
    </row>
    <row r="148" spans="1:5" ht="15" customHeight="1" x14ac:dyDescent="0.25">
      <c r="A148" s="12" t="s">
        <v>2981</v>
      </c>
      <c r="B148" s="7">
        <v>145</v>
      </c>
      <c r="C148" s="1" t="s">
        <v>2650</v>
      </c>
      <c r="D148" s="23">
        <v>7</v>
      </c>
      <c r="E148" s="284" t="s">
        <v>218</v>
      </c>
    </row>
    <row r="149" spans="1:5" ht="15" customHeight="1" x14ac:dyDescent="0.25">
      <c r="A149" s="12" t="s">
        <v>2982</v>
      </c>
      <c r="B149" s="7">
        <v>146</v>
      </c>
      <c r="C149" s="1" t="s">
        <v>2650</v>
      </c>
      <c r="D149" s="23">
        <v>7</v>
      </c>
      <c r="E149" s="284" t="s">
        <v>218</v>
      </c>
    </row>
    <row r="150" spans="1:5" ht="15" customHeight="1" x14ac:dyDescent="0.25">
      <c r="A150" s="12" t="s">
        <v>2983</v>
      </c>
      <c r="B150" s="7">
        <v>147</v>
      </c>
      <c r="C150" s="1" t="s">
        <v>2650</v>
      </c>
      <c r="D150" s="23">
        <v>7.41</v>
      </c>
      <c r="E150" s="284" t="s">
        <v>218</v>
      </c>
    </row>
    <row r="151" spans="1:5" ht="15" customHeight="1" x14ac:dyDescent="0.25">
      <c r="A151" s="13" t="s">
        <v>2984</v>
      </c>
      <c r="B151" s="7">
        <v>148</v>
      </c>
      <c r="C151" s="9" t="s">
        <v>2650</v>
      </c>
      <c r="D151" s="34">
        <v>3.8</v>
      </c>
      <c r="E151" s="284" t="s">
        <v>218</v>
      </c>
    </row>
    <row r="152" spans="1:5" ht="15" customHeight="1" x14ac:dyDescent="0.25">
      <c r="A152" s="13" t="s">
        <v>93</v>
      </c>
      <c r="B152" s="7">
        <v>149</v>
      </c>
      <c r="C152" s="9" t="s">
        <v>4315</v>
      </c>
      <c r="D152" s="34">
        <v>21.2</v>
      </c>
      <c r="E152" s="284" t="s">
        <v>7347</v>
      </c>
    </row>
    <row r="153" spans="1:5" ht="15" customHeight="1" thickBot="1" x14ac:dyDescent="0.3">
      <c r="A153" s="13" t="s">
        <v>94</v>
      </c>
      <c r="B153" s="7">
        <v>150</v>
      </c>
      <c r="C153" s="9" t="s">
        <v>4315</v>
      </c>
      <c r="D153" s="34">
        <v>21.2</v>
      </c>
      <c r="E153" s="296" t="s">
        <v>7347</v>
      </c>
    </row>
    <row r="154" spans="1:5" s="31" customFormat="1" ht="15" customHeight="1" thickTop="1" thickBot="1" x14ac:dyDescent="0.35">
      <c r="A154" s="430" t="s">
        <v>5337</v>
      </c>
      <c r="B154" s="431"/>
      <c r="C154" s="432"/>
      <c r="D154" s="24">
        <f>SUM(D104:D153)</f>
        <v>4036.4600000000005</v>
      </c>
      <c r="E154" s="344">
        <f>SUMIF(E104:E153,"std_1",D104:D153)</f>
        <v>3873.1400000000008</v>
      </c>
    </row>
    <row r="155" spans="1:5" ht="15" customHeight="1" x14ac:dyDescent="0.25">
      <c r="B155" s="2"/>
      <c r="C155" s="2"/>
      <c r="D155" s="5"/>
    </row>
    <row r="156" spans="1:5" ht="15" customHeight="1" x14ac:dyDescent="0.25"/>
    <row r="157" spans="1:5" ht="15" customHeight="1" x14ac:dyDescent="0.25"/>
    <row r="158" spans="1:5" ht="15" customHeight="1" x14ac:dyDescent="0.25"/>
    <row r="159" spans="1:5" ht="15" customHeight="1" x14ac:dyDescent="0.25"/>
    <row r="160" spans="1:5" ht="15" customHeight="1" thickBot="1" x14ac:dyDescent="0.3"/>
    <row r="161" spans="1:5" ht="22.5" customHeight="1" thickBot="1" x14ac:dyDescent="0.3">
      <c r="A161" s="423" t="s">
        <v>185</v>
      </c>
      <c r="B161" s="424"/>
      <c r="C161" s="424"/>
      <c r="D161" s="424"/>
      <c r="E161" s="435"/>
    </row>
    <row r="162" spans="1:5" ht="15" customHeight="1" x14ac:dyDescent="0.3">
      <c r="A162" s="428" t="s">
        <v>4681</v>
      </c>
      <c r="B162" s="353" t="s">
        <v>4277</v>
      </c>
      <c r="C162" s="433" t="s">
        <v>2186</v>
      </c>
      <c r="D162" s="421" t="s">
        <v>2187</v>
      </c>
      <c r="E162" s="419" t="s">
        <v>217</v>
      </c>
    </row>
    <row r="163" spans="1:5" ht="15" customHeight="1" thickBot="1" x14ac:dyDescent="0.35">
      <c r="A163" s="429"/>
      <c r="B163" s="6" t="s">
        <v>2185</v>
      </c>
      <c r="C163" s="434"/>
      <c r="D163" s="422"/>
      <c r="E163" s="420"/>
    </row>
    <row r="164" spans="1:5" ht="15" customHeight="1" thickTop="1" x14ac:dyDescent="0.25">
      <c r="A164" s="12" t="s">
        <v>95</v>
      </c>
      <c r="B164" s="7">
        <v>200</v>
      </c>
      <c r="C164" s="1" t="s">
        <v>3019</v>
      </c>
      <c r="D164" s="23">
        <v>180.76</v>
      </c>
      <c r="E164" s="283" t="s">
        <v>7347</v>
      </c>
    </row>
    <row r="165" spans="1:5" ht="15" customHeight="1" x14ac:dyDescent="0.25">
      <c r="A165" s="12" t="s">
        <v>2985</v>
      </c>
      <c r="B165" s="7">
        <v>201</v>
      </c>
      <c r="C165" s="1" t="s">
        <v>4460</v>
      </c>
      <c r="D165" s="23">
        <v>31.51</v>
      </c>
      <c r="E165" s="284" t="s">
        <v>7347</v>
      </c>
    </row>
    <row r="166" spans="1:5" ht="15" customHeight="1" x14ac:dyDescent="0.25">
      <c r="A166" s="12" t="s">
        <v>2986</v>
      </c>
      <c r="B166" s="7">
        <v>202</v>
      </c>
      <c r="C166" s="1" t="s">
        <v>4315</v>
      </c>
      <c r="D166" s="23">
        <v>21.01</v>
      </c>
      <c r="E166" s="284" t="s">
        <v>7347</v>
      </c>
    </row>
    <row r="167" spans="1:5" ht="15" customHeight="1" x14ac:dyDescent="0.25">
      <c r="A167" s="12" t="s">
        <v>2987</v>
      </c>
      <c r="B167" s="7">
        <v>203</v>
      </c>
      <c r="C167" s="1" t="s">
        <v>4315</v>
      </c>
      <c r="D167" s="23">
        <v>20.99</v>
      </c>
      <c r="E167" s="284" t="s">
        <v>7347</v>
      </c>
    </row>
    <row r="168" spans="1:5" ht="15" customHeight="1" x14ac:dyDescent="0.25">
      <c r="A168" s="12" t="s">
        <v>2988</v>
      </c>
      <c r="B168" s="7">
        <v>204</v>
      </c>
      <c r="C168" s="1" t="s">
        <v>4316</v>
      </c>
      <c r="D168" s="23">
        <v>3.68</v>
      </c>
      <c r="E168" s="284" t="s">
        <v>218</v>
      </c>
    </row>
    <row r="169" spans="1:5" ht="15" customHeight="1" x14ac:dyDescent="0.25">
      <c r="A169" s="12" t="s">
        <v>2989</v>
      </c>
      <c r="B169" s="7">
        <v>205</v>
      </c>
      <c r="C169" s="1" t="s">
        <v>4316</v>
      </c>
      <c r="D169" s="23">
        <v>6.51</v>
      </c>
      <c r="E169" s="284" t="s">
        <v>218</v>
      </c>
    </row>
    <row r="170" spans="1:5" ht="15" customHeight="1" x14ac:dyDescent="0.25">
      <c r="A170" s="12" t="s">
        <v>2990</v>
      </c>
      <c r="B170" s="7">
        <v>206</v>
      </c>
      <c r="C170" s="1" t="s">
        <v>4315</v>
      </c>
      <c r="D170" s="23">
        <v>4.38</v>
      </c>
      <c r="E170" s="284" t="s">
        <v>7347</v>
      </c>
    </row>
    <row r="171" spans="1:5" ht="15" customHeight="1" x14ac:dyDescent="0.25">
      <c r="A171" s="12" t="s">
        <v>4557</v>
      </c>
      <c r="B171" s="7">
        <v>207</v>
      </c>
      <c r="C171" s="1" t="s">
        <v>4316</v>
      </c>
      <c r="D171" s="23">
        <v>6.51</v>
      </c>
      <c r="E171" s="284" t="s">
        <v>218</v>
      </c>
    </row>
    <row r="172" spans="1:5" ht="15" customHeight="1" x14ac:dyDescent="0.25">
      <c r="A172" s="12" t="s">
        <v>4558</v>
      </c>
      <c r="B172" s="7">
        <v>208</v>
      </c>
      <c r="C172" s="1" t="s">
        <v>4315</v>
      </c>
      <c r="D172" s="23">
        <v>4.4000000000000004</v>
      </c>
      <c r="E172" s="284" t="s">
        <v>7347</v>
      </c>
    </row>
    <row r="173" spans="1:5" ht="15" customHeight="1" x14ac:dyDescent="0.25">
      <c r="A173" s="12" t="s">
        <v>71</v>
      </c>
      <c r="B173" s="7">
        <v>209</v>
      </c>
      <c r="C173" s="1" t="s">
        <v>3019</v>
      </c>
      <c r="D173" s="23">
        <v>10.73</v>
      </c>
      <c r="E173" s="284" t="s">
        <v>7347</v>
      </c>
    </row>
    <row r="174" spans="1:5" ht="15" customHeight="1" x14ac:dyDescent="0.25">
      <c r="A174" s="12" t="s">
        <v>72</v>
      </c>
      <c r="B174" s="7">
        <v>210</v>
      </c>
      <c r="C174" s="1" t="s">
        <v>4559</v>
      </c>
      <c r="D174" s="23">
        <v>43.36</v>
      </c>
      <c r="E174" s="284" t="s">
        <v>7347</v>
      </c>
    </row>
    <row r="175" spans="1:5" ht="15" customHeight="1" x14ac:dyDescent="0.25">
      <c r="A175" s="12" t="s">
        <v>73</v>
      </c>
      <c r="B175" s="7">
        <v>211</v>
      </c>
      <c r="C175" s="1" t="s">
        <v>4560</v>
      </c>
      <c r="D175" s="23">
        <v>15.1</v>
      </c>
      <c r="E175" s="284" t="s">
        <v>7347</v>
      </c>
    </row>
    <row r="176" spans="1:5" ht="15" customHeight="1" x14ac:dyDescent="0.25">
      <c r="A176" s="12" t="s">
        <v>74</v>
      </c>
      <c r="B176" s="7">
        <v>212</v>
      </c>
      <c r="C176" s="1" t="s">
        <v>4560</v>
      </c>
      <c r="D176" s="23">
        <v>15.21</v>
      </c>
      <c r="E176" s="284" t="s">
        <v>7347</v>
      </c>
    </row>
    <row r="177" spans="1:5" ht="15" customHeight="1" x14ac:dyDescent="0.25">
      <c r="A177" s="12" t="s">
        <v>75</v>
      </c>
      <c r="B177" s="7">
        <v>213</v>
      </c>
      <c r="C177" s="1" t="s">
        <v>4561</v>
      </c>
      <c r="D177" s="23">
        <v>15.05</v>
      </c>
      <c r="E177" s="284" t="s">
        <v>7347</v>
      </c>
    </row>
    <row r="178" spans="1:5" ht="15" customHeight="1" x14ac:dyDescent="0.25">
      <c r="A178" s="12" t="s">
        <v>76</v>
      </c>
      <c r="B178" s="7">
        <v>214</v>
      </c>
      <c r="C178" s="1" t="s">
        <v>4560</v>
      </c>
      <c r="D178" s="23">
        <v>36.729999999999997</v>
      </c>
      <c r="E178" s="284" t="s">
        <v>7347</v>
      </c>
    </row>
    <row r="179" spans="1:5" ht="15" customHeight="1" x14ac:dyDescent="0.25">
      <c r="A179" s="12" t="s">
        <v>7370</v>
      </c>
      <c r="B179" s="10">
        <v>204</v>
      </c>
      <c r="C179" s="1" t="s">
        <v>4316</v>
      </c>
      <c r="D179" s="293">
        <v>6.3</v>
      </c>
      <c r="E179" s="299" t="s">
        <v>218</v>
      </c>
    </row>
    <row r="180" spans="1:5" ht="15" customHeight="1" x14ac:dyDescent="0.25">
      <c r="A180" s="12" t="s">
        <v>7371</v>
      </c>
      <c r="B180" s="10">
        <v>204</v>
      </c>
      <c r="C180" s="1" t="s">
        <v>4316</v>
      </c>
      <c r="D180" s="293">
        <v>6.3</v>
      </c>
      <c r="E180" s="299" t="s">
        <v>218</v>
      </c>
    </row>
    <row r="181" spans="1:5" ht="15" customHeight="1" x14ac:dyDescent="0.25">
      <c r="A181" s="12" t="s">
        <v>4562</v>
      </c>
      <c r="B181" s="7">
        <v>215</v>
      </c>
      <c r="C181" s="1" t="s">
        <v>3019</v>
      </c>
      <c r="D181" s="23">
        <v>14.49</v>
      </c>
      <c r="E181" s="284" t="s">
        <v>7347</v>
      </c>
    </row>
    <row r="182" spans="1:5" ht="15" customHeight="1" x14ac:dyDescent="0.25">
      <c r="A182" s="12" t="s">
        <v>4563</v>
      </c>
      <c r="B182" s="7">
        <v>216</v>
      </c>
      <c r="C182" s="1" t="s">
        <v>4564</v>
      </c>
      <c r="D182" s="23">
        <v>42.58</v>
      </c>
      <c r="E182" s="284" t="s">
        <v>7347</v>
      </c>
    </row>
    <row r="183" spans="1:5" ht="15" customHeight="1" x14ac:dyDescent="0.25">
      <c r="A183" s="12" t="s">
        <v>4565</v>
      </c>
      <c r="B183" s="7">
        <v>218</v>
      </c>
      <c r="C183" s="1" t="s">
        <v>4566</v>
      </c>
      <c r="D183" s="23">
        <v>36.43</v>
      </c>
      <c r="E183" s="284" t="s">
        <v>7347</v>
      </c>
    </row>
    <row r="184" spans="1:5" ht="15" customHeight="1" x14ac:dyDescent="0.25">
      <c r="A184" s="12" t="s">
        <v>4567</v>
      </c>
      <c r="B184" s="7">
        <v>219</v>
      </c>
      <c r="C184" s="1" t="s">
        <v>190</v>
      </c>
      <c r="D184" s="23">
        <v>90.47</v>
      </c>
      <c r="E184" s="284" t="s">
        <v>7347</v>
      </c>
    </row>
    <row r="185" spans="1:5" ht="15" customHeight="1" x14ac:dyDescent="0.25">
      <c r="A185" s="12" t="s">
        <v>4568</v>
      </c>
      <c r="B185" s="7">
        <v>220</v>
      </c>
      <c r="C185" s="1" t="s">
        <v>5326</v>
      </c>
      <c r="D185" s="23">
        <v>76.459999999999994</v>
      </c>
      <c r="E185" s="284" t="s">
        <v>218</v>
      </c>
    </row>
    <row r="186" spans="1:5" ht="15" customHeight="1" x14ac:dyDescent="0.25">
      <c r="A186" s="12" t="s">
        <v>4569</v>
      </c>
      <c r="B186" s="7">
        <v>221</v>
      </c>
      <c r="C186" s="1" t="s">
        <v>3019</v>
      </c>
      <c r="D186" s="23">
        <v>11.1</v>
      </c>
      <c r="E186" s="284" t="s">
        <v>7347</v>
      </c>
    </row>
    <row r="187" spans="1:5" ht="15" customHeight="1" x14ac:dyDescent="0.25">
      <c r="A187" s="12" t="s">
        <v>4570</v>
      </c>
      <c r="B187" s="7">
        <v>222</v>
      </c>
      <c r="C187" s="1" t="s">
        <v>3144</v>
      </c>
      <c r="D187" s="23">
        <v>3.05</v>
      </c>
      <c r="E187" s="284" t="s">
        <v>7347</v>
      </c>
    </row>
    <row r="188" spans="1:5" ht="15" customHeight="1" x14ac:dyDescent="0.25">
      <c r="A188" s="12" t="s">
        <v>4571</v>
      </c>
      <c r="B188" s="7">
        <v>223</v>
      </c>
      <c r="C188" s="1" t="s">
        <v>3035</v>
      </c>
      <c r="D188" s="23">
        <v>5.39</v>
      </c>
      <c r="E188" s="284" t="s">
        <v>7347</v>
      </c>
    </row>
    <row r="189" spans="1:5" ht="15" customHeight="1" x14ac:dyDescent="0.25">
      <c r="A189" s="12" t="s">
        <v>4572</v>
      </c>
      <c r="B189" s="7">
        <v>224</v>
      </c>
      <c r="C189" s="1" t="s">
        <v>3074</v>
      </c>
      <c r="D189" s="23">
        <v>3.01</v>
      </c>
      <c r="E189" s="284" t="s">
        <v>7347</v>
      </c>
    </row>
    <row r="190" spans="1:5" ht="15" customHeight="1" x14ac:dyDescent="0.25">
      <c r="A190" s="12" t="s">
        <v>4573</v>
      </c>
      <c r="B190" s="7">
        <v>225</v>
      </c>
      <c r="C190" s="1" t="s">
        <v>1994</v>
      </c>
      <c r="D190" s="23">
        <v>3.1</v>
      </c>
      <c r="E190" s="284" t="s">
        <v>7347</v>
      </c>
    </row>
    <row r="191" spans="1:5" ht="15" customHeight="1" x14ac:dyDescent="0.25">
      <c r="A191" s="12" t="s">
        <v>4574</v>
      </c>
      <c r="B191" s="7">
        <v>226</v>
      </c>
      <c r="C191" s="1" t="s">
        <v>3039</v>
      </c>
      <c r="D191" s="23">
        <v>3.31</v>
      </c>
      <c r="E191" s="284" t="s">
        <v>7347</v>
      </c>
    </row>
    <row r="192" spans="1:5" ht="15" customHeight="1" x14ac:dyDescent="0.25">
      <c r="A192" s="12" t="s">
        <v>4575</v>
      </c>
      <c r="B192" s="7">
        <v>227</v>
      </c>
      <c r="C192" s="1" t="s">
        <v>5378</v>
      </c>
      <c r="D192" s="23">
        <v>2.64</v>
      </c>
      <c r="E192" s="284" t="s">
        <v>7347</v>
      </c>
    </row>
    <row r="193" spans="1:5" ht="15" customHeight="1" x14ac:dyDescent="0.25">
      <c r="A193" s="12" t="s">
        <v>68</v>
      </c>
      <c r="B193" s="7">
        <v>228</v>
      </c>
      <c r="C193" s="1" t="s">
        <v>4576</v>
      </c>
      <c r="D193" s="23">
        <v>133.03</v>
      </c>
      <c r="E193" s="284" t="s">
        <v>7347</v>
      </c>
    </row>
    <row r="194" spans="1:5" ht="15" customHeight="1" x14ac:dyDescent="0.25">
      <c r="A194" s="12" t="s">
        <v>4577</v>
      </c>
      <c r="B194" s="7">
        <v>229</v>
      </c>
      <c r="C194" s="1" t="s">
        <v>4578</v>
      </c>
      <c r="D194" s="23">
        <v>69.099999999999994</v>
      </c>
      <c r="E194" s="284" t="s">
        <v>218</v>
      </c>
    </row>
    <row r="195" spans="1:5" ht="15" customHeight="1" x14ac:dyDescent="0.25">
      <c r="A195" s="12" t="s">
        <v>4579</v>
      </c>
      <c r="B195" s="7">
        <v>230</v>
      </c>
      <c r="C195" s="1" t="s">
        <v>2439</v>
      </c>
      <c r="D195" s="23">
        <v>19.149999999999999</v>
      </c>
      <c r="E195" s="284" t="s">
        <v>218</v>
      </c>
    </row>
    <row r="196" spans="1:5" ht="15" customHeight="1" x14ac:dyDescent="0.25">
      <c r="A196" s="12" t="s">
        <v>4580</v>
      </c>
      <c r="B196" s="7">
        <v>231</v>
      </c>
      <c r="C196" s="1" t="s">
        <v>4316</v>
      </c>
      <c r="D196" s="23">
        <v>2.39</v>
      </c>
      <c r="E196" s="284" t="s">
        <v>218</v>
      </c>
    </row>
    <row r="197" spans="1:5" ht="15" customHeight="1" x14ac:dyDescent="0.25">
      <c r="A197" s="12" t="s">
        <v>4581</v>
      </c>
      <c r="B197" s="7">
        <v>232</v>
      </c>
      <c r="C197" s="1" t="s">
        <v>679</v>
      </c>
      <c r="D197" s="23">
        <v>1.73</v>
      </c>
      <c r="E197" s="284" t="s">
        <v>218</v>
      </c>
    </row>
    <row r="198" spans="1:5" ht="15" customHeight="1" x14ac:dyDescent="0.25">
      <c r="A198" s="12" t="s">
        <v>4582</v>
      </c>
      <c r="B198" s="7">
        <v>233</v>
      </c>
      <c r="C198" s="1" t="s">
        <v>3144</v>
      </c>
      <c r="D198" s="23">
        <v>4.68</v>
      </c>
      <c r="E198" s="284" t="s">
        <v>218</v>
      </c>
    </row>
    <row r="199" spans="1:5" ht="15" customHeight="1" x14ac:dyDescent="0.25">
      <c r="A199" s="12" t="s">
        <v>4583</v>
      </c>
      <c r="B199" s="7">
        <v>234</v>
      </c>
      <c r="C199" s="1" t="s">
        <v>5378</v>
      </c>
      <c r="D199" s="23">
        <v>1.1000000000000001</v>
      </c>
      <c r="E199" s="284" t="s">
        <v>218</v>
      </c>
    </row>
    <row r="200" spans="1:5" ht="15" customHeight="1" x14ac:dyDescent="0.25">
      <c r="A200" s="12" t="s">
        <v>4584</v>
      </c>
      <c r="B200" s="7">
        <v>235</v>
      </c>
      <c r="C200" s="1" t="s">
        <v>3035</v>
      </c>
      <c r="D200" s="23">
        <v>1.35</v>
      </c>
      <c r="E200" s="284" t="s">
        <v>218</v>
      </c>
    </row>
    <row r="201" spans="1:5" ht="15" customHeight="1" x14ac:dyDescent="0.25">
      <c r="A201" s="12" t="s">
        <v>4585</v>
      </c>
      <c r="B201" s="7">
        <v>236</v>
      </c>
      <c r="C201" s="1" t="s">
        <v>3039</v>
      </c>
      <c r="D201" s="23">
        <v>1.56</v>
      </c>
      <c r="E201" s="284" t="s">
        <v>218</v>
      </c>
    </row>
    <row r="202" spans="1:5" ht="15" customHeight="1" x14ac:dyDescent="0.25">
      <c r="A202" s="12" t="s">
        <v>4586</v>
      </c>
      <c r="B202" s="7">
        <v>237</v>
      </c>
      <c r="C202" s="1" t="s">
        <v>1994</v>
      </c>
      <c r="D202" s="23">
        <v>3.33</v>
      </c>
      <c r="E202" s="284" t="s">
        <v>218</v>
      </c>
    </row>
    <row r="203" spans="1:5" ht="15" customHeight="1" x14ac:dyDescent="0.25">
      <c r="A203" s="12" t="s">
        <v>2776</v>
      </c>
      <c r="B203" s="7">
        <v>238</v>
      </c>
      <c r="C203" s="1" t="s">
        <v>3019</v>
      </c>
      <c r="D203" s="23">
        <v>5.25</v>
      </c>
      <c r="E203" s="284" t="s">
        <v>7347</v>
      </c>
    </row>
    <row r="204" spans="1:5" ht="15" customHeight="1" x14ac:dyDescent="0.25">
      <c r="A204" s="12" t="s">
        <v>2777</v>
      </c>
      <c r="B204" s="7">
        <v>239</v>
      </c>
      <c r="C204" s="1" t="s">
        <v>2778</v>
      </c>
      <c r="D204" s="23">
        <v>5.21</v>
      </c>
      <c r="E204" s="284" t="s">
        <v>7347</v>
      </c>
    </row>
    <row r="205" spans="1:5" ht="15" customHeight="1" x14ac:dyDescent="0.25">
      <c r="A205" s="12" t="s">
        <v>2779</v>
      </c>
      <c r="B205" s="7">
        <v>240</v>
      </c>
      <c r="C205" s="114" t="s">
        <v>2801</v>
      </c>
      <c r="D205" s="23">
        <v>1.99</v>
      </c>
      <c r="E205" s="284" t="s">
        <v>218</v>
      </c>
    </row>
    <row r="206" spans="1:5" ht="15" customHeight="1" x14ac:dyDescent="0.25">
      <c r="A206" s="12" t="s">
        <v>2780</v>
      </c>
      <c r="B206" s="7">
        <v>241</v>
      </c>
      <c r="C206" s="1" t="s">
        <v>3035</v>
      </c>
      <c r="D206" s="23">
        <v>6.35</v>
      </c>
      <c r="E206" s="284" t="s">
        <v>7347</v>
      </c>
    </row>
    <row r="207" spans="1:5" ht="15" customHeight="1" x14ac:dyDescent="0.25">
      <c r="A207" s="12" t="s">
        <v>2781</v>
      </c>
      <c r="B207" s="7">
        <v>242</v>
      </c>
      <c r="C207" s="1" t="s">
        <v>830</v>
      </c>
      <c r="D207" s="23">
        <v>3</v>
      </c>
      <c r="E207" s="284" t="s">
        <v>7347</v>
      </c>
    </row>
    <row r="208" spans="1:5" ht="15" customHeight="1" x14ac:dyDescent="0.25">
      <c r="A208" s="12" t="s">
        <v>2782</v>
      </c>
      <c r="B208" s="7">
        <v>243</v>
      </c>
      <c r="C208" s="1" t="s">
        <v>3074</v>
      </c>
      <c r="D208" s="23">
        <v>5.2</v>
      </c>
      <c r="E208" s="284" t="s">
        <v>7347</v>
      </c>
    </row>
    <row r="209" spans="1:5" ht="15" customHeight="1" x14ac:dyDescent="0.25">
      <c r="A209" s="12" t="s">
        <v>2783</v>
      </c>
      <c r="B209" s="7">
        <v>245</v>
      </c>
      <c r="C209" s="1" t="s">
        <v>3039</v>
      </c>
      <c r="D209" s="23">
        <v>9.15</v>
      </c>
      <c r="E209" s="284" t="s">
        <v>7347</v>
      </c>
    </row>
    <row r="210" spans="1:5" ht="15" customHeight="1" x14ac:dyDescent="0.25">
      <c r="A210" s="12" t="s">
        <v>2784</v>
      </c>
      <c r="B210" s="7">
        <v>246</v>
      </c>
      <c r="C210" s="1" t="s">
        <v>2785</v>
      </c>
      <c r="D210" s="23">
        <v>2.92</v>
      </c>
      <c r="E210" s="284" t="s">
        <v>7347</v>
      </c>
    </row>
    <row r="211" spans="1:5" ht="15" customHeight="1" x14ac:dyDescent="0.25">
      <c r="A211" s="12" t="s">
        <v>2786</v>
      </c>
      <c r="B211" s="7">
        <v>247</v>
      </c>
      <c r="C211" s="1" t="s">
        <v>4593</v>
      </c>
      <c r="D211" s="23">
        <v>6.15</v>
      </c>
      <c r="E211" s="284" t="s">
        <v>7347</v>
      </c>
    </row>
    <row r="212" spans="1:5" ht="15" customHeight="1" x14ac:dyDescent="0.25">
      <c r="A212" s="12" t="s">
        <v>2787</v>
      </c>
      <c r="B212" s="7">
        <v>248</v>
      </c>
      <c r="C212" s="1" t="s">
        <v>4534</v>
      </c>
      <c r="D212" s="23">
        <v>18.329999999999998</v>
      </c>
      <c r="E212" s="284" t="s">
        <v>7347</v>
      </c>
    </row>
    <row r="213" spans="1:5" ht="15" customHeight="1" x14ac:dyDescent="0.25">
      <c r="A213" s="12" t="s">
        <v>4535</v>
      </c>
      <c r="B213" s="7">
        <v>249</v>
      </c>
      <c r="C213" s="1" t="s">
        <v>4536</v>
      </c>
      <c r="D213" s="23">
        <v>62.05</v>
      </c>
      <c r="E213" s="284" t="s">
        <v>7347</v>
      </c>
    </row>
    <row r="214" spans="1:5" ht="15" customHeight="1" x14ac:dyDescent="0.25">
      <c r="A214" s="12" t="s">
        <v>4537</v>
      </c>
      <c r="B214" s="7">
        <v>250</v>
      </c>
      <c r="C214" s="1" t="s">
        <v>4536</v>
      </c>
      <c r="D214" s="23">
        <v>62.1</v>
      </c>
      <c r="E214" s="284" t="s">
        <v>7347</v>
      </c>
    </row>
    <row r="215" spans="1:5" ht="15" customHeight="1" x14ac:dyDescent="0.25">
      <c r="A215" s="12" t="s">
        <v>4538</v>
      </c>
      <c r="B215" s="7">
        <v>251</v>
      </c>
      <c r="C215" s="1" t="s">
        <v>4536</v>
      </c>
      <c r="D215" s="23">
        <v>62.05</v>
      </c>
      <c r="E215" s="284" t="s">
        <v>7347</v>
      </c>
    </row>
    <row r="216" spans="1:5" ht="15" customHeight="1" x14ac:dyDescent="0.25">
      <c r="A216" s="12" t="s">
        <v>4539</v>
      </c>
      <c r="B216" s="7">
        <v>252</v>
      </c>
      <c r="C216" s="1" t="s">
        <v>4536</v>
      </c>
      <c r="D216" s="23">
        <v>62.05</v>
      </c>
      <c r="E216" s="284" t="s">
        <v>7347</v>
      </c>
    </row>
    <row r="217" spans="1:5" ht="15" customHeight="1" thickBot="1" x14ac:dyDescent="0.3">
      <c r="A217" s="12" t="s">
        <v>81</v>
      </c>
      <c r="B217" s="10">
        <v>300</v>
      </c>
      <c r="C217" s="1" t="s">
        <v>3019</v>
      </c>
      <c r="D217" s="23">
        <v>180.95</v>
      </c>
      <c r="E217" s="296" t="s">
        <v>7347</v>
      </c>
    </row>
    <row r="218" spans="1:5" s="31" customFormat="1" ht="15" customHeight="1" thickTop="1" thickBot="1" x14ac:dyDescent="0.35">
      <c r="A218" s="430" t="s">
        <v>5337</v>
      </c>
      <c r="B218" s="431"/>
      <c r="C218" s="432"/>
      <c r="D218" s="24">
        <f>SUM(D164:D217)</f>
        <v>1450.7299999999998</v>
      </c>
      <c r="E218" s="344">
        <f>SUMIF(E164:E217,"std_1",D164:D217)</f>
        <v>1238.5899999999999</v>
      </c>
    </row>
    <row r="219" spans="1:5" ht="15" customHeight="1" x14ac:dyDescent="0.25"/>
    <row r="224" spans="1:5" ht="14.25" thickBot="1" x14ac:dyDescent="0.3"/>
    <row r="225" spans="1:5" ht="22.5" customHeight="1" thickBot="1" x14ac:dyDescent="0.3">
      <c r="A225" s="423" t="s">
        <v>186</v>
      </c>
      <c r="B225" s="424"/>
      <c r="C225" s="424"/>
      <c r="D225" s="424"/>
      <c r="E225" s="435"/>
    </row>
    <row r="226" spans="1:5" ht="15" customHeight="1" x14ac:dyDescent="0.3">
      <c r="A226" s="428" t="s">
        <v>4681</v>
      </c>
      <c r="B226" s="353" t="s">
        <v>4277</v>
      </c>
      <c r="C226" s="433" t="s">
        <v>2186</v>
      </c>
      <c r="D226" s="421" t="s">
        <v>2187</v>
      </c>
      <c r="E226" s="419" t="s">
        <v>217</v>
      </c>
    </row>
    <row r="227" spans="1:5" ht="15" customHeight="1" thickBot="1" x14ac:dyDescent="0.35">
      <c r="A227" s="449"/>
      <c r="B227" s="6" t="s">
        <v>2185</v>
      </c>
      <c r="C227" s="449"/>
      <c r="D227" s="449"/>
      <c r="E227" s="420"/>
    </row>
    <row r="228" spans="1:5" ht="15" customHeight="1" thickTop="1" x14ac:dyDescent="0.25">
      <c r="A228" s="12" t="s">
        <v>2942</v>
      </c>
      <c r="B228" s="7">
        <v>301</v>
      </c>
      <c r="C228" s="1" t="s">
        <v>4460</v>
      </c>
      <c r="D228" s="23">
        <v>33.69</v>
      </c>
      <c r="E228" s="283" t="s">
        <v>7347</v>
      </c>
    </row>
    <row r="229" spans="1:5" ht="15" customHeight="1" x14ac:dyDescent="0.25">
      <c r="A229" s="12" t="s">
        <v>2943</v>
      </c>
      <c r="B229" s="7">
        <v>304</v>
      </c>
      <c r="C229" s="1" t="s">
        <v>4316</v>
      </c>
      <c r="D229" s="23">
        <v>3.68</v>
      </c>
      <c r="E229" s="284" t="s">
        <v>218</v>
      </c>
    </row>
    <row r="230" spans="1:5" ht="15" customHeight="1" x14ac:dyDescent="0.25">
      <c r="A230" s="12" t="s">
        <v>2944</v>
      </c>
      <c r="B230" s="7">
        <v>305</v>
      </c>
      <c r="C230" s="1" t="s">
        <v>4316</v>
      </c>
      <c r="D230" s="23">
        <v>6.52</v>
      </c>
      <c r="E230" s="284" t="s">
        <v>218</v>
      </c>
    </row>
    <row r="231" spans="1:5" ht="15" customHeight="1" x14ac:dyDescent="0.25">
      <c r="A231" s="12" t="s">
        <v>69</v>
      </c>
      <c r="B231" s="7">
        <v>306</v>
      </c>
      <c r="C231" s="1" t="s">
        <v>4315</v>
      </c>
      <c r="D231" s="23">
        <v>13.32</v>
      </c>
      <c r="E231" s="284" t="s">
        <v>7347</v>
      </c>
    </row>
    <row r="232" spans="1:5" ht="15" customHeight="1" x14ac:dyDescent="0.25">
      <c r="A232" s="12" t="s">
        <v>2945</v>
      </c>
      <c r="B232" s="7">
        <v>307</v>
      </c>
      <c r="C232" s="1" t="s">
        <v>4316</v>
      </c>
      <c r="D232" s="23">
        <v>6.5</v>
      </c>
      <c r="E232" s="284" t="s">
        <v>218</v>
      </c>
    </row>
    <row r="233" spans="1:5" ht="15" customHeight="1" x14ac:dyDescent="0.25">
      <c r="A233" s="12" t="s">
        <v>70</v>
      </c>
      <c r="B233" s="7">
        <v>308</v>
      </c>
      <c r="C233" s="1" t="s">
        <v>4315</v>
      </c>
      <c r="D233" s="23">
        <v>13.69</v>
      </c>
      <c r="E233" s="284" t="s">
        <v>7347</v>
      </c>
    </row>
    <row r="234" spans="1:5" ht="15" customHeight="1" x14ac:dyDescent="0.25">
      <c r="A234" s="12" t="s">
        <v>2946</v>
      </c>
      <c r="B234" s="7">
        <v>309</v>
      </c>
      <c r="C234" s="1" t="s">
        <v>3019</v>
      </c>
      <c r="D234" s="23">
        <v>29.26</v>
      </c>
      <c r="E234" s="284" t="s">
        <v>7347</v>
      </c>
    </row>
    <row r="235" spans="1:5" ht="15" customHeight="1" x14ac:dyDescent="0.25">
      <c r="A235" s="12" t="s">
        <v>2947</v>
      </c>
      <c r="B235" s="7">
        <v>310</v>
      </c>
      <c r="C235" s="1" t="s">
        <v>3019</v>
      </c>
      <c r="D235" s="23">
        <v>12.08</v>
      </c>
      <c r="E235" s="284" t="s">
        <v>7347</v>
      </c>
    </row>
    <row r="236" spans="1:5" ht="15" customHeight="1" x14ac:dyDescent="0.25">
      <c r="A236" s="12" t="s">
        <v>2948</v>
      </c>
      <c r="B236" s="7">
        <v>311</v>
      </c>
      <c r="C236" s="1" t="s">
        <v>189</v>
      </c>
      <c r="D236" s="23">
        <v>13</v>
      </c>
      <c r="E236" s="284" t="s">
        <v>7347</v>
      </c>
    </row>
    <row r="237" spans="1:5" ht="15" customHeight="1" x14ac:dyDescent="0.25">
      <c r="A237" s="12" t="s">
        <v>2949</v>
      </c>
      <c r="B237" s="7">
        <v>312</v>
      </c>
      <c r="C237" s="1" t="s">
        <v>189</v>
      </c>
      <c r="D237" s="23">
        <v>11.42</v>
      </c>
      <c r="E237" s="284" t="s">
        <v>7347</v>
      </c>
    </row>
    <row r="238" spans="1:5" ht="15" customHeight="1" x14ac:dyDescent="0.25">
      <c r="A238" s="12" t="s">
        <v>2950</v>
      </c>
      <c r="B238" s="7">
        <v>313</v>
      </c>
      <c r="C238" s="1" t="s">
        <v>188</v>
      </c>
      <c r="D238" s="23">
        <v>23.34</v>
      </c>
      <c r="E238" s="284" t="s">
        <v>7347</v>
      </c>
    </row>
    <row r="239" spans="1:5" ht="15" customHeight="1" x14ac:dyDescent="0.25">
      <c r="A239" s="12" t="s">
        <v>2951</v>
      </c>
      <c r="B239" s="7">
        <v>314</v>
      </c>
      <c r="C239" s="1" t="s">
        <v>2952</v>
      </c>
      <c r="D239" s="23">
        <v>22.33</v>
      </c>
      <c r="E239" s="284" t="s">
        <v>7347</v>
      </c>
    </row>
    <row r="240" spans="1:5" ht="15" customHeight="1" x14ac:dyDescent="0.25">
      <c r="A240" s="12" t="s">
        <v>2953</v>
      </c>
      <c r="B240" s="7">
        <v>315</v>
      </c>
      <c r="C240" s="1" t="s">
        <v>2954</v>
      </c>
      <c r="D240" s="23">
        <v>19.579999999999998</v>
      </c>
      <c r="E240" s="284" t="s">
        <v>7347</v>
      </c>
    </row>
    <row r="241" spans="1:5" ht="15" customHeight="1" x14ac:dyDescent="0.25">
      <c r="A241" s="12" t="s">
        <v>2955</v>
      </c>
      <c r="B241" s="7">
        <v>316</v>
      </c>
      <c r="C241" s="1" t="s">
        <v>2956</v>
      </c>
      <c r="D241" s="23">
        <v>107.32</v>
      </c>
      <c r="E241" s="284" t="s">
        <v>7347</v>
      </c>
    </row>
    <row r="242" spans="1:5" ht="15" customHeight="1" x14ac:dyDescent="0.25">
      <c r="A242" s="12" t="s">
        <v>2957</v>
      </c>
      <c r="B242" s="7">
        <v>317</v>
      </c>
      <c r="C242" s="1" t="s">
        <v>3019</v>
      </c>
      <c r="D242" s="23">
        <v>10.89</v>
      </c>
      <c r="E242" s="284" t="s">
        <v>7347</v>
      </c>
    </row>
    <row r="243" spans="1:5" ht="15" customHeight="1" x14ac:dyDescent="0.25">
      <c r="A243" s="12" t="s">
        <v>2958</v>
      </c>
      <c r="B243" s="7">
        <v>318</v>
      </c>
      <c r="C243" s="1" t="s">
        <v>3144</v>
      </c>
      <c r="D243" s="23">
        <v>3.09</v>
      </c>
      <c r="E243" s="284" t="s">
        <v>7347</v>
      </c>
    </row>
    <row r="244" spans="1:5" ht="15" customHeight="1" x14ac:dyDescent="0.25">
      <c r="A244" s="12" t="s">
        <v>2959</v>
      </c>
      <c r="B244" s="7">
        <v>319</v>
      </c>
      <c r="C244" s="1" t="s">
        <v>3035</v>
      </c>
      <c r="D244" s="23">
        <v>5.32</v>
      </c>
      <c r="E244" s="284" t="s">
        <v>7347</v>
      </c>
    </row>
    <row r="245" spans="1:5" ht="15" customHeight="1" x14ac:dyDescent="0.25">
      <c r="A245" s="12" t="s">
        <v>3591</v>
      </c>
      <c r="B245" s="7">
        <v>320</v>
      </c>
      <c r="C245" s="1" t="s">
        <v>3074</v>
      </c>
      <c r="D245" s="23">
        <v>3.05</v>
      </c>
      <c r="E245" s="284" t="s">
        <v>7347</v>
      </c>
    </row>
    <row r="246" spans="1:5" ht="15" customHeight="1" x14ac:dyDescent="0.25">
      <c r="A246" s="12" t="s">
        <v>3592</v>
      </c>
      <c r="B246" s="7">
        <v>321</v>
      </c>
      <c r="C246" s="1" t="s">
        <v>1994</v>
      </c>
      <c r="D246" s="23">
        <v>3.09</v>
      </c>
      <c r="E246" s="284" t="s">
        <v>7347</v>
      </c>
    </row>
    <row r="247" spans="1:5" ht="15" customHeight="1" x14ac:dyDescent="0.25">
      <c r="A247" s="12" t="s">
        <v>3593</v>
      </c>
      <c r="B247" s="7">
        <v>322</v>
      </c>
      <c r="C247" s="1" t="s">
        <v>3039</v>
      </c>
      <c r="D247" s="23">
        <v>4.3499999999999996</v>
      </c>
      <c r="E247" s="284" t="s">
        <v>7347</v>
      </c>
    </row>
    <row r="248" spans="1:5" ht="15" customHeight="1" x14ac:dyDescent="0.25">
      <c r="A248" s="12" t="s">
        <v>3594</v>
      </c>
      <c r="B248" s="7">
        <v>323</v>
      </c>
      <c r="C248" s="114" t="s">
        <v>2801</v>
      </c>
      <c r="D248" s="23">
        <v>1.52</v>
      </c>
      <c r="E248" s="284" t="s">
        <v>218</v>
      </c>
    </row>
    <row r="249" spans="1:5" ht="15" customHeight="1" x14ac:dyDescent="0.25">
      <c r="A249" s="12" t="s">
        <v>3595</v>
      </c>
      <c r="B249" s="7">
        <v>324</v>
      </c>
      <c r="C249" s="1" t="s">
        <v>2956</v>
      </c>
      <c r="D249" s="23">
        <v>107.38</v>
      </c>
      <c r="E249" s="284" t="s">
        <v>7347</v>
      </c>
    </row>
    <row r="250" spans="1:5" ht="15" customHeight="1" x14ac:dyDescent="0.25">
      <c r="A250" s="12" t="s">
        <v>3596</v>
      </c>
      <c r="B250" s="7">
        <v>325</v>
      </c>
      <c r="C250" s="1" t="s">
        <v>3019</v>
      </c>
      <c r="D250" s="23">
        <v>14.07</v>
      </c>
      <c r="E250" s="284" t="s">
        <v>7347</v>
      </c>
    </row>
    <row r="251" spans="1:5" ht="15" customHeight="1" x14ac:dyDescent="0.25">
      <c r="A251" s="12" t="s">
        <v>3597</v>
      </c>
      <c r="B251" s="7">
        <v>326</v>
      </c>
      <c r="C251" s="1" t="s">
        <v>3598</v>
      </c>
      <c r="D251" s="23">
        <v>11.57</v>
      </c>
      <c r="E251" s="284" t="s">
        <v>7347</v>
      </c>
    </row>
    <row r="252" spans="1:5" ht="15" customHeight="1" x14ac:dyDescent="0.25">
      <c r="A252" s="12" t="s">
        <v>3599</v>
      </c>
      <c r="B252" s="7">
        <v>327</v>
      </c>
      <c r="C252" s="1" t="s">
        <v>3600</v>
      </c>
      <c r="D252" s="23">
        <v>12.22</v>
      </c>
      <c r="E252" s="284" t="s">
        <v>7347</v>
      </c>
    </row>
    <row r="253" spans="1:5" ht="15" customHeight="1" x14ac:dyDescent="0.25">
      <c r="A253" s="12" t="s">
        <v>3601</v>
      </c>
      <c r="B253" s="7">
        <v>328</v>
      </c>
      <c r="C253" s="1" t="s">
        <v>3602</v>
      </c>
      <c r="D253" s="23">
        <v>5.53</v>
      </c>
      <c r="E253" s="284" t="s">
        <v>7347</v>
      </c>
    </row>
    <row r="254" spans="1:5" ht="15" customHeight="1" x14ac:dyDescent="0.25">
      <c r="A254" s="12" t="s">
        <v>3603</v>
      </c>
      <c r="B254" s="7">
        <v>329</v>
      </c>
      <c r="C254" s="1" t="s">
        <v>3035</v>
      </c>
      <c r="D254" s="23">
        <v>5.71</v>
      </c>
      <c r="E254" s="284" t="s">
        <v>7347</v>
      </c>
    </row>
    <row r="255" spans="1:5" ht="15" customHeight="1" x14ac:dyDescent="0.25">
      <c r="A255" s="12" t="s">
        <v>3604</v>
      </c>
      <c r="B255" s="7">
        <v>330</v>
      </c>
      <c r="C255" s="1" t="s">
        <v>2036</v>
      </c>
      <c r="D255" s="23">
        <v>3</v>
      </c>
      <c r="E255" s="284" t="s">
        <v>7347</v>
      </c>
    </row>
    <row r="256" spans="1:5" ht="15" customHeight="1" x14ac:dyDescent="0.25">
      <c r="A256" s="12" t="s">
        <v>2037</v>
      </c>
      <c r="B256" s="7">
        <v>331</v>
      </c>
      <c r="C256" s="114" t="s">
        <v>2801</v>
      </c>
      <c r="D256" s="23">
        <v>1.57</v>
      </c>
      <c r="E256" s="284" t="s">
        <v>218</v>
      </c>
    </row>
    <row r="257" spans="1:5" ht="15" customHeight="1" x14ac:dyDescent="0.25">
      <c r="A257" s="12" t="s">
        <v>2038</v>
      </c>
      <c r="B257" s="7">
        <v>332</v>
      </c>
      <c r="C257" s="1" t="s">
        <v>3039</v>
      </c>
      <c r="D257" s="23">
        <v>2.16</v>
      </c>
      <c r="E257" s="284" t="s">
        <v>7347</v>
      </c>
    </row>
    <row r="258" spans="1:5" ht="15" customHeight="1" x14ac:dyDescent="0.25">
      <c r="A258" s="12" t="s">
        <v>2039</v>
      </c>
      <c r="B258" s="7">
        <v>333</v>
      </c>
      <c r="C258" s="1" t="s">
        <v>3039</v>
      </c>
      <c r="D258" s="23">
        <v>5.28</v>
      </c>
      <c r="E258" s="284" t="s">
        <v>7347</v>
      </c>
    </row>
    <row r="259" spans="1:5" ht="15" customHeight="1" x14ac:dyDescent="0.25">
      <c r="A259" s="12" t="s">
        <v>2040</v>
      </c>
      <c r="B259" s="7">
        <v>334</v>
      </c>
      <c r="C259" s="1" t="s">
        <v>4593</v>
      </c>
      <c r="D259" s="23">
        <v>3.17</v>
      </c>
      <c r="E259" s="284" t="s">
        <v>7347</v>
      </c>
    </row>
    <row r="260" spans="1:5" ht="15" customHeight="1" x14ac:dyDescent="0.25">
      <c r="A260" s="12" t="s">
        <v>2041</v>
      </c>
      <c r="B260" s="7">
        <v>335</v>
      </c>
      <c r="C260" s="1" t="s">
        <v>2634</v>
      </c>
      <c r="D260" s="23">
        <v>17.170000000000002</v>
      </c>
      <c r="E260" s="284" t="s">
        <v>7347</v>
      </c>
    </row>
    <row r="261" spans="1:5" ht="15" customHeight="1" thickBot="1" x14ac:dyDescent="0.3">
      <c r="A261" s="12" t="s">
        <v>2042</v>
      </c>
      <c r="B261" s="7">
        <v>336</v>
      </c>
      <c r="C261" s="1" t="s">
        <v>2043</v>
      </c>
      <c r="D261" s="23">
        <v>31.05</v>
      </c>
      <c r="E261" s="296" t="s">
        <v>7347</v>
      </c>
    </row>
    <row r="262" spans="1:5" s="31" customFormat="1" ht="15" customHeight="1" thickTop="1" thickBot="1" x14ac:dyDescent="0.35">
      <c r="A262" s="430" t="s">
        <v>5337</v>
      </c>
      <c r="B262" s="450"/>
      <c r="C262" s="451"/>
      <c r="D262" s="24">
        <f>SUM(D228:D261)</f>
        <v>566.91999999999973</v>
      </c>
      <c r="E262" s="344">
        <f>SUMIF(E228:E261,"std_1",D228:D261)</f>
        <v>547.12999999999988</v>
      </c>
    </row>
    <row r="263" spans="1:5" ht="15" customHeight="1" x14ac:dyDescent="0.25"/>
  </sheetData>
  <mergeCells count="25">
    <mergeCell ref="A262:C262"/>
    <mergeCell ref="A218:C218"/>
    <mergeCell ref="C162:C163"/>
    <mergeCell ref="D162:D163"/>
    <mergeCell ref="A226:A227"/>
    <mergeCell ref="A162:A163"/>
    <mergeCell ref="A225:E225"/>
    <mergeCell ref="E226:E227"/>
    <mergeCell ref="E162:E163"/>
    <mergeCell ref="C226:C227"/>
    <mergeCell ref="A12:E12"/>
    <mergeCell ref="A101:E101"/>
    <mergeCell ref="A7:C7"/>
    <mergeCell ref="E13:E14"/>
    <mergeCell ref="A13:A14"/>
    <mergeCell ref="A94:C94"/>
    <mergeCell ref="C13:C14"/>
    <mergeCell ref="D13:D14"/>
    <mergeCell ref="A102:A103"/>
    <mergeCell ref="D226:D227"/>
    <mergeCell ref="A161:E161"/>
    <mergeCell ref="E102:E103"/>
    <mergeCell ref="A154:C154"/>
    <mergeCell ref="C102:C103"/>
    <mergeCell ref="D102:D103"/>
  </mergeCells>
  <phoneticPr fontId="2" type="noConversion"/>
  <conditionalFormatting sqref="D7:E7">
    <cfRule type="cellIs" dxfId="73" priority="12" stopIfTrue="1" operator="notEqual">
      <formula>SUM(#REF!)</formula>
    </cfRule>
  </conditionalFormatting>
  <conditionalFormatting sqref="D94 D154 D218 D262">
    <cfRule type="cellIs" dxfId="72" priority="13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orientation="portrait" r:id="rId1"/>
  <headerFooter scaleWithDoc="0" alignWithMargins="0">
    <oddHeader xml:space="preserve">&amp;L&amp;9Příloha č.1 ke Smlouvě o provádění úklidu v Univerzitním kampusu Bohunice, Brno, Kamenice 5 </oddHeader>
    <oddFooter>&amp;L&amp;9Příloha č. 1&amp;R&amp;9Strana &amp;P/&amp;N</oddFooter>
  </headerFooter>
  <rowBreaks count="3" manualBreakCount="3">
    <brk id="96" max="16383" man="1"/>
    <brk id="156" max="16383" man="1"/>
    <brk id="22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indexed="48"/>
  </sheetPr>
  <dimension ref="A3:E138"/>
  <sheetViews>
    <sheetView topLeftCell="A69" zoomScaleNormal="100" workbookViewId="0">
      <selection activeCell="C111" sqref="C111"/>
    </sheetView>
  </sheetViews>
  <sheetFormatPr defaultRowHeight="13.5" x14ac:dyDescent="0.25"/>
  <cols>
    <col min="1" max="1" width="14.7109375" style="30" customWidth="1"/>
    <col min="2" max="2" width="10.7109375" style="30" customWidth="1"/>
    <col min="3" max="3" width="40.7109375" style="30" customWidth="1"/>
    <col min="4" max="4" width="11.42578125" style="26" customWidth="1"/>
    <col min="5" max="5" width="12.28515625" style="26" customWidth="1"/>
    <col min="6" max="16384" width="9.140625" style="30"/>
  </cols>
  <sheetData>
    <row r="3" spans="1:5" x14ac:dyDescent="0.25">
      <c r="D3" s="33"/>
    </row>
    <row r="4" spans="1:5" ht="25.5" customHeight="1" x14ac:dyDescent="0.25">
      <c r="A4" s="65" t="s">
        <v>5345</v>
      </c>
      <c r="B4" s="32"/>
      <c r="C4" s="32"/>
      <c r="D4" s="51"/>
    </row>
    <row r="5" spans="1:5" ht="25.5" customHeight="1" x14ac:dyDescent="0.25">
      <c r="A5" s="49"/>
      <c r="B5" s="50"/>
      <c r="C5" s="50"/>
      <c r="D5" s="51"/>
    </row>
    <row r="6" spans="1:5" ht="25.5" customHeight="1" thickBot="1" x14ac:dyDescent="0.3">
      <c r="A6" s="49"/>
      <c r="B6" s="50"/>
      <c r="C6" s="50"/>
      <c r="D6" s="51"/>
    </row>
    <row r="7" spans="1:5" ht="25.5" customHeight="1" thickBot="1" x14ac:dyDescent="0.35">
      <c r="A7" s="425" t="s">
        <v>7352</v>
      </c>
      <c r="B7" s="426"/>
      <c r="C7" s="427"/>
      <c r="D7" s="69">
        <f>SUM(D138,D99,D57,D25)</f>
        <v>2084.6999999999994</v>
      </c>
      <c r="E7" s="69">
        <f t="shared" ref="E7" si="0">SUM(E138,E99,E57,E25)</f>
        <v>1743.7599999999993</v>
      </c>
    </row>
    <row r="11" spans="1:5" ht="14.25" thickBot="1" x14ac:dyDescent="0.3"/>
    <row r="12" spans="1:5" ht="22.5" customHeight="1" thickBot="1" x14ac:dyDescent="0.3">
      <c r="A12" s="423" t="s">
        <v>4317</v>
      </c>
      <c r="B12" s="424"/>
      <c r="C12" s="424"/>
      <c r="D12" s="424"/>
      <c r="E12" s="435"/>
    </row>
    <row r="13" spans="1:5" ht="15" customHeight="1" x14ac:dyDescent="0.3">
      <c r="A13" s="428" t="s">
        <v>4681</v>
      </c>
      <c r="B13" s="353" t="s">
        <v>4277</v>
      </c>
      <c r="C13" s="433" t="s">
        <v>2186</v>
      </c>
      <c r="D13" s="421" t="s">
        <v>2187</v>
      </c>
      <c r="E13" s="351" t="s">
        <v>217</v>
      </c>
    </row>
    <row r="14" spans="1:5" ht="15" customHeight="1" thickBot="1" x14ac:dyDescent="0.35">
      <c r="A14" s="429"/>
      <c r="B14" s="6" t="s">
        <v>2185</v>
      </c>
      <c r="C14" s="434"/>
      <c r="D14" s="422"/>
      <c r="E14" s="352"/>
    </row>
    <row r="15" spans="1:5" ht="14.25" thickTop="1" x14ac:dyDescent="0.25">
      <c r="A15" s="12" t="s">
        <v>5110</v>
      </c>
      <c r="B15" s="7" t="s">
        <v>2189</v>
      </c>
      <c r="C15" s="1" t="s">
        <v>2467</v>
      </c>
      <c r="D15" s="23">
        <v>65.23</v>
      </c>
      <c r="E15" s="283" t="s">
        <v>218</v>
      </c>
    </row>
    <row r="16" spans="1:5" x14ac:dyDescent="0.25">
      <c r="A16" s="12" t="s">
        <v>5111</v>
      </c>
      <c r="B16" s="7" t="s">
        <v>2191</v>
      </c>
      <c r="C16" s="1" t="s">
        <v>3019</v>
      </c>
      <c r="D16" s="23">
        <v>10.050000000000001</v>
      </c>
      <c r="E16" s="284" t="s">
        <v>218</v>
      </c>
    </row>
    <row r="17" spans="1:5" x14ac:dyDescent="0.25">
      <c r="A17" s="12" t="s">
        <v>5112</v>
      </c>
      <c r="B17" s="7" t="s">
        <v>2190</v>
      </c>
      <c r="C17" s="1" t="s">
        <v>5113</v>
      </c>
      <c r="D17" s="23">
        <v>60.67</v>
      </c>
      <c r="E17" s="284" t="s">
        <v>218</v>
      </c>
    </row>
    <row r="18" spans="1:5" x14ac:dyDescent="0.25">
      <c r="A18" s="12" t="s">
        <v>5114</v>
      </c>
      <c r="B18" s="7" t="s">
        <v>2192</v>
      </c>
      <c r="C18" s="1" t="s">
        <v>5115</v>
      </c>
      <c r="D18" s="23">
        <v>5.52</v>
      </c>
      <c r="E18" s="284" t="s">
        <v>218</v>
      </c>
    </row>
    <row r="19" spans="1:5" x14ac:dyDescent="0.25">
      <c r="A19" s="12" t="s">
        <v>5116</v>
      </c>
      <c r="B19" s="7" t="s">
        <v>2193</v>
      </c>
      <c r="C19" s="1" t="s">
        <v>5117</v>
      </c>
      <c r="D19" s="23">
        <v>4</v>
      </c>
      <c r="E19" s="284" t="s">
        <v>218</v>
      </c>
    </row>
    <row r="20" spans="1:5" x14ac:dyDescent="0.25">
      <c r="A20" s="12" t="s">
        <v>5118</v>
      </c>
      <c r="B20" s="7" t="s">
        <v>2194</v>
      </c>
      <c r="C20" s="1" t="s">
        <v>5115</v>
      </c>
      <c r="D20" s="23">
        <v>30.01</v>
      </c>
      <c r="E20" s="284" t="s">
        <v>218</v>
      </c>
    </row>
    <row r="21" spans="1:5" x14ac:dyDescent="0.25">
      <c r="A21" s="12" t="s">
        <v>5119</v>
      </c>
      <c r="B21" s="7" t="s">
        <v>2195</v>
      </c>
      <c r="C21" s="1" t="s">
        <v>5120</v>
      </c>
      <c r="D21" s="23">
        <v>3.62</v>
      </c>
      <c r="E21" s="284" t="s">
        <v>218</v>
      </c>
    </row>
    <row r="22" spans="1:5" x14ac:dyDescent="0.25">
      <c r="A22" s="12" t="s">
        <v>5121</v>
      </c>
      <c r="B22" s="7" t="s">
        <v>2146</v>
      </c>
      <c r="C22" s="1" t="s">
        <v>5122</v>
      </c>
      <c r="D22" s="23">
        <v>35.14</v>
      </c>
      <c r="E22" s="284" t="s">
        <v>218</v>
      </c>
    </row>
    <row r="23" spans="1:5" x14ac:dyDescent="0.25">
      <c r="A23" s="12" t="s">
        <v>5123</v>
      </c>
      <c r="B23" s="7" t="s">
        <v>2147</v>
      </c>
      <c r="C23" s="1" t="s">
        <v>5122</v>
      </c>
      <c r="D23" s="23">
        <v>11.81</v>
      </c>
      <c r="E23" s="284" t="s">
        <v>218</v>
      </c>
    </row>
    <row r="24" spans="1:5" ht="14.25" thickBot="1" x14ac:dyDescent="0.3">
      <c r="A24" s="13" t="s">
        <v>5124</v>
      </c>
      <c r="B24" s="8" t="s">
        <v>2144</v>
      </c>
      <c r="C24" s="9" t="s">
        <v>5125</v>
      </c>
      <c r="D24" s="34">
        <v>30.4</v>
      </c>
      <c r="E24" s="296" t="s">
        <v>218</v>
      </c>
    </row>
    <row r="25" spans="1:5" s="31" customFormat="1" ht="17.25" thickTop="1" thickBot="1" x14ac:dyDescent="0.35">
      <c r="A25" s="430" t="s">
        <v>5337</v>
      </c>
      <c r="B25" s="431"/>
      <c r="C25" s="432"/>
      <c r="D25" s="24">
        <f>SUM(D15:D24)</f>
        <v>256.45</v>
      </c>
      <c r="E25" s="344">
        <f>SUMIF(E15:E24,"std_1",D15:D24)</f>
        <v>0</v>
      </c>
    </row>
    <row r="31" spans="1:5" ht="14.25" thickBot="1" x14ac:dyDescent="0.3"/>
    <row r="32" spans="1:5" ht="22.5" customHeight="1" thickBot="1" x14ac:dyDescent="0.3">
      <c r="A32" s="423" t="s">
        <v>2183</v>
      </c>
      <c r="B32" s="424"/>
      <c r="C32" s="424"/>
      <c r="D32" s="424"/>
      <c r="E32" s="435"/>
    </row>
    <row r="33" spans="1:5" ht="15" customHeight="1" x14ac:dyDescent="0.3">
      <c r="A33" s="428" t="s">
        <v>4681</v>
      </c>
      <c r="B33" s="353" t="s">
        <v>4277</v>
      </c>
      <c r="C33" s="433" t="s">
        <v>2186</v>
      </c>
      <c r="D33" s="421" t="s">
        <v>2187</v>
      </c>
      <c r="E33" s="419" t="s">
        <v>217</v>
      </c>
    </row>
    <row r="34" spans="1:5" ht="15" customHeight="1" thickBot="1" x14ac:dyDescent="0.35">
      <c r="A34" s="429"/>
      <c r="B34" s="6" t="s">
        <v>2185</v>
      </c>
      <c r="C34" s="434"/>
      <c r="D34" s="422"/>
      <c r="E34" s="420"/>
    </row>
    <row r="35" spans="1:5" ht="15" customHeight="1" thickTop="1" x14ac:dyDescent="0.25">
      <c r="A35" s="12" t="s">
        <v>5126</v>
      </c>
      <c r="B35" s="7">
        <v>101</v>
      </c>
      <c r="C35" s="1" t="s">
        <v>3019</v>
      </c>
      <c r="D35" s="23">
        <v>79.47</v>
      </c>
      <c r="E35" s="283" t="s">
        <v>7347</v>
      </c>
    </row>
    <row r="36" spans="1:5" ht="15" customHeight="1" x14ac:dyDescent="0.25">
      <c r="A36" s="12" t="s">
        <v>5127</v>
      </c>
      <c r="B36" s="7">
        <v>102</v>
      </c>
      <c r="C36" s="1" t="s">
        <v>4315</v>
      </c>
      <c r="D36" s="23">
        <v>10.65</v>
      </c>
      <c r="E36" s="284" t="s">
        <v>7347</v>
      </c>
    </row>
    <row r="37" spans="1:5" ht="15" customHeight="1" x14ac:dyDescent="0.25">
      <c r="A37" s="12" t="s">
        <v>5128</v>
      </c>
      <c r="B37" s="7">
        <v>103</v>
      </c>
      <c r="C37" s="1" t="s">
        <v>4316</v>
      </c>
      <c r="D37" s="23">
        <v>3.45</v>
      </c>
      <c r="E37" s="284" t="s">
        <v>7347</v>
      </c>
    </row>
    <row r="38" spans="1:5" ht="15" customHeight="1" x14ac:dyDescent="0.25">
      <c r="A38" s="12" t="s">
        <v>5129</v>
      </c>
      <c r="B38" s="7">
        <v>104</v>
      </c>
      <c r="C38" s="114" t="s">
        <v>5130</v>
      </c>
      <c r="D38" s="23">
        <v>5.89</v>
      </c>
      <c r="E38" s="284" t="s">
        <v>7347</v>
      </c>
    </row>
    <row r="39" spans="1:5" ht="15" customHeight="1" x14ac:dyDescent="0.25">
      <c r="A39" s="12" t="s">
        <v>2004</v>
      </c>
      <c r="B39" s="7" t="s">
        <v>2005</v>
      </c>
      <c r="C39" s="114" t="s">
        <v>5130</v>
      </c>
      <c r="D39" s="23">
        <v>2.98</v>
      </c>
      <c r="E39" s="284" t="s">
        <v>7347</v>
      </c>
    </row>
    <row r="40" spans="1:5" ht="15" customHeight="1" x14ac:dyDescent="0.25">
      <c r="A40" s="12" t="s">
        <v>5131</v>
      </c>
      <c r="B40" s="7">
        <v>105</v>
      </c>
      <c r="C40" s="1" t="s">
        <v>3083</v>
      </c>
      <c r="D40" s="23">
        <v>5.0999999999999996</v>
      </c>
      <c r="E40" s="284" t="s">
        <v>7347</v>
      </c>
    </row>
    <row r="41" spans="1:5" ht="15" customHeight="1" x14ac:dyDescent="0.25">
      <c r="A41" s="12" t="s">
        <v>3084</v>
      </c>
      <c r="B41" s="7">
        <v>106</v>
      </c>
      <c r="C41" s="1" t="s">
        <v>3085</v>
      </c>
      <c r="D41" s="23">
        <v>14.73</v>
      </c>
      <c r="E41" s="284" t="s">
        <v>7347</v>
      </c>
    </row>
    <row r="42" spans="1:5" ht="15" customHeight="1" x14ac:dyDescent="0.25">
      <c r="A42" s="12" t="s">
        <v>2006</v>
      </c>
      <c r="B42" s="7" t="s">
        <v>2007</v>
      </c>
      <c r="C42" s="1" t="s">
        <v>2008</v>
      </c>
      <c r="D42" s="23">
        <v>3.41</v>
      </c>
      <c r="E42" s="284" t="s">
        <v>7347</v>
      </c>
    </row>
    <row r="43" spans="1:5" ht="15" customHeight="1" x14ac:dyDescent="0.25">
      <c r="A43" s="12" t="s">
        <v>3086</v>
      </c>
      <c r="B43" s="7">
        <v>107</v>
      </c>
      <c r="C43" s="1" t="s">
        <v>3087</v>
      </c>
      <c r="D43" s="23">
        <v>14.73</v>
      </c>
      <c r="E43" s="284" t="s">
        <v>7347</v>
      </c>
    </row>
    <row r="44" spans="1:5" ht="15" customHeight="1" x14ac:dyDescent="0.25">
      <c r="A44" s="12" t="s">
        <v>3917</v>
      </c>
      <c r="B44" s="7" t="s">
        <v>3918</v>
      </c>
      <c r="C44" s="1" t="s">
        <v>3919</v>
      </c>
      <c r="D44" s="23">
        <v>3.41</v>
      </c>
      <c r="E44" s="284" t="s">
        <v>7347</v>
      </c>
    </row>
    <row r="45" spans="1:5" ht="15" customHeight="1" x14ac:dyDescent="0.25">
      <c r="A45" s="12" t="s">
        <v>3088</v>
      </c>
      <c r="B45" s="7">
        <v>108</v>
      </c>
      <c r="C45" s="1" t="s">
        <v>1838</v>
      </c>
      <c r="D45" s="23">
        <v>15.66</v>
      </c>
      <c r="E45" s="284" t="s">
        <v>7347</v>
      </c>
    </row>
    <row r="46" spans="1:5" ht="15" customHeight="1" x14ac:dyDescent="0.25">
      <c r="A46" s="12" t="s">
        <v>1839</v>
      </c>
      <c r="B46" s="7">
        <v>109</v>
      </c>
      <c r="C46" s="1" t="s">
        <v>1840</v>
      </c>
      <c r="D46" s="23">
        <v>209.82</v>
      </c>
      <c r="E46" s="284" t="s">
        <v>7347</v>
      </c>
    </row>
    <row r="47" spans="1:5" ht="15" customHeight="1" x14ac:dyDescent="0.25">
      <c r="A47" s="12" t="s">
        <v>1841</v>
      </c>
      <c r="B47" s="7">
        <v>110</v>
      </c>
      <c r="C47" s="1" t="s">
        <v>2793</v>
      </c>
      <c r="D47" s="23">
        <v>12.53</v>
      </c>
      <c r="E47" s="284" t="s">
        <v>7347</v>
      </c>
    </row>
    <row r="48" spans="1:5" ht="15" customHeight="1" x14ac:dyDescent="0.25">
      <c r="A48" s="12" t="s">
        <v>1842</v>
      </c>
      <c r="B48" s="7">
        <v>111</v>
      </c>
      <c r="C48" s="1" t="s">
        <v>1843</v>
      </c>
      <c r="D48" s="23">
        <v>30.38</v>
      </c>
      <c r="E48" s="284" t="s">
        <v>7347</v>
      </c>
    </row>
    <row r="49" spans="1:5" ht="15" customHeight="1" x14ac:dyDescent="0.25">
      <c r="A49" s="12" t="s">
        <v>1844</v>
      </c>
      <c r="B49" s="7">
        <v>112</v>
      </c>
      <c r="C49" s="1" t="s">
        <v>3961</v>
      </c>
      <c r="D49" s="23">
        <v>10.67</v>
      </c>
      <c r="E49" s="284" t="s">
        <v>218</v>
      </c>
    </row>
    <row r="50" spans="1:5" ht="15" customHeight="1" x14ac:dyDescent="0.25">
      <c r="A50" s="12" t="s">
        <v>1845</v>
      </c>
      <c r="B50" s="7">
        <v>113</v>
      </c>
      <c r="C50" s="1" t="s">
        <v>2439</v>
      </c>
      <c r="D50" s="23">
        <v>11.33</v>
      </c>
      <c r="E50" s="284" t="s">
        <v>7347</v>
      </c>
    </row>
    <row r="51" spans="1:5" ht="15" customHeight="1" x14ac:dyDescent="0.25">
      <c r="A51" s="12" t="s">
        <v>1846</v>
      </c>
      <c r="B51" s="7">
        <v>114</v>
      </c>
      <c r="C51" s="1" t="s">
        <v>2439</v>
      </c>
      <c r="D51" s="23">
        <v>13.79</v>
      </c>
      <c r="E51" s="284" t="s">
        <v>7347</v>
      </c>
    </row>
    <row r="52" spans="1:5" ht="15" customHeight="1" x14ac:dyDescent="0.25">
      <c r="A52" s="12" t="s">
        <v>1847</v>
      </c>
      <c r="B52" s="7">
        <v>115</v>
      </c>
      <c r="C52" s="1" t="s">
        <v>3027</v>
      </c>
      <c r="D52" s="23">
        <v>18.52</v>
      </c>
      <c r="E52" s="284" t="s">
        <v>7347</v>
      </c>
    </row>
    <row r="53" spans="1:5" ht="15" customHeight="1" x14ac:dyDescent="0.25">
      <c r="A53" s="12" t="s">
        <v>1848</v>
      </c>
      <c r="B53" s="7">
        <v>116</v>
      </c>
      <c r="C53" s="1" t="s">
        <v>1849</v>
      </c>
      <c r="D53" s="23">
        <v>9.0399999999999991</v>
      </c>
      <c r="E53" s="284" t="s">
        <v>7347</v>
      </c>
    </row>
    <row r="54" spans="1:5" ht="15" customHeight="1" x14ac:dyDescent="0.25">
      <c r="A54" s="12" t="s">
        <v>2002</v>
      </c>
      <c r="B54" s="7">
        <v>117</v>
      </c>
      <c r="C54" s="1" t="s">
        <v>4680</v>
      </c>
      <c r="D54" s="23">
        <v>5.89</v>
      </c>
      <c r="E54" s="284" t="s">
        <v>7347</v>
      </c>
    </row>
    <row r="55" spans="1:5" ht="15" customHeight="1" x14ac:dyDescent="0.25">
      <c r="A55" s="12" t="s">
        <v>3920</v>
      </c>
      <c r="B55" s="7" t="s">
        <v>3921</v>
      </c>
      <c r="C55" s="1" t="s">
        <v>4680</v>
      </c>
      <c r="D55" s="23">
        <v>3.29</v>
      </c>
      <c r="E55" s="284" t="s">
        <v>7347</v>
      </c>
    </row>
    <row r="56" spans="1:5" ht="15" customHeight="1" thickBot="1" x14ac:dyDescent="0.3">
      <c r="A56" s="13" t="s">
        <v>2003</v>
      </c>
      <c r="B56" s="8">
        <v>118</v>
      </c>
      <c r="C56" s="9" t="s">
        <v>3644</v>
      </c>
      <c r="D56" s="34">
        <v>5.0999999999999996</v>
      </c>
      <c r="E56" s="296" t="s">
        <v>7347</v>
      </c>
    </row>
    <row r="57" spans="1:5" s="31" customFormat="1" ht="15" customHeight="1" thickTop="1" thickBot="1" x14ac:dyDescent="0.35">
      <c r="A57" s="430" t="s">
        <v>5337</v>
      </c>
      <c r="B57" s="431"/>
      <c r="C57" s="432"/>
      <c r="D57" s="24">
        <f>SUM(D35:D56)</f>
        <v>489.84</v>
      </c>
      <c r="E57" s="344">
        <f>SUMIF(E35:E56,"std_1",D35:D56)</f>
        <v>479.16999999999996</v>
      </c>
    </row>
    <row r="58" spans="1:5" ht="15" customHeight="1" x14ac:dyDescent="0.25">
      <c r="B58" s="2"/>
      <c r="C58" s="2"/>
      <c r="D58" s="5"/>
    </row>
    <row r="59" spans="1:5" ht="15" customHeight="1" x14ac:dyDescent="0.25"/>
    <row r="60" spans="1:5" ht="15" customHeight="1" x14ac:dyDescent="0.25"/>
    <row r="61" spans="1:5" ht="15" customHeight="1" x14ac:dyDescent="0.25"/>
    <row r="62" spans="1:5" ht="15" customHeight="1" x14ac:dyDescent="0.25"/>
    <row r="63" spans="1:5" ht="15" customHeight="1" thickBot="1" x14ac:dyDescent="0.3"/>
    <row r="64" spans="1:5" ht="22.5" customHeight="1" thickBot="1" x14ac:dyDescent="0.3">
      <c r="A64" s="423" t="s">
        <v>2184</v>
      </c>
      <c r="B64" s="424"/>
      <c r="C64" s="424"/>
      <c r="D64" s="424"/>
      <c r="E64" s="435"/>
    </row>
    <row r="65" spans="1:5" ht="15" customHeight="1" x14ac:dyDescent="0.3">
      <c r="A65" s="428" t="s">
        <v>4681</v>
      </c>
      <c r="B65" s="353" t="s">
        <v>4277</v>
      </c>
      <c r="C65" s="433" t="s">
        <v>2186</v>
      </c>
      <c r="D65" s="421" t="s">
        <v>2187</v>
      </c>
      <c r="E65" s="419" t="s">
        <v>217</v>
      </c>
    </row>
    <row r="66" spans="1:5" ht="15" customHeight="1" thickBot="1" x14ac:dyDescent="0.35">
      <c r="A66" s="429"/>
      <c r="B66" s="6" t="s">
        <v>2185</v>
      </c>
      <c r="C66" s="434"/>
      <c r="D66" s="422"/>
      <c r="E66" s="420"/>
    </row>
    <row r="67" spans="1:5" ht="15" customHeight="1" thickTop="1" x14ac:dyDescent="0.25">
      <c r="A67" s="12" t="s">
        <v>3922</v>
      </c>
      <c r="B67" s="7">
        <v>201</v>
      </c>
      <c r="C67" s="1" t="s">
        <v>3019</v>
      </c>
      <c r="D67" s="23">
        <v>111.97</v>
      </c>
      <c r="E67" s="283" t="s">
        <v>7347</v>
      </c>
    </row>
    <row r="68" spans="1:5" ht="15" customHeight="1" x14ac:dyDescent="0.25">
      <c r="A68" s="12" t="s">
        <v>3923</v>
      </c>
      <c r="B68" s="7">
        <v>202</v>
      </c>
      <c r="C68" s="1" t="s">
        <v>4315</v>
      </c>
      <c r="D68" s="23"/>
      <c r="E68" s="284" t="s">
        <v>7347</v>
      </c>
    </row>
    <row r="69" spans="1:5" ht="15" customHeight="1" x14ac:dyDescent="0.25">
      <c r="A69" s="12" t="s">
        <v>3924</v>
      </c>
      <c r="B69" s="7">
        <v>203</v>
      </c>
      <c r="C69" s="1" t="s">
        <v>4316</v>
      </c>
      <c r="D69" s="23">
        <v>3.45</v>
      </c>
      <c r="E69" s="284" t="s">
        <v>218</v>
      </c>
    </row>
    <row r="70" spans="1:5" ht="15" customHeight="1" x14ac:dyDescent="0.25">
      <c r="A70" s="12" t="s">
        <v>3925</v>
      </c>
      <c r="B70" s="7">
        <v>204</v>
      </c>
      <c r="C70" s="1" t="s">
        <v>660</v>
      </c>
      <c r="D70" s="23">
        <v>7.81</v>
      </c>
      <c r="E70" s="284" t="s">
        <v>7347</v>
      </c>
    </row>
    <row r="71" spans="1:5" ht="15" customHeight="1" x14ac:dyDescent="0.25">
      <c r="A71" s="12" t="s">
        <v>1217</v>
      </c>
      <c r="B71" s="7" t="s">
        <v>4692</v>
      </c>
      <c r="C71" s="1" t="s">
        <v>1218</v>
      </c>
      <c r="D71" s="23">
        <v>1.1299999999999999</v>
      </c>
      <c r="E71" s="284" t="s">
        <v>7347</v>
      </c>
    </row>
    <row r="72" spans="1:5" ht="15" customHeight="1" x14ac:dyDescent="0.25">
      <c r="A72" s="12" t="s">
        <v>3719</v>
      </c>
      <c r="B72" s="7" t="s">
        <v>3720</v>
      </c>
      <c r="C72" s="1" t="s">
        <v>1218</v>
      </c>
      <c r="D72" s="23">
        <v>1.54</v>
      </c>
      <c r="E72" s="284" t="s">
        <v>7347</v>
      </c>
    </row>
    <row r="73" spans="1:5" ht="15" customHeight="1" x14ac:dyDescent="0.25">
      <c r="A73" s="12" t="s">
        <v>3926</v>
      </c>
      <c r="B73" s="7">
        <v>205</v>
      </c>
      <c r="C73" s="1" t="s">
        <v>3927</v>
      </c>
      <c r="D73" s="23">
        <v>4.66</v>
      </c>
      <c r="E73" s="284" t="s">
        <v>7347</v>
      </c>
    </row>
    <row r="74" spans="1:5" ht="15" customHeight="1" x14ac:dyDescent="0.25">
      <c r="A74" s="12" t="s">
        <v>3928</v>
      </c>
      <c r="B74" s="7">
        <v>206</v>
      </c>
      <c r="C74" s="1" t="s">
        <v>2478</v>
      </c>
      <c r="D74" s="23">
        <v>14.92</v>
      </c>
      <c r="E74" s="284" t="s">
        <v>7347</v>
      </c>
    </row>
    <row r="75" spans="1:5" ht="15" customHeight="1" x14ac:dyDescent="0.25">
      <c r="A75" s="12" t="s">
        <v>3929</v>
      </c>
      <c r="B75" s="7">
        <v>207</v>
      </c>
      <c r="C75" s="1" t="s">
        <v>3930</v>
      </c>
      <c r="D75" s="23">
        <v>76.150000000000006</v>
      </c>
      <c r="E75" s="284" t="s">
        <v>7347</v>
      </c>
    </row>
    <row r="76" spans="1:5" ht="15" customHeight="1" x14ac:dyDescent="0.25">
      <c r="A76" s="12" t="s">
        <v>3931</v>
      </c>
      <c r="B76" s="7">
        <v>208</v>
      </c>
      <c r="C76" s="1" t="s">
        <v>3932</v>
      </c>
      <c r="D76" s="23">
        <v>16.489999999999998</v>
      </c>
      <c r="E76" s="284" t="s">
        <v>7347</v>
      </c>
    </row>
    <row r="77" spans="1:5" ht="15" customHeight="1" x14ac:dyDescent="0.25">
      <c r="A77" s="12" t="s">
        <v>3933</v>
      </c>
      <c r="B77" s="7">
        <v>209</v>
      </c>
      <c r="C77" s="1" t="s">
        <v>3934</v>
      </c>
      <c r="D77" s="23">
        <v>69.09</v>
      </c>
      <c r="E77" s="284" t="s">
        <v>7347</v>
      </c>
    </row>
    <row r="78" spans="1:5" ht="15" customHeight="1" x14ac:dyDescent="0.25">
      <c r="A78" s="12" t="s">
        <v>3935</v>
      </c>
      <c r="B78" s="7">
        <v>211</v>
      </c>
      <c r="C78" s="1" t="s">
        <v>3936</v>
      </c>
      <c r="D78" s="23">
        <v>19.39</v>
      </c>
      <c r="E78" s="284" t="s">
        <v>7347</v>
      </c>
    </row>
    <row r="79" spans="1:5" ht="15" customHeight="1" x14ac:dyDescent="0.25">
      <c r="A79" s="12" t="s">
        <v>3937</v>
      </c>
      <c r="B79" s="7">
        <v>212</v>
      </c>
      <c r="C79" s="1" t="s">
        <v>3938</v>
      </c>
      <c r="D79" s="23">
        <v>19.47</v>
      </c>
      <c r="E79" s="284" t="s">
        <v>7347</v>
      </c>
    </row>
    <row r="80" spans="1:5" ht="15" customHeight="1" x14ac:dyDescent="0.25">
      <c r="A80" s="12" t="s">
        <v>3939</v>
      </c>
      <c r="B80" s="7">
        <v>213</v>
      </c>
      <c r="C80" s="1" t="s">
        <v>3940</v>
      </c>
      <c r="D80" s="23">
        <v>69.16</v>
      </c>
      <c r="E80" s="284" t="s">
        <v>7347</v>
      </c>
    </row>
    <row r="81" spans="1:5" ht="15" customHeight="1" x14ac:dyDescent="0.25">
      <c r="A81" s="12" t="s">
        <v>3941</v>
      </c>
      <c r="B81" s="7">
        <v>214</v>
      </c>
      <c r="C81" s="1" t="s">
        <v>3942</v>
      </c>
      <c r="D81" s="23">
        <v>16.68</v>
      </c>
      <c r="E81" s="284" t="s">
        <v>7347</v>
      </c>
    </row>
    <row r="82" spans="1:5" ht="15" customHeight="1" x14ac:dyDescent="0.25">
      <c r="A82" s="12" t="s">
        <v>3943</v>
      </c>
      <c r="B82" s="7">
        <v>215</v>
      </c>
      <c r="C82" s="1" t="s">
        <v>3944</v>
      </c>
      <c r="D82" s="23">
        <v>33.4</v>
      </c>
      <c r="E82" s="284" t="s">
        <v>7347</v>
      </c>
    </row>
    <row r="83" spans="1:5" ht="15" customHeight="1" x14ac:dyDescent="0.25">
      <c r="A83" s="12" t="s">
        <v>3945</v>
      </c>
      <c r="B83" s="7">
        <v>216</v>
      </c>
      <c r="C83" s="1" t="s">
        <v>3946</v>
      </c>
      <c r="D83" s="23">
        <v>10.88</v>
      </c>
      <c r="E83" s="284" t="s">
        <v>7347</v>
      </c>
    </row>
    <row r="84" spans="1:5" ht="15" customHeight="1" x14ac:dyDescent="0.25">
      <c r="A84" s="12" t="s">
        <v>3947</v>
      </c>
      <c r="B84" s="7">
        <v>217</v>
      </c>
      <c r="C84" s="1" t="s">
        <v>387</v>
      </c>
      <c r="D84" s="23">
        <v>30.51</v>
      </c>
      <c r="E84" s="284" t="s">
        <v>7347</v>
      </c>
    </row>
    <row r="85" spans="1:5" ht="15" customHeight="1" x14ac:dyDescent="0.25">
      <c r="A85" s="12" t="s">
        <v>388</v>
      </c>
      <c r="B85" s="7">
        <v>218</v>
      </c>
      <c r="C85" s="1" t="s">
        <v>660</v>
      </c>
      <c r="D85" s="23">
        <v>8.5500000000000007</v>
      </c>
      <c r="E85" s="284" t="s">
        <v>7347</v>
      </c>
    </row>
    <row r="86" spans="1:5" ht="15" customHeight="1" x14ac:dyDescent="0.25">
      <c r="A86" s="12" t="s">
        <v>3721</v>
      </c>
      <c r="B86" s="7" t="s">
        <v>3722</v>
      </c>
      <c r="C86" s="1" t="s">
        <v>4680</v>
      </c>
      <c r="D86" s="23">
        <v>1.62</v>
      </c>
      <c r="E86" s="284" t="s">
        <v>7347</v>
      </c>
    </row>
    <row r="87" spans="1:5" ht="15" customHeight="1" x14ac:dyDescent="0.25">
      <c r="A87" s="12" t="s">
        <v>389</v>
      </c>
      <c r="B87" s="7">
        <v>219</v>
      </c>
      <c r="C87" s="1" t="s">
        <v>390</v>
      </c>
      <c r="D87" s="23">
        <v>5.05</v>
      </c>
      <c r="E87" s="284" t="s">
        <v>7347</v>
      </c>
    </row>
    <row r="88" spans="1:5" ht="15" customHeight="1" x14ac:dyDescent="0.25">
      <c r="A88" s="12" t="s">
        <v>391</v>
      </c>
      <c r="B88" s="7">
        <v>221</v>
      </c>
      <c r="C88" s="1" t="s">
        <v>3946</v>
      </c>
      <c r="D88" s="23">
        <v>11.51</v>
      </c>
      <c r="E88" s="284" t="s">
        <v>7347</v>
      </c>
    </row>
    <row r="89" spans="1:5" ht="15" customHeight="1" x14ac:dyDescent="0.25">
      <c r="A89" s="12" t="s">
        <v>392</v>
      </c>
      <c r="B89" s="7">
        <v>222</v>
      </c>
      <c r="C89" s="1" t="s">
        <v>3087</v>
      </c>
      <c r="D89" s="23">
        <v>13.79</v>
      </c>
      <c r="E89" s="284" t="s">
        <v>7347</v>
      </c>
    </row>
    <row r="90" spans="1:5" ht="15" customHeight="1" x14ac:dyDescent="0.25">
      <c r="A90" s="12" t="s">
        <v>3723</v>
      </c>
      <c r="B90" s="7" t="s">
        <v>3724</v>
      </c>
      <c r="C90" s="1" t="s">
        <v>3725</v>
      </c>
      <c r="D90" s="23">
        <v>2.93</v>
      </c>
      <c r="E90" s="284" t="s">
        <v>7347</v>
      </c>
    </row>
    <row r="91" spans="1:5" ht="15" customHeight="1" x14ac:dyDescent="0.25">
      <c r="A91" s="12" t="s">
        <v>393</v>
      </c>
      <c r="B91" s="7">
        <v>223</v>
      </c>
      <c r="C91" s="1" t="s">
        <v>394</v>
      </c>
      <c r="D91" s="23">
        <v>13.54</v>
      </c>
      <c r="E91" s="284" t="s">
        <v>7347</v>
      </c>
    </row>
    <row r="92" spans="1:5" ht="15" customHeight="1" x14ac:dyDescent="0.25">
      <c r="A92" s="12" t="s">
        <v>3726</v>
      </c>
      <c r="B92" s="7" t="s">
        <v>3727</v>
      </c>
      <c r="C92" s="1" t="s">
        <v>3728</v>
      </c>
      <c r="D92" s="23">
        <v>2.79</v>
      </c>
      <c r="E92" s="284" t="s">
        <v>7347</v>
      </c>
    </row>
    <row r="93" spans="1:5" ht="15" customHeight="1" x14ac:dyDescent="0.25">
      <c r="A93" s="12" t="s">
        <v>395</v>
      </c>
      <c r="B93" s="7">
        <v>224</v>
      </c>
      <c r="C93" s="1" t="s">
        <v>3087</v>
      </c>
      <c r="D93" s="23">
        <v>13.79</v>
      </c>
      <c r="E93" s="284" t="s">
        <v>7347</v>
      </c>
    </row>
    <row r="94" spans="1:5" ht="15" customHeight="1" x14ac:dyDescent="0.25">
      <c r="A94" s="12" t="s">
        <v>3729</v>
      </c>
      <c r="B94" s="7" t="s">
        <v>3730</v>
      </c>
      <c r="C94" s="1" t="s">
        <v>3731</v>
      </c>
      <c r="D94" s="23">
        <v>2.93</v>
      </c>
      <c r="E94" s="284" t="s">
        <v>7347</v>
      </c>
    </row>
    <row r="95" spans="1:5" ht="15" customHeight="1" x14ac:dyDescent="0.25">
      <c r="A95" s="12" t="s">
        <v>396</v>
      </c>
      <c r="B95" s="7">
        <v>225</v>
      </c>
      <c r="C95" s="1" t="s">
        <v>3085</v>
      </c>
      <c r="D95" s="23">
        <v>13.55</v>
      </c>
      <c r="E95" s="284" t="s">
        <v>7347</v>
      </c>
    </row>
    <row r="96" spans="1:5" ht="15" customHeight="1" x14ac:dyDescent="0.25">
      <c r="A96" s="12" t="s">
        <v>3732</v>
      </c>
      <c r="B96" s="7" t="s">
        <v>3733</v>
      </c>
      <c r="C96" s="1" t="s">
        <v>3734</v>
      </c>
      <c r="D96" s="23">
        <v>2.81</v>
      </c>
      <c r="E96" s="284" t="s">
        <v>7347</v>
      </c>
    </row>
    <row r="97" spans="1:5" ht="15" customHeight="1" x14ac:dyDescent="0.25">
      <c r="A97" s="12" t="s">
        <v>397</v>
      </c>
      <c r="B97" s="7">
        <v>226</v>
      </c>
      <c r="C97" s="1" t="s">
        <v>398</v>
      </c>
      <c r="D97" s="23">
        <v>2.62</v>
      </c>
      <c r="E97" s="284" t="s">
        <v>7347</v>
      </c>
    </row>
    <row r="98" spans="1:5" ht="15" customHeight="1" thickBot="1" x14ac:dyDescent="0.3">
      <c r="A98" s="13" t="s">
        <v>399</v>
      </c>
      <c r="B98" s="8">
        <v>227</v>
      </c>
      <c r="C98" s="9" t="s">
        <v>1216</v>
      </c>
      <c r="D98" s="34">
        <v>3.77</v>
      </c>
      <c r="E98" s="296" t="s">
        <v>7347</v>
      </c>
    </row>
    <row r="99" spans="1:5" s="31" customFormat="1" ht="15" customHeight="1" thickTop="1" thickBot="1" x14ac:dyDescent="0.35">
      <c r="A99" s="430" t="s">
        <v>5337</v>
      </c>
      <c r="B99" s="431"/>
      <c r="C99" s="432"/>
      <c r="D99" s="24">
        <f>SUM(D67:D98)</f>
        <v>605.94999999999959</v>
      </c>
      <c r="E99" s="344">
        <f>SUMIF(E67:E98,"std_1",D67:D98)</f>
        <v>602.49999999999955</v>
      </c>
    </row>
    <row r="100" spans="1:5" ht="15" customHeight="1" x14ac:dyDescent="0.25"/>
    <row r="101" spans="1:5" ht="15" customHeight="1" x14ac:dyDescent="0.25"/>
    <row r="102" spans="1:5" ht="15" customHeight="1" x14ac:dyDescent="0.25"/>
    <row r="103" spans="1:5" ht="15" customHeight="1" x14ac:dyDescent="0.25"/>
    <row r="104" spans="1:5" ht="15" customHeight="1" x14ac:dyDescent="0.25"/>
    <row r="105" spans="1:5" ht="15" customHeight="1" thickBot="1" x14ac:dyDescent="0.3"/>
    <row r="106" spans="1:5" ht="22.5" customHeight="1" thickBot="1" x14ac:dyDescent="0.3">
      <c r="A106" s="423" t="s">
        <v>2188</v>
      </c>
      <c r="B106" s="424"/>
      <c r="C106" s="424"/>
      <c r="D106" s="424"/>
      <c r="E106" s="435"/>
    </row>
    <row r="107" spans="1:5" ht="15" customHeight="1" x14ac:dyDescent="0.3">
      <c r="A107" s="446" t="s">
        <v>4681</v>
      </c>
      <c r="B107" s="35" t="s">
        <v>4277</v>
      </c>
      <c r="C107" s="447" t="s">
        <v>2186</v>
      </c>
      <c r="D107" s="441" t="s">
        <v>2187</v>
      </c>
      <c r="E107" s="452" t="s">
        <v>217</v>
      </c>
    </row>
    <row r="108" spans="1:5" ht="15" customHeight="1" thickBot="1" x14ac:dyDescent="0.35">
      <c r="A108" s="429"/>
      <c r="B108" s="6" t="s">
        <v>2185</v>
      </c>
      <c r="C108" s="434"/>
      <c r="D108" s="442"/>
      <c r="E108" s="453"/>
    </row>
    <row r="109" spans="1:5" ht="15" customHeight="1" thickTop="1" x14ac:dyDescent="0.25">
      <c r="A109" s="12" t="s">
        <v>3735</v>
      </c>
      <c r="B109" s="7">
        <v>301</v>
      </c>
      <c r="C109" s="1" t="s">
        <v>3019</v>
      </c>
      <c r="D109" s="23">
        <v>107.57</v>
      </c>
      <c r="E109" s="283" t="s">
        <v>7347</v>
      </c>
    </row>
    <row r="110" spans="1:5" ht="15" customHeight="1" x14ac:dyDescent="0.25">
      <c r="A110" s="12" t="s">
        <v>3736</v>
      </c>
      <c r="B110" s="7">
        <v>302</v>
      </c>
      <c r="C110" s="1" t="s">
        <v>4315</v>
      </c>
      <c r="D110" s="23">
        <v>17.62</v>
      </c>
      <c r="E110" s="284" t="s">
        <v>7347</v>
      </c>
    </row>
    <row r="111" spans="1:5" ht="15" customHeight="1" x14ac:dyDescent="0.25">
      <c r="A111" s="12" t="s">
        <v>3737</v>
      </c>
      <c r="B111" s="7">
        <v>303</v>
      </c>
      <c r="C111" s="1" t="s">
        <v>4316</v>
      </c>
      <c r="D111" s="23">
        <v>3.45</v>
      </c>
      <c r="E111" s="284" t="s">
        <v>218</v>
      </c>
    </row>
    <row r="112" spans="1:5" ht="15" customHeight="1" x14ac:dyDescent="0.25">
      <c r="A112" s="12" t="s">
        <v>3738</v>
      </c>
      <c r="B112" s="7">
        <v>304</v>
      </c>
      <c r="C112" s="114" t="s">
        <v>3739</v>
      </c>
      <c r="D112" s="23">
        <v>7.81</v>
      </c>
      <c r="E112" s="284" t="s">
        <v>7347</v>
      </c>
    </row>
    <row r="113" spans="1:5" ht="15" customHeight="1" x14ac:dyDescent="0.25">
      <c r="A113" s="12" t="s">
        <v>4114</v>
      </c>
      <c r="B113" s="7" t="s">
        <v>3810</v>
      </c>
      <c r="C113" s="1" t="s">
        <v>3035</v>
      </c>
      <c r="D113" s="23">
        <v>5.3</v>
      </c>
      <c r="E113" s="284" t="s">
        <v>7347</v>
      </c>
    </row>
    <row r="114" spans="1:5" ht="15" customHeight="1" x14ac:dyDescent="0.25">
      <c r="A114" s="12" t="s">
        <v>3740</v>
      </c>
      <c r="B114" s="7">
        <v>305</v>
      </c>
      <c r="C114" s="1" t="s">
        <v>3741</v>
      </c>
      <c r="D114" s="23">
        <v>4.66</v>
      </c>
      <c r="E114" s="284" t="s">
        <v>7347</v>
      </c>
    </row>
    <row r="115" spans="1:5" ht="15" customHeight="1" x14ac:dyDescent="0.25">
      <c r="A115" s="12" t="s">
        <v>3742</v>
      </c>
      <c r="B115" s="7">
        <v>306</v>
      </c>
      <c r="C115" s="1" t="s">
        <v>3743</v>
      </c>
      <c r="D115" s="23">
        <v>14.99</v>
      </c>
      <c r="E115" s="284" t="s">
        <v>218</v>
      </c>
    </row>
    <row r="116" spans="1:5" ht="15" customHeight="1" x14ac:dyDescent="0.25">
      <c r="A116" s="12" t="s">
        <v>3744</v>
      </c>
      <c r="B116" s="7">
        <v>307</v>
      </c>
      <c r="C116" s="1" t="s">
        <v>1849</v>
      </c>
      <c r="D116" s="23">
        <v>12.41</v>
      </c>
      <c r="E116" s="284" t="s">
        <v>7347</v>
      </c>
    </row>
    <row r="117" spans="1:5" ht="15" customHeight="1" x14ac:dyDescent="0.25">
      <c r="A117" s="12" t="s">
        <v>3745</v>
      </c>
      <c r="B117" s="7">
        <v>308</v>
      </c>
      <c r="C117" s="1" t="s">
        <v>2427</v>
      </c>
      <c r="D117" s="23">
        <v>18.2</v>
      </c>
      <c r="E117" s="284" t="s">
        <v>7347</v>
      </c>
    </row>
    <row r="118" spans="1:5" ht="15" customHeight="1" x14ac:dyDescent="0.25">
      <c r="A118" s="12" t="s">
        <v>4115</v>
      </c>
      <c r="B118" s="7" t="s">
        <v>4116</v>
      </c>
      <c r="C118" s="1" t="s">
        <v>4117</v>
      </c>
      <c r="D118" s="23">
        <v>3.45</v>
      </c>
      <c r="E118" s="284" t="s">
        <v>7347</v>
      </c>
    </row>
    <row r="119" spans="1:5" ht="15" customHeight="1" x14ac:dyDescent="0.25">
      <c r="A119" s="12" t="s">
        <v>3746</v>
      </c>
      <c r="B119" s="7">
        <v>309</v>
      </c>
      <c r="C119" s="1" t="s">
        <v>2428</v>
      </c>
      <c r="D119" s="23">
        <v>18.36</v>
      </c>
      <c r="E119" s="284" t="s">
        <v>7347</v>
      </c>
    </row>
    <row r="120" spans="1:5" ht="15" customHeight="1" x14ac:dyDescent="0.25">
      <c r="A120" s="12" t="s">
        <v>4118</v>
      </c>
      <c r="B120" s="7" t="s">
        <v>4119</v>
      </c>
      <c r="C120" s="1" t="s">
        <v>4120</v>
      </c>
      <c r="D120" s="23">
        <v>3.45</v>
      </c>
      <c r="E120" s="284" t="s">
        <v>7347</v>
      </c>
    </row>
    <row r="121" spans="1:5" ht="15" customHeight="1" x14ac:dyDescent="0.25">
      <c r="A121" s="12" t="s">
        <v>3747</v>
      </c>
      <c r="B121" s="7">
        <v>311</v>
      </c>
      <c r="C121" s="1" t="s">
        <v>3748</v>
      </c>
      <c r="D121" s="23">
        <v>10.72</v>
      </c>
      <c r="E121" s="284" t="s">
        <v>7347</v>
      </c>
    </row>
    <row r="122" spans="1:5" ht="15" customHeight="1" x14ac:dyDescent="0.25">
      <c r="A122" s="12" t="s">
        <v>3749</v>
      </c>
      <c r="B122" s="7">
        <v>312</v>
      </c>
      <c r="C122" s="1" t="s">
        <v>3750</v>
      </c>
      <c r="D122" s="23">
        <v>139.28</v>
      </c>
      <c r="E122" s="284" t="s">
        <v>7347</v>
      </c>
    </row>
    <row r="123" spans="1:5" ht="15" customHeight="1" x14ac:dyDescent="0.25">
      <c r="A123" s="12" t="s">
        <v>3751</v>
      </c>
      <c r="B123" s="7">
        <v>313</v>
      </c>
      <c r="C123" s="1" t="s">
        <v>551</v>
      </c>
      <c r="D123" s="23">
        <v>18.96</v>
      </c>
      <c r="E123" s="284" t="s">
        <v>7347</v>
      </c>
    </row>
    <row r="124" spans="1:5" ht="15" customHeight="1" x14ac:dyDescent="0.25">
      <c r="A124" s="12" t="s">
        <v>552</v>
      </c>
      <c r="B124" s="7">
        <v>314</v>
      </c>
      <c r="C124" s="1" t="s">
        <v>3961</v>
      </c>
      <c r="D124" s="23">
        <v>19.3</v>
      </c>
      <c r="E124" s="284" t="s">
        <v>218</v>
      </c>
    </row>
    <row r="125" spans="1:5" ht="15" customHeight="1" x14ac:dyDescent="0.25">
      <c r="A125" s="12" t="s">
        <v>553</v>
      </c>
      <c r="B125" s="7">
        <v>315</v>
      </c>
      <c r="C125" s="1" t="s">
        <v>3961</v>
      </c>
      <c r="D125" s="23">
        <v>19.3</v>
      </c>
      <c r="E125" s="284" t="s">
        <v>218</v>
      </c>
    </row>
    <row r="126" spans="1:5" ht="15" customHeight="1" x14ac:dyDescent="0.25">
      <c r="A126" s="12" t="s">
        <v>554</v>
      </c>
      <c r="B126" s="7">
        <v>316</v>
      </c>
      <c r="C126" s="1" t="s">
        <v>3750</v>
      </c>
      <c r="D126" s="23">
        <v>138.82</v>
      </c>
      <c r="E126" s="284" t="s">
        <v>7347</v>
      </c>
    </row>
    <row r="127" spans="1:5" ht="15" customHeight="1" x14ac:dyDescent="0.25">
      <c r="A127" s="12" t="s">
        <v>555</v>
      </c>
      <c r="B127" s="7">
        <v>317</v>
      </c>
      <c r="C127" s="1" t="s">
        <v>3748</v>
      </c>
      <c r="D127" s="23">
        <v>10.72</v>
      </c>
      <c r="E127" s="284" t="s">
        <v>7347</v>
      </c>
    </row>
    <row r="128" spans="1:5" ht="15" customHeight="1" x14ac:dyDescent="0.25">
      <c r="A128" s="12" t="s">
        <v>556</v>
      </c>
      <c r="B128" s="7">
        <v>318</v>
      </c>
      <c r="C128" s="1" t="s">
        <v>3027</v>
      </c>
      <c r="D128" s="23">
        <v>15.95</v>
      </c>
      <c r="E128" s="284" t="s">
        <v>7347</v>
      </c>
    </row>
    <row r="129" spans="1:5" ht="15" customHeight="1" x14ac:dyDescent="0.25">
      <c r="A129" s="12" t="s">
        <v>557</v>
      </c>
      <c r="B129" s="7">
        <v>319</v>
      </c>
      <c r="C129" s="1" t="s">
        <v>558</v>
      </c>
      <c r="D129" s="23">
        <v>10.8</v>
      </c>
      <c r="E129" s="284" t="s">
        <v>7347</v>
      </c>
    </row>
    <row r="130" spans="1:5" ht="15" customHeight="1" x14ac:dyDescent="0.25">
      <c r="A130" s="12" t="s">
        <v>4106</v>
      </c>
      <c r="B130" s="7">
        <v>321</v>
      </c>
      <c r="C130" s="1" t="s">
        <v>4107</v>
      </c>
      <c r="D130" s="23">
        <v>16.66</v>
      </c>
      <c r="E130" s="284" t="s">
        <v>7347</v>
      </c>
    </row>
    <row r="131" spans="1:5" ht="15" customHeight="1" x14ac:dyDescent="0.25">
      <c r="A131" s="12" t="s">
        <v>4108</v>
      </c>
      <c r="B131" s="7">
        <v>322</v>
      </c>
      <c r="C131" s="1" t="s">
        <v>4871</v>
      </c>
      <c r="D131" s="23">
        <v>13.33</v>
      </c>
      <c r="E131" s="284" t="s">
        <v>218</v>
      </c>
    </row>
    <row r="132" spans="1:5" ht="15" customHeight="1" x14ac:dyDescent="0.25">
      <c r="A132" s="12" t="s">
        <v>4109</v>
      </c>
      <c r="B132" s="7">
        <v>323</v>
      </c>
      <c r="C132" s="1" t="s">
        <v>3617</v>
      </c>
      <c r="D132" s="23">
        <v>7.81</v>
      </c>
      <c r="E132" s="284" t="s">
        <v>7347</v>
      </c>
    </row>
    <row r="133" spans="1:5" ht="15" customHeight="1" x14ac:dyDescent="0.25">
      <c r="A133" s="12" t="s">
        <v>4942</v>
      </c>
      <c r="B133" s="7" t="s">
        <v>4943</v>
      </c>
      <c r="C133" s="1" t="s">
        <v>3039</v>
      </c>
      <c r="D133" s="23">
        <v>5.3</v>
      </c>
      <c r="E133" s="284" t="s">
        <v>7347</v>
      </c>
    </row>
    <row r="134" spans="1:5" ht="15" customHeight="1" x14ac:dyDescent="0.25">
      <c r="A134" s="12" t="s">
        <v>4110</v>
      </c>
      <c r="B134" s="7">
        <v>324</v>
      </c>
      <c r="C134" s="1" t="s">
        <v>390</v>
      </c>
      <c r="D134" s="23">
        <v>4.66</v>
      </c>
      <c r="E134" s="284" t="s">
        <v>7347</v>
      </c>
    </row>
    <row r="135" spans="1:5" ht="15" customHeight="1" x14ac:dyDescent="0.25">
      <c r="A135" s="12" t="s">
        <v>4111</v>
      </c>
      <c r="B135" s="7">
        <v>325</v>
      </c>
      <c r="C135" s="1" t="s">
        <v>3743</v>
      </c>
      <c r="D135" s="23">
        <v>15</v>
      </c>
      <c r="E135" s="284" t="s">
        <v>7347</v>
      </c>
    </row>
    <row r="136" spans="1:5" ht="15" customHeight="1" x14ac:dyDescent="0.25">
      <c r="A136" s="12" t="s">
        <v>4112</v>
      </c>
      <c r="B136" s="7">
        <v>326</v>
      </c>
      <c r="C136" s="1" t="s">
        <v>4326</v>
      </c>
      <c r="D136" s="23">
        <v>34.299999999999997</v>
      </c>
      <c r="E136" s="284" t="s">
        <v>7347</v>
      </c>
    </row>
    <row r="137" spans="1:5" ht="15" customHeight="1" thickBot="1" x14ac:dyDescent="0.3">
      <c r="A137" s="13" t="s">
        <v>4113</v>
      </c>
      <c r="B137" s="8">
        <v>327</v>
      </c>
      <c r="C137" s="9" t="s">
        <v>4326</v>
      </c>
      <c r="D137" s="34">
        <v>34.28</v>
      </c>
      <c r="E137" s="296" t="s">
        <v>7347</v>
      </c>
    </row>
    <row r="138" spans="1:5" s="31" customFormat="1" ht="15" customHeight="1" thickTop="1" thickBot="1" x14ac:dyDescent="0.35">
      <c r="A138" s="430" t="s">
        <v>5337</v>
      </c>
      <c r="B138" s="431"/>
      <c r="C138" s="432"/>
      <c r="D138" s="24">
        <f>SUM(D109:D137)</f>
        <v>732.45999999999981</v>
      </c>
      <c r="E138" s="344">
        <f>SUMIF(E109:E137,"std_1",D109:D137)</f>
        <v>662.08999999999969</v>
      </c>
    </row>
  </sheetData>
  <mergeCells count="24">
    <mergeCell ref="A7:C7"/>
    <mergeCell ref="E107:E108"/>
    <mergeCell ref="A12:E12"/>
    <mergeCell ref="A32:E32"/>
    <mergeCell ref="A64:E64"/>
    <mergeCell ref="A106:E106"/>
    <mergeCell ref="E33:E34"/>
    <mergeCell ref="E65:E66"/>
    <mergeCell ref="A13:A14"/>
    <mergeCell ref="D13:D14"/>
    <mergeCell ref="C13:C14"/>
    <mergeCell ref="A57:C57"/>
    <mergeCell ref="C33:C34"/>
    <mergeCell ref="D33:D34"/>
    <mergeCell ref="A138:C138"/>
    <mergeCell ref="A25:C25"/>
    <mergeCell ref="C107:C108"/>
    <mergeCell ref="D107:D108"/>
    <mergeCell ref="C65:C66"/>
    <mergeCell ref="A99:C99"/>
    <mergeCell ref="A107:A108"/>
    <mergeCell ref="D65:D66"/>
    <mergeCell ref="A33:A34"/>
    <mergeCell ref="A65:A66"/>
  </mergeCells>
  <phoneticPr fontId="2" type="noConversion"/>
  <conditionalFormatting sqref="D7:E7">
    <cfRule type="cellIs" dxfId="71" priority="13" stopIfTrue="1" operator="notEqual">
      <formula>SUM(#REF!)</formula>
    </cfRule>
  </conditionalFormatting>
  <conditionalFormatting sqref="D25 D57">
    <cfRule type="cellIs" dxfId="70" priority="14" stopIfTrue="1" operator="notEqual">
      <formula>SUM(#REF!)</formula>
    </cfRule>
  </conditionalFormatting>
  <conditionalFormatting sqref="D99">
    <cfRule type="expression" dxfId="69" priority="16" stopIfTrue="1">
      <formula>AND(SUM(#REF!)-SUM($D$67:$D$98)&gt;0.01)</formula>
    </cfRule>
  </conditionalFormatting>
  <conditionalFormatting sqref="D138">
    <cfRule type="cellIs" dxfId="68" priority="17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fitToHeight="2" orientation="portrait" r:id="rId1"/>
  <headerFooter scaleWithDoc="0" alignWithMargins="0">
    <oddHeader xml:space="preserve">&amp;L&amp;9Příloha č.1 ke Smlouvě o provádění úklidu v Univerzitním kampusu Bohunice, Brno, Kamenice 5 </oddHeader>
    <oddFooter>&amp;L&amp;9Příloha č. 1&amp;R&amp;9Strana &amp;P/&amp;N</oddFooter>
  </headerFooter>
  <rowBreaks count="2" manualBreakCount="2">
    <brk id="31" max="16383" man="1"/>
    <brk id="10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indexed="48"/>
  </sheetPr>
  <dimension ref="A3:F158"/>
  <sheetViews>
    <sheetView topLeftCell="A84" zoomScaleNormal="100" workbookViewId="0">
      <selection activeCell="C126" sqref="C126"/>
    </sheetView>
  </sheetViews>
  <sheetFormatPr defaultRowHeight="13.5" x14ac:dyDescent="0.25"/>
  <cols>
    <col min="1" max="1" width="14.7109375" style="30" customWidth="1"/>
    <col min="2" max="2" width="10.7109375" style="30" customWidth="1"/>
    <col min="3" max="3" width="40.7109375" style="30" customWidth="1"/>
    <col min="4" max="4" width="10.7109375" style="26" customWidth="1"/>
    <col min="5" max="5" width="11.7109375" style="26" customWidth="1"/>
    <col min="6" max="16384" width="9.140625" style="30"/>
  </cols>
  <sheetData>
    <row r="3" spans="1:5" x14ac:dyDescent="0.25">
      <c r="D3" s="33"/>
    </row>
    <row r="4" spans="1:5" ht="25.5" customHeight="1" x14ac:dyDescent="0.25">
      <c r="A4" s="65" t="s">
        <v>5346</v>
      </c>
      <c r="B4" s="32"/>
      <c r="C4" s="32"/>
      <c r="D4" s="51"/>
    </row>
    <row r="5" spans="1:5" ht="25.5" customHeight="1" x14ac:dyDescent="0.25">
      <c r="A5" s="49"/>
      <c r="B5" s="50"/>
      <c r="C5" s="50"/>
      <c r="D5" s="51"/>
    </row>
    <row r="6" spans="1:5" ht="25.5" customHeight="1" thickBot="1" x14ac:dyDescent="0.3">
      <c r="A6" s="49"/>
      <c r="B6" s="50"/>
      <c r="C6" s="50"/>
      <c r="D6" s="51"/>
    </row>
    <row r="7" spans="1:5" ht="25.5" customHeight="1" thickBot="1" x14ac:dyDescent="0.35">
      <c r="A7" s="425" t="s">
        <v>7352</v>
      </c>
      <c r="B7" s="426"/>
      <c r="C7" s="427"/>
      <c r="D7" s="69">
        <f>SUM(D157,D114,D70,D37)</f>
        <v>2075.9699999999998</v>
      </c>
      <c r="E7" s="69">
        <f t="shared" ref="E7" si="0">SUM(E157,E114,E70,E37)</f>
        <v>1831.0800000000002</v>
      </c>
    </row>
    <row r="11" spans="1:5" ht="14.25" thickBot="1" x14ac:dyDescent="0.3"/>
    <row r="12" spans="1:5" ht="22.5" customHeight="1" thickBot="1" x14ac:dyDescent="0.3">
      <c r="A12" s="423" t="s">
        <v>4178</v>
      </c>
      <c r="B12" s="424"/>
      <c r="C12" s="424"/>
      <c r="D12" s="424"/>
      <c r="E12" s="435"/>
    </row>
    <row r="13" spans="1:5" ht="15" customHeight="1" x14ac:dyDescent="0.3">
      <c r="A13" s="428" t="s">
        <v>4681</v>
      </c>
      <c r="B13" s="353" t="s">
        <v>4277</v>
      </c>
      <c r="C13" s="433" t="s">
        <v>2186</v>
      </c>
      <c r="D13" s="421" t="s">
        <v>2187</v>
      </c>
      <c r="E13" s="419" t="s">
        <v>217</v>
      </c>
    </row>
    <row r="14" spans="1:5" ht="15" customHeight="1" thickBot="1" x14ac:dyDescent="0.35">
      <c r="A14" s="429"/>
      <c r="B14" s="6" t="s">
        <v>2185</v>
      </c>
      <c r="C14" s="434"/>
      <c r="D14" s="422"/>
      <c r="E14" s="420"/>
    </row>
    <row r="15" spans="1:5" ht="15" customHeight="1" thickTop="1" x14ac:dyDescent="0.25">
      <c r="A15" s="12" t="s">
        <v>4550</v>
      </c>
      <c r="B15" s="7" t="s">
        <v>2189</v>
      </c>
      <c r="C15" s="1" t="s">
        <v>3019</v>
      </c>
      <c r="D15" s="23">
        <v>90.43</v>
      </c>
      <c r="E15" s="283" t="s">
        <v>7347</v>
      </c>
    </row>
    <row r="16" spans="1:5" ht="15" customHeight="1" x14ac:dyDescent="0.25">
      <c r="A16" s="12" t="s">
        <v>4551</v>
      </c>
      <c r="B16" s="7" t="s">
        <v>2190</v>
      </c>
      <c r="C16" s="1" t="s">
        <v>4315</v>
      </c>
      <c r="D16" s="23">
        <v>9.4600000000000009</v>
      </c>
      <c r="E16" s="284" t="s">
        <v>7347</v>
      </c>
    </row>
    <row r="17" spans="1:6" ht="15" customHeight="1" x14ac:dyDescent="0.25">
      <c r="A17" s="12" t="s">
        <v>4552</v>
      </c>
      <c r="B17" s="7" t="s">
        <v>2191</v>
      </c>
      <c r="C17" s="1" t="s">
        <v>4316</v>
      </c>
      <c r="D17" s="23">
        <v>3.32</v>
      </c>
      <c r="E17" s="284" t="s">
        <v>7347</v>
      </c>
    </row>
    <row r="18" spans="1:6" ht="15" customHeight="1" x14ac:dyDescent="0.25">
      <c r="A18" s="12" t="s">
        <v>4553</v>
      </c>
      <c r="B18" s="7" t="s">
        <v>2192</v>
      </c>
      <c r="C18" s="1" t="s">
        <v>2811</v>
      </c>
      <c r="D18" s="23">
        <v>10.63</v>
      </c>
      <c r="E18" s="284" t="s">
        <v>218</v>
      </c>
    </row>
    <row r="19" spans="1:6" ht="15" customHeight="1" x14ac:dyDescent="0.25">
      <c r="A19" s="12" t="s">
        <v>4554</v>
      </c>
      <c r="B19" s="7" t="s">
        <v>2193</v>
      </c>
      <c r="C19" s="1" t="s">
        <v>4871</v>
      </c>
      <c r="D19" s="23">
        <v>12.81</v>
      </c>
      <c r="E19" s="284" t="s">
        <v>218</v>
      </c>
    </row>
    <row r="20" spans="1:6" ht="15" customHeight="1" x14ac:dyDescent="0.25">
      <c r="A20" s="12" t="s">
        <v>4555</v>
      </c>
      <c r="B20" s="7" t="s">
        <v>2195</v>
      </c>
      <c r="C20" s="1" t="s">
        <v>195</v>
      </c>
      <c r="D20" s="23">
        <v>34.630000000000003</v>
      </c>
      <c r="E20" s="284" t="s">
        <v>7347</v>
      </c>
    </row>
    <row r="21" spans="1:6" ht="15" customHeight="1" x14ac:dyDescent="0.25">
      <c r="A21" s="12" t="s">
        <v>4556</v>
      </c>
      <c r="B21" s="7" t="s">
        <v>2196</v>
      </c>
      <c r="C21" s="1" t="s">
        <v>5327</v>
      </c>
      <c r="D21" s="23">
        <v>23.76</v>
      </c>
      <c r="E21" s="284" t="s">
        <v>7347</v>
      </c>
    </row>
    <row r="22" spans="1:6" ht="15" customHeight="1" x14ac:dyDescent="0.25">
      <c r="A22" s="12" t="s">
        <v>963</v>
      </c>
      <c r="B22" s="7" t="s">
        <v>2197</v>
      </c>
      <c r="C22" s="1" t="s">
        <v>4007</v>
      </c>
      <c r="D22" s="23">
        <v>88.89</v>
      </c>
      <c r="E22" s="284" t="s">
        <v>218</v>
      </c>
    </row>
    <row r="23" spans="1:6" ht="15" customHeight="1" x14ac:dyDescent="0.25">
      <c r="A23" s="12" t="s">
        <v>964</v>
      </c>
      <c r="B23" s="7" t="s">
        <v>965</v>
      </c>
      <c r="C23" s="1" t="s">
        <v>966</v>
      </c>
      <c r="D23" s="23">
        <v>20.36</v>
      </c>
      <c r="E23" s="284" t="s">
        <v>218</v>
      </c>
    </row>
    <row r="24" spans="1:6" ht="15" customHeight="1" x14ac:dyDescent="0.25">
      <c r="A24" s="12" t="s">
        <v>967</v>
      </c>
      <c r="B24" s="7" t="s">
        <v>968</v>
      </c>
      <c r="C24" s="1" t="s">
        <v>969</v>
      </c>
      <c r="D24" s="23">
        <v>9.1300000000000008</v>
      </c>
      <c r="E24" s="284" t="s">
        <v>218</v>
      </c>
    </row>
    <row r="25" spans="1:6" ht="15" customHeight="1" x14ac:dyDescent="0.25">
      <c r="A25" s="12" t="s">
        <v>970</v>
      </c>
      <c r="B25" s="7" t="s">
        <v>2200</v>
      </c>
      <c r="C25" s="1" t="s">
        <v>971</v>
      </c>
      <c r="D25" s="23">
        <v>30.08</v>
      </c>
      <c r="E25" s="284" t="s">
        <v>7347</v>
      </c>
      <c r="F25" s="30" t="s">
        <v>5336</v>
      </c>
    </row>
    <row r="26" spans="1:6" ht="15" customHeight="1" x14ac:dyDescent="0.25">
      <c r="A26" s="12" t="s">
        <v>972</v>
      </c>
      <c r="B26" s="7" t="s">
        <v>2201</v>
      </c>
      <c r="C26" s="1" t="s">
        <v>971</v>
      </c>
      <c r="D26" s="23">
        <v>12.03</v>
      </c>
      <c r="E26" s="284" t="s">
        <v>7347</v>
      </c>
      <c r="F26" s="30" t="s">
        <v>5336</v>
      </c>
    </row>
    <row r="27" spans="1:6" ht="15" customHeight="1" x14ac:dyDescent="0.25">
      <c r="A27" s="12" t="s">
        <v>973</v>
      </c>
      <c r="B27" s="7" t="s">
        <v>2202</v>
      </c>
      <c r="C27" s="1" t="s">
        <v>974</v>
      </c>
      <c r="D27" s="23">
        <v>3.44</v>
      </c>
      <c r="E27" s="284" t="s">
        <v>7347</v>
      </c>
    </row>
    <row r="28" spans="1:6" ht="15" customHeight="1" x14ac:dyDescent="0.25">
      <c r="A28" s="12" t="s">
        <v>975</v>
      </c>
      <c r="B28" s="7" t="s">
        <v>2203</v>
      </c>
      <c r="C28" s="1" t="s">
        <v>976</v>
      </c>
      <c r="D28" s="23">
        <v>1.07</v>
      </c>
      <c r="E28" s="284" t="s">
        <v>7347</v>
      </c>
    </row>
    <row r="29" spans="1:6" ht="15" customHeight="1" x14ac:dyDescent="0.25">
      <c r="A29" s="12" t="s">
        <v>977</v>
      </c>
      <c r="B29" s="7" t="s">
        <v>2204</v>
      </c>
      <c r="C29" s="114" t="s">
        <v>978</v>
      </c>
      <c r="D29" s="23">
        <v>1.07</v>
      </c>
      <c r="E29" s="284" t="s">
        <v>218</v>
      </c>
    </row>
    <row r="30" spans="1:6" ht="15" customHeight="1" x14ac:dyDescent="0.25">
      <c r="A30" s="12" t="s">
        <v>979</v>
      </c>
      <c r="B30" s="7" t="s">
        <v>2205</v>
      </c>
      <c r="C30" s="1" t="s">
        <v>4327</v>
      </c>
      <c r="D30" s="23">
        <v>2.72</v>
      </c>
      <c r="E30" s="284" t="s">
        <v>7347</v>
      </c>
    </row>
    <row r="31" spans="1:6" ht="15" customHeight="1" x14ac:dyDescent="0.25">
      <c r="A31" s="12" t="s">
        <v>980</v>
      </c>
      <c r="B31" s="7" t="s">
        <v>2206</v>
      </c>
      <c r="C31" s="1" t="s">
        <v>1164</v>
      </c>
      <c r="D31" s="63">
        <v>3.77</v>
      </c>
      <c r="E31" s="284" t="s">
        <v>218</v>
      </c>
    </row>
    <row r="32" spans="1:6" ht="15" customHeight="1" x14ac:dyDescent="0.25">
      <c r="A32" s="12" t="s">
        <v>4309</v>
      </c>
      <c r="B32" s="7" t="s">
        <v>2207</v>
      </c>
      <c r="C32" s="1" t="s">
        <v>647</v>
      </c>
      <c r="D32" s="23">
        <v>26.9</v>
      </c>
      <c r="E32" s="284" t="s">
        <v>218</v>
      </c>
    </row>
    <row r="33" spans="1:5" ht="15" customHeight="1" x14ac:dyDescent="0.25">
      <c r="A33" s="12" t="s">
        <v>4310</v>
      </c>
      <c r="B33" s="7" t="s">
        <v>2209</v>
      </c>
      <c r="C33" s="1" t="s">
        <v>4326</v>
      </c>
      <c r="D33" s="23">
        <v>6.09</v>
      </c>
      <c r="E33" s="284" t="s">
        <v>7347</v>
      </c>
    </row>
    <row r="34" spans="1:5" ht="15" customHeight="1" x14ac:dyDescent="0.25">
      <c r="A34" s="12" t="s">
        <v>4311</v>
      </c>
      <c r="B34" s="7" t="s">
        <v>2210</v>
      </c>
      <c r="C34" s="1" t="s">
        <v>259</v>
      </c>
      <c r="D34" s="23">
        <v>19.23</v>
      </c>
      <c r="E34" s="284" t="s">
        <v>218</v>
      </c>
    </row>
    <row r="35" spans="1:5" ht="15" customHeight="1" x14ac:dyDescent="0.25">
      <c r="A35" s="12" t="s">
        <v>4312</v>
      </c>
      <c r="B35" s="7" t="s">
        <v>2211</v>
      </c>
      <c r="C35" s="1" t="s">
        <v>2811</v>
      </c>
      <c r="D35" s="23">
        <v>5.64</v>
      </c>
      <c r="E35" s="284" t="s">
        <v>218</v>
      </c>
    </row>
    <row r="36" spans="1:5" ht="15" customHeight="1" thickBot="1" x14ac:dyDescent="0.3">
      <c r="A36" s="13" t="s">
        <v>4313</v>
      </c>
      <c r="B36" s="8" t="s">
        <v>2212</v>
      </c>
      <c r="C36" s="9" t="s">
        <v>4314</v>
      </c>
      <c r="D36" s="34">
        <v>7.62</v>
      </c>
      <c r="E36" s="296" t="s">
        <v>218</v>
      </c>
    </row>
    <row r="37" spans="1:5" s="31" customFormat="1" ht="15" customHeight="1" thickTop="1" thickBot="1" x14ac:dyDescent="0.35">
      <c r="A37" s="430" t="s">
        <v>5337</v>
      </c>
      <c r="B37" s="431"/>
      <c r="C37" s="432"/>
      <c r="D37" s="24">
        <f>SUM(D15:D36)</f>
        <v>423.07999999999993</v>
      </c>
      <c r="E37" s="344">
        <f>SUMIF(E15:E36,"std_1",D15:D36)</f>
        <v>217.03</v>
      </c>
    </row>
    <row r="38" spans="1:5" ht="15" customHeight="1" x14ac:dyDescent="0.25"/>
    <row r="39" spans="1:5" ht="15" customHeight="1" x14ac:dyDescent="0.25"/>
    <row r="40" spans="1:5" ht="15" customHeight="1" x14ac:dyDescent="0.25">
      <c r="A40" s="41"/>
      <c r="B40" s="41"/>
      <c r="C40" s="41"/>
      <c r="D40" s="42"/>
    </row>
    <row r="41" spans="1:5" ht="15" customHeight="1" x14ac:dyDescent="0.25"/>
    <row r="42" spans="1:5" ht="15" customHeight="1" x14ac:dyDescent="0.25"/>
    <row r="43" spans="1:5" ht="15" customHeight="1" thickBot="1" x14ac:dyDescent="0.3"/>
    <row r="44" spans="1:5" ht="22.5" customHeight="1" thickBot="1" x14ac:dyDescent="0.3">
      <c r="A44" s="423" t="s">
        <v>4179</v>
      </c>
      <c r="B44" s="424"/>
      <c r="C44" s="424"/>
      <c r="D44" s="424"/>
      <c r="E44" s="435"/>
    </row>
    <row r="45" spans="1:5" ht="15" customHeight="1" x14ac:dyDescent="0.3">
      <c r="A45" s="428" t="s">
        <v>4681</v>
      </c>
      <c r="B45" s="353" t="s">
        <v>4277</v>
      </c>
      <c r="C45" s="433" t="s">
        <v>2186</v>
      </c>
      <c r="D45" s="421" t="s">
        <v>2187</v>
      </c>
      <c r="E45" s="419" t="s">
        <v>217</v>
      </c>
    </row>
    <row r="46" spans="1:5" ht="15" customHeight="1" thickBot="1" x14ac:dyDescent="0.35">
      <c r="A46" s="429"/>
      <c r="B46" s="6" t="s">
        <v>2185</v>
      </c>
      <c r="C46" s="434"/>
      <c r="D46" s="422"/>
      <c r="E46" s="420"/>
    </row>
    <row r="47" spans="1:5" ht="15" customHeight="1" thickTop="1" x14ac:dyDescent="0.25">
      <c r="A47" s="12" t="s">
        <v>1990</v>
      </c>
      <c r="B47" s="7">
        <v>101</v>
      </c>
      <c r="C47" s="1" t="s">
        <v>3019</v>
      </c>
      <c r="D47" s="23">
        <v>70.959999999999994</v>
      </c>
      <c r="E47" s="283" t="s">
        <v>7347</v>
      </c>
    </row>
    <row r="48" spans="1:5" ht="15" customHeight="1" x14ac:dyDescent="0.25">
      <c r="A48" s="12" t="s">
        <v>1991</v>
      </c>
      <c r="B48" s="7">
        <v>102</v>
      </c>
      <c r="C48" s="1" t="s">
        <v>4315</v>
      </c>
      <c r="D48" s="23">
        <v>9.8800000000000008</v>
      </c>
      <c r="E48" s="284" t="s">
        <v>7347</v>
      </c>
    </row>
    <row r="49" spans="1:5" ht="15" customHeight="1" x14ac:dyDescent="0.25">
      <c r="A49" s="12" t="s">
        <v>1992</v>
      </c>
      <c r="B49" s="7">
        <v>103</v>
      </c>
      <c r="C49" s="1" t="s">
        <v>4316</v>
      </c>
      <c r="D49" s="23">
        <v>3.06</v>
      </c>
      <c r="E49" s="284" t="s">
        <v>218</v>
      </c>
    </row>
    <row r="50" spans="1:5" ht="15" customHeight="1" x14ac:dyDescent="0.25">
      <c r="A50" s="12" t="s">
        <v>1993</v>
      </c>
      <c r="B50" s="7">
        <v>104</v>
      </c>
      <c r="C50" s="1" t="s">
        <v>1994</v>
      </c>
      <c r="D50" s="23">
        <v>4.7</v>
      </c>
      <c r="E50" s="284" t="s">
        <v>7347</v>
      </c>
    </row>
    <row r="51" spans="1:5" ht="15" customHeight="1" x14ac:dyDescent="0.25">
      <c r="A51" s="12" t="s">
        <v>1995</v>
      </c>
      <c r="B51" s="7">
        <v>105</v>
      </c>
      <c r="C51" s="1" t="s">
        <v>1996</v>
      </c>
      <c r="D51" s="23">
        <v>4.8499999999999996</v>
      </c>
      <c r="E51" s="284" t="s">
        <v>7347</v>
      </c>
    </row>
    <row r="52" spans="1:5" ht="15" customHeight="1" x14ac:dyDescent="0.25">
      <c r="A52" s="12" t="s">
        <v>1997</v>
      </c>
      <c r="B52" s="7">
        <v>107</v>
      </c>
      <c r="C52" s="1" t="s">
        <v>1998</v>
      </c>
      <c r="D52" s="23">
        <v>11.09</v>
      </c>
      <c r="E52" s="284" t="s">
        <v>7347</v>
      </c>
    </row>
    <row r="53" spans="1:5" ht="15" customHeight="1" x14ac:dyDescent="0.25">
      <c r="A53" s="12" t="s">
        <v>1999</v>
      </c>
      <c r="B53" s="7">
        <v>108</v>
      </c>
      <c r="C53" s="1" t="s">
        <v>5080</v>
      </c>
      <c r="D53" s="23">
        <v>17.579999999999998</v>
      </c>
      <c r="E53" s="284" t="s">
        <v>7347</v>
      </c>
    </row>
    <row r="54" spans="1:5" ht="15" customHeight="1" x14ac:dyDescent="0.25">
      <c r="A54" s="12" t="s">
        <v>5081</v>
      </c>
      <c r="B54" s="7">
        <v>109</v>
      </c>
      <c r="C54" s="1" t="s">
        <v>5082</v>
      </c>
      <c r="D54" s="23">
        <v>11</v>
      </c>
      <c r="E54" s="284" t="s">
        <v>218</v>
      </c>
    </row>
    <row r="55" spans="1:5" ht="15" customHeight="1" x14ac:dyDescent="0.25">
      <c r="A55" s="12" t="s">
        <v>5083</v>
      </c>
      <c r="B55" s="7">
        <v>111</v>
      </c>
      <c r="C55" s="1" t="s">
        <v>5084</v>
      </c>
      <c r="D55" s="23">
        <v>24.14</v>
      </c>
      <c r="E55" s="284" t="s">
        <v>7347</v>
      </c>
    </row>
    <row r="56" spans="1:5" ht="15" customHeight="1" x14ac:dyDescent="0.25">
      <c r="A56" s="12" t="s">
        <v>5085</v>
      </c>
      <c r="B56" s="7">
        <v>112</v>
      </c>
      <c r="C56" s="1" t="s">
        <v>5086</v>
      </c>
      <c r="D56" s="23">
        <v>51.31</v>
      </c>
      <c r="E56" s="284" t="s">
        <v>7347</v>
      </c>
    </row>
    <row r="57" spans="1:5" ht="15" customHeight="1" x14ac:dyDescent="0.25">
      <c r="A57" s="12" t="s">
        <v>5087</v>
      </c>
      <c r="B57" s="7">
        <v>113</v>
      </c>
      <c r="C57" s="1" t="s">
        <v>5088</v>
      </c>
      <c r="D57" s="23">
        <v>51.52</v>
      </c>
      <c r="E57" s="284" t="s">
        <v>7347</v>
      </c>
    </row>
    <row r="58" spans="1:5" ht="15" customHeight="1" x14ac:dyDescent="0.25">
      <c r="A58" s="12" t="s">
        <v>5089</v>
      </c>
      <c r="B58" s="7">
        <v>114</v>
      </c>
      <c r="C58" s="1" t="s">
        <v>5090</v>
      </c>
      <c r="D58" s="23">
        <v>24.13</v>
      </c>
      <c r="E58" s="284" t="s">
        <v>7347</v>
      </c>
    </row>
    <row r="59" spans="1:5" ht="15" customHeight="1" x14ac:dyDescent="0.25">
      <c r="A59" s="12" t="s">
        <v>5091</v>
      </c>
      <c r="B59" s="7">
        <v>115</v>
      </c>
      <c r="C59" s="1" t="s">
        <v>5090</v>
      </c>
      <c r="D59" s="23">
        <v>19.989999999999998</v>
      </c>
      <c r="E59" s="284" t="s">
        <v>7347</v>
      </c>
    </row>
    <row r="60" spans="1:5" ht="15" customHeight="1" x14ac:dyDescent="0.25">
      <c r="A60" s="12" t="s">
        <v>5092</v>
      </c>
      <c r="B60" s="7">
        <v>116</v>
      </c>
      <c r="C60" s="1" t="s">
        <v>5093</v>
      </c>
      <c r="D60" s="23">
        <v>5.78</v>
      </c>
      <c r="E60" s="284" t="s">
        <v>7347</v>
      </c>
    </row>
    <row r="61" spans="1:5" ht="15" customHeight="1" x14ac:dyDescent="0.25">
      <c r="A61" s="12" t="s">
        <v>5094</v>
      </c>
      <c r="B61" s="7">
        <v>117</v>
      </c>
      <c r="C61" s="1" t="s">
        <v>829</v>
      </c>
      <c r="D61" s="23">
        <v>6.78</v>
      </c>
      <c r="E61" s="284" t="s">
        <v>7347</v>
      </c>
    </row>
    <row r="62" spans="1:5" ht="15" customHeight="1" x14ac:dyDescent="0.25">
      <c r="A62" s="12" t="s">
        <v>5095</v>
      </c>
      <c r="B62" s="7">
        <v>118</v>
      </c>
      <c r="C62" s="1" t="s">
        <v>3019</v>
      </c>
      <c r="D62" s="23">
        <v>7.05</v>
      </c>
      <c r="E62" s="284" t="s">
        <v>7347</v>
      </c>
    </row>
    <row r="63" spans="1:5" ht="15" customHeight="1" x14ac:dyDescent="0.25">
      <c r="A63" s="12" t="s">
        <v>1696</v>
      </c>
      <c r="B63" s="7">
        <v>119</v>
      </c>
      <c r="C63" s="114" t="s">
        <v>1697</v>
      </c>
      <c r="D63" s="23">
        <v>4.4800000000000004</v>
      </c>
      <c r="E63" s="284" t="s">
        <v>7347</v>
      </c>
    </row>
    <row r="64" spans="1:5" ht="15" customHeight="1" x14ac:dyDescent="0.25">
      <c r="A64" s="12" t="s">
        <v>222</v>
      </c>
      <c r="B64" s="7">
        <v>122</v>
      </c>
      <c r="C64" s="1" t="s">
        <v>196</v>
      </c>
      <c r="D64" s="23">
        <v>0</v>
      </c>
      <c r="E64" s="284" t="s">
        <v>218</v>
      </c>
    </row>
    <row r="65" spans="1:5" ht="15" customHeight="1" x14ac:dyDescent="0.25">
      <c r="A65" s="12" t="s">
        <v>223</v>
      </c>
      <c r="B65" s="7">
        <v>123</v>
      </c>
      <c r="C65" s="1" t="s">
        <v>224</v>
      </c>
      <c r="D65" s="23">
        <v>4.72</v>
      </c>
      <c r="E65" s="284" t="s">
        <v>7347</v>
      </c>
    </row>
    <row r="66" spans="1:5" ht="15" customHeight="1" x14ac:dyDescent="0.25">
      <c r="A66" s="12" t="s">
        <v>225</v>
      </c>
      <c r="B66" s="7">
        <v>124</v>
      </c>
      <c r="C66" s="1" t="s">
        <v>828</v>
      </c>
      <c r="D66" s="23">
        <v>1.67</v>
      </c>
      <c r="E66" s="284" t="s">
        <v>7347</v>
      </c>
    </row>
    <row r="67" spans="1:5" ht="15" customHeight="1" x14ac:dyDescent="0.25">
      <c r="A67" s="12" t="s">
        <v>226</v>
      </c>
      <c r="B67" s="7">
        <v>125</v>
      </c>
      <c r="C67" s="1" t="s">
        <v>828</v>
      </c>
      <c r="D67" s="23">
        <v>1.96</v>
      </c>
      <c r="E67" s="284" t="s">
        <v>7347</v>
      </c>
    </row>
    <row r="68" spans="1:5" ht="15" customHeight="1" x14ac:dyDescent="0.25">
      <c r="A68" s="12" t="s">
        <v>227</v>
      </c>
      <c r="B68" s="7">
        <v>126</v>
      </c>
      <c r="C68" s="1" t="s">
        <v>228</v>
      </c>
      <c r="D68" s="23">
        <v>3.09</v>
      </c>
      <c r="E68" s="284" t="s">
        <v>7347</v>
      </c>
    </row>
    <row r="69" spans="1:5" ht="15" customHeight="1" thickBot="1" x14ac:dyDescent="0.3">
      <c r="A69" s="13" t="s">
        <v>3777</v>
      </c>
      <c r="B69" s="8">
        <v>127</v>
      </c>
      <c r="C69" s="9" t="s">
        <v>3778</v>
      </c>
      <c r="D69" s="34">
        <v>2.67</v>
      </c>
      <c r="E69" s="296" t="s">
        <v>7347</v>
      </c>
    </row>
    <row r="70" spans="1:5" s="31" customFormat="1" ht="15" customHeight="1" thickTop="1" thickBot="1" x14ac:dyDescent="0.35">
      <c r="A70" s="430" t="s">
        <v>5337</v>
      </c>
      <c r="B70" s="431"/>
      <c r="C70" s="432"/>
      <c r="D70" s="24">
        <f>SUM(D47:D69)</f>
        <v>342.40999999999997</v>
      </c>
      <c r="E70" s="344">
        <f>SUMIF(E47:E69,"std_1",D47:D69)</f>
        <v>328.35</v>
      </c>
    </row>
    <row r="71" spans="1:5" ht="15" customHeight="1" x14ac:dyDescent="0.25">
      <c r="B71" s="2"/>
      <c r="C71" s="2"/>
      <c r="D71" s="5"/>
    </row>
    <row r="72" spans="1:5" ht="15" customHeight="1" x14ac:dyDescent="0.25"/>
    <row r="73" spans="1:5" ht="15" customHeight="1" x14ac:dyDescent="0.25"/>
    <row r="74" spans="1:5" ht="15" customHeight="1" x14ac:dyDescent="0.25"/>
    <row r="75" spans="1:5" ht="15" customHeight="1" x14ac:dyDescent="0.25"/>
    <row r="76" spans="1:5" ht="15" customHeight="1" thickBot="1" x14ac:dyDescent="0.3"/>
    <row r="77" spans="1:5" ht="22.5" customHeight="1" thickBot="1" x14ac:dyDescent="0.3">
      <c r="A77" s="423" t="s">
        <v>4180</v>
      </c>
      <c r="B77" s="424"/>
      <c r="C77" s="424"/>
      <c r="D77" s="424"/>
      <c r="E77" s="435"/>
    </row>
    <row r="78" spans="1:5" ht="15" customHeight="1" x14ac:dyDescent="0.3">
      <c r="A78" s="428" t="s">
        <v>4681</v>
      </c>
      <c r="B78" s="353" t="s">
        <v>4277</v>
      </c>
      <c r="C78" s="433" t="s">
        <v>2186</v>
      </c>
      <c r="D78" s="421" t="s">
        <v>2187</v>
      </c>
      <c r="E78" s="419" t="s">
        <v>217</v>
      </c>
    </row>
    <row r="79" spans="1:5" ht="15" customHeight="1" thickBot="1" x14ac:dyDescent="0.35">
      <c r="A79" s="429"/>
      <c r="B79" s="6" t="s">
        <v>2185</v>
      </c>
      <c r="C79" s="434"/>
      <c r="D79" s="422"/>
      <c r="E79" s="420"/>
    </row>
    <row r="80" spans="1:5" ht="15" customHeight="1" thickTop="1" x14ac:dyDescent="0.25">
      <c r="A80" s="12" t="s">
        <v>3779</v>
      </c>
      <c r="B80" s="7">
        <v>201</v>
      </c>
      <c r="C80" s="1" t="s">
        <v>3019</v>
      </c>
      <c r="D80" s="23">
        <v>64.05</v>
      </c>
      <c r="E80" s="283" t="s">
        <v>7347</v>
      </c>
    </row>
    <row r="81" spans="1:5" ht="15" customHeight="1" x14ac:dyDescent="0.25">
      <c r="A81" s="12" t="s">
        <v>3780</v>
      </c>
      <c r="B81" s="7">
        <v>202</v>
      </c>
      <c r="C81" s="1" t="s">
        <v>4315</v>
      </c>
      <c r="D81" s="23">
        <v>9.4600000000000009</v>
      </c>
      <c r="E81" s="284" t="s">
        <v>7347</v>
      </c>
    </row>
    <row r="82" spans="1:5" ht="15" customHeight="1" x14ac:dyDescent="0.25">
      <c r="A82" s="12" t="s">
        <v>3781</v>
      </c>
      <c r="B82" s="7">
        <v>203</v>
      </c>
      <c r="C82" s="1" t="s">
        <v>4316</v>
      </c>
      <c r="D82" s="23">
        <v>3.06</v>
      </c>
      <c r="E82" s="284" t="s">
        <v>218</v>
      </c>
    </row>
    <row r="83" spans="1:5" ht="15" customHeight="1" x14ac:dyDescent="0.25">
      <c r="A83" s="12" t="s">
        <v>3782</v>
      </c>
      <c r="B83" s="7">
        <v>204</v>
      </c>
      <c r="C83" s="1" t="s">
        <v>3783</v>
      </c>
      <c r="D83" s="23">
        <v>5.99</v>
      </c>
      <c r="E83" s="284" t="s">
        <v>7347</v>
      </c>
    </row>
    <row r="84" spans="1:5" ht="15" customHeight="1" x14ac:dyDescent="0.25">
      <c r="A84" s="12" t="s">
        <v>3784</v>
      </c>
      <c r="B84" s="7">
        <v>205</v>
      </c>
      <c r="C84" s="1" t="s">
        <v>3785</v>
      </c>
      <c r="D84" s="23">
        <v>4.8499999999999996</v>
      </c>
      <c r="E84" s="284" t="s">
        <v>7347</v>
      </c>
    </row>
    <row r="85" spans="1:5" ht="15" customHeight="1" x14ac:dyDescent="0.25">
      <c r="A85" s="12" t="s">
        <v>3786</v>
      </c>
      <c r="B85" s="7">
        <v>208</v>
      </c>
      <c r="C85" s="1" t="s">
        <v>5093</v>
      </c>
      <c r="D85" s="23">
        <v>8.7799999999999994</v>
      </c>
      <c r="E85" s="284" t="s">
        <v>218</v>
      </c>
    </row>
    <row r="86" spans="1:5" ht="15" customHeight="1" x14ac:dyDescent="0.25">
      <c r="A86" s="12" t="s">
        <v>3787</v>
      </c>
      <c r="B86" s="7">
        <v>209</v>
      </c>
      <c r="C86" s="1" t="s">
        <v>2634</v>
      </c>
      <c r="D86" s="23">
        <v>8.98</v>
      </c>
      <c r="E86" s="284" t="s">
        <v>7347</v>
      </c>
    </row>
    <row r="87" spans="1:5" ht="15" customHeight="1" x14ac:dyDescent="0.25">
      <c r="A87" s="12" t="s">
        <v>3788</v>
      </c>
      <c r="B87" s="7">
        <v>211</v>
      </c>
      <c r="C87" s="1" t="s">
        <v>3789</v>
      </c>
      <c r="D87" s="23">
        <v>17.96</v>
      </c>
      <c r="E87" s="284" t="s">
        <v>7347</v>
      </c>
    </row>
    <row r="88" spans="1:5" ht="15" customHeight="1" x14ac:dyDescent="0.25">
      <c r="A88" s="12" t="s">
        <v>3790</v>
      </c>
      <c r="B88" s="7">
        <v>212</v>
      </c>
      <c r="C88" s="1" t="s">
        <v>3789</v>
      </c>
      <c r="D88" s="23">
        <v>18.73</v>
      </c>
      <c r="E88" s="284" t="s">
        <v>7347</v>
      </c>
    </row>
    <row r="89" spans="1:5" ht="15" customHeight="1" x14ac:dyDescent="0.25">
      <c r="A89" s="12" t="s">
        <v>3791</v>
      </c>
      <c r="B89" s="7">
        <v>213</v>
      </c>
      <c r="C89" s="1" t="s">
        <v>3789</v>
      </c>
      <c r="D89" s="23">
        <v>18.649999999999999</v>
      </c>
      <c r="E89" s="284" t="s">
        <v>7347</v>
      </c>
    </row>
    <row r="90" spans="1:5" ht="15" customHeight="1" x14ac:dyDescent="0.25">
      <c r="A90" s="12" t="s">
        <v>3792</v>
      </c>
      <c r="B90" s="7">
        <v>214</v>
      </c>
      <c r="C90" s="1" t="s">
        <v>3793</v>
      </c>
      <c r="D90" s="23">
        <v>51.64</v>
      </c>
      <c r="E90" s="284" t="s">
        <v>7347</v>
      </c>
    </row>
    <row r="91" spans="1:5" ht="15" customHeight="1" x14ac:dyDescent="0.25">
      <c r="A91" s="12" t="s">
        <v>3794</v>
      </c>
      <c r="B91" s="7">
        <v>215</v>
      </c>
      <c r="C91" s="1" t="s">
        <v>5132</v>
      </c>
      <c r="D91" s="23">
        <v>27.76</v>
      </c>
      <c r="E91" s="284" t="s">
        <v>7347</v>
      </c>
    </row>
    <row r="92" spans="1:5" ht="15" customHeight="1" x14ac:dyDescent="0.25">
      <c r="A92" s="12" t="s">
        <v>5133</v>
      </c>
      <c r="B92" s="7">
        <v>216</v>
      </c>
      <c r="C92" s="1" t="s">
        <v>5328</v>
      </c>
      <c r="D92" s="23">
        <v>16.86</v>
      </c>
      <c r="E92" s="284" t="s">
        <v>7347</v>
      </c>
    </row>
    <row r="93" spans="1:5" ht="15" customHeight="1" x14ac:dyDescent="0.25">
      <c r="A93" s="12" t="s">
        <v>1277</v>
      </c>
      <c r="B93" s="7">
        <v>217</v>
      </c>
      <c r="C93" s="1" t="s">
        <v>1278</v>
      </c>
      <c r="D93" s="23">
        <v>22.78</v>
      </c>
      <c r="E93" s="284" t="s">
        <v>7347</v>
      </c>
    </row>
    <row r="94" spans="1:5" ht="15" customHeight="1" x14ac:dyDescent="0.25">
      <c r="A94" s="12" t="s">
        <v>1279</v>
      </c>
      <c r="B94" s="7">
        <v>218</v>
      </c>
      <c r="C94" s="1" t="s">
        <v>3793</v>
      </c>
      <c r="D94" s="23">
        <v>33.46</v>
      </c>
      <c r="E94" s="284" t="s">
        <v>7347</v>
      </c>
    </row>
    <row r="95" spans="1:5" ht="15" customHeight="1" x14ac:dyDescent="0.25">
      <c r="A95" s="12" t="s">
        <v>1280</v>
      </c>
      <c r="B95" s="7">
        <v>219</v>
      </c>
      <c r="C95" s="1" t="s">
        <v>1281</v>
      </c>
      <c r="D95" s="23">
        <v>24.84</v>
      </c>
      <c r="E95" s="284" t="s">
        <v>7347</v>
      </c>
    </row>
    <row r="96" spans="1:5" ht="15" customHeight="1" x14ac:dyDescent="0.25">
      <c r="A96" s="12" t="s">
        <v>1282</v>
      </c>
      <c r="B96" s="7">
        <v>221</v>
      </c>
      <c r="C96" s="1" t="s">
        <v>3019</v>
      </c>
      <c r="D96" s="23">
        <v>71.400000000000006</v>
      </c>
      <c r="E96" s="284" t="s">
        <v>7347</v>
      </c>
    </row>
    <row r="97" spans="1:5" ht="15" customHeight="1" x14ac:dyDescent="0.25">
      <c r="A97" s="12" t="s">
        <v>1283</v>
      </c>
      <c r="B97" s="7">
        <v>222</v>
      </c>
      <c r="C97" s="1" t="s">
        <v>4031</v>
      </c>
      <c r="D97" s="23">
        <v>14.62</v>
      </c>
      <c r="E97" s="284" t="s">
        <v>7347</v>
      </c>
    </row>
    <row r="98" spans="1:5" ht="15" customHeight="1" x14ac:dyDescent="0.25">
      <c r="A98" s="12" t="s">
        <v>1284</v>
      </c>
      <c r="B98" s="7">
        <v>223</v>
      </c>
      <c r="C98" s="1" t="s">
        <v>3793</v>
      </c>
      <c r="D98" s="23">
        <v>34.020000000000003</v>
      </c>
      <c r="E98" s="284" t="s">
        <v>7347</v>
      </c>
    </row>
    <row r="99" spans="1:5" ht="15" customHeight="1" x14ac:dyDescent="0.25">
      <c r="A99" s="12" t="s">
        <v>1285</v>
      </c>
      <c r="B99" s="7">
        <v>224</v>
      </c>
      <c r="C99" s="1" t="s">
        <v>1278</v>
      </c>
      <c r="D99" s="23">
        <v>22.58</v>
      </c>
      <c r="E99" s="284" t="s">
        <v>7347</v>
      </c>
    </row>
    <row r="100" spans="1:5" ht="15" customHeight="1" x14ac:dyDescent="0.25">
      <c r="A100" s="12" t="s">
        <v>1286</v>
      </c>
      <c r="B100" s="7">
        <v>225</v>
      </c>
      <c r="C100" s="1" t="s">
        <v>1287</v>
      </c>
      <c r="D100" s="23">
        <v>27.52</v>
      </c>
      <c r="E100" s="284" t="s">
        <v>7347</v>
      </c>
    </row>
    <row r="101" spans="1:5" ht="15" customHeight="1" x14ac:dyDescent="0.25">
      <c r="A101" s="12" t="s">
        <v>1288</v>
      </c>
      <c r="B101" s="7">
        <v>226</v>
      </c>
      <c r="C101" s="1" t="s">
        <v>1287</v>
      </c>
      <c r="D101" s="23">
        <v>28.25</v>
      </c>
      <c r="E101" s="284" t="s">
        <v>7347</v>
      </c>
    </row>
    <row r="102" spans="1:5" ht="15" customHeight="1" x14ac:dyDescent="0.25">
      <c r="A102" s="12" t="s">
        <v>1289</v>
      </c>
      <c r="B102" s="7">
        <v>227</v>
      </c>
      <c r="C102" s="1" t="s">
        <v>1290</v>
      </c>
      <c r="D102" s="23">
        <v>28.25</v>
      </c>
      <c r="E102" s="284" t="s">
        <v>7347</v>
      </c>
    </row>
    <row r="103" spans="1:5" ht="15" customHeight="1" x14ac:dyDescent="0.25">
      <c r="A103" s="12" t="s">
        <v>5279</v>
      </c>
      <c r="B103" s="7">
        <v>228</v>
      </c>
      <c r="C103" s="1" t="s">
        <v>3789</v>
      </c>
      <c r="D103" s="23">
        <v>18.649999999999999</v>
      </c>
      <c r="E103" s="284" t="s">
        <v>7347</v>
      </c>
    </row>
    <row r="104" spans="1:5" ht="15" customHeight="1" x14ac:dyDescent="0.25">
      <c r="A104" s="12" t="s">
        <v>5280</v>
      </c>
      <c r="B104" s="7">
        <v>229</v>
      </c>
      <c r="C104" s="1" t="s">
        <v>1278</v>
      </c>
      <c r="D104" s="23">
        <v>18.73</v>
      </c>
      <c r="E104" s="284" t="s">
        <v>7347</v>
      </c>
    </row>
    <row r="105" spans="1:5" ht="15" customHeight="1" x14ac:dyDescent="0.25">
      <c r="A105" s="12" t="s">
        <v>3845</v>
      </c>
      <c r="B105" s="7">
        <v>231</v>
      </c>
      <c r="C105" s="1" t="s">
        <v>4041</v>
      </c>
      <c r="D105" s="23">
        <v>13.89</v>
      </c>
      <c r="E105" s="284" t="s">
        <v>7347</v>
      </c>
    </row>
    <row r="106" spans="1:5" ht="15" customHeight="1" x14ac:dyDescent="0.25">
      <c r="A106" s="12" t="s">
        <v>3846</v>
      </c>
      <c r="B106" s="7">
        <v>232</v>
      </c>
      <c r="C106" s="1" t="s">
        <v>4041</v>
      </c>
      <c r="D106" s="23">
        <v>13.9</v>
      </c>
      <c r="E106" s="284" t="s">
        <v>7347</v>
      </c>
    </row>
    <row r="107" spans="1:5" ht="15" customHeight="1" x14ac:dyDescent="0.25">
      <c r="A107" s="12" t="s">
        <v>3847</v>
      </c>
      <c r="B107" s="7">
        <v>233</v>
      </c>
      <c r="C107" s="1" t="s">
        <v>829</v>
      </c>
      <c r="D107" s="23">
        <v>8.7799999999999994</v>
      </c>
      <c r="E107" s="284" t="s">
        <v>218</v>
      </c>
    </row>
    <row r="108" spans="1:5" ht="15" customHeight="1" x14ac:dyDescent="0.25">
      <c r="A108" s="12" t="s">
        <v>3848</v>
      </c>
      <c r="B108" s="7">
        <v>235</v>
      </c>
      <c r="C108" s="1" t="s">
        <v>3849</v>
      </c>
      <c r="D108" s="23">
        <v>5.99</v>
      </c>
      <c r="E108" s="284" t="s">
        <v>7347</v>
      </c>
    </row>
    <row r="109" spans="1:5" ht="15" customHeight="1" x14ac:dyDescent="0.25">
      <c r="A109" s="12" t="s">
        <v>3850</v>
      </c>
      <c r="B109" s="7">
        <v>236</v>
      </c>
      <c r="C109" s="1" t="s">
        <v>197</v>
      </c>
      <c r="D109" s="23">
        <v>0</v>
      </c>
      <c r="E109" s="284" t="s">
        <v>218</v>
      </c>
    </row>
    <row r="110" spans="1:5" ht="15" customHeight="1" x14ac:dyDescent="0.25">
      <c r="A110" s="12" t="s">
        <v>3851</v>
      </c>
      <c r="B110" s="7">
        <v>237</v>
      </c>
      <c r="C110" s="1" t="s">
        <v>3852</v>
      </c>
      <c r="D110" s="23">
        <v>4.99</v>
      </c>
      <c r="E110" s="284" t="s">
        <v>7347</v>
      </c>
    </row>
    <row r="111" spans="1:5" ht="15" customHeight="1" x14ac:dyDescent="0.25">
      <c r="A111" s="12" t="s">
        <v>3853</v>
      </c>
      <c r="B111" s="7">
        <v>238</v>
      </c>
      <c r="C111" s="1" t="s">
        <v>4680</v>
      </c>
      <c r="D111" s="23">
        <v>3.94</v>
      </c>
      <c r="E111" s="284" t="s">
        <v>7347</v>
      </c>
    </row>
    <row r="112" spans="1:5" ht="15" customHeight="1" x14ac:dyDescent="0.25">
      <c r="A112" s="12" t="s">
        <v>3672</v>
      </c>
      <c r="B112" s="7">
        <v>239</v>
      </c>
      <c r="C112" s="1" t="s">
        <v>3854</v>
      </c>
      <c r="D112" s="23">
        <v>1.1000000000000001</v>
      </c>
      <c r="E112" s="284" t="s">
        <v>218</v>
      </c>
    </row>
    <row r="113" spans="1:5" ht="15" customHeight="1" thickBot="1" x14ac:dyDescent="0.3">
      <c r="A113" s="13" t="s">
        <v>3855</v>
      </c>
      <c r="B113" s="8">
        <v>240</v>
      </c>
      <c r="C113" s="115" t="s">
        <v>3856</v>
      </c>
      <c r="D113" s="34">
        <v>3.58</v>
      </c>
      <c r="E113" s="296" t="s">
        <v>7347</v>
      </c>
    </row>
    <row r="114" spans="1:5" s="31" customFormat="1" ht="15" customHeight="1" thickTop="1" thickBot="1" x14ac:dyDescent="0.35">
      <c r="A114" s="430" t="s">
        <v>5337</v>
      </c>
      <c r="B114" s="431"/>
      <c r="C114" s="432"/>
      <c r="D114" s="24">
        <f>SUM(D80:D113)</f>
        <v>658.03999999999985</v>
      </c>
      <c r="E114" s="344">
        <f>SUMIF(E80:E113,"std_1",D80:D113)</f>
        <v>636.31999999999994</v>
      </c>
    </row>
    <row r="115" spans="1:5" ht="15" customHeight="1" x14ac:dyDescent="0.25"/>
    <row r="116" spans="1:5" ht="15" customHeight="1" x14ac:dyDescent="0.25"/>
    <row r="117" spans="1:5" ht="15" customHeight="1" x14ac:dyDescent="0.25"/>
    <row r="118" spans="1:5" ht="14.25" customHeight="1" x14ac:dyDescent="0.25"/>
    <row r="119" spans="1:5" ht="14.25" customHeight="1" x14ac:dyDescent="0.25"/>
    <row r="120" spans="1:5" ht="15" customHeight="1" thickBot="1" x14ac:dyDescent="0.3"/>
    <row r="121" spans="1:5" ht="22.5" customHeight="1" thickBot="1" x14ac:dyDescent="0.3">
      <c r="A121" s="423" t="s">
        <v>4181</v>
      </c>
      <c r="B121" s="424"/>
      <c r="C121" s="424"/>
      <c r="D121" s="424"/>
      <c r="E121" s="435"/>
    </row>
    <row r="122" spans="1:5" ht="15" customHeight="1" x14ac:dyDescent="0.3">
      <c r="A122" s="428" t="s">
        <v>4681</v>
      </c>
      <c r="B122" s="353" t="s">
        <v>4277</v>
      </c>
      <c r="C122" s="433" t="s">
        <v>2186</v>
      </c>
      <c r="D122" s="421" t="s">
        <v>2187</v>
      </c>
      <c r="E122" s="419" t="s">
        <v>217</v>
      </c>
    </row>
    <row r="123" spans="1:5" ht="15" customHeight="1" thickBot="1" x14ac:dyDescent="0.35">
      <c r="A123" s="429"/>
      <c r="B123" s="6" t="s">
        <v>2185</v>
      </c>
      <c r="C123" s="434"/>
      <c r="D123" s="422"/>
      <c r="E123" s="420"/>
    </row>
    <row r="124" spans="1:5" ht="15" customHeight="1" thickTop="1" x14ac:dyDescent="0.25">
      <c r="A124" s="12" t="s">
        <v>3857</v>
      </c>
      <c r="B124" s="7">
        <v>301</v>
      </c>
      <c r="C124" s="1" t="s">
        <v>3019</v>
      </c>
      <c r="D124" s="23">
        <v>62.61</v>
      </c>
      <c r="E124" s="283" t="s">
        <v>7347</v>
      </c>
    </row>
    <row r="125" spans="1:5" ht="15" customHeight="1" x14ac:dyDescent="0.25">
      <c r="A125" s="12" t="s">
        <v>3858</v>
      </c>
      <c r="B125" s="7">
        <v>302</v>
      </c>
      <c r="C125" s="1" t="s">
        <v>4315</v>
      </c>
      <c r="D125" s="23">
        <v>10.65</v>
      </c>
      <c r="E125" s="284" t="s">
        <v>7347</v>
      </c>
    </row>
    <row r="126" spans="1:5" ht="15" customHeight="1" x14ac:dyDescent="0.25">
      <c r="A126" s="12" t="s">
        <v>3859</v>
      </c>
      <c r="B126" s="7">
        <v>303</v>
      </c>
      <c r="C126" s="1" t="s">
        <v>4316</v>
      </c>
      <c r="D126" s="23">
        <v>3.06</v>
      </c>
      <c r="E126" s="284" t="s">
        <v>218</v>
      </c>
    </row>
    <row r="127" spans="1:5" ht="15" customHeight="1" x14ac:dyDescent="0.25">
      <c r="A127" s="12" t="s">
        <v>3860</v>
      </c>
      <c r="B127" s="7">
        <v>304</v>
      </c>
      <c r="C127" s="1" t="s">
        <v>1994</v>
      </c>
      <c r="D127" s="23">
        <v>5.99</v>
      </c>
      <c r="E127" s="284" t="s">
        <v>7347</v>
      </c>
    </row>
    <row r="128" spans="1:5" ht="15" customHeight="1" x14ac:dyDescent="0.25">
      <c r="A128" s="12" t="s">
        <v>3861</v>
      </c>
      <c r="B128" s="7">
        <v>305</v>
      </c>
      <c r="C128" s="1" t="s">
        <v>1996</v>
      </c>
      <c r="D128" s="23">
        <v>4.8499999999999996</v>
      </c>
      <c r="E128" s="284" t="s">
        <v>7347</v>
      </c>
    </row>
    <row r="129" spans="1:5" ht="15" customHeight="1" x14ac:dyDescent="0.25">
      <c r="A129" s="12" t="s">
        <v>3862</v>
      </c>
      <c r="B129" s="7">
        <v>306</v>
      </c>
      <c r="C129" s="1" t="s">
        <v>3863</v>
      </c>
      <c r="D129" s="23">
        <v>3.5</v>
      </c>
      <c r="E129" s="284" t="s">
        <v>7347</v>
      </c>
    </row>
    <row r="130" spans="1:5" ht="15" customHeight="1" x14ac:dyDescent="0.25">
      <c r="A130" s="12" t="s">
        <v>3864</v>
      </c>
      <c r="B130" s="7">
        <v>308</v>
      </c>
      <c r="C130" s="1" t="s">
        <v>3865</v>
      </c>
      <c r="D130" s="23">
        <v>9.0500000000000007</v>
      </c>
      <c r="E130" s="284" t="s">
        <v>7347</v>
      </c>
    </row>
    <row r="131" spans="1:5" s="41" customFormat="1" ht="15" customHeight="1" x14ac:dyDescent="0.25">
      <c r="A131" s="170" t="s">
        <v>3866</v>
      </c>
      <c r="B131" s="90">
        <v>309</v>
      </c>
      <c r="C131" s="86" t="s">
        <v>4005</v>
      </c>
      <c r="D131" s="63">
        <v>17.96</v>
      </c>
      <c r="E131" s="286" t="s">
        <v>7347</v>
      </c>
    </row>
    <row r="132" spans="1:5" ht="15" customHeight="1" x14ac:dyDescent="0.25">
      <c r="A132" s="12" t="s">
        <v>3867</v>
      </c>
      <c r="B132" s="7">
        <v>311</v>
      </c>
      <c r="C132" s="1" t="s">
        <v>831</v>
      </c>
      <c r="D132" s="23">
        <v>53.75</v>
      </c>
      <c r="E132" s="284" t="s">
        <v>7347</v>
      </c>
    </row>
    <row r="133" spans="1:5" ht="15" customHeight="1" x14ac:dyDescent="0.25">
      <c r="A133" s="12" t="s">
        <v>3868</v>
      </c>
      <c r="B133" s="7">
        <v>312</v>
      </c>
      <c r="C133" s="1" t="s">
        <v>2676</v>
      </c>
      <c r="D133" s="23">
        <v>34.299999999999997</v>
      </c>
      <c r="E133" s="284" t="s">
        <v>7347</v>
      </c>
    </row>
    <row r="134" spans="1:5" ht="15" customHeight="1" x14ac:dyDescent="0.25">
      <c r="A134" s="12" t="s">
        <v>3869</v>
      </c>
      <c r="B134" s="7">
        <v>314</v>
      </c>
      <c r="C134" s="1" t="s">
        <v>1287</v>
      </c>
      <c r="D134" s="23">
        <v>33.44</v>
      </c>
      <c r="E134" s="284" t="s">
        <v>7347</v>
      </c>
    </row>
    <row r="135" spans="1:5" ht="15" customHeight="1" x14ac:dyDescent="0.25">
      <c r="A135" s="12" t="s">
        <v>3870</v>
      </c>
      <c r="B135" s="7">
        <v>315</v>
      </c>
      <c r="C135" s="1" t="s">
        <v>1278</v>
      </c>
      <c r="D135" s="23">
        <v>16.899999999999999</v>
      </c>
      <c r="E135" s="284" t="s">
        <v>7347</v>
      </c>
    </row>
    <row r="136" spans="1:5" ht="15" customHeight="1" x14ac:dyDescent="0.25">
      <c r="A136" s="12" t="s">
        <v>3871</v>
      </c>
      <c r="B136" s="7">
        <v>316</v>
      </c>
      <c r="C136" s="1" t="s">
        <v>1278</v>
      </c>
      <c r="D136" s="23">
        <v>16.899999999999999</v>
      </c>
      <c r="E136" s="284" t="s">
        <v>7347</v>
      </c>
    </row>
    <row r="137" spans="1:5" ht="15" customHeight="1" x14ac:dyDescent="0.25">
      <c r="A137" s="12" t="s">
        <v>3872</v>
      </c>
      <c r="B137" s="7">
        <v>317</v>
      </c>
      <c r="C137" s="1" t="s">
        <v>1287</v>
      </c>
      <c r="D137" s="23">
        <v>33.49</v>
      </c>
      <c r="E137" s="284" t="s">
        <v>7347</v>
      </c>
    </row>
    <row r="138" spans="1:5" ht="15" customHeight="1" x14ac:dyDescent="0.25">
      <c r="A138" s="12" t="s">
        <v>3873</v>
      </c>
      <c r="B138" s="7">
        <v>318</v>
      </c>
      <c r="C138" s="1" t="s">
        <v>3874</v>
      </c>
      <c r="D138" s="23">
        <v>24.83</v>
      </c>
      <c r="E138" s="284" t="s">
        <v>7347</v>
      </c>
    </row>
    <row r="139" spans="1:5" ht="15" customHeight="1" x14ac:dyDescent="0.25">
      <c r="A139" s="12" t="s">
        <v>3875</v>
      </c>
      <c r="B139" s="7">
        <v>319</v>
      </c>
      <c r="C139" s="1" t="s">
        <v>3019</v>
      </c>
      <c r="D139" s="23">
        <v>73.290000000000006</v>
      </c>
      <c r="E139" s="284" t="s">
        <v>7347</v>
      </c>
    </row>
    <row r="140" spans="1:5" ht="15" customHeight="1" x14ac:dyDescent="0.25">
      <c r="A140" s="12" t="s">
        <v>3876</v>
      </c>
      <c r="B140" s="7">
        <v>321</v>
      </c>
      <c r="C140" s="1" t="s">
        <v>1278</v>
      </c>
      <c r="D140" s="23">
        <v>16.02</v>
      </c>
      <c r="E140" s="284" t="s">
        <v>7347</v>
      </c>
    </row>
    <row r="141" spans="1:5" ht="15" customHeight="1" x14ac:dyDescent="0.25">
      <c r="A141" s="12" t="s">
        <v>3877</v>
      </c>
      <c r="B141" s="7">
        <v>322</v>
      </c>
      <c r="C141" s="1" t="s">
        <v>1278</v>
      </c>
      <c r="D141" s="23">
        <v>16.760000000000002</v>
      </c>
      <c r="E141" s="284" t="s">
        <v>7347</v>
      </c>
    </row>
    <row r="142" spans="1:5" ht="15" customHeight="1" x14ac:dyDescent="0.25">
      <c r="A142" s="12" t="s">
        <v>3878</v>
      </c>
      <c r="B142" s="7">
        <v>323</v>
      </c>
      <c r="C142" s="1" t="s">
        <v>3879</v>
      </c>
      <c r="D142" s="23">
        <v>34.020000000000003</v>
      </c>
      <c r="E142" s="284" t="s">
        <v>7347</v>
      </c>
    </row>
    <row r="143" spans="1:5" ht="15" customHeight="1" x14ac:dyDescent="0.25">
      <c r="A143" s="12" t="s">
        <v>3880</v>
      </c>
      <c r="B143" s="7">
        <v>324</v>
      </c>
      <c r="C143" s="1" t="s">
        <v>3879</v>
      </c>
      <c r="D143" s="23">
        <v>33.340000000000003</v>
      </c>
      <c r="E143" s="284" t="s">
        <v>7347</v>
      </c>
    </row>
    <row r="144" spans="1:5" ht="15" customHeight="1" x14ac:dyDescent="0.25">
      <c r="A144" s="12" t="s">
        <v>3881</v>
      </c>
      <c r="B144" s="7">
        <v>325</v>
      </c>
      <c r="C144" s="1" t="s">
        <v>1278</v>
      </c>
      <c r="D144" s="23">
        <v>16.829999999999998</v>
      </c>
      <c r="E144" s="284" t="s">
        <v>7347</v>
      </c>
    </row>
    <row r="145" spans="1:5" ht="15" customHeight="1" x14ac:dyDescent="0.25">
      <c r="A145" s="12" t="s">
        <v>4651</v>
      </c>
      <c r="B145" s="7">
        <v>326</v>
      </c>
      <c r="C145" s="1" t="s">
        <v>1278</v>
      </c>
      <c r="D145" s="23">
        <v>16.59</v>
      </c>
      <c r="E145" s="284" t="s">
        <v>7347</v>
      </c>
    </row>
    <row r="146" spans="1:5" ht="15" customHeight="1" x14ac:dyDescent="0.25">
      <c r="A146" s="12" t="s">
        <v>4652</v>
      </c>
      <c r="B146" s="7">
        <v>327</v>
      </c>
      <c r="C146" s="1" t="s">
        <v>2634</v>
      </c>
      <c r="D146" s="23">
        <v>16.68</v>
      </c>
      <c r="E146" s="284" t="s">
        <v>7347</v>
      </c>
    </row>
    <row r="147" spans="1:5" ht="15" customHeight="1" x14ac:dyDescent="0.25">
      <c r="A147" s="12" t="s">
        <v>4653</v>
      </c>
      <c r="B147" s="7">
        <v>328</v>
      </c>
      <c r="C147" s="1" t="s">
        <v>4034</v>
      </c>
      <c r="D147" s="23">
        <v>18.649999999999999</v>
      </c>
      <c r="E147" s="284" t="s">
        <v>7347</v>
      </c>
    </row>
    <row r="148" spans="1:5" ht="15" customHeight="1" x14ac:dyDescent="0.25">
      <c r="A148" s="12" t="s">
        <v>4654</v>
      </c>
      <c r="B148" s="7">
        <v>329</v>
      </c>
      <c r="C148" s="1" t="s">
        <v>4655</v>
      </c>
      <c r="D148" s="23">
        <v>28.33</v>
      </c>
      <c r="E148" s="284" t="s">
        <v>7347</v>
      </c>
    </row>
    <row r="149" spans="1:5" ht="15" customHeight="1" x14ac:dyDescent="0.25">
      <c r="A149" s="12" t="s">
        <v>4656</v>
      </c>
      <c r="B149" s="7">
        <v>331</v>
      </c>
      <c r="C149" s="1" t="s">
        <v>3027</v>
      </c>
      <c r="D149" s="23">
        <v>13.91</v>
      </c>
      <c r="E149" s="284" t="s">
        <v>7347</v>
      </c>
    </row>
    <row r="150" spans="1:5" ht="15" customHeight="1" x14ac:dyDescent="0.25">
      <c r="A150" s="12" t="s">
        <v>1347</v>
      </c>
      <c r="B150" s="7">
        <v>332</v>
      </c>
      <c r="C150" s="1" t="s">
        <v>2634</v>
      </c>
      <c r="D150" s="23">
        <v>13.49</v>
      </c>
      <c r="E150" s="284" t="s">
        <v>7347</v>
      </c>
    </row>
    <row r="151" spans="1:5" ht="15" customHeight="1" x14ac:dyDescent="0.25">
      <c r="A151" s="12" t="s">
        <v>4775</v>
      </c>
      <c r="B151" s="7">
        <v>334</v>
      </c>
      <c r="C151" s="1" t="s">
        <v>197</v>
      </c>
      <c r="D151" s="23">
        <v>0</v>
      </c>
      <c r="E151" s="284" t="s">
        <v>218</v>
      </c>
    </row>
    <row r="152" spans="1:5" ht="15" customHeight="1" x14ac:dyDescent="0.25">
      <c r="A152" s="12" t="s">
        <v>4776</v>
      </c>
      <c r="B152" s="7">
        <v>335</v>
      </c>
      <c r="C152" s="1" t="s">
        <v>3849</v>
      </c>
      <c r="D152" s="23">
        <v>5.99</v>
      </c>
      <c r="E152" s="284" t="s">
        <v>7347</v>
      </c>
    </row>
    <row r="153" spans="1:5" ht="15" customHeight="1" x14ac:dyDescent="0.25">
      <c r="A153" s="12" t="s">
        <v>930</v>
      </c>
      <c r="B153" s="7">
        <v>336</v>
      </c>
      <c r="C153" s="1" t="s">
        <v>224</v>
      </c>
      <c r="D153" s="23">
        <v>4.8499999999999996</v>
      </c>
      <c r="E153" s="284" t="s">
        <v>7347</v>
      </c>
    </row>
    <row r="154" spans="1:5" ht="15" customHeight="1" x14ac:dyDescent="0.25">
      <c r="A154" s="12" t="s">
        <v>931</v>
      </c>
      <c r="B154" s="7">
        <v>337</v>
      </c>
      <c r="C154" s="1" t="s">
        <v>3039</v>
      </c>
      <c r="D154" s="23">
        <v>3.88</v>
      </c>
      <c r="E154" s="284" t="s">
        <v>7347</v>
      </c>
    </row>
    <row r="155" spans="1:5" ht="15" customHeight="1" x14ac:dyDescent="0.25">
      <c r="A155" s="12" t="s">
        <v>932</v>
      </c>
      <c r="B155" s="7">
        <v>338</v>
      </c>
      <c r="C155" s="114" t="s">
        <v>3856</v>
      </c>
      <c r="D155" s="23">
        <v>3.58</v>
      </c>
      <c r="E155" s="284" t="s">
        <v>7347</v>
      </c>
    </row>
    <row r="156" spans="1:5" ht="15" customHeight="1" thickBot="1" x14ac:dyDescent="0.3">
      <c r="A156" s="13" t="s">
        <v>933</v>
      </c>
      <c r="B156" s="8">
        <v>339</v>
      </c>
      <c r="C156" s="9" t="s">
        <v>3617</v>
      </c>
      <c r="D156" s="34">
        <v>4.95</v>
      </c>
      <c r="E156" s="296" t="s">
        <v>7347</v>
      </c>
    </row>
    <row r="157" spans="1:5" s="31" customFormat="1" ht="15" customHeight="1" thickTop="1" thickBot="1" x14ac:dyDescent="0.35">
      <c r="A157" s="430" t="s">
        <v>5337</v>
      </c>
      <c r="B157" s="431"/>
      <c r="C157" s="432"/>
      <c r="D157" s="24">
        <f>SUM(D124:D156)</f>
        <v>652.44000000000005</v>
      </c>
      <c r="E157" s="344">
        <f>SUMIF(E124:E156,"std_1",D124:D156)</f>
        <v>649.38000000000011</v>
      </c>
    </row>
    <row r="158" spans="1:5" ht="15" customHeight="1" x14ac:dyDescent="0.25"/>
  </sheetData>
  <mergeCells count="25">
    <mergeCell ref="E122:E123"/>
    <mergeCell ref="A121:E121"/>
    <mergeCell ref="A77:E77"/>
    <mergeCell ref="D122:D123"/>
    <mergeCell ref="A7:C7"/>
    <mergeCell ref="E13:E14"/>
    <mergeCell ref="D45:D46"/>
    <mergeCell ref="D78:D79"/>
    <mergeCell ref="A13:A14"/>
    <mergeCell ref="C13:C14"/>
    <mergeCell ref="D13:D14"/>
    <mergeCell ref="A44:E44"/>
    <mergeCell ref="E45:E46"/>
    <mergeCell ref="E78:E79"/>
    <mergeCell ref="A12:E12"/>
    <mergeCell ref="A157:C157"/>
    <mergeCell ref="A37:C37"/>
    <mergeCell ref="A70:C70"/>
    <mergeCell ref="C78:C79"/>
    <mergeCell ref="A45:A46"/>
    <mergeCell ref="A122:A123"/>
    <mergeCell ref="C122:C123"/>
    <mergeCell ref="A78:A79"/>
    <mergeCell ref="C45:C46"/>
    <mergeCell ref="A114:C114"/>
  </mergeCells>
  <phoneticPr fontId="2" type="noConversion"/>
  <conditionalFormatting sqref="D7:E7">
    <cfRule type="cellIs" dxfId="67" priority="12" stopIfTrue="1" operator="notEqual">
      <formula>SUM(#REF!)</formula>
    </cfRule>
  </conditionalFormatting>
  <conditionalFormatting sqref="D37 D70 D114 D157">
    <cfRule type="cellIs" dxfId="66" priority="13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orientation="portrait" r:id="rId1"/>
  <headerFooter scaleWithDoc="0" alignWithMargins="0">
    <oddHeader>&amp;L&amp;9Příloha č.1 ke Smlouvě o provádění úklidu v Univerzitním kampusu Bohunice, Brno, Kamenice 5</oddHeader>
    <oddFooter>&amp;L&amp;9Příloha č. 1&amp;R&amp;9Strana &amp;P/&amp;N</oddFooter>
  </headerFooter>
  <rowBreaks count="3" manualBreakCount="3">
    <brk id="40" max="16383" man="1"/>
    <brk id="73" max="16383" man="1"/>
    <brk id="117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indexed="48"/>
  </sheetPr>
  <dimension ref="A3:E170"/>
  <sheetViews>
    <sheetView topLeftCell="A126" zoomScaleNormal="100" workbookViewId="0">
      <selection activeCell="E126" sqref="E126"/>
    </sheetView>
  </sheetViews>
  <sheetFormatPr defaultRowHeight="13.5" x14ac:dyDescent="0.25"/>
  <cols>
    <col min="1" max="1" width="14.7109375" style="30" customWidth="1"/>
    <col min="2" max="2" width="10.7109375" style="30" customWidth="1"/>
    <col min="3" max="3" width="40.7109375" style="30" customWidth="1"/>
    <col min="4" max="4" width="10.7109375" style="26" customWidth="1"/>
    <col min="5" max="5" width="11.140625" style="26" customWidth="1"/>
    <col min="6" max="16384" width="9.140625" style="30"/>
  </cols>
  <sheetData>
    <row r="3" spans="1:5" x14ac:dyDescent="0.25">
      <c r="D3" s="33"/>
    </row>
    <row r="4" spans="1:5" ht="25.5" customHeight="1" x14ac:dyDescent="0.25">
      <c r="A4" s="65" t="s">
        <v>5347</v>
      </c>
      <c r="B4" s="32"/>
      <c r="C4" s="32"/>
      <c r="D4" s="51"/>
    </row>
    <row r="5" spans="1:5" ht="25.5" customHeight="1" x14ac:dyDescent="0.25">
      <c r="A5" s="49"/>
      <c r="B5" s="50"/>
      <c r="C5" s="50"/>
      <c r="D5" s="51"/>
    </row>
    <row r="6" spans="1:5" ht="25.5" customHeight="1" thickBot="1" x14ac:dyDescent="0.3">
      <c r="A6" s="49"/>
      <c r="B6" s="50"/>
      <c r="C6" s="50"/>
      <c r="D6" s="51"/>
    </row>
    <row r="7" spans="1:5" ht="25.5" customHeight="1" thickBot="1" x14ac:dyDescent="0.35">
      <c r="A7" s="425" t="s">
        <v>7352</v>
      </c>
      <c r="B7" s="426"/>
      <c r="C7" s="427"/>
      <c r="D7" s="69">
        <f>SUM(D158,D115,D82,D44)</f>
        <v>2549.9400000000005</v>
      </c>
      <c r="E7" s="69">
        <f>SUM(E158,E115,E82,E44)</f>
        <v>2253.5800000000004</v>
      </c>
    </row>
    <row r="13" spans="1:5" ht="14.25" thickBot="1" x14ac:dyDescent="0.3"/>
    <row r="14" spans="1:5" ht="22.5" customHeight="1" thickBot="1" x14ac:dyDescent="0.3">
      <c r="A14" s="423" t="s">
        <v>4182</v>
      </c>
      <c r="B14" s="424"/>
      <c r="C14" s="424"/>
      <c r="D14" s="424"/>
      <c r="E14" s="435"/>
    </row>
    <row r="15" spans="1:5" ht="15" customHeight="1" x14ac:dyDescent="0.3">
      <c r="A15" s="428" t="s">
        <v>4681</v>
      </c>
      <c r="B15" s="353" t="s">
        <v>4277</v>
      </c>
      <c r="C15" s="433" t="s">
        <v>2186</v>
      </c>
      <c r="D15" s="421" t="s">
        <v>2187</v>
      </c>
      <c r="E15" s="419" t="s">
        <v>217</v>
      </c>
    </row>
    <row r="16" spans="1:5" ht="15" customHeight="1" thickBot="1" x14ac:dyDescent="0.35">
      <c r="A16" s="429"/>
      <c r="B16" s="6" t="s">
        <v>2185</v>
      </c>
      <c r="C16" s="434"/>
      <c r="D16" s="422"/>
      <c r="E16" s="420"/>
    </row>
    <row r="17" spans="1:5" ht="15" customHeight="1" thickTop="1" x14ac:dyDescent="0.25">
      <c r="A17" s="12" t="s">
        <v>4842</v>
      </c>
      <c r="B17" s="7" t="s">
        <v>2189</v>
      </c>
      <c r="C17" s="1" t="s">
        <v>3019</v>
      </c>
      <c r="D17" s="23">
        <v>135.77000000000001</v>
      </c>
      <c r="E17" s="283" t="s">
        <v>7347</v>
      </c>
    </row>
    <row r="18" spans="1:5" ht="15" customHeight="1" x14ac:dyDescent="0.25">
      <c r="A18" s="12" t="s">
        <v>4843</v>
      </c>
      <c r="B18" s="7" t="s">
        <v>2190</v>
      </c>
      <c r="C18" s="1" t="s">
        <v>4315</v>
      </c>
      <c r="D18" s="23">
        <v>10.23</v>
      </c>
      <c r="E18" s="284" t="s">
        <v>7347</v>
      </c>
    </row>
    <row r="19" spans="1:5" ht="15" customHeight="1" x14ac:dyDescent="0.25">
      <c r="A19" s="12" t="s">
        <v>4844</v>
      </c>
      <c r="B19" s="7" t="s">
        <v>2191</v>
      </c>
      <c r="C19" s="1" t="s">
        <v>4316</v>
      </c>
      <c r="D19" s="23">
        <v>4.78</v>
      </c>
      <c r="E19" s="284" t="s">
        <v>7347</v>
      </c>
    </row>
    <row r="20" spans="1:5" ht="15" customHeight="1" x14ac:dyDescent="0.25">
      <c r="A20" s="12" t="s">
        <v>4845</v>
      </c>
      <c r="B20" s="7" t="s">
        <v>2192</v>
      </c>
      <c r="C20" s="1" t="s">
        <v>4846</v>
      </c>
      <c r="D20" s="23">
        <v>6.22</v>
      </c>
      <c r="E20" s="284" t="s">
        <v>218</v>
      </c>
    </row>
    <row r="21" spans="1:5" ht="15" customHeight="1" x14ac:dyDescent="0.25">
      <c r="A21" s="12" t="s">
        <v>4847</v>
      </c>
      <c r="B21" s="7" t="s">
        <v>2193</v>
      </c>
      <c r="C21" s="1" t="s">
        <v>2811</v>
      </c>
      <c r="D21" s="23">
        <v>10.1</v>
      </c>
      <c r="E21" s="284" t="s">
        <v>218</v>
      </c>
    </row>
    <row r="22" spans="1:5" ht="15" customHeight="1" x14ac:dyDescent="0.25">
      <c r="A22" s="12" t="s">
        <v>4848</v>
      </c>
      <c r="B22" s="7" t="s">
        <v>2194</v>
      </c>
      <c r="C22" s="1" t="s">
        <v>4849</v>
      </c>
      <c r="D22" s="23">
        <v>6.78</v>
      </c>
      <c r="E22" s="284" t="s">
        <v>7347</v>
      </c>
    </row>
    <row r="23" spans="1:5" ht="15" customHeight="1" x14ac:dyDescent="0.25">
      <c r="A23" s="12" t="s">
        <v>4850</v>
      </c>
      <c r="B23" s="7" t="s">
        <v>2195</v>
      </c>
      <c r="C23" s="1" t="s">
        <v>938</v>
      </c>
      <c r="D23" s="23">
        <v>1.61</v>
      </c>
      <c r="E23" s="284" t="s">
        <v>7347</v>
      </c>
    </row>
    <row r="24" spans="1:5" ht="15" customHeight="1" x14ac:dyDescent="0.25">
      <c r="A24" s="12" t="s">
        <v>4851</v>
      </c>
      <c r="B24" s="7" t="s">
        <v>2196</v>
      </c>
      <c r="C24" s="1" t="s">
        <v>938</v>
      </c>
      <c r="D24" s="23">
        <v>1.61</v>
      </c>
      <c r="E24" s="284" t="s">
        <v>7347</v>
      </c>
    </row>
    <row r="25" spans="1:5" ht="15" customHeight="1" x14ac:dyDescent="0.25">
      <c r="A25" s="12" t="s">
        <v>4852</v>
      </c>
      <c r="B25" s="7" t="s">
        <v>2197</v>
      </c>
      <c r="C25" s="1" t="s">
        <v>4327</v>
      </c>
      <c r="D25" s="23">
        <v>1.96</v>
      </c>
      <c r="E25" s="284" t="s">
        <v>7347</v>
      </c>
    </row>
    <row r="26" spans="1:5" ht="15" customHeight="1" x14ac:dyDescent="0.25">
      <c r="A26" s="12" t="s">
        <v>4853</v>
      </c>
      <c r="B26" s="7" t="s">
        <v>2199</v>
      </c>
      <c r="C26" s="114" t="s">
        <v>3036</v>
      </c>
      <c r="D26" s="23">
        <v>4.24</v>
      </c>
      <c r="E26" s="284" t="s">
        <v>218</v>
      </c>
    </row>
    <row r="27" spans="1:5" ht="15" customHeight="1" x14ac:dyDescent="0.25">
      <c r="A27" s="12" t="s">
        <v>4854</v>
      </c>
      <c r="B27" s="7" t="s">
        <v>2200</v>
      </c>
      <c r="C27" s="1" t="s">
        <v>4007</v>
      </c>
      <c r="D27" s="23">
        <v>74.53</v>
      </c>
      <c r="E27" s="284" t="s">
        <v>218</v>
      </c>
    </row>
    <row r="28" spans="1:5" ht="15" customHeight="1" x14ac:dyDescent="0.25">
      <c r="A28" s="12" t="s">
        <v>4855</v>
      </c>
      <c r="B28" s="7" t="s">
        <v>2201</v>
      </c>
      <c r="C28" s="1" t="s">
        <v>4856</v>
      </c>
      <c r="D28" s="23">
        <v>21.18</v>
      </c>
      <c r="E28" s="284" t="s">
        <v>218</v>
      </c>
    </row>
    <row r="29" spans="1:5" ht="15" customHeight="1" x14ac:dyDescent="0.25">
      <c r="A29" s="12" t="s">
        <v>4857</v>
      </c>
      <c r="B29" s="7" t="s">
        <v>2202</v>
      </c>
      <c r="C29" s="1" t="s">
        <v>4858</v>
      </c>
      <c r="D29" s="23">
        <v>20.96</v>
      </c>
      <c r="E29" s="284" t="s">
        <v>218</v>
      </c>
    </row>
    <row r="30" spans="1:5" ht="15" customHeight="1" x14ac:dyDescent="0.25">
      <c r="A30" s="12" t="s">
        <v>4859</v>
      </c>
      <c r="B30" s="7" t="s">
        <v>2203</v>
      </c>
      <c r="C30" s="1" t="s">
        <v>4860</v>
      </c>
      <c r="D30" s="23">
        <v>22.2</v>
      </c>
      <c r="E30" s="284" t="s">
        <v>218</v>
      </c>
    </row>
    <row r="31" spans="1:5" ht="15" customHeight="1" x14ac:dyDescent="0.25">
      <c r="A31" s="12" t="s">
        <v>4861</v>
      </c>
      <c r="B31" s="7" t="s">
        <v>2204</v>
      </c>
      <c r="C31" s="1" t="s">
        <v>2429</v>
      </c>
      <c r="D31" s="23">
        <v>22.52</v>
      </c>
      <c r="E31" s="284" t="s">
        <v>218</v>
      </c>
    </row>
    <row r="32" spans="1:5" ht="15" customHeight="1" x14ac:dyDescent="0.25">
      <c r="A32" s="12" t="s">
        <v>4862</v>
      </c>
      <c r="B32" s="7" t="s">
        <v>2205</v>
      </c>
      <c r="C32" s="1" t="s">
        <v>4863</v>
      </c>
      <c r="D32" s="23">
        <v>16.309999999999999</v>
      </c>
      <c r="E32" s="284" t="s">
        <v>7347</v>
      </c>
    </row>
    <row r="33" spans="1:5" ht="15" customHeight="1" x14ac:dyDescent="0.25">
      <c r="A33" s="12" t="s">
        <v>4864</v>
      </c>
      <c r="B33" s="7" t="s">
        <v>2206</v>
      </c>
      <c r="C33" s="1" t="s">
        <v>3658</v>
      </c>
      <c r="D33" s="23">
        <v>9.1</v>
      </c>
      <c r="E33" s="284" t="s">
        <v>7347</v>
      </c>
    </row>
    <row r="34" spans="1:5" ht="15" customHeight="1" x14ac:dyDescent="0.25">
      <c r="A34" s="12" t="s">
        <v>4865</v>
      </c>
      <c r="B34" s="7" t="s">
        <v>2207</v>
      </c>
      <c r="C34" s="1" t="s">
        <v>4866</v>
      </c>
      <c r="D34" s="23">
        <v>16.61</v>
      </c>
      <c r="E34" s="284" t="s">
        <v>7347</v>
      </c>
    </row>
    <row r="35" spans="1:5" ht="15" customHeight="1" x14ac:dyDescent="0.25">
      <c r="A35" s="12" t="s">
        <v>4867</v>
      </c>
      <c r="B35" s="7" t="s">
        <v>2209</v>
      </c>
      <c r="C35" s="1" t="s">
        <v>4868</v>
      </c>
      <c r="D35" s="23">
        <v>24.76</v>
      </c>
      <c r="E35" s="284" t="s">
        <v>7347</v>
      </c>
    </row>
    <row r="36" spans="1:5" ht="15" customHeight="1" x14ac:dyDescent="0.25">
      <c r="A36" s="12" t="s">
        <v>4869</v>
      </c>
      <c r="B36" s="7" t="s">
        <v>2210</v>
      </c>
      <c r="C36" s="1" t="s">
        <v>3658</v>
      </c>
      <c r="D36" s="23">
        <v>8.85</v>
      </c>
      <c r="E36" s="284" t="s">
        <v>7347</v>
      </c>
    </row>
    <row r="37" spans="1:5" ht="15" customHeight="1" x14ac:dyDescent="0.25">
      <c r="A37" s="12" t="s">
        <v>4870</v>
      </c>
      <c r="B37" s="7" t="s">
        <v>2211</v>
      </c>
      <c r="C37" s="1" t="s">
        <v>4871</v>
      </c>
      <c r="D37" s="23">
        <v>17.13</v>
      </c>
      <c r="E37" s="284" t="s">
        <v>218</v>
      </c>
    </row>
    <row r="38" spans="1:5" ht="15" customHeight="1" x14ac:dyDescent="0.25">
      <c r="A38" s="12" t="s">
        <v>4872</v>
      </c>
      <c r="B38" s="7" t="s">
        <v>2215</v>
      </c>
      <c r="C38" s="1" t="s">
        <v>4873</v>
      </c>
      <c r="D38" s="23">
        <v>5.8</v>
      </c>
      <c r="E38" s="284" t="s">
        <v>7347</v>
      </c>
    </row>
    <row r="39" spans="1:5" ht="15" customHeight="1" x14ac:dyDescent="0.25">
      <c r="A39" s="12" t="s">
        <v>1267</v>
      </c>
      <c r="B39" s="7" t="s">
        <v>2216</v>
      </c>
      <c r="C39" s="1" t="s">
        <v>4873</v>
      </c>
      <c r="D39" s="23">
        <v>5.66</v>
      </c>
      <c r="E39" s="284" t="s">
        <v>7347</v>
      </c>
    </row>
    <row r="40" spans="1:5" ht="15" customHeight="1" x14ac:dyDescent="0.25">
      <c r="A40" s="13" t="s">
        <v>1268</v>
      </c>
      <c r="B40" s="8" t="s">
        <v>2218</v>
      </c>
      <c r="C40" s="9" t="s">
        <v>2811</v>
      </c>
      <c r="D40" s="34">
        <v>7.42</v>
      </c>
      <c r="E40" s="284" t="s">
        <v>218</v>
      </c>
    </row>
    <row r="41" spans="1:5" ht="15" customHeight="1" x14ac:dyDescent="0.25">
      <c r="A41" s="13" t="s">
        <v>5274</v>
      </c>
      <c r="B41" s="8"/>
      <c r="C41" s="1" t="s">
        <v>259</v>
      </c>
      <c r="D41" s="34">
        <v>10.32</v>
      </c>
      <c r="E41" s="284" t="s">
        <v>218</v>
      </c>
    </row>
    <row r="42" spans="1:5" ht="15" customHeight="1" x14ac:dyDescent="0.25">
      <c r="A42" s="13" t="s">
        <v>5275</v>
      </c>
      <c r="B42" s="8"/>
      <c r="C42" s="32" t="s">
        <v>5295</v>
      </c>
      <c r="D42" s="34">
        <v>21.9</v>
      </c>
      <c r="E42" s="284" t="s">
        <v>218</v>
      </c>
    </row>
    <row r="43" spans="1:5" ht="15" customHeight="1" thickBot="1" x14ac:dyDescent="0.3">
      <c r="A43" s="13" t="s">
        <v>5273</v>
      </c>
      <c r="B43" s="8"/>
      <c r="C43" s="9" t="s">
        <v>3019</v>
      </c>
      <c r="D43" s="34">
        <v>5.38</v>
      </c>
      <c r="E43" s="296" t="s">
        <v>218</v>
      </c>
    </row>
    <row r="44" spans="1:5" s="31" customFormat="1" ht="15" customHeight="1" thickTop="1" thickBot="1" x14ac:dyDescent="0.35">
      <c r="A44" s="430" t="s">
        <v>5337</v>
      </c>
      <c r="B44" s="431"/>
      <c r="C44" s="432"/>
      <c r="D44" s="24">
        <f>SUM(D17:D43)</f>
        <v>493.93000000000006</v>
      </c>
      <c r="E44" s="344">
        <f>SUMIF(E17:E43,"std_1",D17:D43)</f>
        <v>249.83000000000004</v>
      </c>
    </row>
    <row r="45" spans="1:5" ht="15" customHeight="1" x14ac:dyDescent="0.25"/>
    <row r="46" spans="1:5" ht="15" customHeight="1" x14ac:dyDescent="0.25">
      <c r="A46" s="41"/>
    </row>
    <row r="47" spans="1:5" ht="15" customHeight="1" x14ac:dyDescent="0.25">
      <c r="B47" s="41"/>
      <c r="C47" s="41"/>
      <c r="D47" s="42"/>
    </row>
    <row r="48" spans="1:5" ht="15" customHeight="1" x14ac:dyDescent="0.25"/>
    <row r="49" spans="1:5" ht="15" customHeight="1" x14ac:dyDescent="0.25"/>
    <row r="50" spans="1:5" ht="15" customHeight="1" thickBot="1" x14ac:dyDescent="0.3">
      <c r="A50" s="29"/>
    </row>
    <row r="51" spans="1:5" ht="22.5" customHeight="1" thickBot="1" x14ac:dyDescent="0.3">
      <c r="A51" s="423" t="s">
        <v>4183</v>
      </c>
      <c r="B51" s="424"/>
      <c r="C51" s="424"/>
      <c r="D51" s="424"/>
      <c r="E51" s="435"/>
    </row>
    <row r="52" spans="1:5" ht="15" customHeight="1" x14ac:dyDescent="0.3">
      <c r="A52" s="428" t="s">
        <v>4681</v>
      </c>
      <c r="B52" s="353" t="s">
        <v>4277</v>
      </c>
      <c r="C52" s="433" t="s">
        <v>2186</v>
      </c>
      <c r="D52" s="421" t="s">
        <v>2187</v>
      </c>
      <c r="E52" s="419" t="s">
        <v>217</v>
      </c>
    </row>
    <row r="53" spans="1:5" ht="15" customHeight="1" thickBot="1" x14ac:dyDescent="0.35">
      <c r="A53" s="429"/>
      <c r="B53" s="6" t="s">
        <v>2185</v>
      </c>
      <c r="C53" s="434"/>
      <c r="D53" s="422"/>
      <c r="E53" s="420"/>
    </row>
    <row r="54" spans="1:5" ht="15" customHeight="1" thickTop="1" x14ac:dyDescent="0.25">
      <c r="A54" s="12" t="s">
        <v>4589</v>
      </c>
      <c r="B54" s="7">
        <v>101</v>
      </c>
      <c r="C54" s="1" t="s">
        <v>3019</v>
      </c>
      <c r="D54" s="23">
        <v>96.77</v>
      </c>
      <c r="E54" s="283" t="s">
        <v>7347</v>
      </c>
    </row>
    <row r="55" spans="1:5" ht="15" customHeight="1" x14ac:dyDescent="0.25">
      <c r="A55" s="12" t="s">
        <v>4590</v>
      </c>
      <c r="B55" s="7">
        <v>102</v>
      </c>
      <c r="C55" s="1" t="s">
        <v>4315</v>
      </c>
      <c r="D55" s="23">
        <v>10.65</v>
      </c>
      <c r="E55" s="284" t="s">
        <v>7347</v>
      </c>
    </row>
    <row r="56" spans="1:5" ht="15" customHeight="1" x14ac:dyDescent="0.25">
      <c r="A56" s="12" t="s">
        <v>4591</v>
      </c>
      <c r="B56" s="7">
        <v>103</v>
      </c>
      <c r="C56" s="1" t="s">
        <v>4316</v>
      </c>
      <c r="D56" s="23">
        <v>4.78</v>
      </c>
      <c r="E56" s="284" t="s">
        <v>218</v>
      </c>
    </row>
    <row r="57" spans="1:5" ht="15" customHeight="1" x14ac:dyDescent="0.25">
      <c r="A57" s="12" t="s">
        <v>4592</v>
      </c>
      <c r="B57" s="7">
        <v>104</v>
      </c>
      <c r="C57" s="1" t="s">
        <v>4593</v>
      </c>
      <c r="D57" s="23">
        <v>5.01</v>
      </c>
      <c r="E57" s="284" t="s">
        <v>7347</v>
      </c>
    </row>
    <row r="58" spans="1:5" ht="15" customHeight="1" x14ac:dyDescent="0.25">
      <c r="A58" s="12" t="s">
        <v>4594</v>
      </c>
      <c r="B58" s="7">
        <v>105</v>
      </c>
      <c r="C58" s="1" t="s">
        <v>4595</v>
      </c>
      <c r="D58" s="23">
        <v>4.3</v>
      </c>
      <c r="E58" s="284" t="s">
        <v>7347</v>
      </c>
    </row>
    <row r="59" spans="1:5" ht="15" customHeight="1" x14ac:dyDescent="0.25">
      <c r="A59" s="12" t="s">
        <v>4596</v>
      </c>
      <c r="B59" s="7">
        <v>108</v>
      </c>
      <c r="C59" s="1" t="s">
        <v>2793</v>
      </c>
      <c r="D59" s="23">
        <v>8.68</v>
      </c>
      <c r="E59" s="284" t="s">
        <v>218</v>
      </c>
    </row>
    <row r="60" spans="1:5" ht="15" customHeight="1" x14ac:dyDescent="0.25">
      <c r="A60" s="12" t="s">
        <v>3090</v>
      </c>
      <c r="B60" s="7">
        <v>109</v>
      </c>
      <c r="C60" s="1" t="s">
        <v>3027</v>
      </c>
      <c r="D60" s="23">
        <v>13.79</v>
      </c>
      <c r="E60" s="284" t="s">
        <v>7347</v>
      </c>
    </row>
    <row r="61" spans="1:5" ht="15" customHeight="1" x14ac:dyDescent="0.25">
      <c r="A61" s="12" t="s">
        <v>3091</v>
      </c>
      <c r="B61" s="7">
        <v>111</v>
      </c>
      <c r="C61" s="1" t="s">
        <v>3027</v>
      </c>
      <c r="D61" s="23">
        <v>13.79</v>
      </c>
      <c r="E61" s="284" t="s">
        <v>7347</v>
      </c>
    </row>
    <row r="62" spans="1:5" ht="15" customHeight="1" x14ac:dyDescent="0.25">
      <c r="A62" s="12" t="s">
        <v>3092</v>
      </c>
      <c r="B62" s="7">
        <v>112</v>
      </c>
      <c r="C62" s="1" t="s">
        <v>3027</v>
      </c>
      <c r="D62" s="23">
        <v>13.79</v>
      </c>
      <c r="E62" s="284" t="s">
        <v>7347</v>
      </c>
    </row>
    <row r="63" spans="1:5" ht="15" customHeight="1" x14ac:dyDescent="0.25">
      <c r="A63" s="12" t="s">
        <v>3093</v>
      </c>
      <c r="B63" s="7">
        <v>113</v>
      </c>
      <c r="C63" s="1" t="s">
        <v>3027</v>
      </c>
      <c r="D63" s="23">
        <v>13.79</v>
      </c>
      <c r="E63" s="284" t="s">
        <v>7347</v>
      </c>
    </row>
    <row r="64" spans="1:5" ht="15" customHeight="1" x14ac:dyDescent="0.25">
      <c r="A64" s="12" t="s">
        <v>3094</v>
      </c>
      <c r="B64" s="7">
        <v>114</v>
      </c>
      <c r="C64" s="1" t="s">
        <v>3027</v>
      </c>
      <c r="D64" s="23">
        <v>13.76</v>
      </c>
      <c r="E64" s="284" t="s">
        <v>7347</v>
      </c>
    </row>
    <row r="65" spans="1:5" ht="15" customHeight="1" x14ac:dyDescent="0.25">
      <c r="A65" s="12" t="s">
        <v>3095</v>
      </c>
      <c r="B65" s="7">
        <v>115</v>
      </c>
      <c r="C65" s="1" t="s">
        <v>2676</v>
      </c>
      <c r="D65" s="23">
        <v>17.59</v>
      </c>
      <c r="E65" s="284" t="s">
        <v>7347</v>
      </c>
    </row>
    <row r="66" spans="1:5" ht="15" customHeight="1" x14ac:dyDescent="0.25">
      <c r="A66" s="12" t="s">
        <v>3096</v>
      </c>
      <c r="B66" s="7">
        <v>116</v>
      </c>
      <c r="C66" s="1" t="s">
        <v>2676</v>
      </c>
      <c r="D66" s="23">
        <v>36.11</v>
      </c>
      <c r="E66" s="284" t="s">
        <v>7347</v>
      </c>
    </row>
    <row r="67" spans="1:5" ht="15" customHeight="1" x14ac:dyDescent="0.25">
      <c r="A67" s="12" t="s">
        <v>3097</v>
      </c>
      <c r="B67" s="7">
        <v>117</v>
      </c>
      <c r="C67" s="1" t="s">
        <v>2676</v>
      </c>
      <c r="D67" s="23">
        <v>35.770000000000003</v>
      </c>
      <c r="E67" s="284" t="s">
        <v>7347</v>
      </c>
    </row>
    <row r="68" spans="1:5" ht="15" customHeight="1" x14ac:dyDescent="0.25">
      <c r="A68" s="12" t="s">
        <v>3098</v>
      </c>
      <c r="B68" s="7">
        <v>118</v>
      </c>
      <c r="C68" s="1" t="s">
        <v>3019</v>
      </c>
      <c r="D68" s="23">
        <v>45.41</v>
      </c>
      <c r="E68" s="284" t="s">
        <v>7347</v>
      </c>
    </row>
    <row r="69" spans="1:5" ht="15" customHeight="1" x14ac:dyDescent="0.25">
      <c r="A69" s="12" t="s">
        <v>3099</v>
      </c>
      <c r="B69" s="7">
        <v>121</v>
      </c>
      <c r="C69" s="1" t="s">
        <v>3100</v>
      </c>
      <c r="D69" s="23">
        <v>34.700000000000003</v>
      </c>
      <c r="E69" s="284" t="s">
        <v>7347</v>
      </c>
    </row>
    <row r="70" spans="1:5" ht="15" customHeight="1" x14ac:dyDescent="0.25">
      <c r="A70" s="12" t="s">
        <v>3101</v>
      </c>
      <c r="B70" s="7">
        <v>122</v>
      </c>
      <c r="C70" s="1" t="s">
        <v>3100</v>
      </c>
      <c r="D70" s="23">
        <v>35.1</v>
      </c>
      <c r="E70" s="284" t="s">
        <v>7347</v>
      </c>
    </row>
    <row r="71" spans="1:5" ht="15" customHeight="1" x14ac:dyDescent="0.25">
      <c r="A71" s="12" t="s">
        <v>3102</v>
      </c>
      <c r="B71" s="7">
        <v>123</v>
      </c>
      <c r="C71" s="1" t="s">
        <v>3027</v>
      </c>
      <c r="D71" s="23">
        <v>17.600000000000001</v>
      </c>
      <c r="E71" s="284" t="s">
        <v>7347</v>
      </c>
    </row>
    <row r="72" spans="1:5" ht="15" customHeight="1" x14ac:dyDescent="0.25">
      <c r="A72" s="12" t="s">
        <v>3103</v>
      </c>
      <c r="B72" s="7">
        <v>124</v>
      </c>
      <c r="C72" s="1" t="s">
        <v>3027</v>
      </c>
      <c r="D72" s="23">
        <v>13.79</v>
      </c>
      <c r="E72" s="284" t="s">
        <v>7347</v>
      </c>
    </row>
    <row r="73" spans="1:5" ht="15" customHeight="1" x14ac:dyDescent="0.25">
      <c r="A73" s="12" t="s">
        <v>3623</v>
      </c>
      <c r="B73" s="7">
        <v>125</v>
      </c>
      <c r="C73" s="1" t="s">
        <v>3027</v>
      </c>
      <c r="D73" s="23">
        <v>13.76</v>
      </c>
      <c r="E73" s="284" t="s">
        <v>7347</v>
      </c>
    </row>
    <row r="74" spans="1:5" ht="15" customHeight="1" x14ac:dyDescent="0.25">
      <c r="A74" s="12" t="s">
        <v>3624</v>
      </c>
      <c r="B74" s="7">
        <v>126</v>
      </c>
      <c r="C74" s="1" t="s">
        <v>3027</v>
      </c>
      <c r="D74" s="23">
        <v>13.79</v>
      </c>
      <c r="E74" s="284" t="s">
        <v>7347</v>
      </c>
    </row>
    <row r="75" spans="1:5" ht="15" customHeight="1" x14ac:dyDescent="0.25">
      <c r="A75" s="12" t="s">
        <v>3625</v>
      </c>
      <c r="B75" s="7">
        <v>127</v>
      </c>
      <c r="C75" s="1" t="s">
        <v>3027</v>
      </c>
      <c r="D75" s="23">
        <v>13.79</v>
      </c>
      <c r="E75" s="284" t="s">
        <v>7347</v>
      </c>
    </row>
    <row r="76" spans="1:5" ht="15" customHeight="1" x14ac:dyDescent="0.25">
      <c r="A76" s="12" t="s">
        <v>3626</v>
      </c>
      <c r="B76" s="7">
        <v>128</v>
      </c>
      <c r="C76" s="1" t="s">
        <v>3027</v>
      </c>
      <c r="D76" s="23">
        <v>13.69</v>
      </c>
      <c r="E76" s="284" t="s">
        <v>7347</v>
      </c>
    </row>
    <row r="77" spans="1:5" ht="15" customHeight="1" x14ac:dyDescent="0.25">
      <c r="A77" s="12" t="s">
        <v>3627</v>
      </c>
      <c r="B77" s="7">
        <v>129</v>
      </c>
      <c r="C77" s="1" t="s">
        <v>3628</v>
      </c>
      <c r="D77" s="23">
        <v>9.07</v>
      </c>
      <c r="E77" s="284" t="s">
        <v>7347</v>
      </c>
    </row>
    <row r="78" spans="1:5" ht="15" customHeight="1" x14ac:dyDescent="0.25">
      <c r="A78" s="12" t="s">
        <v>3629</v>
      </c>
      <c r="B78" s="7">
        <v>131</v>
      </c>
      <c r="C78" s="1" t="s">
        <v>3630</v>
      </c>
      <c r="D78" s="23">
        <v>5</v>
      </c>
      <c r="E78" s="284" t="s">
        <v>7347</v>
      </c>
    </row>
    <row r="79" spans="1:5" ht="15" customHeight="1" x14ac:dyDescent="0.25">
      <c r="A79" s="12" t="s">
        <v>3631</v>
      </c>
      <c r="B79" s="7">
        <v>132</v>
      </c>
      <c r="C79" s="1" t="s">
        <v>3632</v>
      </c>
      <c r="D79" s="23">
        <v>4.3</v>
      </c>
      <c r="E79" s="284" t="s">
        <v>7347</v>
      </c>
    </row>
    <row r="80" spans="1:5" ht="15" customHeight="1" x14ac:dyDescent="0.25">
      <c r="A80" s="12" t="s">
        <v>3633</v>
      </c>
      <c r="B80" s="7">
        <v>133</v>
      </c>
      <c r="C80" s="1" t="s">
        <v>3634</v>
      </c>
      <c r="D80" s="23">
        <v>2.77</v>
      </c>
      <c r="E80" s="284" t="s">
        <v>7347</v>
      </c>
    </row>
    <row r="81" spans="1:5" ht="15" customHeight="1" thickBot="1" x14ac:dyDescent="0.3">
      <c r="A81" s="13" t="s">
        <v>3635</v>
      </c>
      <c r="B81" s="8">
        <v>134</v>
      </c>
      <c r="C81" s="115" t="s">
        <v>3636</v>
      </c>
      <c r="D81" s="34">
        <v>2.77</v>
      </c>
      <c r="E81" s="296" t="s">
        <v>7347</v>
      </c>
    </row>
    <row r="82" spans="1:5" s="31" customFormat="1" ht="15" customHeight="1" thickTop="1" thickBot="1" x14ac:dyDescent="0.35">
      <c r="A82" s="430" t="s">
        <v>5337</v>
      </c>
      <c r="B82" s="431"/>
      <c r="C82" s="432"/>
      <c r="D82" s="24">
        <f>SUM(D54:D81)</f>
        <v>514.12</v>
      </c>
      <c r="E82" s="344">
        <f>SUMIF(E54:E81,"std_1",D54:D81)</f>
        <v>500.66</v>
      </c>
    </row>
    <row r="83" spans="1:5" ht="15" customHeight="1" x14ac:dyDescent="0.25">
      <c r="B83" s="2"/>
      <c r="C83" s="2"/>
      <c r="D83" s="5"/>
    </row>
    <row r="84" spans="1:5" ht="15" customHeight="1" x14ac:dyDescent="0.25"/>
    <row r="85" spans="1:5" ht="15" customHeight="1" x14ac:dyDescent="0.25"/>
    <row r="86" spans="1:5" ht="15" customHeight="1" x14ac:dyDescent="0.25"/>
    <row r="87" spans="1:5" ht="15" customHeight="1" x14ac:dyDescent="0.25"/>
    <row r="88" spans="1:5" ht="15" customHeight="1" thickBot="1" x14ac:dyDescent="0.3">
      <c r="A88" s="29"/>
    </row>
    <row r="89" spans="1:5" ht="22.5" customHeight="1" thickBot="1" x14ac:dyDescent="0.3">
      <c r="A89" s="423" t="s">
        <v>4184</v>
      </c>
      <c r="B89" s="424"/>
      <c r="C89" s="424"/>
      <c r="D89" s="424"/>
      <c r="E89" s="435"/>
    </row>
    <row r="90" spans="1:5" ht="15" customHeight="1" x14ac:dyDescent="0.3">
      <c r="A90" s="428" t="s">
        <v>4681</v>
      </c>
      <c r="B90" s="353" t="s">
        <v>4277</v>
      </c>
      <c r="C90" s="433" t="s">
        <v>2186</v>
      </c>
      <c r="D90" s="421" t="s">
        <v>2187</v>
      </c>
      <c r="E90" s="419" t="s">
        <v>217</v>
      </c>
    </row>
    <row r="91" spans="1:5" ht="15" customHeight="1" thickBot="1" x14ac:dyDescent="0.35">
      <c r="A91" s="429"/>
      <c r="B91" s="6" t="s">
        <v>2185</v>
      </c>
      <c r="C91" s="434"/>
      <c r="D91" s="422"/>
      <c r="E91" s="420"/>
    </row>
    <row r="92" spans="1:5" ht="15" customHeight="1" thickTop="1" x14ac:dyDescent="0.25">
      <c r="A92" s="12" t="s">
        <v>3637</v>
      </c>
      <c r="B92" s="7">
        <v>201</v>
      </c>
      <c r="C92" s="1" t="s">
        <v>3019</v>
      </c>
      <c r="D92" s="23">
        <v>144.91999999999999</v>
      </c>
      <c r="E92" s="283" t="s">
        <v>7347</v>
      </c>
    </row>
    <row r="93" spans="1:5" ht="15" customHeight="1" x14ac:dyDescent="0.25">
      <c r="A93" s="12" t="s">
        <v>3638</v>
      </c>
      <c r="B93" s="7">
        <v>202</v>
      </c>
      <c r="C93" s="1" t="s">
        <v>4315</v>
      </c>
      <c r="D93" s="23">
        <v>10.220000000000001</v>
      </c>
      <c r="E93" s="284" t="s">
        <v>7347</v>
      </c>
    </row>
    <row r="94" spans="1:5" ht="15" customHeight="1" x14ac:dyDescent="0.25">
      <c r="A94" s="12" t="s">
        <v>3639</v>
      </c>
      <c r="B94" s="7">
        <v>203</v>
      </c>
      <c r="C94" s="1" t="s">
        <v>4316</v>
      </c>
      <c r="D94" s="23">
        <v>4.78</v>
      </c>
      <c r="E94" s="284" t="s">
        <v>218</v>
      </c>
    </row>
    <row r="95" spans="1:5" ht="15" customHeight="1" x14ac:dyDescent="0.25">
      <c r="A95" s="12" t="s">
        <v>3640</v>
      </c>
      <c r="B95" s="7">
        <v>204</v>
      </c>
      <c r="C95" s="1" t="s">
        <v>4399</v>
      </c>
      <c r="D95" s="23">
        <v>14.62</v>
      </c>
      <c r="E95" s="284" t="s">
        <v>7347</v>
      </c>
    </row>
    <row r="96" spans="1:5" ht="15" customHeight="1" x14ac:dyDescent="0.25">
      <c r="A96" s="12" t="s">
        <v>3641</v>
      </c>
      <c r="B96" s="7">
        <v>205</v>
      </c>
      <c r="C96" s="1" t="s">
        <v>3642</v>
      </c>
      <c r="D96" s="23">
        <v>7.2</v>
      </c>
      <c r="E96" s="284" t="s">
        <v>7347</v>
      </c>
    </row>
    <row r="97" spans="1:5" ht="15" customHeight="1" x14ac:dyDescent="0.25">
      <c r="A97" s="12" t="s">
        <v>3643</v>
      </c>
      <c r="B97" s="7">
        <v>206</v>
      </c>
      <c r="C97" s="1" t="s">
        <v>3644</v>
      </c>
      <c r="D97" s="23">
        <v>5.23</v>
      </c>
      <c r="E97" s="284" t="s">
        <v>7347</v>
      </c>
    </row>
    <row r="98" spans="1:5" ht="15" customHeight="1" x14ac:dyDescent="0.25">
      <c r="A98" s="12" t="s">
        <v>3645</v>
      </c>
      <c r="B98" s="7">
        <v>209</v>
      </c>
      <c r="C98" s="1" t="s">
        <v>2439</v>
      </c>
      <c r="D98" s="23">
        <v>21.8</v>
      </c>
      <c r="E98" s="284" t="s">
        <v>7347</v>
      </c>
    </row>
    <row r="99" spans="1:5" ht="15" customHeight="1" x14ac:dyDescent="0.25">
      <c r="A99" s="12" t="s">
        <v>3646</v>
      </c>
      <c r="B99" s="7">
        <v>211</v>
      </c>
      <c r="C99" s="1" t="s">
        <v>3647</v>
      </c>
      <c r="D99" s="23">
        <v>63.16</v>
      </c>
      <c r="E99" s="284" t="s">
        <v>7347</v>
      </c>
    </row>
    <row r="100" spans="1:5" ht="15" customHeight="1" x14ac:dyDescent="0.25">
      <c r="A100" s="12" t="s">
        <v>3648</v>
      </c>
      <c r="B100" s="7">
        <v>212</v>
      </c>
      <c r="C100" s="1" t="s">
        <v>3647</v>
      </c>
      <c r="D100" s="23">
        <v>62.18</v>
      </c>
      <c r="E100" s="284" t="s">
        <v>7347</v>
      </c>
    </row>
    <row r="101" spans="1:5" ht="15" customHeight="1" x14ac:dyDescent="0.25">
      <c r="A101" s="12" t="s">
        <v>3649</v>
      </c>
      <c r="B101" s="7">
        <v>213</v>
      </c>
      <c r="C101" s="1" t="s">
        <v>1741</v>
      </c>
      <c r="D101" s="23">
        <v>67.55</v>
      </c>
      <c r="E101" s="284" t="s">
        <v>7347</v>
      </c>
    </row>
    <row r="102" spans="1:5" ht="15" customHeight="1" x14ac:dyDescent="0.25">
      <c r="A102" s="12" t="s">
        <v>3650</v>
      </c>
      <c r="B102" s="7">
        <v>214</v>
      </c>
      <c r="C102" s="1" t="s">
        <v>3019</v>
      </c>
      <c r="D102" s="23">
        <v>58.22</v>
      </c>
      <c r="E102" s="284" t="s">
        <v>7347</v>
      </c>
    </row>
    <row r="103" spans="1:5" ht="15" customHeight="1" x14ac:dyDescent="0.25">
      <c r="A103" s="12" t="s">
        <v>3651</v>
      </c>
      <c r="B103" s="7">
        <v>215</v>
      </c>
      <c r="C103" s="1" t="s">
        <v>1741</v>
      </c>
      <c r="D103" s="23">
        <v>67.55</v>
      </c>
      <c r="E103" s="284" t="s">
        <v>7347</v>
      </c>
    </row>
    <row r="104" spans="1:5" ht="15" customHeight="1" x14ac:dyDescent="0.25">
      <c r="A104" s="12" t="s">
        <v>3652</v>
      </c>
      <c r="B104" s="7">
        <v>216</v>
      </c>
      <c r="C104" s="1" t="s">
        <v>3647</v>
      </c>
      <c r="D104" s="23">
        <v>62.18</v>
      </c>
      <c r="E104" s="284" t="s">
        <v>7347</v>
      </c>
    </row>
    <row r="105" spans="1:5" ht="15" customHeight="1" x14ac:dyDescent="0.25">
      <c r="A105" s="12" t="s">
        <v>3653</v>
      </c>
      <c r="B105" s="7">
        <v>217</v>
      </c>
      <c r="C105" s="1" t="s">
        <v>3654</v>
      </c>
      <c r="D105" s="23">
        <v>45.74</v>
      </c>
      <c r="E105" s="284" t="s">
        <v>7347</v>
      </c>
    </row>
    <row r="106" spans="1:5" ht="15" customHeight="1" x14ac:dyDescent="0.25">
      <c r="A106" s="12" t="s">
        <v>3655</v>
      </c>
      <c r="B106" s="7">
        <v>218</v>
      </c>
      <c r="C106" s="1" t="s">
        <v>3027</v>
      </c>
      <c r="D106" s="23">
        <v>16.54</v>
      </c>
      <c r="E106" s="284" t="s">
        <v>7347</v>
      </c>
    </row>
    <row r="107" spans="1:5" ht="15" customHeight="1" x14ac:dyDescent="0.25">
      <c r="A107" s="12" t="s">
        <v>3608</v>
      </c>
      <c r="B107" s="7">
        <v>219</v>
      </c>
      <c r="C107" s="1" t="s">
        <v>836</v>
      </c>
      <c r="D107" s="23">
        <v>21.55</v>
      </c>
      <c r="E107" s="284" t="s">
        <v>7347</v>
      </c>
    </row>
    <row r="108" spans="1:5" ht="15" customHeight="1" x14ac:dyDescent="0.25">
      <c r="A108" s="12" t="s">
        <v>3609</v>
      </c>
      <c r="B108" s="7">
        <v>221</v>
      </c>
      <c r="C108" s="114" t="s">
        <v>3610</v>
      </c>
      <c r="D108" s="23">
        <v>7.2</v>
      </c>
      <c r="E108" s="284" t="s">
        <v>7347</v>
      </c>
    </row>
    <row r="109" spans="1:5" ht="15" customHeight="1" x14ac:dyDescent="0.25">
      <c r="A109" s="12" t="s">
        <v>3611</v>
      </c>
      <c r="B109" s="7">
        <v>222</v>
      </c>
      <c r="C109" s="1" t="s">
        <v>3612</v>
      </c>
      <c r="D109" s="23">
        <v>5.23</v>
      </c>
      <c r="E109" s="284" t="s">
        <v>7347</v>
      </c>
    </row>
    <row r="110" spans="1:5" ht="15" customHeight="1" x14ac:dyDescent="0.25">
      <c r="A110" s="12" t="s">
        <v>3613</v>
      </c>
      <c r="B110" s="7">
        <v>225</v>
      </c>
      <c r="C110" s="1" t="s">
        <v>2793</v>
      </c>
      <c r="D110" s="23">
        <v>14.62</v>
      </c>
      <c r="E110" s="284" t="s">
        <v>218</v>
      </c>
    </row>
    <row r="111" spans="1:5" ht="15" customHeight="1" x14ac:dyDescent="0.25">
      <c r="A111" s="12" t="s">
        <v>3614</v>
      </c>
      <c r="B111" s="7">
        <v>226</v>
      </c>
      <c r="C111" s="1" t="s">
        <v>4326</v>
      </c>
      <c r="D111" s="23">
        <v>34.08</v>
      </c>
      <c r="E111" s="284" t="s">
        <v>7347</v>
      </c>
    </row>
    <row r="112" spans="1:5" ht="15" customHeight="1" x14ac:dyDescent="0.25">
      <c r="A112" s="12" t="s">
        <v>3615</v>
      </c>
      <c r="B112" s="7">
        <v>227</v>
      </c>
      <c r="C112" s="1" t="s">
        <v>4326</v>
      </c>
      <c r="D112" s="23">
        <v>34.04</v>
      </c>
      <c r="E112" s="284" t="s">
        <v>7347</v>
      </c>
    </row>
    <row r="113" spans="1:5" ht="15" customHeight="1" x14ac:dyDescent="0.25">
      <c r="A113" s="12" t="s">
        <v>3616</v>
      </c>
      <c r="B113" s="7">
        <v>229</v>
      </c>
      <c r="C113" s="1" t="s">
        <v>3617</v>
      </c>
      <c r="D113" s="23">
        <v>5.1100000000000003</v>
      </c>
      <c r="E113" s="284" t="s">
        <v>7347</v>
      </c>
    </row>
    <row r="114" spans="1:5" ht="15" customHeight="1" thickBot="1" x14ac:dyDescent="0.3">
      <c r="A114" s="13" t="s">
        <v>3618</v>
      </c>
      <c r="B114" s="8">
        <v>230</v>
      </c>
      <c r="C114" s="115" t="s">
        <v>3619</v>
      </c>
      <c r="D114" s="34">
        <v>4.8</v>
      </c>
      <c r="E114" s="296" t="s">
        <v>7347</v>
      </c>
    </row>
    <row r="115" spans="1:5" s="31" customFormat="1" ht="15" customHeight="1" thickTop="1" thickBot="1" x14ac:dyDescent="0.35">
      <c r="A115" s="430" t="s">
        <v>5337</v>
      </c>
      <c r="B115" s="431"/>
      <c r="C115" s="432"/>
      <c r="D115" s="24">
        <f>SUM(D92:D114)</f>
        <v>778.51999999999987</v>
      </c>
      <c r="E115" s="344">
        <f>SUMIF(E92:E114,"std_1",D92:D114)</f>
        <v>759.11999999999989</v>
      </c>
    </row>
    <row r="116" spans="1:5" ht="15" customHeight="1" x14ac:dyDescent="0.25"/>
    <row r="117" spans="1:5" ht="15" customHeight="1" x14ac:dyDescent="0.25"/>
    <row r="118" spans="1:5" ht="15" customHeight="1" x14ac:dyDescent="0.25"/>
    <row r="119" spans="1:5" ht="15" customHeight="1" x14ac:dyDescent="0.25"/>
    <row r="120" spans="1:5" ht="15" customHeight="1" x14ac:dyDescent="0.25"/>
    <row r="121" spans="1:5" ht="15" customHeight="1" thickBot="1" x14ac:dyDescent="0.3">
      <c r="A121" s="29"/>
    </row>
    <row r="122" spans="1:5" ht="22.5" customHeight="1" thickBot="1" x14ac:dyDescent="0.3">
      <c r="A122" s="423" t="s">
        <v>4185</v>
      </c>
      <c r="B122" s="424"/>
      <c r="C122" s="424"/>
      <c r="D122" s="424"/>
      <c r="E122" s="435"/>
    </row>
    <row r="123" spans="1:5" ht="15" customHeight="1" x14ac:dyDescent="0.3">
      <c r="A123" s="428" t="s">
        <v>4681</v>
      </c>
      <c r="B123" s="353" t="s">
        <v>4277</v>
      </c>
      <c r="C123" s="433" t="s">
        <v>2186</v>
      </c>
      <c r="D123" s="421" t="s">
        <v>2187</v>
      </c>
      <c r="E123" s="419" t="s">
        <v>217</v>
      </c>
    </row>
    <row r="124" spans="1:5" ht="15" customHeight="1" thickBot="1" x14ac:dyDescent="0.35">
      <c r="A124" s="429"/>
      <c r="B124" s="6" t="s">
        <v>2185</v>
      </c>
      <c r="C124" s="434"/>
      <c r="D124" s="422"/>
      <c r="E124" s="420"/>
    </row>
    <row r="125" spans="1:5" ht="15" customHeight="1" thickTop="1" x14ac:dyDescent="0.25">
      <c r="A125" s="12" t="s">
        <v>3620</v>
      </c>
      <c r="B125" s="7">
        <v>301</v>
      </c>
      <c r="C125" s="1" t="s">
        <v>5329</v>
      </c>
      <c r="D125" s="23">
        <v>150.47</v>
      </c>
      <c r="E125" s="283" t="s">
        <v>7347</v>
      </c>
    </row>
    <row r="126" spans="1:5" ht="15" customHeight="1" x14ac:dyDescent="0.25">
      <c r="A126" s="12" t="s">
        <v>7372</v>
      </c>
      <c r="B126" s="7"/>
      <c r="C126" s="1" t="s">
        <v>4315</v>
      </c>
      <c r="D126" s="4">
        <v>0</v>
      </c>
      <c r="E126" s="283" t="s">
        <v>218</v>
      </c>
    </row>
    <row r="127" spans="1:5" ht="15" customHeight="1" x14ac:dyDescent="0.25">
      <c r="A127" s="12" t="s">
        <v>3621</v>
      </c>
      <c r="B127" s="7">
        <v>302</v>
      </c>
      <c r="C127" s="1" t="s">
        <v>4316</v>
      </c>
      <c r="D127" s="23">
        <v>4.78</v>
      </c>
      <c r="E127" s="284" t="s">
        <v>218</v>
      </c>
    </row>
    <row r="128" spans="1:5" ht="15" customHeight="1" x14ac:dyDescent="0.25">
      <c r="A128" s="12" t="s">
        <v>3622</v>
      </c>
      <c r="B128" s="7">
        <v>303</v>
      </c>
      <c r="C128" s="1" t="s">
        <v>2696</v>
      </c>
      <c r="D128" s="23">
        <v>14.62</v>
      </c>
      <c r="E128" s="284" t="s">
        <v>7347</v>
      </c>
    </row>
    <row r="129" spans="1:5" ht="15" customHeight="1" x14ac:dyDescent="0.25">
      <c r="A129" s="12" t="s">
        <v>949</v>
      </c>
      <c r="B129" s="7">
        <v>304</v>
      </c>
      <c r="C129" s="1" t="s">
        <v>950</v>
      </c>
      <c r="D129" s="23">
        <v>7.2</v>
      </c>
      <c r="E129" s="284" t="s">
        <v>7347</v>
      </c>
    </row>
    <row r="130" spans="1:5" ht="15" customHeight="1" x14ac:dyDescent="0.25">
      <c r="A130" s="12" t="s">
        <v>951</v>
      </c>
      <c r="B130" s="7">
        <v>305</v>
      </c>
      <c r="C130" s="1" t="s">
        <v>952</v>
      </c>
      <c r="D130" s="23">
        <v>5.23</v>
      </c>
      <c r="E130" s="284" t="s">
        <v>7347</v>
      </c>
    </row>
    <row r="131" spans="1:5" ht="15" customHeight="1" x14ac:dyDescent="0.25">
      <c r="A131" s="12" t="s">
        <v>953</v>
      </c>
      <c r="B131" s="7">
        <v>308</v>
      </c>
      <c r="C131" s="1" t="s">
        <v>4033</v>
      </c>
      <c r="D131" s="23">
        <v>62.34</v>
      </c>
      <c r="E131" s="284" t="s">
        <v>7347</v>
      </c>
    </row>
    <row r="132" spans="1:5" ht="15" customHeight="1" x14ac:dyDescent="0.25">
      <c r="A132" s="12" t="s">
        <v>954</v>
      </c>
      <c r="B132" s="7">
        <v>309</v>
      </c>
      <c r="C132" s="1" t="s">
        <v>3027</v>
      </c>
      <c r="D132" s="23">
        <v>16.62</v>
      </c>
      <c r="E132" s="284" t="s">
        <v>7347</v>
      </c>
    </row>
    <row r="133" spans="1:5" ht="15" customHeight="1" x14ac:dyDescent="0.25">
      <c r="A133" s="12" t="s">
        <v>955</v>
      </c>
      <c r="B133" s="7">
        <v>311</v>
      </c>
      <c r="C133" s="1" t="s">
        <v>3027</v>
      </c>
      <c r="D133" s="23">
        <v>16.62</v>
      </c>
      <c r="E133" s="284" t="s">
        <v>7347</v>
      </c>
    </row>
    <row r="134" spans="1:5" ht="15" customHeight="1" x14ac:dyDescent="0.25">
      <c r="A134" s="12" t="s">
        <v>956</v>
      </c>
      <c r="B134" s="7">
        <v>312</v>
      </c>
      <c r="C134" s="1" t="s">
        <v>3027</v>
      </c>
      <c r="D134" s="23">
        <v>16.62</v>
      </c>
      <c r="E134" s="284" t="s">
        <v>7347</v>
      </c>
    </row>
    <row r="135" spans="1:5" ht="15" customHeight="1" x14ac:dyDescent="0.25">
      <c r="A135" s="12" t="s">
        <v>957</v>
      </c>
      <c r="B135" s="7">
        <v>313</v>
      </c>
      <c r="C135" s="1" t="s">
        <v>2676</v>
      </c>
      <c r="D135" s="23">
        <v>20.39</v>
      </c>
      <c r="E135" s="284" t="s">
        <v>7347</v>
      </c>
    </row>
    <row r="136" spans="1:5" ht="15" customHeight="1" x14ac:dyDescent="0.25">
      <c r="A136" s="12" t="s">
        <v>958</v>
      </c>
      <c r="B136" s="7">
        <v>314</v>
      </c>
      <c r="C136" s="1" t="s">
        <v>2676</v>
      </c>
      <c r="D136" s="23">
        <v>41.85</v>
      </c>
      <c r="E136" s="284" t="s">
        <v>7347</v>
      </c>
    </row>
    <row r="137" spans="1:5" ht="15" customHeight="1" x14ac:dyDescent="0.25">
      <c r="A137" s="12" t="s">
        <v>959</v>
      </c>
      <c r="B137" s="7">
        <v>315</v>
      </c>
      <c r="C137" s="1" t="s">
        <v>2676</v>
      </c>
      <c r="D137" s="23">
        <v>40.950000000000003</v>
      </c>
      <c r="E137" s="284" t="s">
        <v>7347</v>
      </c>
    </row>
    <row r="138" spans="1:5" ht="15" customHeight="1" x14ac:dyDescent="0.25">
      <c r="A138" s="12" t="s">
        <v>960</v>
      </c>
      <c r="B138" s="7">
        <v>316</v>
      </c>
      <c r="C138" s="1" t="s">
        <v>3019</v>
      </c>
      <c r="D138" s="23">
        <v>33.24</v>
      </c>
      <c r="E138" s="284" t="s">
        <v>7347</v>
      </c>
    </row>
    <row r="139" spans="1:5" ht="15" customHeight="1" x14ac:dyDescent="0.25">
      <c r="A139" s="12" t="s">
        <v>961</v>
      </c>
      <c r="B139" s="7">
        <v>317</v>
      </c>
      <c r="C139" s="1" t="s">
        <v>2676</v>
      </c>
      <c r="D139" s="23">
        <v>40.96</v>
      </c>
      <c r="E139" s="284" t="s">
        <v>7347</v>
      </c>
    </row>
    <row r="140" spans="1:5" ht="15" customHeight="1" x14ac:dyDescent="0.25">
      <c r="A140" s="12" t="s">
        <v>962</v>
      </c>
      <c r="B140" s="7">
        <v>318</v>
      </c>
      <c r="C140" s="1" t="s">
        <v>2676</v>
      </c>
      <c r="D140" s="23">
        <v>40.81</v>
      </c>
      <c r="E140" s="284" t="s">
        <v>7347</v>
      </c>
    </row>
    <row r="141" spans="1:5" ht="15" customHeight="1" x14ac:dyDescent="0.25">
      <c r="A141" s="12" t="s">
        <v>2991</v>
      </c>
      <c r="B141" s="7">
        <v>319</v>
      </c>
      <c r="C141" s="1" t="s">
        <v>2676</v>
      </c>
      <c r="D141" s="23">
        <v>20.39</v>
      </c>
      <c r="E141" s="284" t="s">
        <v>7347</v>
      </c>
    </row>
    <row r="142" spans="1:5" ht="15" customHeight="1" x14ac:dyDescent="0.25">
      <c r="A142" s="12" t="s">
        <v>2992</v>
      </c>
      <c r="B142" s="7">
        <v>321</v>
      </c>
      <c r="C142" s="1" t="s">
        <v>3027</v>
      </c>
      <c r="D142" s="23">
        <v>16.62</v>
      </c>
      <c r="E142" s="284" t="s">
        <v>7347</v>
      </c>
    </row>
    <row r="143" spans="1:5" ht="15" customHeight="1" x14ac:dyDescent="0.25">
      <c r="A143" s="12" t="s">
        <v>2993</v>
      </c>
      <c r="B143" s="7">
        <v>322</v>
      </c>
      <c r="C143" s="1" t="s">
        <v>3027</v>
      </c>
      <c r="D143" s="23">
        <v>16.63</v>
      </c>
      <c r="E143" s="284" t="s">
        <v>7347</v>
      </c>
    </row>
    <row r="144" spans="1:5" ht="15" customHeight="1" x14ac:dyDescent="0.25">
      <c r="A144" s="12" t="s">
        <v>2994</v>
      </c>
      <c r="B144" s="7">
        <v>323</v>
      </c>
      <c r="C144" s="1" t="s">
        <v>3027</v>
      </c>
      <c r="D144" s="23">
        <v>16.59</v>
      </c>
      <c r="E144" s="284" t="s">
        <v>7347</v>
      </c>
    </row>
    <row r="145" spans="1:5" ht="15" customHeight="1" x14ac:dyDescent="0.25">
      <c r="A145" s="12" t="s">
        <v>2995</v>
      </c>
      <c r="B145" s="7">
        <v>324</v>
      </c>
      <c r="C145" s="1" t="s">
        <v>3027</v>
      </c>
      <c r="D145" s="23">
        <v>16.63</v>
      </c>
      <c r="E145" s="284" t="s">
        <v>7347</v>
      </c>
    </row>
    <row r="146" spans="1:5" ht="15" customHeight="1" x14ac:dyDescent="0.25">
      <c r="A146" s="12" t="s">
        <v>2996</v>
      </c>
      <c r="B146" s="7">
        <v>325</v>
      </c>
      <c r="C146" s="1" t="s">
        <v>4034</v>
      </c>
      <c r="D146" s="23">
        <v>22.38</v>
      </c>
      <c r="E146" s="284" t="s">
        <v>7347</v>
      </c>
    </row>
    <row r="147" spans="1:5" ht="15" customHeight="1" x14ac:dyDescent="0.25">
      <c r="A147" s="12" t="s">
        <v>2997</v>
      </c>
      <c r="B147" s="7">
        <v>326</v>
      </c>
      <c r="C147" s="1" t="s">
        <v>4829</v>
      </c>
      <c r="D147" s="23">
        <v>21.47</v>
      </c>
      <c r="E147" s="284" t="s">
        <v>7347</v>
      </c>
    </row>
    <row r="148" spans="1:5" ht="15" customHeight="1" x14ac:dyDescent="0.25">
      <c r="A148" s="12" t="s">
        <v>4830</v>
      </c>
      <c r="B148" s="7">
        <v>327</v>
      </c>
      <c r="C148" s="114" t="s">
        <v>4831</v>
      </c>
      <c r="D148" s="23">
        <v>7.2</v>
      </c>
      <c r="E148" s="284" t="s">
        <v>7347</v>
      </c>
    </row>
    <row r="149" spans="1:5" ht="15" customHeight="1" x14ac:dyDescent="0.25">
      <c r="A149" s="12" t="s">
        <v>4832</v>
      </c>
      <c r="B149" s="7">
        <v>328</v>
      </c>
      <c r="C149" s="1" t="s">
        <v>3632</v>
      </c>
      <c r="D149" s="23">
        <v>5.23</v>
      </c>
      <c r="E149" s="284" t="s">
        <v>7347</v>
      </c>
    </row>
    <row r="150" spans="1:5" ht="15" customHeight="1" x14ac:dyDescent="0.25">
      <c r="A150" s="12" t="s">
        <v>4833</v>
      </c>
      <c r="B150" s="7">
        <v>332</v>
      </c>
      <c r="C150" s="1" t="s">
        <v>2793</v>
      </c>
      <c r="D150" s="23">
        <v>14.62</v>
      </c>
      <c r="E150" s="284" t="s">
        <v>218</v>
      </c>
    </row>
    <row r="151" spans="1:5" ht="15" customHeight="1" x14ac:dyDescent="0.25">
      <c r="A151" s="12" t="s">
        <v>4834</v>
      </c>
      <c r="B151" s="7">
        <v>333</v>
      </c>
      <c r="C151" s="1" t="s">
        <v>4326</v>
      </c>
      <c r="D151" s="23">
        <v>34.67</v>
      </c>
      <c r="E151" s="284" t="s">
        <v>7347</v>
      </c>
    </row>
    <row r="152" spans="1:5" ht="15" customHeight="1" x14ac:dyDescent="0.25">
      <c r="A152" s="12" t="s">
        <v>4835</v>
      </c>
      <c r="B152" s="7">
        <v>334</v>
      </c>
      <c r="C152" s="1" t="s">
        <v>4326</v>
      </c>
      <c r="D152" s="23">
        <v>34.659999999999997</v>
      </c>
      <c r="E152" s="284" t="s">
        <v>7347</v>
      </c>
    </row>
    <row r="153" spans="1:5" ht="15" customHeight="1" x14ac:dyDescent="0.25">
      <c r="A153" s="12" t="s">
        <v>4836</v>
      </c>
      <c r="B153" s="7">
        <v>336</v>
      </c>
      <c r="C153" s="1" t="s">
        <v>4837</v>
      </c>
      <c r="D153" s="23">
        <v>7.08</v>
      </c>
      <c r="E153" s="284" t="s">
        <v>7347</v>
      </c>
    </row>
    <row r="154" spans="1:5" ht="15" customHeight="1" x14ac:dyDescent="0.25">
      <c r="A154" s="12" t="s">
        <v>4838</v>
      </c>
      <c r="B154" s="7">
        <v>337</v>
      </c>
      <c r="C154" s="1" t="s">
        <v>4839</v>
      </c>
      <c r="D154" s="23">
        <v>5.09</v>
      </c>
      <c r="E154" s="284" t="s">
        <v>7347</v>
      </c>
    </row>
    <row r="155" spans="1:5" ht="15" customHeight="1" x14ac:dyDescent="0.25">
      <c r="A155" s="12" t="s">
        <v>4840</v>
      </c>
      <c r="B155" s="7">
        <v>338</v>
      </c>
      <c r="C155" s="114" t="s">
        <v>4841</v>
      </c>
      <c r="D155" s="23">
        <v>4.82</v>
      </c>
      <c r="E155" s="284" t="s">
        <v>7347</v>
      </c>
    </row>
    <row r="156" spans="1:5" ht="15" customHeight="1" x14ac:dyDescent="0.25">
      <c r="A156" s="12" t="s">
        <v>1269</v>
      </c>
      <c r="B156" s="7" t="s">
        <v>1270</v>
      </c>
      <c r="C156" s="1" t="s">
        <v>4837</v>
      </c>
      <c r="D156" s="23">
        <v>3.61</v>
      </c>
      <c r="E156" s="284" t="s">
        <v>7347</v>
      </c>
    </row>
    <row r="157" spans="1:5" ht="15" customHeight="1" thickBot="1" x14ac:dyDescent="0.3">
      <c r="A157" s="13" t="s">
        <v>1271</v>
      </c>
      <c r="B157" s="8" t="s">
        <v>1272</v>
      </c>
      <c r="C157" s="9" t="s">
        <v>4837</v>
      </c>
      <c r="D157" s="34">
        <v>2.98</v>
      </c>
      <c r="E157" s="296" t="s">
        <v>7347</v>
      </c>
    </row>
    <row r="158" spans="1:5" s="31" customFormat="1" ht="15" customHeight="1" thickTop="1" thickBot="1" x14ac:dyDescent="0.35">
      <c r="A158" s="430" t="s">
        <v>5337</v>
      </c>
      <c r="B158" s="431"/>
      <c r="C158" s="432"/>
      <c r="D158" s="24">
        <f>SUM(D125:D157)</f>
        <v>763.37000000000023</v>
      </c>
      <c r="E158" s="344">
        <f>SUMIF(E125:E157,"std_1",D125:D157)</f>
        <v>743.97000000000014</v>
      </c>
    </row>
    <row r="159" spans="1:5" ht="15" customHeight="1" x14ac:dyDescent="0.25"/>
    <row r="160" spans="1:5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</sheetData>
  <mergeCells count="25">
    <mergeCell ref="E123:E124"/>
    <mergeCell ref="A122:E122"/>
    <mergeCell ref="A89:E89"/>
    <mergeCell ref="D123:D124"/>
    <mergeCell ref="A7:C7"/>
    <mergeCell ref="E15:E16"/>
    <mergeCell ref="D52:D53"/>
    <mergeCell ref="D90:D91"/>
    <mergeCell ref="A15:A16"/>
    <mergeCell ref="C15:C16"/>
    <mergeCell ref="D15:D16"/>
    <mergeCell ref="A51:E51"/>
    <mergeCell ref="E52:E53"/>
    <mergeCell ref="E90:E91"/>
    <mergeCell ref="A14:E14"/>
    <mergeCell ref="A158:C158"/>
    <mergeCell ref="A44:C44"/>
    <mergeCell ref="A82:C82"/>
    <mergeCell ref="C90:C91"/>
    <mergeCell ref="A52:A53"/>
    <mergeCell ref="A123:A124"/>
    <mergeCell ref="C123:C124"/>
    <mergeCell ref="A90:A91"/>
    <mergeCell ref="C52:C53"/>
    <mergeCell ref="A115:C115"/>
  </mergeCells>
  <phoneticPr fontId="2" type="noConversion"/>
  <conditionalFormatting sqref="D7:E7">
    <cfRule type="cellIs" dxfId="65" priority="12" stopIfTrue="1" operator="notEqual">
      <formula>SUM(#REF!)</formula>
    </cfRule>
  </conditionalFormatting>
  <conditionalFormatting sqref="D158 D44 D82 D115">
    <cfRule type="cellIs" dxfId="64" priority="13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orientation="portrait" r:id="rId1"/>
  <headerFooter scaleWithDoc="0" alignWithMargins="0">
    <oddHeader xml:space="preserve">&amp;L&amp;9Příloha č.1 ke Smlouvě o provádění úklidu v Univerzitním kampusu Bohunice, Brno, Kamenice 5 </oddHeader>
    <oddFooter>&amp;L&amp;9Příloha č. 1&amp;R&amp;9Strana &amp;P/&amp;N</oddFooter>
  </headerFooter>
  <rowBreaks count="3" manualBreakCount="3">
    <brk id="47" max="16383" man="1"/>
    <brk id="85" max="16383" man="1"/>
    <brk id="11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indexed="48"/>
  </sheetPr>
  <dimension ref="A3:E167"/>
  <sheetViews>
    <sheetView zoomScaleNormal="100" workbookViewId="0">
      <selection activeCell="Q187" sqref="Q187"/>
    </sheetView>
  </sheetViews>
  <sheetFormatPr defaultRowHeight="13.5" x14ac:dyDescent="0.25"/>
  <cols>
    <col min="1" max="1" width="14.7109375" style="30" customWidth="1"/>
    <col min="2" max="2" width="10.7109375" style="30" customWidth="1"/>
    <col min="3" max="3" width="40.7109375" style="30" customWidth="1"/>
    <col min="4" max="4" width="11.28515625" style="26" customWidth="1"/>
    <col min="5" max="5" width="11.5703125" style="25" customWidth="1"/>
    <col min="6" max="16384" width="9.140625" style="30"/>
  </cols>
  <sheetData>
    <row r="3" spans="1:5" x14ac:dyDescent="0.25">
      <c r="D3" s="33"/>
    </row>
    <row r="4" spans="1:5" ht="25.5" customHeight="1" x14ac:dyDescent="0.25">
      <c r="A4" s="65" t="s">
        <v>5348</v>
      </c>
      <c r="B4" s="32"/>
      <c r="C4" s="49"/>
      <c r="D4" s="51"/>
    </row>
    <row r="5" spans="1:5" ht="25.5" customHeight="1" x14ac:dyDescent="0.25">
      <c r="A5" s="49"/>
      <c r="B5" s="50"/>
      <c r="C5" s="50"/>
      <c r="D5" s="51"/>
    </row>
    <row r="6" spans="1:5" ht="25.5" customHeight="1" thickBot="1" x14ac:dyDescent="0.3">
      <c r="A6" s="49"/>
      <c r="B6" s="50"/>
      <c r="C6" s="50"/>
      <c r="D6" s="51"/>
    </row>
    <row r="7" spans="1:5" ht="25.5" customHeight="1" thickBot="1" x14ac:dyDescent="0.35">
      <c r="A7" s="425" t="s">
        <v>7352</v>
      </c>
      <c r="B7" s="426"/>
      <c r="C7" s="427"/>
      <c r="D7" s="69">
        <f>SUM(D166,D116,D68,D39)</f>
        <v>2059.15</v>
      </c>
      <c r="E7" s="69">
        <f t="shared" ref="E7" si="0">SUM(E166,E116,E68,E39)</f>
        <v>1865.2</v>
      </c>
    </row>
    <row r="11" spans="1:5" ht="14.25" thickBot="1" x14ac:dyDescent="0.3"/>
    <row r="12" spans="1:5" ht="22.5" customHeight="1" thickBot="1" x14ac:dyDescent="0.3">
      <c r="A12" s="423" t="s">
        <v>4186</v>
      </c>
      <c r="B12" s="424"/>
      <c r="C12" s="424"/>
      <c r="D12" s="424"/>
      <c r="E12" s="435"/>
    </row>
    <row r="13" spans="1:5" ht="15" customHeight="1" x14ac:dyDescent="0.3">
      <c r="A13" s="428" t="s">
        <v>4681</v>
      </c>
      <c r="B13" s="353" t="s">
        <v>4277</v>
      </c>
      <c r="C13" s="433" t="s">
        <v>2186</v>
      </c>
      <c r="D13" s="421" t="s">
        <v>2187</v>
      </c>
      <c r="E13" s="419" t="s">
        <v>217</v>
      </c>
    </row>
    <row r="14" spans="1:5" ht="15" customHeight="1" thickBot="1" x14ac:dyDescent="0.35">
      <c r="A14" s="429"/>
      <c r="B14" s="6" t="s">
        <v>2185</v>
      </c>
      <c r="C14" s="434"/>
      <c r="D14" s="422"/>
      <c r="E14" s="420"/>
    </row>
    <row r="15" spans="1:5" ht="15" customHeight="1" thickTop="1" x14ac:dyDescent="0.25">
      <c r="A15" s="12" t="s">
        <v>1273</v>
      </c>
      <c r="B15" s="7" t="s">
        <v>2189</v>
      </c>
      <c r="C15" s="1" t="s">
        <v>3019</v>
      </c>
      <c r="D15" s="23">
        <v>77.86</v>
      </c>
      <c r="E15" s="356" t="s">
        <v>7347</v>
      </c>
    </row>
    <row r="16" spans="1:5" ht="15" customHeight="1" x14ac:dyDescent="0.25">
      <c r="A16" s="12" t="s">
        <v>1274</v>
      </c>
      <c r="B16" s="7" t="s">
        <v>2190</v>
      </c>
      <c r="C16" s="1" t="s">
        <v>4315</v>
      </c>
      <c r="D16" s="23">
        <v>9.4600000000000009</v>
      </c>
      <c r="E16" s="357" t="s">
        <v>7347</v>
      </c>
    </row>
    <row r="17" spans="1:5" ht="15" customHeight="1" x14ac:dyDescent="0.25">
      <c r="A17" s="12" t="s">
        <v>1275</v>
      </c>
      <c r="B17" s="7" t="s">
        <v>2191</v>
      </c>
      <c r="C17" s="1" t="s">
        <v>4316</v>
      </c>
      <c r="D17" s="23">
        <v>3.06</v>
      </c>
      <c r="E17" s="357" t="s">
        <v>7347</v>
      </c>
    </row>
    <row r="18" spans="1:5" ht="15" customHeight="1" x14ac:dyDescent="0.25">
      <c r="A18" s="12" t="s">
        <v>1276</v>
      </c>
      <c r="B18" s="7" t="s">
        <v>2192</v>
      </c>
      <c r="C18" s="1" t="s">
        <v>3665</v>
      </c>
      <c r="D18" s="23">
        <v>3.69</v>
      </c>
      <c r="E18" s="357" t="s">
        <v>218</v>
      </c>
    </row>
    <row r="19" spans="1:5" ht="15" customHeight="1" x14ac:dyDescent="0.25">
      <c r="A19" s="12" t="s">
        <v>231</v>
      </c>
      <c r="B19" s="7" t="s">
        <v>2193</v>
      </c>
      <c r="C19" s="1" t="s">
        <v>3617</v>
      </c>
      <c r="D19" s="23">
        <v>6.35</v>
      </c>
      <c r="E19" s="357" t="s">
        <v>7347</v>
      </c>
    </row>
    <row r="20" spans="1:5" ht="15" customHeight="1" x14ac:dyDescent="0.25">
      <c r="A20" s="12" t="s">
        <v>232</v>
      </c>
      <c r="B20" s="7" t="s">
        <v>233</v>
      </c>
      <c r="C20" s="1" t="s">
        <v>3617</v>
      </c>
      <c r="D20" s="23">
        <v>4.22</v>
      </c>
      <c r="E20" s="357" t="s">
        <v>7347</v>
      </c>
    </row>
    <row r="21" spans="1:5" ht="15" customHeight="1" x14ac:dyDescent="0.25">
      <c r="A21" s="12" t="s">
        <v>234</v>
      </c>
      <c r="B21" s="7" t="s">
        <v>2194</v>
      </c>
      <c r="C21" s="1" t="s">
        <v>3644</v>
      </c>
      <c r="D21" s="23">
        <v>5.08</v>
      </c>
      <c r="E21" s="357" t="s">
        <v>7347</v>
      </c>
    </row>
    <row r="22" spans="1:5" ht="15" customHeight="1" x14ac:dyDescent="0.25">
      <c r="A22" s="12" t="s">
        <v>235</v>
      </c>
      <c r="B22" s="7" t="s">
        <v>2199</v>
      </c>
      <c r="C22" s="1" t="s">
        <v>236</v>
      </c>
      <c r="D22" s="23">
        <v>15.53</v>
      </c>
      <c r="E22" s="357" t="s">
        <v>7347</v>
      </c>
    </row>
    <row r="23" spans="1:5" ht="15" customHeight="1" x14ac:dyDescent="0.25">
      <c r="A23" s="12" t="s">
        <v>237</v>
      </c>
      <c r="B23" s="7" t="s">
        <v>2200</v>
      </c>
      <c r="C23" s="1" t="s">
        <v>238</v>
      </c>
      <c r="D23" s="23">
        <v>10.28</v>
      </c>
      <c r="E23" s="357" t="s">
        <v>218</v>
      </c>
    </row>
    <row r="24" spans="1:5" ht="15" customHeight="1" x14ac:dyDescent="0.25">
      <c r="A24" s="12" t="s">
        <v>239</v>
      </c>
      <c r="B24" s="7" t="s">
        <v>2201</v>
      </c>
      <c r="C24" s="1" t="s">
        <v>240</v>
      </c>
      <c r="D24" s="23">
        <v>16.13</v>
      </c>
      <c r="E24" s="357" t="s">
        <v>7347</v>
      </c>
    </row>
    <row r="25" spans="1:5" ht="15" customHeight="1" x14ac:dyDescent="0.25">
      <c r="A25" s="12" t="s">
        <v>241</v>
      </c>
      <c r="B25" s="7" t="s">
        <v>2202</v>
      </c>
      <c r="C25" s="1" t="s">
        <v>242</v>
      </c>
      <c r="D25" s="23">
        <v>16.260000000000002</v>
      </c>
      <c r="E25" s="357" t="s">
        <v>7347</v>
      </c>
    </row>
    <row r="26" spans="1:5" ht="15" customHeight="1" x14ac:dyDescent="0.25">
      <c r="A26" s="12" t="s">
        <v>243</v>
      </c>
      <c r="B26" s="7" t="s">
        <v>2203</v>
      </c>
      <c r="C26" s="1" t="s">
        <v>3961</v>
      </c>
      <c r="D26" s="23">
        <v>13.17</v>
      </c>
      <c r="E26" s="357" t="s">
        <v>218</v>
      </c>
    </row>
    <row r="27" spans="1:5" ht="15" customHeight="1" x14ac:dyDescent="0.25">
      <c r="A27" s="12" t="s">
        <v>244</v>
      </c>
      <c r="B27" s="7" t="s">
        <v>2204</v>
      </c>
      <c r="C27" s="1" t="s">
        <v>4007</v>
      </c>
      <c r="D27" s="23">
        <v>88.69</v>
      </c>
      <c r="E27" s="357" t="s">
        <v>218</v>
      </c>
    </row>
    <row r="28" spans="1:5" ht="15" customHeight="1" x14ac:dyDescent="0.25">
      <c r="A28" s="12" t="s">
        <v>245</v>
      </c>
      <c r="B28" s="7" t="s">
        <v>2206</v>
      </c>
      <c r="C28" s="1" t="s">
        <v>3029</v>
      </c>
      <c r="D28" s="23">
        <v>13.17</v>
      </c>
      <c r="E28" s="357" t="s">
        <v>7347</v>
      </c>
    </row>
    <row r="29" spans="1:5" ht="15" customHeight="1" x14ac:dyDescent="0.25">
      <c r="A29" s="12" t="s">
        <v>246</v>
      </c>
      <c r="B29" s="7" t="s">
        <v>2207</v>
      </c>
      <c r="C29" s="1" t="s">
        <v>4871</v>
      </c>
      <c r="D29" s="23">
        <v>16.25</v>
      </c>
      <c r="E29" s="357" t="s">
        <v>218</v>
      </c>
    </row>
    <row r="30" spans="1:5" ht="15" customHeight="1" x14ac:dyDescent="0.25">
      <c r="A30" s="12" t="s">
        <v>247</v>
      </c>
      <c r="B30" s="7" t="s">
        <v>2209</v>
      </c>
      <c r="C30" s="1" t="s">
        <v>2811</v>
      </c>
      <c r="D30" s="23">
        <v>11.71</v>
      </c>
      <c r="E30" s="357" t="s">
        <v>218</v>
      </c>
    </row>
    <row r="31" spans="1:5" ht="15" customHeight="1" x14ac:dyDescent="0.25">
      <c r="A31" s="12" t="s">
        <v>248</v>
      </c>
      <c r="B31" s="7" t="s">
        <v>249</v>
      </c>
      <c r="C31" s="1" t="s">
        <v>2811</v>
      </c>
      <c r="D31" s="23">
        <v>5.83</v>
      </c>
      <c r="E31" s="357" t="s">
        <v>218</v>
      </c>
    </row>
    <row r="32" spans="1:5" ht="15" customHeight="1" x14ac:dyDescent="0.25">
      <c r="A32" s="12" t="s">
        <v>250</v>
      </c>
      <c r="B32" s="7" t="s">
        <v>2210</v>
      </c>
      <c r="C32" s="1" t="s">
        <v>2427</v>
      </c>
      <c r="D32" s="23">
        <v>23.05</v>
      </c>
      <c r="E32" s="357" t="s">
        <v>7347</v>
      </c>
    </row>
    <row r="33" spans="1:5" ht="15" customHeight="1" x14ac:dyDescent="0.25">
      <c r="A33" s="12" t="s">
        <v>251</v>
      </c>
      <c r="B33" s="7" t="s">
        <v>2211</v>
      </c>
      <c r="C33" s="114" t="s">
        <v>252</v>
      </c>
      <c r="D33" s="23">
        <v>6.35</v>
      </c>
      <c r="E33" s="357" t="s">
        <v>7347</v>
      </c>
    </row>
    <row r="34" spans="1:5" ht="15" customHeight="1" x14ac:dyDescent="0.25">
      <c r="A34" s="12" t="s">
        <v>253</v>
      </c>
      <c r="B34" s="7" t="s">
        <v>254</v>
      </c>
      <c r="C34" s="114" t="s">
        <v>252</v>
      </c>
      <c r="D34" s="23">
        <v>4.2</v>
      </c>
      <c r="E34" s="357" t="s">
        <v>7347</v>
      </c>
    </row>
    <row r="35" spans="1:5" ht="15" customHeight="1" x14ac:dyDescent="0.25">
      <c r="A35" s="12" t="s">
        <v>255</v>
      </c>
      <c r="B35" s="7" t="s">
        <v>2212</v>
      </c>
      <c r="C35" s="1" t="s">
        <v>256</v>
      </c>
      <c r="D35" s="23">
        <v>5.08</v>
      </c>
      <c r="E35" s="357" t="s">
        <v>7347</v>
      </c>
    </row>
    <row r="36" spans="1:5" ht="15" customHeight="1" x14ac:dyDescent="0.25">
      <c r="A36" s="12" t="s">
        <v>257</v>
      </c>
      <c r="B36" s="7" t="s">
        <v>2215</v>
      </c>
      <c r="C36" s="1" t="s">
        <v>647</v>
      </c>
      <c r="D36" s="23">
        <v>27.14</v>
      </c>
      <c r="E36" s="357" t="s">
        <v>218</v>
      </c>
    </row>
    <row r="37" spans="1:5" ht="15" customHeight="1" x14ac:dyDescent="0.25">
      <c r="A37" s="12" t="s">
        <v>258</v>
      </c>
      <c r="B37" s="7" t="s">
        <v>2216</v>
      </c>
      <c r="C37" s="1" t="s">
        <v>259</v>
      </c>
      <c r="D37" s="23">
        <v>19.32</v>
      </c>
      <c r="E37" s="357" t="s">
        <v>7347</v>
      </c>
    </row>
    <row r="38" spans="1:5" ht="15" customHeight="1" thickBot="1" x14ac:dyDescent="0.3">
      <c r="A38" s="13" t="s">
        <v>260</v>
      </c>
      <c r="B38" s="8" t="s">
        <v>2217</v>
      </c>
      <c r="C38" s="9" t="s">
        <v>261</v>
      </c>
      <c r="D38" s="34">
        <v>8.01</v>
      </c>
      <c r="E38" s="358" t="s">
        <v>218</v>
      </c>
    </row>
    <row r="39" spans="1:5" s="31" customFormat="1" ht="15" customHeight="1" thickTop="1" thickBot="1" x14ac:dyDescent="0.35">
      <c r="A39" s="430" t="s">
        <v>5337</v>
      </c>
      <c r="B39" s="431"/>
      <c r="C39" s="432"/>
      <c r="D39" s="24">
        <f>SUM(D15:D38)</f>
        <v>409.88999999999993</v>
      </c>
      <c r="E39" s="359">
        <f>SUMIF(E15:E38,"std_1",D15:D38)</f>
        <v>225.11999999999998</v>
      </c>
    </row>
    <row r="40" spans="1:5" ht="15" customHeight="1" x14ac:dyDescent="0.25">
      <c r="A40" s="32"/>
      <c r="B40" s="32"/>
      <c r="C40" s="32"/>
      <c r="D40" s="33"/>
      <c r="E40" s="27"/>
    </row>
    <row r="41" spans="1:5" ht="15" customHeight="1" x14ac:dyDescent="0.25">
      <c r="E41" s="27"/>
    </row>
    <row r="42" spans="1:5" ht="15" customHeight="1" x14ac:dyDescent="0.25">
      <c r="A42" s="41"/>
      <c r="B42" s="41"/>
      <c r="C42" s="41"/>
      <c r="D42" s="42"/>
      <c r="E42" s="27"/>
    </row>
    <row r="43" spans="1:5" ht="15" customHeight="1" x14ac:dyDescent="0.25">
      <c r="E43" s="27"/>
    </row>
    <row r="44" spans="1:5" ht="15" customHeight="1" x14ac:dyDescent="0.25">
      <c r="E44" s="27"/>
    </row>
    <row r="45" spans="1:5" ht="15" customHeight="1" thickBot="1" x14ac:dyDescent="0.3">
      <c r="E45" s="27"/>
    </row>
    <row r="46" spans="1:5" ht="22.5" customHeight="1" thickBot="1" x14ac:dyDescent="0.3">
      <c r="A46" s="423" t="s">
        <v>4187</v>
      </c>
      <c r="B46" s="424"/>
      <c r="C46" s="424"/>
      <c r="D46" s="424"/>
      <c r="E46" s="435"/>
    </row>
    <row r="47" spans="1:5" ht="15" customHeight="1" x14ac:dyDescent="0.3">
      <c r="A47" s="428" t="s">
        <v>4681</v>
      </c>
      <c r="B47" s="353" t="s">
        <v>4277</v>
      </c>
      <c r="C47" s="433" t="s">
        <v>2186</v>
      </c>
      <c r="D47" s="421" t="s">
        <v>2187</v>
      </c>
      <c r="E47" s="419" t="s">
        <v>217</v>
      </c>
    </row>
    <row r="48" spans="1:5" ht="15" customHeight="1" thickBot="1" x14ac:dyDescent="0.35">
      <c r="A48" s="429"/>
      <c r="B48" s="6" t="s">
        <v>2185</v>
      </c>
      <c r="C48" s="434"/>
      <c r="D48" s="422"/>
      <c r="E48" s="420"/>
    </row>
    <row r="49" spans="1:5" ht="15" customHeight="1" thickTop="1" x14ac:dyDescent="0.25">
      <c r="A49" s="12" t="s">
        <v>262</v>
      </c>
      <c r="B49" s="7">
        <v>101</v>
      </c>
      <c r="C49" s="1" t="s">
        <v>3019</v>
      </c>
      <c r="D49" s="23">
        <v>62.5</v>
      </c>
      <c r="E49" s="356" t="s">
        <v>7347</v>
      </c>
    </row>
    <row r="50" spans="1:5" ht="15" customHeight="1" x14ac:dyDescent="0.25">
      <c r="A50" s="12" t="s">
        <v>263</v>
      </c>
      <c r="B50" s="7">
        <v>102</v>
      </c>
      <c r="C50" s="1" t="s">
        <v>4316</v>
      </c>
      <c r="D50" s="23">
        <v>3.06</v>
      </c>
      <c r="E50" s="357" t="s">
        <v>218</v>
      </c>
    </row>
    <row r="51" spans="1:5" ht="15" customHeight="1" x14ac:dyDescent="0.25">
      <c r="A51" s="12" t="s">
        <v>264</v>
      </c>
      <c r="B51" s="7">
        <v>103</v>
      </c>
      <c r="C51" s="1" t="s">
        <v>4315</v>
      </c>
      <c r="D51" s="23">
        <v>9.8800000000000008</v>
      </c>
      <c r="E51" s="357" t="s">
        <v>7347</v>
      </c>
    </row>
    <row r="52" spans="1:5" ht="15" customHeight="1" x14ac:dyDescent="0.25">
      <c r="A52" s="12" t="s">
        <v>265</v>
      </c>
      <c r="B52" s="7">
        <v>104</v>
      </c>
      <c r="C52" s="114" t="s">
        <v>252</v>
      </c>
      <c r="D52" s="23">
        <v>4.55</v>
      </c>
      <c r="E52" s="357" t="s">
        <v>7347</v>
      </c>
    </row>
    <row r="53" spans="1:5" ht="15" customHeight="1" x14ac:dyDescent="0.25">
      <c r="A53" s="12" t="s">
        <v>3819</v>
      </c>
      <c r="B53" s="7" t="s">
        <v>3820</v>
      </c>
      <c r="C53" s="114" t="s">
        <v>252</v>
      </c>
      <c r="D53" s="23">
        <v>2.76</v>
      </c>
      <c r="E53" s="357" t="s">
        <v>7347</v>
      </c>
    </row>
    <row r="54" spans="1:5" ht="15" customHeight="1" x14ac:dyDescent="0.25">
      <c r="A54" s="12" t="s">
        <v>266</v>
      </c>
      <c r="B54" s="7">
        <v>105</v>
      </c>
      <c r="C54" s="1" t="s">
        <v>3019</v>
      </c>
      <c r="D54" s="23">
        <v>8.5399999999999991</v>
      </c>
      <c r="E54" s="357" t="s">
        <v>7347</v>
      </c>
    </row>
    <row r="55" spans="1:5" ht="15" customHeight="1" x14ac:dyDescent="0.25">
      <c r="A55" s="12" t="s">
        <v>267</v>
      </c>
      <c r="B55" s="7">
        <v>106</v>
      </c>
      <c r="C55" s="1" t="s">
        <v>268</v>
      </c>
      <c r="D55" s="23">
        <v>32.24</v>
      </c>
      <c r="E55" s="357" t="s">
        <v>7347</v>
      </c>
    </row>
    <row r="56" spans="1:5" ht="15" customHeight="1" x14ac:dyDescent="0.25">
      <c r="A56" s="12" t="s">
        <v>269</v>
      </c>
      <c r="B56" s="7">
        <v>107</v>
      </c>
      <c r="C56" s="1" t="s">
        <v>2439</v>
      </c>
      <c r="D56" s="23">
        <v>19.329999999999998</v>
      </c>
      <c r="E56" s="357" t="s">
        <v>7347</v>
      </c>
    </row>
    <row r="57" spans="1:5" ht="15" customHeight="1" x14ac:dyDescent="0.25">
      <c r="A57" s="12" t="s">
        <v>270</v>
      </c>
      <c r="B57" s="7">
        <v>108</v>
      </c>
      <c r="C57" s="1" t="s">
        <v>271</v>
      </c>
      <c r="D57" s="23">
        <v>64.33</v>
      </c>
      <c r="E57" s="284" t="s">
        <v>7347</v>
      </c>
    </row>
    <row r="58" spans="1:5" ht="15" customHeight="1" x14ac:dyDescent="0.25">
      <c r="A58" s="12" t="s">
        <v>272</v>
      </c>
      <c r="B58" s="7">
        <v>109</v>
      </c>
      <c r="C58" s="1" t="s">
        <v>2932</v>
      </c>
      <c r="D58" s="23">
        <v>0</v>
      </c>
      <c r="E58" s="357" t="s">
        <v>218</v>
      </c>
    </row>
    <row r="59" spans="1:5" ht="15" customHeight="1" x14ac:dyDescent="0.25">
      <c r="A59" s="12" t="s">
        <v>273</v>
      </c>
      <c r="B59" s="7">
        <v>111</v>
      </c>
      <c r="C59" s="1" t="s">
        <v>213</v>
      </c>
      <c r="D59" s="23">
        <v>0</v>
      </c>
      <c r="E59" s="357" t="s">
        <v>218</v>
      </c>
    </row>
    <row r="60" spans="1:5" ht="15" customHeight="1" x14ac:dyDescent="0.25">
      <c r="A60" s="12" t="s">
        <v>274</v>
      </c>
      <c r="B60" s="7">
        <v>112</v>
      </c>
      <c r="C60" s="1" t="s">
        <v>275</v>
      </c>
      <c r="D60" s="23">
        <v>64.5</v>
      </c>
      <c r="E60" s="357" t="s">
        <v>7347</v>
      </c>
    </row>
    <row r="61" spans="1:5" ht="15" customHeight="1" x14ac:dyDescent="0.25">
      <c r="A61" s="12" t="s">
        <v>276</v>
      </c>
      <c r="B61" s="7">
        <v>113</v>
      </c>
      <c r="C61" s="1" t="s">
        <v>2439</v>
      </c>
      <c r="D61" s="23">
        <v>19.34</v>
      </c>
      <c r="E61" s="357" t="s">
        <v>7347</v>
      </c>
    </row>
    <row r="62" spans="1:5" ht="15" customHeight="1" x14ac:dyDescent="0.25">
      <c r="A62" s="12" t="s">
        <v>277</v>
      </c>
      <c r="B62" s="7">
        <v>114</v>
      </c>
      <c r="C62" s="1" t="s">
        <v>268</v>
      </c>
      <c r="D62" s="23">
        <v>32.49</v>
      </c>
      <c r="E62" s="357" t="s">
        <v>7347</v>
      </c>
    </row>
    <row r="63" spans="1:5" ht="15" customHeight="1" x14ac:dyDescent="0.25">
      <c r="A63" s="12" t="s">
        <v>278</v>
      </c>
      <c r="B63" s="7">
        <v>115</v>
      </c>
      <c r="C63" s="1" t="s">
        <v>2696</v>
      </c>
      <c r="D63" s="23">
        <v>7.96</v>
      </c>
      <c r="E63" s="357" t="s">
        <v>7347</v>
      </c>
    </row>
    <row r="64" spans="1:5" ht="15" customHeight="1" x14ac:dyDescent="0.25">
      <c r="A64" s="12" t="s">
        <v>3821</v>
      </c>
      <c r="B64" s="7" t="s">
        <v>3822</v>
      </c>
      <c r="C64" s="1" t="s">
        <v>280</v>
      </c>
      <c r="D64" s="23">
        <v>3.04</v>
      </c>
      <c r="E64" s="357" t="s">
        <v>7347</v>
      </c>
    </row>
    <row r="65" spans="1:5" ht="15" customHeight="1" x14ac:dyDescent="0.25">
      <c r="A65" s="12" t="s">
        <v>279</v>
      </c>
      <c r="B65" s="7">
        <v>116</v>
      </c>
      <c r="C65" s="1" t="s">
        <v>280</v>
      </c>
      <c r="D65" s="23">
        <v>4.51</v>
      </c>
      <c r="E65" s="357" t="s">
        <v>7347</v>
      </c>
    </row>
    <row r="66" spans="1:5" ht="15" customHeight="1" x14ac:dyDescent="0.25">
      <c r="A66" s="12" t="s">
        <v>281</v>
      </c>
      <c r="B66" s="7">
        <v>117</v>
      </c>
      <c r="C66" s="1" t="s">
        <v>282</v>
      </c>
      <c r="D66" s="23">
        <v>4.8600000000000003</v>
      </c>
      <c r="E66" s="357" t="s">
        <v>7347</v>
      </c>
    </row>
    <row r="67" spans="1:5" ht="15" customHeight="1" thickBot="1" x14ac:dyDescent="0.3">
      <c r="A67" s="13" t="s">
        <v>283</v>
      </c>
      <c r="B67" s="8">
        <v>118</v>
      </c>
      <c r="C67" s="9" t="s">
        <v>256</v>
      </c>
      <c r="D67" s="34">
        <v>4.88</v>
      </c>
      <c r="E67" s="358" t="s">
        <v>7347</v>
      </c>
    </row>
    <row r="68" spans="1:5" s="31" customFormat="1" ht="15" customHeight="1" thickTop="1" thickBot="1" x14ac:dyDescent="0.35">
      <c r="A68" s="430" t="s">
        <v>5337</v>
      </c>
      <c r="B68" s="431"/>
      <c r="C68" s="432"/>
      <c r="D68" s="24">
        <f>SUM(D49:D67)</f>
        <v>348.77</v>
      </c>
      <c r="E68" s="359">
        <f>SUMIF(E49:E67,"std_1",D49:D67)</f>
        <v>345.71</v>
      </c>
    </row>
    <row r="69" spans="1:5" ht="15" customHeight="1" x14ac:dyDescent="0.25">
      <c r="A69" s="32"/>
      <c r="B69" s="2"/>
      <c r="C69" s="2"/>
      <c r="D69" s="5"/>
      <c r="E69" s="27"/>
    </row>
    <row r="70" spans="1:5" ht="15" customHeight="1" x14ac:dyDescent="0.25">
      <c r="E70" s="27"/>
    </row>
    <row r="71" spans="1:5" ht="15" customHeight="1" x14ac:dyDescent="0.25">
      <c r="E71" s="27"/>
    </row>
    <row r="72" spans="1:5" ht="15" customHeight="1" x14ac:dyDescent="0.25">
      <c r="E72" s="27"/>
    </row>
    <row r="73" spans="1:5" ht="15" customHeight="1" x14ac:dyDescent="0.25">
      <c r="E73" s="27"/>
    </row>
    <row r="74" spans="1:5" ht="15" customHeight="1" thickBot="1" x14ac:dyDescent="0.3">
      <c r="E74" s="27"/>
    </row>
    <row r="75" spans="1:5" ht="22.5" customHeight="1" thickBot="1" x14ac:dyDescent="0.3">
      <c r="A75" s="423" t="s">
        <v>4188</v>
      </c>
      <c r="B75" s="424"/>
      <c r="C75" s="424"/>
      <c r="D75" s="424"/>
      <c r="E75" s="435"/>
    </row>
    <row r="76" spans="1:5" ht="15" customHeight="1" x14ac:dyDescent="0.3">
      <c r="A76" s="428" t="s">
        <v>4681</v>
      </c>
      <c r="B76" s="353" t="s">
        <v>4277</v>
      </c>
      <c r="C76" s="433" t="s">
        <v>2186</v>
      </c>
      <c r="D76" s="421" t="s">
        <v>2187</v>
      </c>
      <c r="E76" s="419" t="s">
        <v>217</v>
      </c>
    </row>
    <row r="77" spans="1:5" ht="15" customHeight="1" thickBot="1" x14ac:dyDescent="0.35">
      <c r="A77" s="429"/>
      <c r="B77" s="6" t="s">
        <v>2185</v>
      </c>
      <c r="C77" s="434"/>
      <c r="D77" s="422"/>
      <c r="E77" s="420"/>
    </row>
    <row r="78" spans="1:5" ht="15" customHeight="1" thickTop="1" x14ac:dyDescent="0.25">
      <c r="A78" s="12" t="s">
        <v>1301</v>
      </c>
      <c r="B78" s="7">
        <v>201</v>
      </c>
      <c r="C78" s="1" t="s">
        <v>3019</v>
      </c>
      <c r="D78" s="23">
        <v>80.41</v>
      </c>
      <c r="E78" s="356" t="s">
        <v>7347</v>
      </c>
    </row>
    <row r="79" spans="1:5" ht="15" customHeight="1" x14ac:dyDescent="0.25">
      <c r="A79" s="12" t="s">
        <v>1302</v>
      </c>
      <c r="B79" s="7">
        <v>202</v>
      </c>
      <c r="C79" s="1" t="s">
        <v>4316</v>
      </c>
      <c r="D79" s="23">
        <v>3.06</v>
      </c>
      <c r="E79" s="357" t="s">
        <v>218</v>
      </c>
    </row>
    <row r="80" spans="1:5" ht="15" customHeight="1" x14ac:dyDescent="0.25">
      <c r="A80" s="12" t="s">
        <v>1303</v>
      </c>
      <c r="B80" s="7">
        <v>203</v>
      </c>
      <c r="C80" s="1" t="s">
        <v>4315</v>
      </c>
      <c r="D80" s="23">
        <v>9.4600000000000009</v>
      </c>
      <c r="E80" s="357" t="s">
        <v>7347</v>
      </c>
    </row>
    <row r="81" spans="1:5" ht="15" customHeight="1" x14ac:dyDescent="0.25">
      <c r="A81" s="12" t="s">
        <v>1304</v>
      </c>
      <c r="B81" s="7">
        <v>204</v>
      </c>
      <c r="C81" s="114" t="s">
        <v>3636</v>
      </c>
      <c r="D81" s="23">
        <v>5.84</v>
      </c>
      <c r="E81" s="357" t="s">
        <v>7347</v>
      </c>
    </row>
    <row r="82" spans="1:5" ht="15" customHeight="1" x14ac:dyDescent="0.25">
      <c r="A82" s="12" t="s">
        <v>1305</v>
      </c>
      <c r="B82" s="7">
        <v>205</v>
      </c>
      <c r="C82" s="1" t="s">
        <v>1306</v>
      </c>
      <c r="D82" s="23">
        <v>28.33</v>
      </c>
      <c r="E82" s="357" t="s">
        <v>7347</v>
      </c>
    </row>
    <row r="83" spans="1:5" ht="15" customHeight="1" x14ac:dyDescent="0.25">
      <c r="A83" s="12" t="s">
        <v>1307</v>
      </c>
      <c r="B83" s="7">
        <v>206</v>
      </c>
      <c r="C83" s="1" t="s">
        <v>1308</v>
      </c>
      <c r="D83" s="23">
        <v>8.94</v>
      </c>
      <c r="E83" s="357" t="s">
        <v>7347</v>
      </c>
    </row>
    <row r="84" spans="1:5" ht="15" customHeight="1" x14ac:dyDescent="0.25">
      <c r="A84" s="12" t="s">
        <v>1309</v>
      </c>
      <c r="B84" s="7">
        <v>207</v>
      </c>
      <c r="C84" s="1" t="s">
        <v>1310</v>
      </c>
      <c r="D84" s="23">
        <v>13.77</v>
      </c>
      <c r="E84" s="357" t="s">
        <v>7347</v>
      </c>
    </row>
    <row r="85" spans="1:5" ht="15" customHeight="1" x14ac:dyDescent="0.25">
      <c r="A85" s="12" t="s">
        <v>1311</v>
      </c>
      <c r="B85" s="7">
        <v>208</v>
      </c>
      <c r="C85" s="1" t="s">
        <v>831</v>
      </c>
      <c r="D85" s="23">
        <v>44.11</v>
      </c>
      <c r="E85" s="357" t="s">
        <v>7347</v>
      </c>
    </row>
    <row r="86" spans="1:5" ht="15" customHeight="1" x14ac:dyDescent="0.25">
      <c r="A86" s="12" t="s">
        <v>1312</v>
      </c>
      <c r="B86" s="7">
        <v>209</v>
      </c>
      <c r="C86" s="1" t="s">
        <v>3027</v>
      </c>
      <c r="D86" s="23">
        <v>12.8</v>
      </c>
      <c r="E86" s="357" t="s">
        <v>7347</v>
      </c>
    </row>
    <row r="87" spans="1:5" ht="15" customHeight="1" x14ac:dyDescent="0.25">
      <c r="A87" s="12" t="s">
        <v>1313</v>
      </c>
      <c r="B87" s="7">
        <v>211</v>
      </c>
      <c r="C87" s="1" t="s">
        <v>3027</v>
      </c>
      <c r="D87" s="23">
        <v>8.93</v>
      </c>
      <c r="E87" s="357" t="s">
        <v>7347</v>
      </c>
    </row>
    <row r="88" spans="1:5" ht="15" customHeight="1" x14ac:dyDescent="0.25">
      <c r="A88" s="12" t="s">
        <v>1314</v>
      </c>
      <c r="B88" s="7">
        <v>212</v>
      </c>
      <c r="C88" s="1" t="s">
        <v>1315</v>
      </c>
      <c r="D88" s="23">
        <v>33.72</v>
      </c>
      <c r="E88" s="357" t="s">
        <v>7347</v>
      </c>
    </row>
    <row r="89" spans="1:5" ht="15" customHeight="1" x14ac:dyDescent="0.25">
      <c r="A89" s="12" t="s">
        <v>1316</v>
      </c>
      <c r="B89" s="7">
        <v>213</v>
      </c>
      <c r="C89" s="1" t="s">
        <v>1317</v>
      </c>
      <c r="D89" s="23">
        <v>16.760000000000002</v>
      </c>
      <c r="E89" s="357" t="s">
        <v>7347</v>
      </c>
    </row>
    <row r="90" spans="1:5" ht="15" customHeight="1" x14ac:dyDescent="0.25">
      <c r="A90" s="12" t="s">
        <v>1318</v>
      </c>
      <c r="B90" s="7">
        <v>214</v>
      </c>
      <c r="C90" s="1" t="s">
        <v>1319</v>
      </c>
      <c r="D90" s="23">
        <v>16.75</v>
      </c>
      <c r="E90" s="357" t="s">
        <v>7347</v>
      </c>
    </row>
    <row r="91" spans="1:5" ht="15" customHeight="1" x14ac:dyDescent="0.25">
      <c r="A91" s="12" t="s">
        <v>1320</v>
      </c>
      <c r="B91" s="7">
        <v>215</v>
      </c>
      <c r="C91" s="1" t="s">
        <v>4399</v>
      </c>
      <c r="D91" s="23">
        <v>16.899999999999999</v>
      </c>
      <c r="E91" s="357" t="s">
        <v>7347</v>
      </c>
    </row>
    <row r="92" spans="1:5" ht="15" customHeight="1" x14ac:dyDescent="0.25">
      <c r="A92" s="12" t="s">
        <v>1321</v>
      </c>
      <c r="B92" s="7">
        <v>216</v>
      </c>
      <c r="C92" s="1" t="s">
        <v>1322</v>
      </c>
      <c r="D92" s="23">
        <v>16.07</v>
      </c>
      <c r="E92" s="357" t="s">
        <v>7347</v>
      </c>
    </row>
    <row r="93" spans="1:5" ht="15" customHeight="1" x14ac:dyDescent="0.25">
      <c r="A93" s="12" t="s">
        <v>1323</v>
      </c>
      <c r="B93" s="7">
        <v>217</v>
      </c>
      <c r="C93" s="1" t="s">
        <v>214</v>
      </c>
      <c r="D93" s="23">
        <v>0</v>
      </c>
      <c r="E93" s="357" t="s">
        <v>7347</v>
      </c>
    </row>
    <row r="94" spans="1:5" ht="15" customHeight="1" x14ac:dyDescent="0.25">
      <c r="A94" s="12" t="s">
        <v>1324</v>
      </c>
      <c r="B94" s="7">
        <v>218</v>
      </c>
      <c r="C94" s="1" t="s">
        <v>3019</v>
      </c>
      <c r="D94" s="23">
        <v>61.44</v>
      </c>
      <c r="E94" s="357" t="s">
        <v>7347</v>
      </c>
    </row>
    <row r="95" spans="1:5" ht="15" customHeight="1" x14ac:dyDescent="0.25">
      <c r="A95" s="12" t="s">
        <v>1325</v>
      </c>
      <c r="B95" s="7">
        <v>219</v>
      </c>
      <c r="C95" s="1" t="s">
        <v>1326</v>
      </c>
      <c r="D95" s="23">
        <v>13.98</v>
      </c>
      <c r="E95" s="357" t="s">
        <v>7347</v>
      </c>
    </row>
    <row r="96" spans="1:5" ht="15" customHeight="1" x14ac:dyDescent="0.25">
      <c r="A96" s="12" t="s">
        <v>1327</v>
      </c>
      <c r="B96" s="7">
        <v>221</v>
      </c>
      <c r="C96" s="1" t="s">
        <v>1328</v>
      </c>
      <c r="D96" s="23">
        <v>9.6300000000000008</v>
      </c>
      <c r="E96" s="357" t="s">
        <v>7347</v>
      </c>
    </row>
    <row r="97" spans="1:5" ht="15" customHeight="1" x14ac:dyDescent="0.25">
      <c r="A97" s="12" t="s">
        <v>1329</v>
      </c>
      <c r="B97" s="7">
        <v>222</v>
      </c>
      <c r="C97" s="1" t="s">
        <v>1330</v>
      </c>
      <c r="D97" s="23">
        <v>22.4</v>
      </c>
      <c r="E97" s="357" t="s">
        <v>7347</v>
      </c>
    </row>
    <row r="98" spans="1:5" ht="15" customHeight="1" x14ac:dyDescent="0.25">
      <c r="A98" s="12" t="s">
        <v>1331</v>
      </c>
      <c r="B98" s="7">
        <v>223</v>
      </c>
      <c r="C98" s="1" t="s">
        <v>1332</v>
      </c>
      <c r="D98" s="23">
        <v>34.090000000000003</v>
      </c>
      <c r="E98" s="357" t="s">
        <v>7347</v>
      </c>
    </row>
    <row r="99" spans="1:5" ht="15" customHeight="1" x14ac:dyDescent="0.25">
      <c r="A99" s="12" t="s">
        <v>1333</v>
      </c>
      <c r="B99" s="7">
        <v>224</v>
      </c>
      <c r="C99" s="1" t="s">
        <v>1334</v>
      </c>
      <c r="D99" s="23">
        <v>16.61</v>
      </c>
      <c r="E99" s="357" t="s">
        <v>7347</v>
      </c>
    </row>
    <row r="100" spans="1:5" ht="15" customHeight="1" x14ac:dyDescent="0.25">
      <c r="A100" s="12" t="s">
        <v>1335</v>
      </c>
      <c r="B100" s="7">
        <v>225</v>
      </c>
      <c r="C100" s="1" t="s">
        <v>1336</v>
      </c>
      <c r="D100" s="23">
        <v>15.92</v>
      </c>
      <c r="E100" s="357" t="s">
        <v>7347</v>
      </c>
    </row>
    <row r="101" spans="1:5" ht="15" customHeight="1" x14ac:dyDescent="0.25">
      <c r="A101" s="12" t="s">
        <v>1337</v>
      </c>
      <c r="B101" s="7">
        <v>226</v>
      </c>
      <c r="C101" s="1" t="s">
        <v>1336</v>
      </c>
      <c r="D101" s="23">
        <v>28.3</v>
      </c>
      <c r="E101" s="357" t="s">
        <v>7347</v>
      </c>
    </row>
    <row r="102" spans="1:5" ht="15" customHeight="1" x14ac:dyDescent="0.25">
      <c r="A102" s="12" t="s">
        <v>1338</v>
      </c>
      <c r="B102" s="7">
        <v>227</v>
      </c>
      <c r="C102" s="1" t="s">
        <v>4037</v>
      </c>
      <c r="D102" s="23">
        <v>13.77</v>
      </c>
      <c r="E102" s="357" t="s">
        <v>7347</v>
      </c>
    </row>
    <row r="103" spans="1:5" ht="15" customHeight="1" x14ac:dyDescent="0.25">
      <c r="A103" s="12" t="s">
        <v>1339</v>
      </c>
      <c r="B103" s="7">
        <v>228</v>
      </c>
      <c r="C103" s="1" t="s">
        <v>1340</v>
      </c>
      <c r="D103" s="23">
        <v>23.37</v>
      </c>
      <c r="E103" s="357" t="s">
        <v>7347</v>
      </c>
    </row>
    <row r="104" spans="1:5" ht="15" customHeight="1" x14ac:dyDescent="0.25">
      <c r="A104" s="12" t="s">
        <v>1341</v>
      </c>
      <c r="B104" s="7">
        <v>229</v>
      </c>
      <c r="C104" s="1" t="s">
        <v>722</v>
      </c>
      <c r="D104" s="23">
        <v>28.2</v>
      </c>
      <c r="E104" s="357" t="s">
        <v>7347</v>
      </c>
    </row>
    <row r="105" spans="1:5" ht="15" customHeight="1" x14ac:dyDescent="0.25">
      <c r="A105" s="12" t="s">
        <v>1342</v>
      </c>
      <c r="B105" s="7">
        <v>231</v>
      </c>
      <c r="C105" s="1" t="s">
        <v>4034</v>
      </c>
      <c r="D105" s="23">
        <v>18.170000000000002</v>
      </c>
      <c r="E105" s="357" t="s">
        <v>7347</v>
      </c>
    </row>
    <row r="106" spans="1:5" ht="15" customHeight="1" x14ac:dyDescent="0.25">
      <c r="A106" s="12" t="s">
        <v>1343</v>
      </c>
      <c r="B106" s="7">
        <v>232</v>
      </c>
      <c r="C106" s="1" t="s">
        <v>1344</v>
      </c>
      <c r="D106" s="23">
        <v>9.0500000000000007</v>
      </c>
      <c r="E106" s="357" t="s">
        <v>7347</v>
      </c>
    </row>
    <row r="107" spans="1:5" ht="15" customHeight="1" x14ac:dyDescent="0.25">
      <c r="A107" s="12" t="s">
        <v>1345</v>
      </c>
      <c r="B107" s="7">
        <v>233</v>
      </c>
      <c r="C107" s="1" t="s">
        <v>1346</v>
      </c>
      <c r="D107" s="23">
        <v>5.83</v>
      </c>
      <c r="E107" s="357" t="s">
        <v>7347</v>
      </c>
    </row>
    <row r="108" spans="1:5" ht="15" customHeight="1" x14ac:dyDescent="0.25">
      <c r="A108" s="12" t="s">
        <v>2232</v>
      </c>
      <c r="B108" s="7">
        <v>234</v>
      </c>
      <c r="C108" s="1" t="s">
        <v>2233</v>
      </c>
      <c r="D108" s="23">
        <v>4.92</v>
      </c>
      <c r="E108" s="357" t="s">
        <v>7347</v>
      </c>
    </row>
    <row r="109" spans="1:5" ht="15" customHeight="1" x14ac:dyDescent="0.25">
      <c r="A109" s="12" t="s">
        <v>4687</v>
      </c>
      <c r="B109" s="7">
        <v>235</v>
      </c>
      <c r="C109" s="1" t="s">
        <v>4688</v>
      </c>
      <c r="D109" s="23">
        <v>4.92</v>
      </c>
      <c r="E109" s="357" t="s">
        <v>7347</v>
      </c>
    </row>
    <row r="110" spans="1:5" ht="15" customHeight="1" x14ac:dyDescent="0.25">
      <c r="A110" s="12" t="s">
        <v>4689</v>
      </c>
      <c r="B110" s="7">
        <v>236</v>
      </c>
      <c r="C110" s="1" t="s">
        <v>4837</v>
      </c>
      <c r="D110" s="23">
        <v>3.22</v>
      </c>
      <c r="E110" s="357" t="s">
        <v>7347</v>
      </c>
    </row>
    <row r="111" spans="1:5" ht="15" customHeight="1" x14ac:dyDescent="0.25">
      <c r="A111" s="12" t="s">
        <v>4690</v>
      </c>
      <c r="B111" s="7">
        <v>237</v>
      </c>
      <c r="C111" s="1" t="s">
        <v>3022</v>
      </c>
      <c r="D111" s="23">
        <v>6.66</v>
      </c>
      <c r="E111" s="357" t="s">
        <v>7347</v>
      </c>
    </row>
    <row r="112" spans="1:5" ht="15" customHeight="1" x14ac:dyDescent="0.25">
      <c r="A112" s="12" t="s">
        <v>4691</v>
      </c>
      <c r="B112" s="7" t="s">
        <v>4692</v>
      </c>
      <c r="C112" s="114" t="s">
        <v>3636</v>
      </c>
      <c r="D112" s="23">
        <v>3.94</v>
      </c>
      <c r="E112" s="357" t="s">
        <v>7347</v>
      </c>
    </row>
    <row r="113" spans="1:5" ht="15" customHeight="1" x14ac:dyDescent="0.25">
      <c r="A113" s="12" t="s">
        <v>4693</v>
      </c>
      <c r="B113" s="7" t="s">
        <v>4694</v>
      </c>
      <c r="C113" s="1" t="s">
        <v>1346</v>
      </c>
      <c r="D113" s="23">
        <v>3.61</v>
      </c>
      <c r="E113" s="357" t="s">
        <v>7347</v>
      </c>
    </row>
    <row r="114" spans="1:5" ht="15" customHeight="1" x14ac:dyDescent="0.25">
      <c r="A114" s="12" t="s">
        <v>4695</v>
      </c>
      <c r="B114" s="7" t="s">
        <v>4696</v>
      </c>
      <c r="C114" s="1" t="s">
        <v>4837</v>
      </c>
      <c r="D114" s="23">
        <v>3.22</v>
      </c>
      <c r="E114" s="357" t="s">
        <v>7347</v>
      </c>
    </row>
    <row r="115" spans="1:5" ht="15" customHeight="1" thickBot="1" x14ac:dyDescent="0.3">
      <c r="A115" s="13" t="s">
        <v>4697</v>
      </c>
      <c r="B115" s="8" t="s">
        <v>4698</v>
      </c>
      <c r="C115" s="9" t="s">
        <v>4837</v>
      </c>
      <c r="D115" s="34">
        <v>3.22</v>
      </c>
      <c r="E115" s="358" t="s">
        <v>7347</v>
      </c>
    </row>
    <row r="116" spans="1:5" s="31" customFormat="1" ht="15" customHeight="1" thickTop="1" thickBot="1" x14ac:dyDescent="0.35">
      <c r="A116" s="430" t="s">
        <v>5337</v>
      </c>
      <c r="B116" s="431"/>
      <c r="C116" s="432"/>
      <c r="D116" s="24">
        <f>SUM(D78:D115)</f>
        <v>650.32000000000005</v>
      </c>
      <c r="E116" s="359">
        <f>SUMIF(E78:E115,"std_1",D78:D115)</f>
        <v>647.2600000000001</v>
      </c>
    </row>
    <row r="117" spans="1:5" ht="15" customHeight="1" x14ac:dyDescent="0.25">
      <c r="A117" s="32"/>
      <c r="B117" s="32"/>
      <c r="C117" s="32"/>
      <c r="D117" s="33"/>
      <c r="E117" s="27"/>
    </row>
    <row r="118" spans="1:5" ht="15" customHeight="1" x14ac:dyDescent="0.25">
      <c r="E118" s="27"/>
    </row>
    <row r="119" spans="1:5" ht="15" customHeight="1" x14ac:dyDescent="0.25">
      <c r="E119" s="27"/>
    </row>
    <row r="120" spans="1:5" ht="15" customHeight="1" x14ac:dyDescent="0.25">
      <c r="E120" s="27"/>
    </row>
    <row r="121" spans="1:5" ht="15" customHeight="1" x14ac:dyDescent="0.25">
      <c r="E121" s="27"/>
    </row>
    <row r="122" spans="1:5" ht="15" customHeight="1" thickBot="1" x14ac:dyDescent="0.3">
      <c r="E122" s="27"/>
    </row>
    <row r="123" spans="1:5" ht="22.5" customHeight="1" thickBot="1" x14ac:dyDescent="0.3">
      <c r="A123" s="423" t="s">
        <v>2680</v>
      </c>
      <c r="B123" s="424"/>
      <c r="C123" s="424"/>
      <c r="D123" s="424"/>
      <c r="E123" s="435"/>
    </row>
    <row r="124" spans="1:5" ht="15" customHeight="1" x14ac:dyDescent="0.3">
      <c r="A124" s="428" t="s">
        <v>4681</v>
      </c>
      <c r="B124" s="353" t="s">
        <v>4277</v>
      </c>
      <c r="C124" s="433" t="s">
        <v>2186</v>
      </c>
      <c r="D124" s="421" t="s">
        <v>2187</v>
      </c>
      <c r="E124" s="419" t="s">
        <v>217</v>
      </c>
    </row>
    <row r="125" spans="1:5" ht="15" customHeight="1" thickBot="1" x14ac:dyDescent="0.35">
      <c r="A125" s="429"/>
      <c r="B125" s="6" t="s">
        <v>2185</v>
      </c>
      <c r="C125" s="434"/>
      <c r="D125" s="422"/>
      <c r="E125" s="420"/>
    </row>
    <row r="126" spans="1:5" ht="15" customHeight="1" thickTop="1" x14ac:dyDescent="0.25">
      <c r="A126" s="12" t="s">
        <v>4699</v>
      </c>
      <c r="B126" s="7">
        <v>301</v>
      </c>
      <c r="C126" s="1" t="s">
        <v>3019</v>
      </c>
      <c r="D126" s="23">
        <v>78.239999999999995</v>
      </c>
      <c r="E126" s="356" t="s">
        <v>7347</v>
      </c>
    </row>
    <row r="127" spans="1:5" ht="15" customHeight="1" x14ac:dyDescent="0.25">
      <c r="A127" s="12" t="s">
        <v>4700</v>
      </c>
      <c r="B127" s="7">
        <v>302</v>
      </c>
      <c r="C127" s="1" t="s">
        <v>4316</v>
      </c>
      <c r="D127" s="23">
        <v>3.06</v>
      </c>
      <c r="E127" s="357" t="s">
        <v>218</v>
      </c>
    </row>
    <row r="128" spans="1:5" ht="15" customHeight="1" x14ac:dyDescent="0.25">
      <c r="A128" s="12" t="s">
        <v>3159</v>
      </c>
      <c r="B128" s="7">
        <v>303</v>
      </c>
      <c r="C128" s="1" t="s">
        <v>4315</v>
      </c>
      <c r="D128" s="23">
        <v>10.65</v>
      </c>
      <c r="E128" s="357" t="s">
        <v>7347</v>
      </c>
    </row>
    <row r="129" spans="1:5" ht="15" customHeight="1" x14ac:dyDescent="0.25">
      <c r="A129" s="12" t="s">
        <v>3160</v>
      </c>
      <c r="B129" s="7">
        <v>304</v>
      </c>
      <c r="C129" s="1" t="s">
        <v>1346</v>
      </c>
      <c r="D129" s="23">
        <v>5.84</v>
      </c>
      <c r="E129" s="357" t="s">
        <v>7347</v>
      </c>
    </row>
    <row r="130" spans="1:5" ht="15" customHeight="1" x14ac:dyDescent="0.25">
      <c r="A130" s="12" t="s">
        <v>3161</v>
      </c>
      <c r="B130" s="7">
        <v>305</v>
      </c>
      <c r="C130" s="1" t="s">
        <v>2233</v>
      </c>
      <c r="D130" s="23">
        <v>4.92</v>
      </c>
      <c r="E130" s="357" t="s">
        <v>7347</v>
      </c>
    </row>
    <row r="131" spans="1:5" ht="15" customHeight="1" x14ac:dyDescent="0.25">
      <c r="A131" s="12" t="s">
        <v>3162</v>
      </c>
      <c r="B131" s="7">
        <v>306</v>
      </c>
      <c r="C131" s="1" t="s">
        <v>3163</v>
      </c>
      <c r="D131" s="23">
        <v>37.979999999999997</v>
      </c>
      <c r="E131" s="357" t="s">
        <v>7347</v>
      </c>
    </row>
    <row r="132" spans="1:5" ht="15" customHeight="1" x14ac:dyDescent="0.25">
      <c r="A132" s="12" t="s">
        <v>3164</v>
      </c>
      <c r="B132" s="7">
        <v>307</v>
      </c>
      <c r="C132" s="1" t="s">
        <v>4037</v>
      </c>
      <c r="D132" s="23">
        <v>17.899999999999999</v>
      </c>
      <c r="E132" s="357" t="s">
        <v>7347</v>
      </c>
    </row>
    <row r="133" spans="1:5" ht="15" customHeight="1" x14ac:dyDescent="0.25">
      <c r="A133" s="12" t="s">
        <v>3165</v>
      </c>
      <c r="B133" s="7">
        <v>308</v>
      </c>
      <c r="C133" s="1" t="s">
        <v>4037</v>
      </c>
      <c r="D133" s="23">
        <v>18.29</v>
      </c>
      <c r="E133" s="357" t="s">
        <v>7347</v>
      </c>
    </row>
    <row r="134" spans="1:5" ht="15" customHeight="1" x14ac:dyDescent="0.25">
      <c r="A134" s="12" t="s">
        <v>3166</v>
      </c>
      <c r="B134" s="7">
        <v>309</v>
      </c>
      <c r="C134" s="1" t="s">
        <v>3167</v>
      </c>
      <c r="D134" s="23">
        <v>36.08</v>
      </c>
      <c r="E134" s="357" t="s">
        <v>7347</v>
      </c>
    </row>
    <row r="135" spans="1:5" ht="15" customHeight="1" x14ac:dyDescent="0.25">
      <c r="A135" s="12" t="s">
        <v>3168</v>
      </c>
      <c r="B135" s="7">
        <v>312</v>
      </c>
      <c r="C135" s="1" t="s">
        <v>3169</v>
      </c>
      <c r="D135" s="23">
        <v>11.02</v>
      </c>
      <c r="E135" s="357" t="s">
        <v>7347</v>
      </c>
    </row>
    <row r="136" spans="1:5" ht="15" customHeight="1" x14ac:dyDescent="0.25">
      <c r="A136" s="12" t="s">
        <v>3170</v>
      </c>
      <c r="B136" s="7">
        <v>313</v>
      </c>
      <c r="C136" s="1" t="s">
        <v>3171</v>
      </c>
      <c r="D136" s="23">
        <v>15.99</v>
      </c>
      <c r="E136" s="357" t="s">
        <v>7347</v>
      </c>
    </row>
    <row r="137" spans="1:5" ht="15" customHeight="1" x14ac:dyDescent="0.25">
      <c r="A137" s="12" t="s">
        <v>3172</v>
      </c>
      <c r="B137" s="7">
        <v>314</v>
      </c>
      <c r="C137" s="1" t="s">
        <v>2439</v>
      </c>
      <c r="D137" s="23">
        <v>12.76</v>
      </c>
      <c r="E137" s="357" t="s">
        <v>7347</v>
      </c>
    </row>
    <row r="138" spans="1:5" ht="15" customHeight="1" x14ac:dyDescent="0.25">
      <c r="A138" s="12" t="s">
        <v>3173</v>
      </c>
      <c r="B138" s="7">
        <v>315</v>
      </c>
      <c r="C138" s="1" t="s">
        <v>3174</v>
      </c>
      <c r="D138" s="23">
        <v>13.87</v>
      </c>
      <c r="E138" s="357" t="s">
        <v>7347</v>
      </c>
    </row>
    <row r="139" spans="1:5" ht="15" customHeight="1" x14ac:dyDescent="0.25">
      <c r="A139" s="12" t="s">
        <v>3175</v>
      </c>
      <c r="B139" s="7">
        <v>316</v>
      </c>
      <c r="C139" s="1" t="s">
        <v>3176</v>
      </c>
      <c r="D139" s="23">
        <v>22.63</v>
      </c>
      <c r="E139" s="357" t="s">
        <v>7347</v>
      </c>
    </row>
    <row r="140" spans="1:5" ht="15" customHeight="1" x14ac:dyDescent="0.25">
      <c r="A140" s="12" t="s">
        <v>3177</v>
      </c>
      <c r="B140" s="7">
        <v>317</v>
      </c>
      <c r="C140" s="1" t="s">
        <v>3178</v>
      </c>
      <c r="D140" s="23">
        <v>15.93</v>
      </c>
      <c r="E140" s="357" t="s">
        <v>7347</v>
      </c>
    </row>
    <row r="141" spans="1:5" ht="15" customHeight="1" x14ac:dyDescent="0.25">
      <c r="A141" s="12" t="s">
        <v>3179</v>
      </c>
      <c r="B141" s="7">
        <v>318</v>
      </c>
      <c r="C141" s="1" t="s">
        <v>215</v>
      </c>
      <c r="D141" s="23">
        <v>0</v>
      </c>
      <c r="E141" s="357" t="s">
        <v>7347</v>
      </c>
    </row>
    <row r="142" spans="1:5" ht="15" customHeight="1" x14ac:dyDescent="0.25">
      <c r="A142" s="12" t="s">
        <v>3180</v>
      </c>
      <c r="B142" s="7">
        <v>319</v>
      </c>
      <c r="C142" s="1" t="s">
        <v>3019</v>
      </c>
      <c r="D142" s="23">
        <v>56.49</v>
      </c>
      <c r="E142" s="357" t="s">
        <v>7347</v>
      </c>
    </row>
    <row r="143" spans="1:5" ht="15" customHeight="1" x14ac:dyDescent="0.25">
      <c r="A143" s="12" t="s">
        <v>3181</v>
      </c>
      <c r="B143" s="7">
        <v>321</v>
      </c>
      <c r="C143" s="1" t="s">
        <v>3182</v>
      </c>
      <c r="D143" s="23">
        <v>24.95</v>
      </c>
      <c r="E143" s="357" t="s">
        <v>7347</v>
      </c>
    </row>
    <row r="144" spans="1:5" ht="15" customHeight="1" x14ac:dyDescent="0.25">
      <c r="A144" s="12" t="s">
        <v>3183</v>
      </c>
      <c r="B144" s="7">
        <v>322</v>
      </c>
      <c r="C144" s="1" t="s">
        <v>1291</v>
      </c>
      <c r="D144" s="23">
        <v>15.93</v>
      </c>
      <c r="E144" s="357" t="s">
        <v>7347</v>
      </c>
    </row>
    <row r="145" spans="1:5" ht="15" customHeight="1" x14ac:dyDescent="0.25">
      <c r="A145" s="12" t="s">
        <v>1292</v>
      </c>
      <c r="B145" s="7">
        <v>323</v>
      </c>
      <c r="C145" s="1" t="s">
        <v>1293</v>
      </c>
      <c r="D145" s="23">
        <v>22.44</v>
      </c>
      <c r="E145" s="357" t="s">
        <v>7347</v>
      </c>
    </row>
    <row r="146" spans="1:5" ht="15" customHeight="1" x14ac:dyDescent="0.25">
      <c r="A146" s="12" t="s">
        <v>1294</v>
      </c>
      <c r="B146" s="7">
        <v>324</v>
      </c>
      <c r="C146" s="1" t="s">
        <v>1295</v>
      </c>
      <c r="D146" s="23">
        <v>22.44</v>
      </c>
      <c r="E146" s="357" t="s">
        <v>7347</v>
      </c>
    </row>
    <row r="147" spans="1:5" ht="15" customHeight="1" x14ac:dyDescent="0.25">
      <c r="A147" s="12" t="s">
        <v>1296</v>
      </c>
      <c r="B147" s="7">
        <v>325</v>
      </c>
      <c r="C147" s="1" t="s">
        <v>1297</v>
      </c>
      <c r="D147" s="23">
        <v>34.69</v>
      </c>
      <c r="E147" s="357" t="s">
        <v>7347</v>
      </c>
    </row>
    <row r="148" spans="1:5" ht="15" customHeight="1" x14ac:dyDescent="0.25">
      <c r="A148" s="12" t="s">
        <v>1298</v>
      </c>
      <c r="B148" s="7">
        <v>326</v>
      </c>
      <c r="C148" s="1" t="s">
        <v>1319</v>
      </c>
      <c r="D148" s="23">
        <v>4.1399999999999997</v>
      </c>
      <c r="E148" s="357" t="s">
        <v>7347</v>
      </c>
    </row>
    <row r="149" spans="1:5" ht="15" customHeight="1" x14ac:dyDescent="0.25">
      <c r="A149" s="12" t="s">
        <v>1299</v>
      </c>
      <c r="B149" s="7">
        <v>327</v>
      </c>
      <c r="C149" s="1" t="s">
        <v>1300</v>
      </c>
      <c r="D149" s="23">
        <v>10.92</v>
      </c>
      <c r="E149" s="357" t="s">
        <v>7347</v>
      </c>
    </row>
    <row r="150" spans="1:5" ht="15" customHeight="1" x14ac:dyDescent="0.25">
      <c r="A150" s="12" t="s">
        <v>3795</v>
      </c>
      <c r="B150" s="7">
        <v>328</v>
      </c>
      <c r="C150" s="1" t="s">
        <v>3796</v>
      </c>
      <c r="D150" s="23">
        <v>13.89</v>
      </c>
      <c r="E150" s="357" t="s">
        <v>7347</v>
      </c>
    </row>
    <row r="151" spans="1:5" ht="15" customHeight="1" x14ac:dyDescent="0.25">
      <c r="A151" s="12" t="s">
        <v>3797</v>
      </c>
      <c r="B151" s="7">
        <v>329</v>
      </c>
      <c r="C151" s="1" t="s">
        <v>4037</v>
      </c>
      <c r="D151" s="23">
        <v>13.83</v>
      </c>
      <c r="E151" s="357" t="s">
        <v>7347</v>
      </c>
    </row>
    <row r="152" spans="1:5" ht="15" customHeight="1" x14ac:dyDescent="0.25">
      <c r="A152" s="12" t="s">
        <v>3798</v>
      </c>
      <c r="B152" s="7">
        <v>331</v>
      </c>
      <c r="C152" s="1" t="s">
        <v>4041</v>
      </c>
      <c r="D152" s="23">
        <v>18.53</v>
      </c>
      <c r="E152" s="357" t="s">
        <v>7347</v>
      </c>
    </row>
    <row r="153" spans="1:5" ht="15" customHeight="1" x14ac:dyDescent="0.25">
      <c r="A153" s="12" t="s">
        <v>3799</v>
      </c>
      <c r="B153" s="7">
        <v>332</v>
      </c>
      <c r="C153" s="1" t="s">
        <v>3027</v>
      </c>
      <c r="D153" s="23">
        <v>8.9499999999999993</v>
      </c>
      <c r="E153" s="357" t="s">
        <v>7347</v>
      </c>
    </row>
    <row r="154" spans="1:5" ht="15" customHeight="1" x14ac:dyDescent="0.25">
      <c r="A154" s="12" t="s">
        <v>3800</v>
      </c>
      <c r="B154" s="7">
        <v>333</v>
      </c>
      <c r="C154" s="1" t="s">
        <v>4031</v>
      </c>
      <c r="D154" s="23">
        <v>18.53</v>
      </c>
      <c r="E154" s="357" t="s">
        <v>7347</v>
      </c>
    </row>
    <row r="155" spans="1:5" ht="15" customHeight="1" x14ac:dyDescent="0.25">
      <c r="A155" s="12" t="s">
        <v>3801</v>
      </c>
      <c r="B155" s="7">
        <v>334</v>
      </c>
      <c r="C155" s="1" t="s">
        <v>4037</v>
      </c>
      <c r="D155" s="23">
        <v>23.47</v>
      </c>
      <c r="E155" s="357" t="s">
        <v>7347</v>
      </c>
    </row>
    <row r="156" spans="1:5" ht="15" customHeight="1" x14ac:dyDescent="0.25">
      <c r="A156" s="12" t="s">
        <v>3802</v>
      </c>
      <c r="B156" s="7">
        <v>335</v>
      </c>
      <c r="C156" s="1" t="s">
        <v>3803</v>
      </c>
      <c r="D156" s="23">
        <v>9.06</v>
      </c>
      <c r="E156" s="357" t="s">
        <v>7347</v>
      </c>
    </row>
    <row r="157" spans="1:5" ht="15" customHeight="1" x14ac:dyDescent="0.25">
      <c r="A157" s="12" t="s">
        <v>3804</v>
      </c>
      <c r="B157" s="7">
        <v>336</v>
      </c>
      <c r="C157" s="114" t="s">
        <v>3636</v>
      </c>
      <c r="D157" s="23">
        <v>5.84</v>
      </c>
      <c r="E157" s="357" t="s">
        <v>7347</v>
      </c>
    </row>
    <row r="158" spans="1:5" ht="15" customHeight="1" x14ac:dyDescent="0.25">
      <c r="A158" s="12" t="s">
        <v>3805</v>
      </c>
      <c r="B158" s="7">
        <v>337</v>
      </c>
      <c r="C158" s="1" t="s">
        <v>3806</v>
      </c>
      <c r="D158" s="23">
        <v>4.92</v>
      </c>
      <c r="E158" s="357" t="s">
        <v>7347</v>
      </c>
    </row>
    <row r="159" spans="1:5" ht="15" customHeight="1" x14ac:dyDescent="0.25">
      <c r="A159" s="12" t="s">
        <v>3807</v>
      </c>
      <c r="B159" s="7">
        <v>338</v>
      </c>
      <c r="C159" s="1" t="s">
        <v>4837</v>
      </c>
      <c r="D159" s="23">
        <v>2.92</v>
      </c>
      <c r="E159" s="357" t="s">
        <v>7347</v>
      </c>
    </row>
    <row r="160" spans="1:5" ht="15" customHeight="1" x14ac:dyDescent="0.25">
      <c r="A160" s="12" t="s">
        <v>3808</v>
      </c>
      <c r="B160" s="7">
        <v>339</v>
      </c>
      <c r="C160" s="1" t="s">
        <v>3022</v>
      </c>
      <c r="D160" s="23">
        <v>11.32</v>
      </c>
      <c r="E160" s="357" t="s">
        <v>7347</v>
      </c>
    </row>
    <row r="161" spans="1:5" ht="15" customHeight="1" x14ac:dyDescent="0.25">
      <c r="A161" s="12" t="s">
        <v>3809</v>
      </c>
      <c r="B161" s="7" t="s">
        <v>3810</v>
      </c>
      <c r="C161" s="1" t="s">
        <v>1346</v>
      </c>
      <c r="D161" s="23">
        <v>3.95</v>
      </c>
      <c r="E161" s="357" t="s">
        <v>7347</v>
      </c>
    </row>
    <row r="162" spans="1:5" ht="15" customHeight="1" x14ac:dyDescent="0.25">
      <c r="A162" s="12" t="s">
        <v>3811</v>
      </c>
      <c r="B162" s="7" t="s">
        <v>3812</v>
      </c>
      <c r="C162" s="1" t="s">
        <v>3813</v>
      </c>
      <c r="D162" s="23">
        <v>8.2100000000000009</v>
      </c>
      <c r="E162" s="357" t="s">
        <v>7347</v>
      </c>
    </row>
    <row r="163" spans="1:5" ht="15" customHeight="1" x14ac:dyDescent="0.25">
      <c r="A163" s="12" t="s">
        <v>3814</v>
      </c>
      <c r="B163" s="7" t="s">
        <v>1270</v>
      </c>
      <c r="C163" s="114" t="s">
        <v>3636</v>
      </c>
      <c r="D163" s="23">
        <v>3.62</v>
      </c>
      <c r="E163" s="357" t="s">
        <v>7347</v>
      </c>
    </row>
    <row r="164" spans="1:5" ht="15" customHeight="1" x14ac:dyDescent="0.25">
      <c r="A164" s="12" t="s">
        <v>3815</v>
      </c>
      <c r="B164" s="7" t="s">
        <v>3816</v>
      </c>
      <c r="C164" s="1" t="s">
        <v>4837</v>
      </c>
      <c r="D164" s="23">
        <v>3.25</v>
      </c>
      <c r="E164" s="357" t="s">
        <v>7347</v>
      </c>
    </row>
    <row r="165" spans="1:5" ht="15" customHeight="1" thickBot="1" x14ac:dyDescent="0.3">
      <c r="A165" s="13" t="s">
        <v>3817</v>
      </c>
      <c r="B165" s="8" t="s">
        <v>3818</v>
      </c>
      <c r="C165" s="9" t="s">
        <v>4837</v>
      </c>
      <c r="D165" s="34">
        <v>2.72</v>
      </c>
      <c r="E165" s="358" t="s">
        <v>7347</v>
      </c>
    </row>
    <row r="166" spans="1:5" s="31" customFormat="1" ht="15" customHeight="1" thickTop="1" thickBot="1" x14ac:dyDescent="0.35">
      <c r="A166" s="430" t="s">
        <v>5337</v>
      </c>
      <c r="B166" s="431"/>
      <c r="C166" s="432"/>
      <c r="D166" s="24">
        <f>SUM(D126:D165)</f>
        <v>650.17000000000007</v>
      </c>
      <c r="E166" s="359">
        <f>SUMIF(E126:E165,"std_1",D126:D165)</f>
        <v>647.11</v>
      </c>
    </row>
    <row r="167" spans="1:5" ht="15" customHeight="1" x14ac:dyDescent="0.25">
      <c r="A167" s="32"/>
      <c r="B167" s="32"/>
      <c r="C167" s="32"/>
      <c r="D167" s="33"/>
    </row>
  </sheetData>
  <mergeCells count="25">
    <mergeCell ref="E124:E125"/>
    <mergeCell ref="A123:E123"/>
    <mergeCell ref="A75:E75"/>
    <mergeCell ref="D124:D125"/>
    <mergeCell ref="A7:C7"/>
    <mergeCell ref="E13:E14"/>
    <mergeCell ref="D47:D48"/>
    <mergeCell ref="D76:D77"/>
    <mergeCell ref="A13:A14"/>
    <mergeCell ref="C13:C14"/>
    <mergeCell ref="D13:D14"/>
    <mergeCell ref="A46:E46"/>
    <mergeCell ref="E47:E48"/>
    <mergeCell ref="E76:E77"/>
    <mergeCell ref="A12:E12"/>
    <mergeCell ref="A166:C166"/>
    <mergeCell ref="A39:C39"/>
    <mergeCell ref="A68:C68"/>
    <mergeCell ref="C76:C77"/>
    <mergeCell ref="A47:A48"/>
    <mergeCell ref="A124:A125"/>
    <mergeCell ref="C124:C125"/>
    <mergeCell ref="A76:A77"/>
    <mergeCell ref="C47:C48"/>
    <mergeCell ref="A116:C116"/>
  </mergeCells>
  <phoneticPr fontId="2" type="noConversion"/>
  <conditionalFormatting sqref="D7:E7">
    <cfRule type="cellIs" dxfId="63" priority="12" stopIfTrue="1" operator="notEqual">
      <formula>SUM(#REF!)</formula>
    </cfRule>
  </conditionalFormatting>
  <conditionalFormatting sqref="D39 D68 D116 D166">
    <cfRule type="cellIs" dxfId="62" priority="13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orientation="portrait" r:id="rId1"/>
  <headerFooter scaleWithDoc="0" alignWithMargins="0">
    <oddHeader xml:space="preserve">&amp;L&amp;9Příloha č.1 ke Smlouvě o provádění úklidu v Univerzitním kampusu Bohunice, Brno, Kamenice 5 </oddHeader>
    <oddFooter>&amp;L&amp;9Příloha č. 1&amp;R&amp;9Strana &amp;P/&amp;N</oddFooter>
  </headerFooter>
  <rowBreaks count="3" manualBreakCount="3">
    <brk id="43" max="16383" man="1"/>
    <brk id="71" max="16383" man="1"/>
    <brk id="119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indexed="48"/>
  </sheetPr>
  <dimension ref="A3:G156"/>
  <sheetViews>
    <sheetView topLeftCell="A127" zoomScaleNormal="100" workbookViewId="0">
      <selection activeCell="A156" sqref="A156:XFD156"/>
    </sheetView>
  </sheetViews>
  <sheetFormatPr defaultColWidth="16.42578125" defaultRowHeight="13.5" x14ac:dyDescent="0.25"/>
  <cols>
    <col min="1" max="1" width="16.42578125" style="30"/>
    <col min="2" max="2" width="10.28515625" style="30" bestFit="1" customWidth="1"/>
    <col min="3" max="3" width="34.28515625" style="30" customWidth="1"/>
    <col min="4" max="4" width="12.85546875" style="26" customWidth="1"/>
    <col min="5" max="5" width="10.28515625" style="26" customWidth="1"/>
    <col min="6" max="6" width="16.42578125" style="91"/>
    <col min="7" max="16384" width="16.42578125" style="30"/>
  </cols>
  <sheetData>
    <row r="3" spans="1:7" x14ac:dyDescent="0.25">
      <c r="D3" s="33"/>
    </row>
    <row r="4" spans="1:7" ht="25.5" customHeight="1" x14ac:dyDescent="0.25">
      <c r="A4" s="65" t="s">
        <v>5349</v>
      </c>
      <c r="B4" s="50"/>
      <c r="C4" s="50"/>
      <c r="D4" s="51"/>
    </row>
    <row r="5" spans="1:7" ht="25.5" customHeight="1" x14ac:dyDescent="0.25">
      <c r="A5" s="49"/>
      <c r="B5" s="50"/>
      <c r="C5" s="50"/>
      <c r="D5" s="51"/>
    </row>
    <row r="6" spans="1:7" ht="25.5" customHeight="1" thickBot="1" x14ac:dyDescent="0.3">
      <c r="A6" s="49"/>
      <c r="B6" s="50"/>
      <c r="C6" s="50"/>
      <c r="D6" s="51"/>
    </row>
    <row r="7" spans="1:7" ht="25.5" customHeight="1" thickBot="1" x14ac:dyDescent="0.35">
      <c r="A7" s="425" t="s">
        <v>7352</v>
      </c>
      <c r="B7" s="426"/>
      <c r="C7" s="427"/>
      <c r="D7" s="69">
        <f>SUM(D155,D94,D26)</f>
        <v>1944.4000000000005</v>
      </c>
      <c r="E7" s="69">
        <f t="shared" ref="E7" si="0">SUM(E155,E94,E26)</f>
        <v>534.82999999999993</v>
      </c>
      <c r="G7" s="108"/>
    </row>
    <row r="11" spans="1:7" ht="14.25" thickBot="1" x14ac:dyDescent="0.3"/>
    <row r="12" spans="1:7" ht="22.5" customHeight="1" thickBot="1" x14ac:dyDescent="0.3">
      <c r="A12" s="423" t="s">
        <v>4547</v>
      </c>
      <c r="B12" s="424"/>
      <c r="C12" s="424"/>
      <c r="D12" s="424"/>
      <c r="E12" s="435"/>
    </row>
    <row r="13" spans="1:7" ht="15" customHeight="1" x14ac:dyDescent="0.3">
      <c r="A13" s="428" t="s">
        <v>4681</v>
      </c>
      <c r="B13" s="353" t="s">
        <v>4277</v>
      </c>
      <c r="C13" s="433" t="s">
        <v>2186</v>
      </c>
      <c r="D13" s="421" t="s">
        <v>2187</v>
      </c>
      <c r="E13" s="419" t="s">
        <v>217</v>
      </c>
    </row>
    <row r="14" spans="1:7" ht="15" customHeight="1" thickBot="1" x14ac:dyDescent="0.35">
      <c r="A14" s="429"/>
      <c r="B14" s="6" t="s">
        <v>2185</v>
      </c>
      <c r="C14" s="434"/>
      <c r="D14" s="422"/>
      <c r="E14" s="420"/>
      <c r="F14" s="107"/>
    </row>
    <row r="15" spans="1:7" ht="15" customHeight="1" thickTop="1" x14ac:dyDescent="0.25">
      <c r="A15" s="12" t="s">
        <v>2282</v>
      </c>
      <c r="B15" s="7">
        <v>101</v>
      </c>
      <c r="C15" s="1" t="s">
        <v>3019</v>
      </c>
      <c r="D15" s="23">
        <v>50.27</v>
      </c>
      <c r="E15" s="283" t="s">
        <v>7347</v>
      </c>
      <c r="F15" s="56"/>
    </row>
    <row r="16" spans="1:7" ht="15" customHeight="1" x14ac:dyDescent="0.25">
      <c r="A16" s="12" t="s">
        <v>2283</v>
      </c>
      <c r="B16" s="7">
        <v>102</v>
      </c>
      <c r="C16" s="1" t="s">
        <v>4316</v>
      </c>
      <c r="D16" s="23">
        <v>3.3</v>
      </c>
      <c r="E16" s="284" t="s">
        <v>7347</v>
      </c>
      <c r="F16" s="56"/>
    </row>
    <row r="17" spans="1:7" ht="15" customHeight="1" x14ac:dyDescent="0.25">
      <c r="A17" s="12" t="s">
        <v>2284</v>
      </c>
      <c r="B17" s="7">
        <v>103</v>
      </c>
      <c r="C17" s="1" t="s">
        <v>4315</v>
      </c>
      <c r="D17" s="23">
        <v>12.85</v>
      </c>
      <c r="E17" s="284" t="s">
        <v>7347</v>
      </c>
      <c r="F17" s="56"/>
    </row>
    <row r="18" spans="1:7" ht="15" customHeight="1" x14ac:dyDescent="0.25">
      <c r="A18" s="12" t="s">
        <v>2285</v>
      </c>
      <c r="B18" s="7">
        <v>104</v>
      </c>
      <c r="C18" s="1" t="s">
        <v>4866</v>
      </c>
      <c r="D18" s="23">
        <v>10.58</v>
      </c>
      <c r="E18" s="284" t="s">
        <v>7347</v>
      </c>
      <c r="F18" s="56" t="s">
        <v>5334</v>
      </c>
    </row>
    <row r="19" spans="1:7" ht="15" customHeight="1" x14ac:dyDescent="0.25">
      <c r="A19" s="12" t="s">
        <v>2286</v>
      </c>
      <c r="B19" s="7">
        <v>105</v>
      </c>
      <c r="C19" s="1" t="s">
        <v>4007</v>
      </c>
      <c r="D19" s="23">
        <v>55.07</v>
      </c>
      <c r="E19" s="284" t="s">
        <v>7347</v>
      </c>
      <c r="F19" s="56" t="s">
        <v>5334</v>
      </c>
    </row>
    <row r="20" spans="1:7" ht="15" customHeight="1" x14ac:dyDescent="0.25">
      <c r="A20" s="12" t="s">
        <v>2287</v>
      </c>
      <c r="B20" s="7">
        <v>106</v>
      </c>
      <c r="C20" s="1" t="s">
        <v>2288</v>
      </c>
      <c r="D20" s="23">
        <v>8</v>
      </c>
      <c r="E20" s="284" t="s">
        <v>7347</v>
      </c>
      <c r="F20" s="56" t="s">
        <v>5334</v>
      </c>
    </row>
    <row r="21" spans="1:7" ht="15" customHeight="1" x14ac:dyDescent="0.25">
      <c r="A21" s="12" t="s">
        <v>2289</v>
      </c>
      <c r="B21" s="7">
        <v>107</v>
      </c>
      <c r="C21" s="114" t="s">
        <v>2801</v>
      </c>
      <c r="D21" s="23">
        <v>3.17</v>
      </c>
      <c r="E21" s="284" t="s">
        <v>7347</v>
      </c>
      <c r="F21" s="56" t="s">
        <v>5334</v>
      </c>
    </row>
    <row r="22" spans="1:7" ht="15" customHeight="1" x14ac:dyDescent="0.25">
      <c r="A22" s="12" t="s">
        <v>3684</v>
      </c>
      <c r="B22" s="7">
        <v>108</v>
      </c>
      <c r="C22" s="1" t="s">
        <v>2811</v>
      </c>
      <c r="D22" s="23">
        <v>9.75</v>
      </c>
      <c r="E22" s="284" t="s">
        <v>7347</v>
      </c>
      <c r="F22" s="56" t="s">
        <v>5334</v>
      </c>
    </row>
    <row r="23" spans="1:7" ht="15" customHeight="1" x14ac:dyDescent="0.25">
      <c r="A23" s="12" t="s">
        <v>3685</v>
      </c>
      <c r="B23" s="7">
        <v>109</v>
      </c>
      <c r="C23" s="1" t="s">
        <v>3686</v>
      </c>
      <c r="D23" s="23">
        <v>9.7899999999999991</v>
      </c>
      <c r="E23" s="284" t="s">
        <v>7347</v>
      </c>
      <c r="F23" s="56" t="s">
        <v>5334</v>
      </c>
    </row>
    <row r="24" spans="1:7" ht="15" customHeight="1" x14ac:dyDescent="0.25">
      <c r="A24" s="12" t="s">
        <v>3687</v>
      </c>
      <c r="B24" s="7">
        <v>110</v>
      </c>
      <c r="C24" s="1" t="s">
        <v>647</v>
      </c>
      <c r="D24" s="23">
        <v>7.36</v>
      </c>
      <c r="E24" s="284" t="s">
        <v>7347</v>
      </c>
      <c r="F24" s="56" t="s">
        <v>5334</v>
      </c>
    </row>
    <row r="25" spans="1:7" ht="15" customHeight="1" thickBot="1" x14ac:dyDescent="0.3">
      <c r="A25" s="12" t="s">
        <v>3688</v>
      </c>
      <c r="B25" s="7">
        <v>111</v>
      </c>
      <c r="C25" s="1" t="s">
        <v>3689</v>
      </c>
      <c r="D25" s="23">
        <v>2.4900000000000002</v>
      </c>
      <c r="E25" s="360" t="s">
        <v>7347</v>
      </c>
      <c r="F25" s="56" t="s">
        <v>5334</v>
      </c>
    </row>
    <row r="26" spans="1:7" ht="15" customHeight="1" thickTop="1" thickBot="1" x14ac:dyDescent="0.3">
      <c r="A26" s="430" t="s">
        <v>5337</v>
      </c>
      <c r="B26" s="431"/>
      <c r="C26" s="432"/>
      <c r="D26" s="20">
        <f>SUM(D15:D25)</f>
        <v>172.63</v>
      </c>
      <c r="E26" s="66">
        <f>SUMIF(E15:E25,"std_1",D15:D25)</f>
        <v>172.63</v>
      </c>
      <c r="F26" s="89"/>
    </row>
    <row r="27" spans="1:7" ht="15" customHeight="1" x14ac:dyDescent="0.25"/>
    <row r="28" spans="1:7" ht="15" customHeight="1" x14ac:dyDescent="0.25"/>
    <row r="29" spans="1:7" ht="15" customHeight="1" x14ac:dyDescent="0.25">
      <c r="A29" s="41"/>
      <c r="B29" s="41"/>
      <c r="C29" s="41"/>
      <c r="D29" s="42"/>
      <c r="G29" s="41"/>
    </row>
    <row r="30" spans="1:7" ht="15" customHeight="1" x14ac:dyDescent="0.25"/>
    <row r="31" spans="1:7" ht="15" customHeight="1" x14ac:dyDescent="0.25"/>
    <row r="32" spans="1:7" ht="15" customHeight="1" thickBot="1" x14ac:dyDescent="0.3"/>
    <row r="33" spans="1:6" ht="22.5" customHeight="1" thickBot="1" x14ac:dyDescent="0.3">
      <c r="A33" s="423" t="s">
        <v>4548</v>
      </c>
      <c r="B33" s="424"/>
      <c r="C33" s="424"/>
      <c r="D33" s="424"/>
      <c r="E33" s="435"/>
    </row>
    <row r="34" spans="1:6" ht="15" customHeight="1" x14ac:dyDescent="0.3">
      <c r="A34" s="428" t="s">
        <v>4681</v>
      </c>
      <c r="B34" s="353" t="s">
        <v>4277</v>
      </c>
      <c r="C34" s="433" t="s">
        <v>2186</v>
      </c>
      <c r="D34" s="421" t="s">
        <v>2187</v>
      </c>
      <c r="E34" s="419" t="s">
        <v>217</v>
      </c>
    </row>
    <row r="35" spans="1:6" ht="15" customHeight="1" thickBot="1" x14ac:dyDescent="0.35">
      <c r="A35" s="429"/>
      <c r="B35" s="6" t="s">
        <v>2185</v>
      </c>
      <c r="C35" s="434"/>
      <c r="D35" s="422"/>
      <c r="E35" s="420"/>
      <c r="F35" s="107"/>
    </row>
    <row r="36" spans="1:6" ht="15" customHeight="1" thickTop="1" x14ac:dyDescent="0.25">
      <c r="A36" s="12" t="s">
        <v>3690</v>
      </c>
      <c r="B36" s="7">
        <v>201</v>
      </c>
      <c r="C36" s="1" t="s">
        <v>3019</v>
      </c>
      <c r="D36" s="23">
        <v>57.98</v>
      </c>
      <c r="E36" s="283" t="s">
        <v>7347</v>
      </c>
      <c r="F36" s="56"/>
    </row>
    <row r="37" spans="1:6" ht="15" customHeight="1" x14ac:dyDescent="0.25">
      <c r="A37" s="12" t="s">
        <v>3691</v>
      </c>
      <c r="B37" s="7">
        <v>202</v>
      </c>
      <c r="C37" s="1" t="s">
        <v>4316</v>
      </c>
      <c r="D37" s="23">
        <v>3.3</v>
      </c>
      <c r="E37" s="284" t="s">
        <v>218</v>
      </c>
      <c r="F37" s="56"/>
    </row>
    <row r="38" spans="1:6" ht="15" customHeight="1" x14ac:dyDescent="0.25">
      <c r="A38" s="12" t="s">
        <v>3692</v>
      </c>
      <c r="B38" s="7">
        <v>203</v>
      </c>
      <c r="C38" s="1" t="s">
        <v>4315</v>
      </c>
      <c r="D38" s="23">
        <v>8.15</v>
      </c>
      <c r="E38" s="284" t="s">
        <v>7347</v>
      </c>
      <c r="F38" s="56"/>
    </row>
    <row r="39" spans="1:6" ht="15" customHeight="1" x14ac:dyDescent="0.25">
      <c r="A39" s="12" t="s">
        <v>2085</v>
      </c>
      <c r="B39" s="7">
        <v>204</v>
      </c>
      <c r="C39" s="1" t="s">
        <v>3019</v>
      </c>
      <c r="D39" s="23">
        <v>20.49</v>
      </c>
      <c r="E39" s="284" t="s">
        <v>7347</v>
      </c>
      <c r="F39" s="56"/>
    </row>
    <row r="40" spans="1:6" ht="15" customHeight="1" x14ac:dyDescent="0.25">
      <c r="A40" s="12" t="s">
        <v>2086</v>
      </c>
      <c r="B40" s="7">
        <v>205</v>
      </c>
      <c r="C40" s="1" t="s">
        <v>4315</v>
      </c>
      <c r="D40" s="23">
        <v>16.78</v>
      </c>
      <c r="E40" s="284" t="s">
        <v>218</v>
      </c>
      <c r="F40" s="56"/>
    </row>
    <row r="41" spans="1:6" ht="15" customHeight="1" x14ac:dyDescent="0.25">
      <c r="A41" s="12" t="s">
        <v>2087</v>
      </c>
      <c r="B41" s="7">
        <v>206</v>
      </c>
      <c r="C41" s="1" t="s">
        <v>4326</v>
      </c>
      <c r="D41" s="23">
        <v>14.45</v>
      </c>
      <c r="E41" s="284" t="s">
        <v>7347</v>
      </c>
      <c r="F41" s="56"/>
    </row>
    <row r="42" spans="1:6" ht="15" customHeight="1" x14ac:dyDescent="0.25">
      <c r="A42" s="12" t="s">
        <v>2088</v>
      </c>
      <c r="B42" s="7">
        <v>207</v>
      </c>
      <c r="C42" s="1" t="s">
        <v>2634</v>
      </c>
      <c r="D42" s="23">
        <v>16.52</v>
      </c>
      <c r="E42" s="284" t="s">
        <v>7347</v>
      </c>
      <c r="F42" s="56"/>
    </row>
    <row r="43" spans="1:6" ht="15" customHeight="1" x14ac:dyDescent="0.25">
      <c r="A43" s="12" t="s">
        <v>2089</v>
      </c>
      <c r="B43" s="7">
        <v>208</v>
      </c>
      <c r="C43" s="1" t="s">
        <v>2090</v>
      </c>
      <c r="D43" s="23">
        <v>6.2</v>
      </c>
      <c r="E43" s="284" t="s">
        <v>7347</v>
      </c>
      <c r="F43" s="56"/>
    </row>
    <row r="44" spans="1:6" ht="15" customHeight="1" x14ac:dyDescent="0.25">
      <c r="A44" s="12" t="s">
        <v>2091</v>
      </c>
      <c r="B44" s="7">
        <v>209</v>
      </c>
      <c r="C44" s="1" t="s">
        <v>4849</v>
      </c>
      <c r="D44" s="23">
        <v>1.51</v>
      </c>
      <c r="E44" s="284" t="s">
        <v>7347</v>
      </c>
      <c r="F44" s="56"/>
    </row>
    <row r="45" spans="1:6" ht="15" customHeight="1" x14ac:dyDescent="0.25">
      <c r="A45" s="12" t="s">
        <v>2092</v>
      </c>
      <c r="B45" s="7">
        <v>210</v>
      </c>
      <c r="C45" s="1" t="s">
        <v>2093</v>
      </c>
      <c r="D45" s="23">
        <v>1.67</v>
      </c>
      <c r="E45" s="284" t="s">
        <v>7347</v>
      </c>
      <c r="F45" s="56"/>
    </row>
    <row r="46" spans="1:6" ht="15" customHeight="1" x14ac:dyDescent="0.25">
      <c r="A46" s="12" t="s">
        <v>3246</v>
      </c>
      <c r="B46" s="7" t="s">
        <v>3247</v>
      </c>
      <c r="C46" s="1" t="s">
        <v>4327</v>
      </c>
      <c r="D46" s="23">
        <v>3.41</v>
      </c>
      <c r="E46" s="284" t="s">
        <v>7347</v>
      </c>
      <c r="F46" s="56"/>
    </row>
    <row r="47" spans="1:6" ht="15" customHeight="1" x14ac:dyDescent="0.25">
      <c r="A47" s="12" t="s">
        <v>2094</v>
      </c>
      <c r="B47" s="7">
        <v>211</v>
      </c>
      <c r="C47" s="1" t="s">
        <v>5378</v>
      </c>
      <c r="D47" s="23">
        <v>2.7</v>
      </c>
      <c r="E47" s="284" t="s">
        <v>218</v>
      </c>
      <c r="F47" s="56"/>
    </row>
    <row r="48" spans="1:6" ht="15" customHeight="1" x14ac:dyDescent="0.25">
      <c r="A48" s="12" t="s">
        <v>2095</v>
      </c>
      <c r="B48" s="7">
        <v>212</v>
      </c>
      <c r="C48" s="1" t="s">
        <v>2096</v>
      </c>
      <c r="D48" s="23">
        <v>22.65</v>
      </c>
      <c r="E48" s="284" t="s">
        <v>218</v>
      </c>
      <c r="F48" s="56"/>
    </row>
    <row r="49" spans="1:6" ht="15" customHeight="1" x14ac:dyDescent="0.25">
      <c r="A49" s="12" t="s">
        <v>2097</v>
      </c>
      <c r="B49" s="7">
        <v>213</v>
      </c>
      <c r="C49" s="1" t="s">
        <v>2098</v>
      </c>
      <c r="D49" s="23">
        <v>22.32</v>
      </c>
      <c r="E49" s="284" t="s">
        <v>218</v>
      </c>
      <c r="F49" s="56"/>
    </row>
    <row r="50" spans="1:6" ht="15" customHeight="1" x14ac:dyDescent="0.25">
      <c r="A50" s="12" t="s">
        <v>2099</v>
      </c>
      <c r="B50" s="7">
        <v>214</v>
      </c>
      <c r="C50" s="1" t="s">
        <v>3022</v>
      </c>
      <c r="D50" s="23">
        <v>10.61</v>
      </c>
      <c r="E50" s="284" t="s">
        <v>218</v>
      </c>
      <c r="F50" s="56"/>
    </row>
    <row r="51" spans="1:6" ht="15" customHeight="1" x14ac:dyDescent="0.25">
      <c r="A51" s="12" t="s">
        <v>2100</v>
      </c>
      <c r="B51" s="7">
        <v>215</v>
      </c>
      <c r="C51" s="1" t="s">
        <v>2101</v>
      </c>
      <c r="D51" s="23">
        <v>17.93</v>
      </c>
      <c r="E51" s="284" t="s">
        <v>218</v>
      </c>
      <c r="F51" s="56"/>
    </row>
    <row r="52" spans="1:6" ht="15" customHeight="1" x14ac:dyDescent="0.25">
      <c r="A52" s="12" t="s">
        <v>2102</v>
      </c>
      <c r="B52" s="7">
        <v>216</v>
      </c>
      <c r="C52" s="1" t="s">
        <v>3019</v>
      </c>
      <c r="D52" s="23">
        <v>17.34</v>
      </c>
      <c r="E52" s="284" t="s">
        <v>7347</v>
      </c>
      <c r="F52" s="56"/>
    </row>
    <row r="53" spans="1:6" ht="15" customHeight="1" x14ac:dyDescent="0.25">
      <c r="A53" s="12" t="s">
        <v>2103</v>
      </c>
      <c r="B53" s="7">
        <v>217</v>
      </c>
      <c r="C53" s="1" t="s">
        <v>4402</v>
      </c>
      <c r="D53" s="23">
        <v>9.98</v>
      </c>
      <c r="E53" s="284" t="s">
        <v>7347</v>
      </c>
      <c r="F53" s="56"/>
    </row>
    <row r="54" spans="1:6" ht="15" customHeight="1" x14ac:dyDescent="0.25">
      <c r="A54" s="12" t="s">
        <v>2104</v>
      </c>
      <c r="B54" s="7">
        <v>218</v>
      </c>
      <c r="C54" s="1" t="s">
        <v>3022</v>
      </c>
      <c r="D54" s="23">
        <v>3.39</v>
      </c>
      <c r="E54" s="284" t="s">
        <v>7347</v>
      </c>
      <c r="F54" s="56"/>
    </row>
    <row r="55" spans="1:6" ht="15" customHeight="1" x14ac:dyDescent="0.25">
      <c r="A55" s="12" t="s">
        <v>2105</v>
      </c>
      <c r="B55" s="7">
        <v>219</v>
      </c>
      <c r="C55" s="1" t="s">
        <v>2106</v>
      </c>
      <c r="D55" s="23">
        <v>3.5</v>
      </c>
      <c r="E55" s="284" t="s">
        <v>7347</v>
      </c>
      <c r="F55" s="56"/>
    </row>
    <row r="56" spans="1:6" ht="15" customHeight="1" x14ac:dyDescent="0.25">
      <c r="A56" s="12" t="s">
        <v>2107</v>
      </c>
      <c r="B56" s="7">
        <v>220</v>
      </c>
      <c r="C56" s="1" t="s">
        <v>3022</v>
      </c>
      <c r="D56" s="23">
        <v>4.07</v>
      </c>
      <c r="E56" s="284" t="s">
        <v>7347</v>
      </c>
      <c r="F56" s="56"/>
    </row>
    <row r="57" spans="1:6" ht="15" customHeight="1" x14ac:dyDescent="0.25">
      <c r="A57" s="12" t="s">
        <v>2108</v>
      </c>
      <c r="B57" s="7">
        <v>221</v>
      </c>
      <c r="C57" s="1" t="s">
        <v>3039</v>
      </c>
      <c r="D57" s="23">
        <v>2.81</v>
      </c>
      <c r="E57" s="284" t="s">
        <v>7347</v>
      </c>
      <c r="F57" s="56"/>
    </row>
    <row r="58" spans="1:6" ht="15" customHeight="1" x14ac:dyDescent="0.25">
      <c r="A58" s="12" t="s">
        <v>2109</v>
      </c>
      <c r="B58" s="7">
        <v>222</v>
      </c>
      <c r="C58" s="1" t="s">
        <v>2110</v>
      </c>
      <c r="D58" s="23">
        <v>17.690000000000001</v>
      </c>
      <c r="E58" s="284" t="s">
        <v>218</v>
      </c>
      <c r="F58" s="56"/>
    </row>
    <row r="59" spans="1:6" ht="15" customHeight="1" x14ac:dyDescent="0.25">
      <c r="A59" s="12" t="s">
        <v>2111</v>
      </c>
      <c r="B59" s="7">
        <v>223</v>
      </c>
      <c r="C59" s="1" t="s">
        <v>2112</v>
      </c>
      <c r="D59" s="23">
        <v>17.21</v>
      </c>
      <c r="E59" s="284" t="s">
        <v>218</v>
      </c>
      <c r="F59" s="56"/>
    </row>
    <row r="60" spans="1:6" ht="15" customHeight="1" x14ac:dyDescent="0.25">
      <c r="A60" s="12" t="s">
        <v>2113</v>
      </c>
      <c r="B60" s="7">
        <v>224</v>
      </c>
      <c r="C60" s="1" t="s">
        <v>2114</v>
      </c>
      <c r="D60" s="23">
        <v>20.7</v>
      </c>
      <c r="E60" s="284" t="s">
        <v>218</v>
      </c>
      <c r="F60" s="56"/>
    </row>
    <row r="61" spans="1:6" ht="15" customHeight="1" x14ac:dyDescent="0.25">
      <c r="A61" s="12" t="s">
        <v>2115</v>
      </c>
      <c r="B61" s="7">
        <v>225</v>
      </c>
      <c r="C61" s="1" t="s">
        <v>2116</v>
      </c>
      <c r="D61" s="23">
        <v>19.579999999999998</v>
      </c>
      <c r="E61" s="284" t="s">
        <v>218</v>
      </c>
      <c r="F61" s="56"/>
    </row>
    <row r="62" spans="1:6" ht="15" customHeight="1" x14ac:dyDescent="0.25">
      <c r="A62" s="12" t="s">
        <v>2117</v>
      </c>
      <c r="B62" s="7">
        <v>226</v>
      </c>
      <c r="C62" s="1" t="s">
        <v>3020</v>
      </c>
      <c r="D62" s="23">
        <v>18.93</v>
      </c>
      <c r="E62" s="284" t="s">
        <v>218</v>
      </c>
      <c r="F62" s="56"/>
    </row>
    <row r="63" spans="1:6" ht="15" customHeight="1" x14ac:dyDescent="0.25">
      <c r="A63" s="12" t="s">
        <v>2118</v>
      </c>
      <c r="B63" s="7">
        <v>227</v>
      </c>
      <c r="C63" s="1" t="s">
        <v>2119</v>
      </c>
      <c r="D63" s="23">
        <v>20.37</v>
      </c>
      <c r="E63" s="284" t="s">
        <v>218</v>
      </c>
      <c r="F63" s="56"/>
    </row>
    <row r="64" spans="1:6" ht="15" customHeight="1" x14ac:dyDescent="0.25">
      <c r="A64" s="12" t="s">
        <v>2120</v>
      </c>
      <c r="B64" s="7">
        <v>228</v>
      </c>
      <c r="C64" s="1" t="s">
        <v>1202</v>
      </c>
      <c r="D64" s="23">
        <v>22.62</v>
      </c>
      <c r="E64" s="284" t="s">
        <v>218</v>
      </c>
      <c r="F64" s="56"/>
    </row>
    <row r="65" spans="1:6" ht="15" customHeight="1" x14ac:dyDescent="0.25">
      <c r="A65" s="12" t="s">
        <v>1203</v>
      </c>
      <c r="B65" s="7">
        <v>229</v>
      </c>
      <c r="C65" s="1" t="s">
        <v>1204</v>
      </c>
      <c r="D65" s="23">
        <v>15.74</v>
      </c>
      <c r="E65" s="284" t="s">
        <v>218</v>
      </c>
      <c r="F65" s="56"/>
    </row>
    <row r="66" spans="1:6" ht="15" customHeight="1" x14ac:dyDescent="0.25">
      <c r="A66" s="12" t="s">
        <v>3248</v>
      </c>
      <c r="B66" s="7">
        <v>330</v>
      </c>
      <c r="C66" s="1" t="s">
        <v>3249</v>
      </c>
      <c r="D66" s="23">
        <v>15.65</v>
      </c>
      <c r="E66" s="284" t="s">
        <v>218</v>
      </c>
      <c r="F66" s="56"/>
    </row>
    <row r="67" spans="1:6" ht="15" customHeight="1" x14ac:dyDescent="0.25">
      <c r="A67" s="12" t="s">
        <v>1205</v>
      </c>
      <c r="B67" s="7">
        <v>231</v>
      </c>
      <c r="C67" s="1" t="s">
        <v>3022</v>
      </c>
      <c r="D67" s="23">
        <v>8.85</v>
      </c>
      <c r="E67" s="284" t="s">
        <v>218</v>
      </c>
      <c r="F67" s="56"/>
    </row>
    <row r="68" spans="1:6" ht="15" customHeight="1" x14ac:dyDescent="0.25">
      <c r="A68" s="12" t="s">
        <v>1206</v>
      </c>
      <c r="B68" s="7">
        <v>232</v>
      </c>
      <c r="C68" s="1" t="s">
        <v>3214</v>
      </c>
      <c r="D68" s="23">
        <v>12.85</v>
      </c>
      <c r="E68" s="284" t="s">
        <v>218</v>
      </c>
      <c r="F68" s="56"/>
    </row>
    <row r="69" spans="1:6" ht="15" customHeight="1" x14ac:dyDescent="0.25">
      <c r="A69" s="12" t="s">
        <v>3215</v>
      </c>
      <c r="B69" s="7">
        <v>233</v>
      </c>
      <c r="C69" s="1" t="s">
        <v>2098</v>
      </c>
      <c r="D69" s="23">
        <v>12.85</v>
      </c>
      <c r="E69" s="284" t="s">
        <v>218</v>
      </c>
      <c r="F69" s="56"/>
    </row>
    <row r="70" spans="1:6" ht="15" customHeight="1" x14ac:dyDescent="0.25">
      <c r="A70" s="12" t="s">
        <v>3216</v>
      </c>
      <c r="B70" s="7">
        <v>234</v>
      </c>
      <c r="C70" s="1" t="s">
        <v>2096</v>
      </c>
      <c r="D70" s="23">
        <v>12.85</v>
      </c>
      <c r="E70" s="284" t="s">
        <v>218</v>
      </c>
      <c r="F70" s="56"/>
    </row>
    <row r="71" spans="1:6" ht="15" customHeight="1" x14ac:dyDescent="0.25">
      <c r="A71" s="12" t="s">
        <v>3217</v>
      </c>
      <c r="B71" s="7">
        <v>235</v>
      </c>
      <c r="C71" s="1" t="s">
        <v>2096</v>
      </c>
      <c r="D71" s="23">
        <v>12.85</v>
      </c>
      <c r="E71" s="284" t="s">
        <v>218</v>
      </c>
      <c r="F71" s="56"/>
    </row>
    <row r="72" spans="1:6" ht="15" customHeight="1" x14ac:dyDescent="0.25">
      <c r="A72" s="12" t="s">
        <v>3218</v>
      </c>
      <c r="B72" s="7">
        <v>236</v>
      </c>
      <c r="C72" s="1" t="s">
        <v>2096</v>
      </c>
      <c r="D72" s="23">
        <v>12.85</v>
      </c>
      <c r="E72" s="284" t="s">
        <v>218</v>
      </c>
      <c r="F72" s="56"/>
    </row>
    <row r="73" spans="1:6" ht="15" customHeight="1" x14ac:dyDescent="0.25">
      <c r="A73" s="12" t="s">
        <v>3219</v>
      </c>
      <c r="B73" s="7">
        <v>237</v>
      </c>
      <c r="C73" s="1" t="s">
        <v>2101</v>
      </c>
      <c r="D73" s="23">
        <v>12.85</v>
      </c>
      <c r="E73" s="284" t="s">
        <v>218</v>
      </c>
      <c r="F73" s="56"/>
    </row>
    <row r="74" spans="1:6" ht="15" customHeight="1" x14ac:dyDescent="0.25">
      <c r="A74" s="12" t="s">
        <v>3220</v>
      </c>
      <c r="B74" s="7">
        <v>238</v>
      </c>
      <c r="C74" s="1" t="s">
        <v>2096</v>
      </c>
      <c r="D74" s="23">
        <v>19.07</v>
      </c>
      <c r="E74" s="284" t="s">
        <v>218</v>
      </c>
      <c r="F74" s="56"/>
    </row>
    <row r="75" spans="1:6" ht="15" customHeight="1" x14ac:dyDescent="0.25">
      <c r="A75" s="12" t="s">
        <v>3221</v>
      </c>
      <c r="B75" s="7">
        <v>239</v>
      </c>
      <c r="C75" s="1" t="s">
        <v>3222</v>
      </c>
      <c r="D75" s="23">
        <v>22.98</v>
      </c>
      <c r="E75" s="284" t="s">
        <v>218</v>
      </c>
      <c r="F75" s="56"/>
    </row>
    <row r="76" spans="1:6" ht="15" customHeight="1" x14ac:dyDescent="0.25">
      <c r="A76" s="12" t="s">
        <v>3223</v>
      </c>
      <c r="B76" s="7">
        <v>240</v>
      </c>
      <c r="C76" s="1" t="s">
        <v>3214</v>
      </c>
      <c r="D76" s="23">
        <v>16.29</v>
      </c>
      <c r="E76" s="284" t="s">
        <v>218</v>
      </c>
      <c r="F76" s="56"/>
    </row>
    <row r="77" spans="1:6" ht="15" customHeight="1" x14ac:dyDescent="0.25">
      <c r="A77" s="12" t="s">
        <v>3224</v>
      </c>
      <c r="B77" s="7">
        <v>241</v>
      </c>
      <c r="C77" s="1" t="s">
        <v>3225</v>
      </c>
      <c r="D77" s="23">
        <v>0.52</v>
      </c>
      <c r="E77" s="284" t="s">
        <v>218</v>
      </c>
      <c r="F77" s="56"/>
    </row>
    <row r="78" spans="1:6" ht="15" customHeight="1" x14ac:dyDescent="0.25">
      <c r="A78" s="12" t="s">
        <v>3226</v>
      </c>
      <c r="B78" s="7">
        <v>242</v>
      </c>
      <c r="C78" s="1" t="s">
        <v>3227</v>
      </c>
      <c r="D78" s="23">
        <v>4.6100000000000003</v>
      </c>
      <c r="E78" s="284" t="s">
        <v>218</v>
      </c>
      <c r="F78" s="56"/>
    </row>
    <row r="79" spans="1:6" ht="15" customHeight="1" x14ac:dyDescent="0.25">
      <c r="A79" s="12" t="s">
        <v>3228</v>
      </c>
      <c r="B79" s="7">
        <v>243</v>
      </c>
      <c r="C79" s="1" t="s">
        <v>3229</v>
      </c>
      <c r="D79" s="23">
        <v>130.08000000000001</v>
      </c>
      <c r="E79" s="284" t="s">
        <v>218</v>
      </c>
      <c r="F79" s="56"/>
    </row>
    <row r="80" spans="1:6" ht="15" customHeight="1" x14ac:dyDescent="0.25">
      <c r="A80" s="12" t="s">
        <v>3230</v>
      </c>
      <c r="B80" s="7">
        <v>244</v>
      </c>
      <c r="C80" s="1" t="s">
        <v>3214</v>
      </c>
      <c r="D80" s="23">
        <v>15.21</v>
      </c>
      <c r="E80" s="284" t="s">
        <v>218</v>
      </c>
      <c r="F80" s="56"/>
    </row>
    <row r="81" spans="1:6" ht="15" customHeight="1" x14ac:dyDescent="0.25">
      <c r="A81" s="12" t="s">
        <v>3231</v>
      </c>
      <c r="B81" s="7">
        <v>245</v>
      </c>
      <c r="C81" s="1" t="s">
        <v>3214</v>
      </c>
      <c r="D81" s="23">
        <v>11.44</v>
      </c>
      <c r="E81" s="284" t="s">
        <v>218</v>
      </c>
      <c r="F81" s="56"/>
    </row>
    <row r="82" spans="1:6" ht="15" customHeight="1" x14ac:dyDescent="0.25">
      <c r="A82" s="12" t="s">
        <v>3232</v>
      </c>
      <c r="B82" s="7">
        <v>246</v>
      </c>
      <c r="C82" s="1" t="s">
        <v>3214</v>
      </c>
      <c r="D82" s="23">
        <v>20.95</v>
      </c>
      <c r="E82" s="284" t="s">
        <v>218</v>
      </c>
      <c r="F82" s="56"/>
    </row>
    <row r="83" spans="1:6" ht="15" customHeight="1" x14ac:dyDescent="0.25">
      <c r="A83" s="12" t="s">
        <v>3233</v>
      </c>
      <c r="B83" s="7">
        <v>247</v>
      </c>
      <c r="C83" s="1" t="s">
        <v>3214</v>
      </c>
      <c r="D83" s="23">
        <v>17.850000000000001</v>
      </c>
      <c r="E83" s="284" t="s">
        <v>218</v>
      </c>
      <c r="F83" s="56"/>
    </row>
    <row r="84" spans="1:6" ht="15" customHeight="1" x14ac:dyDescent="0.25">
      <c r="A84" s="12" t="s">
        <v>3234</v>
      </c>
      <c r="B84" s="7">
        <v>248</v>
      </c>
      <c r="C84" s="1" t="s">
        <v>3214</v>
      </c>
      <c r="D84" s="23">
        <v>18.72</v>
      </c>
      <c r="E84" s="284" t="s">
        <v>218</v>
      </c>
      <c r="F84" s="56"/>
    </row>
    <row r="85" spans="1:6" ht="15" customHeight="1" x14ac:dyDescent="0.25">
      <c r="A85" s="12" t="s">
        <v>3235</v>
      </c>
      <c r="B85" s="7">
        <v>249</v>
      </c>
      <c r="C85" s="1" t="s">
        <v>3214</v>
      </c>
      <c r="D85" s="23">
        <v>18.23</v>
      </c>
      <c r="E85" s="284" t="s">
        <v>218</v>
      </c>
      <c r="F85" s="56"/>
    </row>
    <row r="86" spans="1:6" ht="15" customHeight="1" x14ac:dyDescent="0.25">
      <c r="A86" s="12" t="s">
        <v>3236</v>
      </c>
      <c r="B86" s="7">
        <v>250</v>
      </c>
      <c r="C86" s="1" t="s">
        <v>3214</v>
      </c>
      <c r="D86" s="23">
        <v>16.190000000000001</v>
      </c>
      <c r="E86" s="284" t="s">
        <v>218</v>
      </c>
      <c r="F86" s="56"/>
    </row>
    <row r="87" spans="1:6" ht="15" customHeight="1" x14ac:dyDescent="0.25">
      <c r="A87" s="12" t="s">
        <v>3237</v>
      </c>
      <c r="B87" s="7">
        <v>251</v>
      </c>
      <c r="C87" s="1" t="s">
        <v>5378</v>
      </c>
      <c r="D87" s="23">
        <v>7.5</v>
      </c>
      <c r="E87" s="284" t="s">
        <v>218</v>
      </c>
      <c r="F87" s="56"/>
    </row>
    <row r="88" spans="1:6" ht="15" customHeight="1" x14ac:dyDescent="0.25">
      <c r="A88" s="12" t="s">
        <v>3238</v>
      </c>
      <c r="B88" s="7">
        <v>252</v>
      </c>
      <c r="C88" s="1" t="s">
        <v>3214</v>
      </c>
      <c r="D88" s="23">
        <v>15.38</v>
      </c>
      <c r="E88" s="284" t="s">
        <v>218</v>
      </c>
      <c r="F88" s="56"/>
    </row>
    <row r="89" spans="1:6" ht="15" customHeight="1" x14ac:dyDescent="0.25">
      <c r="A89" s="12" t="s">
        <v>3239</v>
      </c>
      <c r="B89" s="7">
        <v>253</v>
      </c>
      <c r="C89" s="1" t="s">
        <v>3240</v>
      </c>
      <c r="D89" s="23">
        <v>12.79</v>
      </c>
      <c r="E89" s="284" t="s">
        <v>218</v>
      </c>
      <c r="F89" s="56"/>
    </row>
    <row r="90" spans="1:6" ht="15" customHeight="1" x14ac:dyDescent="0.25">
      <c r="A90" s="12" t="s">
        <v>3241</v>
      </c>
      <c r="B90" s="7">
        <v>254</v>
      </c>
      <c r="C90" s="1" t="s">
        <v>3242</v>
      </c>
      <c r="D90" s="23">
        <v>13.04</v>
      </c>
      <c r="E90" s="284" t="s">
        <v>218</v>
      </c>
      <c r="F90" s="56"/>
    </row>
    <row r="91" spans="1:6" ht="15" customHeight="1" x14ac:dyDescent="0.25">
      <c r="A91" s="12" t="s">
        <v>3243</v>
      </c>
      <c r="B91" s="7">
        <v>255</v>
      </c>
      <c r="C91" s="1" t="s">
        <v>1204</v>
      </c>
      <c r="D91" s="23">
        <v>27.49</v>
      </c>
      <c r="E91" s="284" t="s">
        <v>218</v>
      </c>
      <c r="F91" s="56"/>
    </row>
    <row r="92" spans="1:6" ht="15" customHeight="1" x14ac:dyDescent="0.25">
      <c r="A92" s="12" t="s">
        <v>3244</v>
      </c>
      <c r="B92" s="7">
        <v>256</v>
      </c>
      <c r="C92" s="1" t="s">
        <v>3028</v>
      </c>
      <c r="D92" s="23">
        <v>7.51</v>
      </c>
      <c r="E92" s="284" t="s">
        <v>218</v>
      </c>
      <c r="F92" s="56"/>
    </row>
    <row r="93" spans="1:6" ht="15" customHeight="1" thickBot="1" x14ac:dyDescent="0.3">
      <c r="A93" s="13" t="s">
        <v>3245</v>
      </c>
      <c r="B93" s="8">
        <v>257</v>
      </c>
      <c r="C93" s="9" t="s">
        <v>4316</v>
      </c>
      <c r="D93" s="34">
        <v>5.77</v>
      </c>
      <c r="E93" s="360" t="s">
        <v>7347</v>
      </c>
      <c r="F93" s="56"/>
    </row>
    <row r="94" spans="1:6" ht="15" customHeight="1" thickTop="1" thickBot="1" x14ac:dyDescent="0.3">
      <c r="A94" s="430" t="s">
        <v>5337</v>
      </c>
      <c r="B94" s="431"/>
      <c r="C94" s="432"/>
      <c r="D94" s="20">
        <f>SUM(D36:D93)</f>
        <v>923.82000000000028</v>
      </c>
      <c r="E94" s="66">
        <f>SUMIF(E36:E93,"std_1",D36:D93)</f>
        <v>177.23999999999998</v>
      </c>
      <c r="F94" s="89"/>
    </row>
    <row r="95" spans="1:6" ht="15" customHeight="1" x14ac:dyDescent="0.25"/>
    <row r="96" spans="1:6" ht="15" customHeight="1" x14ac:dyDescent="0.25"/>
    <row r="97" spans="1:6" ht="15" customHeight="1" x14ac:dyDescent="0.25"/>
    <row r="98" spans="1:6" ht="15" customHeight="1" x14ac:dyDescent="0.25"/>
    <row r="99" spans="1:6" ht="15" customHeight="1" x14ac:dyDescent="0.25"/>
    <row r="100" spans="1:6" ht="15" customHeight="1" thickBot="1" x14ac:dyDescent="0.3"/>
    <row r="101" spans="1:6" ht="22.5" customHeight="1" thickBot="1" x14ac:dyDescent="0.3">
      <c r="A101" s="423" t="s">
        <v>4549</v>
      </c>
      <c r="B101" s="424"/>
      <c r="C101" s="424"/>
      <c r="D101" s="424"/>
      <c r="E101" s="435"/>
    </row>
    <row r="102" spans="1:6" ht="15" customHeight="1" x14ac:dyDescent="0.3">
      <c r="A102" s="428" t="s">
        <v>4681</v>
      </c>
      <c r="B102" s="353" t="s">
        <v>4277</v>
      </c>
      <c r="C102" s="433" t="s">
        <v>2186</v>
      </c>
      <c r="D102" s="421" t="s">
        <v>2187</v>
      </c>
      <c r="E102" s="419" t="s">
        <v>217</v>
      </c>
    </row>
    <row r="103" spans="1:6" ht="15" customHeight="1" thickBot="1" x14ac:dyDescent="0.35">
      <c r="A103" s="429"/>
      <c r="B103" s="6" t="s">
        <v>2185</v>
      </c>
      <c r="C103" s="434"/>
      <c r="D103" s="422"/>
      <c r="E103" s="420"/>
      <c r="F103" s="107"/>
    </row>
    <row r="104" spans="1:6" ht="15" customHeight="1" thickTop="1" x14ac:dyDescent="0.25">
      <c r="A104" s="13" t="s">
        <v>2998</v>
      </c>
      <c r="B104" s="8">
        <v>301</v>
      </c>
      <c r="C104" s="9" t="s">
        <v>3019</v>
      </c>
      <c r="D104" s="34">
        <v>115.5</v>
      </c>
      <c r="E104" s="283" t="s">
        <v>7347</v>
      </c>
      <c r="F104" s="56"/>
    </row>
    <row r="105" spans="1:6" ht="15" customHeight="1" x14ac:dyDescent="0.25">
      <c r="A105" s="13" t="s">
        <v>2999</v>
      </c>
      <c r="B105" s="8">
        <v>302</v>
      </c>
      <c r="C105" s="9" t="s">
        <v>4316</v>
      </c>
      <c r="D105" s="34">
        <v>3.3</v>
      </c>
      <c r="E105" s="286" t="s">
        <v>218</v>
      </c>
      <c r="F105" s="56"/>
    </row>
    <row r="106" spans="1:6" ht="15" customHeight="1" x14ac:dyDescent="0.25">
      <c r="A106" s="13" t="s">
        <v>3000</v>
      </c>
      <c r="B106" s="8">
        <v>304</v>
      </c>
      <c r="C106" s="9" t="s">
        <v>4316</v>
      </c>
      <c r="D106" s="34">
        <v>2.0099999999999998</v>
      </c>
      <c r="E106" s="284" t="s">
        <v>218</v>
      </c>
      <c r="F106" s="56"/>
    </row>
    <row r="107" spans="1:6" ht="15" customHeight="1" x14ac:dyDescent="0.25">
      <c r="A107" s="13" t="s">
        <v>3001</v>
      </c>
      <c r="B107" s="8">
        <v>306</v>
      </c>
      <c r="C107" s="9" t="s">
        <v>3229</v>
      </c>
      <c r="D107" s="34">
        <v>41.64</v>
      </c>
      <c r="E107" s="284" t="s">
        <v>218</v>
      </c>
      <c r="F107" s="56"/>
    </row>
    <row r="108" spans="1:6" ht="15" customHeight="1" x14ac:dyDescent="0.25">
      <c r="A108" s="13" t="s">
        <v>3002</v>
      </c>
      <c r="B108" s="8">
        <v>307</v>
      </c>
      <c r="C108" s="9" t="s">
        <v>2096</v>
      </c>
      <c r="D108" s="34">
        <v>37.49</v>
      </c>
      <c r="E108" s="284" t="s">
        <v>218</v>
      </c>
      <c r="F108" s="56"/>
    </row>
    <row r="109" spans="1:6" ht="15" customHeight="1" x14ac:dyDescent="0.25">
      <c r="A109" s="13" t="s">
        <v>3003</v>
      </c>
      <c r="B109" s="8">
        <v>308</v>
      </c>
      <c r="C109" s="9" t="s">
        <v>3004</v>
      </c>
      <c r="D109" s="34">
        <v>18.260000000000002</v>
      </c>
      <c r="E109" s="284" t="s">
        <v>218</v>
      </c>
      <c r="F109" s="56"/>
    </row>
    <row r="110" spans="1:6" ht="15" customHeight="1" x14ac:dyDescent="0.25">
      <c r="A110" s="13" t="s">
        <v>3005</v>
      </c>
      <c r="B110" s="8">
        <v>309</v>
      </c>
      <c r="C110" s="9" t="s">
        <v>3006</v>
      </c>
      <c r="D110" s="34">
        <v>10.02</v>
      </c>
      <c r="E110" s="284" t="s">
        <v>218</v>
      </c>
      <c r="F110" s="56"/>
    </row>
    <row r="111" spans="1:6" ht="15" customHeight="1" x14ac:dyDescent="0.25">
      <c r="A111" s="13" t="s">
        <v>3007</v>
      </c>
      <c r="B111" s="8">
        <v>310</v>
      </c>
      <c r="C111" s="9" t="s">
        <v>3008</v>
      </c>
      <c r="D111" s="34">
        <v>13.01</v>
      </c>
      <c r="E111" s="284" t="s">
        <v>218</v>
      </c>
      <c r="F111" s="56"/>
    </row>
    <row r="112" spans="1:6" ht="15" customHeight="1" x14ac:dyDescent="0.25">
      <c r="A112" s="13" t="s">
        <v>3009</v>
      </c>
      <c r="B112" s="8">
        <v>311</v>
      </c>
      <c r="C112" s="1" t="s">
        <v>5378</v>
      </c>
      <c r="D112" s="34">
        <v>1.99</v>
      </c>
      <c r="E112" s="284" t="s">
        <v>218</v>
      </c>
      <c r="F112" s="56"/>
    </row>
    <row r="113" spans="1:6" ht="15" customHeight="1" x14ac:dyDescent="0.25">
      <c r="A113" s="13" t="s">
        <v>3010</v>
      </c>
      <c r="B113" s="8">
        <v>312</v>
      </c>
      <c r="C113" s="9" t="s">
        <v>3214</v>
      </c>
      <c r="D113" s="34">
        <v>14.2</v>
      </c>
      <c r="E113" s="284" t="s">
        <v>218</v>
      </c>
      <c r="F113" s="56"/>
    </row>
    <row r="114" spans="1:6" ht="15" customHeight="1" x14ac:dyDescent="0.25">
      <c r="A114" s="13" t="s">
        <v>3011</v>
      </c>
      <c r="B114" s="8">
        <v>313</v>
      </c>
      <c r="C114" s="9" t="s">
        <v>3214</v>
      </c>
      <c r="D114" s="34">
        <v>15.74</v>
      </c>
      <c r="E114" s="284" t="s">
        <v>218</v>
      </c>
      <c r="F114" s="56"/>
    </row>
    <row r="115" spans="1:6" ht="15" customHeight="1" x14ac:dyDescent="0.25">
      <c r="A115" s="13" t="s">
        <v>3012</v>
      </c>
      <c r="B115" s="8">
        <v>314</v>
      </c>
      <c r="C115" s="9" t="s">
        <v>3214</v>
      </c>
      <c r="D115" s="34">
        <v>15.32</v>
      </c>
      <c r="E115" s="284" t="s">
        <v>218</v>
      </c>
      <c r="F115" s="56"/>
    </row>
    <row r="116" spans="1:6" ht="15" customHeight="1" x14ac:dyDescent="0.25">
      <c r="A116" s="13" t="s">
        <v>2664</v>
      </c>
      <c r="B116" s="8">
        <v>315</v>
      </c>
      <c r="C116" s="9" t="s">
        <v>3214</v>
      </c>
      <c r="D116" s="34">
        <v>19.22</v>
      </c>
      <c r="E116" s="284" t="s">
        <v>218</v>
      </c>
      <c r="F116" s="56"/>
    </row>
    <row r="117" spans="1:6" ht="15" customHeight="1" x14ac:dyDescent="0.25">
      <c r="A117" s="13" t="s">
        <v>2665</v>
      </c>
      <c r="B117" s="8">
        <v>316</v>
      </c>
      <c r="C117" s="9" t="s">
        <v>3022</v>
      </c>
      <c r="D117" s="34">
        <v>6.38</v>
      </c>
      <c r="E117" s="284" t="s">
        <v>218</v>
      </c>
      <c r="F117" s="56"/>
    </row>
    <row r="118" spans="1:6" ht="15" customHeight="1" x14ac:dyDescent="0.25">
      <c r="A118" s="13" t="s">
        <v>2666</v>
      </c>
      <c r="B118" s="8">
        <v>317</v>
      </c>
      <c r="C118" s="9" t="s">
        <v>2793</v>
      </c>
      <c r="D118" s="34">
        <v>17.73</v>
      </c>
      <c r="E118" s="284" t="s">
        <v>7347</v>
      </c>
      <c r="F118" s="56"/>
    </row>
    <row r="119" spans="1:6" ht="15" customHeight="1" x14ac:dyDescent="0.25">
      <c r="A119" s="13" t="s">
        <v>2667</v>
      </c>
      <c r="B119" s="8">
        <v>318</v>
      </c>
      <c r="C119" s="9" t="s">
        <v>2090</v>
      </c>
      <c r="D119" s="34">
        <v>9.35</v>
      </c>
      <c r="E119" s="284" t="s">
        <v>7347</v>
      </c>
      <c r="F119" s="56"/>
    </row>
    <row r="120" spans="1:6" ht="15" customHeight="1" x14ac:dyDescent="0.25">
      <c r="A120" s="13" t="s">
        <v>2668</v>
      </c>
      <c r="B120" s="8">
        <v>319</v>
      </c>
      <c r="C120" s="9" t="s">
        <v>4327</v>
      </c>
      <c r="D120" s="34">
        <v>1.73</v>
      </c>
      <c r="E120" s="284" t="s">
        <v>7347</v>
      </c>
      <c r="F120" s="56"/>
    </row>
    <row r="121" spans="1:6" ht="15" customHeight="1" x14ac:dyDescent="0.25">
      <c r="A121" s="13" t="s">
        <v>2669</v>
      </c>
      <c r="B121" s="8">
        <v>320</v>
      </c>
      <c r="C121" s="9" t="s">
        <v>974</v>
      </c>
      <c r="D121" s="34">
        <v>2.0699999999999998</v>
      </c>
      <c r="E121" s="284" t="s">
        <v>7347</v>
      </c>
      <c r="F121" s="56"/>
    </row>
    <row r="122" spans="1:6" ht="15" customHeight="1" x14ac:dyDescent="0.25">
      <c r="A122" s="13" t="s">
        <v>2670</v>
      </c>
      <c r="B122" s="8">
        <v>321</v>
      </c>
      <c r="C122" s="9" t="s">
        <v>2093</v>
      </c>
      <c r="D122" s="34">
        <v>1.53</v>
      </c>
      <c r="E122" s="284" t="s">
        <v>7347</v>
      </c>
      <c r="F122" s="56"/>
    </row>
    <row r="123" spans="1:6" ht="15" customHeight="1" x14ac:dyDescent="0.25">
      <c r="A123" s="13" t="s">
        <v>2671</v>
      </c>
      <c r="B123" s="8">
        <v>322</v>
      </c>
      <c r="C123" s="9" t="s">
        <v>938</v>
      </c>
      <c r="D123" s="34">
        <v>1.51</v>
      </c>
      <c r="E123" s="284" t="s">
        <v>7347</v>
      </c>
      <c r="F123" s="56"/>
    </row>
    <row r="124" spans="1:6" ht="15" customHeight="1" x14ac:dyDescent="0.25">
      <c r="A124" s="13" t="s">
        <v>2672</v>
      </c>
      <c r="B124" s="8">
        <v>323</v>
      </c>
      <c r="C124" s="1" t="s">
        <v>5378</v>
      </c>
      <c r="D124" s="34">
        <v>1.44</v>
      </c>
      <c r="E124" s="284" t="s">
        <v>218</v>
      </c>
      <c r="F124" s="56"/>
    </row>
    <row r="125" spans="1:6" ht="15" customHeight="1" x14ac:dyDescent="0.25">
      <c r="A125" s="13" t="s">
        <v>4249</v>
      </c>
      <c r="B125" s="8">
        <v>324</v>
      </c>
      <c r="C125" s="9" t="s">
        <v>974</v>
      </c>
      <c r="D125" s="34">
        <v>2.68</v>
      </c>
      <c r="E125" s="284" t="s">
        <v>7347</v>
      </c>
      <c r="F125" s="56"/>
    </row>
    <row r="126" spans="1:6" ht="15" customHeight="1" x14ac:dyDescent="0.25">
      <c r="A126" s="13" t="s">
        <v>4250</v>
      </c>
      <c r="B126" s="8">
        <v>325</v>
      </c>
      <c r="C126" s="9" t="s">
        <v>3229</v>
      </c>
      <c r="D126" s="34">
        <v>60.42</v>
      </c>
      <c r="E126" s="284" t="s">
        <v>218</v>
      </c>
      <c r="F126" s="56"/>
    </row>
    <row r="127" spans="1:6" ht="15" customHeight="1" x14ac:dyDescent="0.25">
      <c r="A127" s="13" t="s">
        <v>4251</v>
      </c>
      <c r="B127" s="8">
        <v>326</v>
      </c>
      <c r="C127" s="9" t="s">
        <v>4252</v>
      </c>
      <c r="D127" s="34">
        <v>12.17</v>
      </c>
      <c r="E127" s="284" t="s">
        <v>218</v>
      </c>
      <c r="F127" s="56"/>
    </row>
    <row r="128" spans="1:6" ht="15" customHeight="1" x14ac:dyDescent="0.25">
      <c r="A128" s="13" t="s">
        <v>4253</v>
      </c>
      <c r="B128" s="8">
        <v>327</v>
      </c>
      <c r="C128" s="9" t="s">
        <v>4252</v>
      </c>
      <c r="D128" s="34">
        <v>11.52</v>
      </c>
      <c r="E128" s="284" t="s">
        <v>218</v>
      </c>
      <c r="F128" s="56"/>
    </row>
    <row r="129" spans="1:6" ht="15" customHeight="1" x14ac:dyDescent="0.25">
      <c r="A129" s="13" t="s">
        <v>4254</v>
      </c>
      <c r="B129" s="8">
        <v>328</v>
      </c>
      <c r="C129" s="9" t="s">
        <v>4252</v>
      </c>
      <c r="D129" s="34">
        <v>15.61</v>
      </c>
      <c r="E129" s="284" t="s">
        <v>218</v>
      </c>
      <c r="F129" s="56"/>
    </row>
    <row r="130" spans="1:6" ht="15" customHeight="1" x14ac:dyDescent="0.25">
      <c r="A130" s="13" t="s">
        <v>4255</v>
      </c>
      <c r="B130" s="8">
        <v>329</v>
      </c>
      <c r="C130" s="9" t="s">
        <v>4252</v>
      </c>
      <c r="D130" s="34">
        <v>14.52</v>
      </c>
      <c r="E130" s="284" t="s">
        <v>218</v>
      </c>
      <c r="F130" s="56"/>
    </row>
    <row r="131" spans="1:6" ht="15" customHeight="1" x14ac:dyDescent="0.25">
      <c r="A131" s="13" t="s">
        <v>4256</v>
      </c>
      <c r="B131" s="8">
        <v>330</v>
      </c>
      <c r="C131" s="9" t="s">
        <v>4252</v>
      </c>
      <c r="D131" s="34">
        <v>14.98</v>
      </c>
      <c r="E131" s="284" t="s">
        <v>218</v>
      </c>
      <c r="F131" s="56"/>
    </row>
    <row r="132" spans="1:6" ht="15" customHeight="1" x14ac:dyDescent="0.25">
      <c r="A132" s="13" t="s">
        <v>4257</v>
      </c>
      <c r="B132" s="8">
        <v>331</v>
      </c>
      <c r="C132" s="9" t="s">
        <v>4252</v>
      </c>
      <c r="D132" s="34">
        <v>13.89</v>
      </c>
      <c r="E132" s="284" t="s">
        <v>218</v>
      </c>
      <c r="F132" s="56"/>
    </row>
    <row r="133" spans="1:6" ht="15" customHeight="1" x14ac:dyDescent="0.25">
      <c r="A133" s="13" t="s">
        <v>4258</v>
      </c>
      <c r="B133" s="8">
        <v>332</v>
      </c>
      <c r="C133" s="9" t="s">
        <v>4259</v>
      </c>
      <c r="D133" s="34">
        <v>23.99</v>
      </c>
      <c r="E133" s="284" t="s">
        <v>218</v>
      </c>
      <c r="F133" s="56"/>
    </row>
    <row r="134" spans="1:6" ht="15" customHeight="1" x14ac:dyDescent="0.25">
      <c r="A134" s="13" t="s">
        <v>4260</v>
      </c>
      <c r="B134" s="8">
        <v>333</v>
      </c>
      <c r="C134" s="9" t="s">
        <v>4261</v>
      </c>
      <c r="D134" s="34">
        <v>12.96</v>
      </c>
      <c r="E134" s="284" t="s">
        <v>218</v>
      </c>
      <c r="F134" s="56"/>
    </row>
    <row r="135" spans="1:6" ht="15" customHeight="1" x14ac:dyDescent="0.25">
      <c r="A135" s="13" t="s">
        <v>4262</v>
      </c>
      <c r="B135" s="8">
        <v>334</v>
      </c>
      <c r="C135" s="9" t="s">
        <v>4261</v>
      </c>
      <c r="D135" s="34">
        <v>20.6</v>
      </c>
      <c r="E135" s="284" t="s">
        <v>218</v>
      </c>
      <c r="F135" s="56"/>
    </row>
    <row r="136" spans="1:6" ht="15" customHeight="1" x14ac:dyDescent="0.25">
      <c r="A136" s="13" t="s">
        <v>4263</v>
      </c>
      <c r="B136" s="8">
        <v>335</v>
      </c>
      <c r="C136" s="9" t="s">
        <v>4261</v>
      </c>
      <c r="D136" s="34">
        <v>18.32</v>
      </c>
      <c r="E136" s="284" t="s">
        <v>218</v>
      </c>
      <c r="F136" s="56"/>
    </row>
    <row r="137" spans="1:6" ht="15" customHeight="1" x14ac:dyDescent="0.25">
      <c r="A137" s="13" t="s">
        <v>4264</v>
      </c>
      <c r="B137" s="8">
        <v>336</v>
      </c>
      <c r="C137" s="9" t="s">
        <v>2676</v>
      </c>
      <c r="D137" s="34">
        <v>16.760000000000002</v>
      </c>
      <c r="E137" s="284" t="s">
        <v>218</v>
      </c>
      <c r="F137" s="56"/>
    </row>
    <row r="138" spans="1:6" ht="15" customHeight="1" x14ac:dyDescent="0.25">
      <c r="A138" s="13" t="s">
        <v>4265</v>
      </c>
      <c r="B138" s="8">
        <v>337</v>
      </c>
      <c r="C138" s="9" t="s">
        <v>4327</v>
      </c>
      <c r="D138" s="34">
        <v>6.96</v>
      </c>
      <c r="E138" s="284" t="s">
        <v>218</v>
      </c>
      <c r="F138" s="56"/>
    </row>
    <row r="139" spans="1:6" ht="15" customHeight="1" x14ac:dyDescent="0.25">
      <c r="A139" s="13" t="s">
        <v>4266</v>
      </c>
      <c r="B139" s="8">
        <v>338</v>
      </c>
      <c r="C139" s="9" t="s">
        <v>4267</v>
      </c>
      <c r="D139" s="34">
        <v>7.16</v>
      </c>
      <c r="E139" s="284" t="s">
        <v>218</v>
      </c>
      <c r="F139" s="56"/>
    </row>
    <row r="140" spans="1:6" ht="15" customHeight="1" x14ac:dyDescent="0.25">
      <c r="A140" s="13" t="s">
        <v>4268</v>
      </c>
      <c r="B140" s="8">
        <v>339</v>
      </c>
      <c r="C140" s="9" t="s">
        <v>4326</v>
      </c>
      <c r="D140" s="34">
        <v>6.94</v>
      </c>
      <c r="E140" s="284" t="s">
        <v>218</v>
      </c>
      <c r="F140" s="56"/>
    </row>
    <row r="141" spans="1:6" ht="15" customHeight="1" x14ac:dyDescent="0.25">
      <c r="A141" s="13" t="s">
        <v>4269</v>
      </c>
      <c r="B141" s="8">
        <v>340</v>
      </c>
      <c r="C141" s="9" t="s">
        <v>2634</v>
      </c>
      <c r="D141" s="34">
        <v>16.329999999999998</v>
      </c>
      <c r="E141" s="284" t="s">
        <v>7347</v>
      </c>
      <c r="F141" s="56"/>
    </row>
    <row r="142" spans="1:6" ht="15" customHeight="1" x14ac:dyDescent="0.25">
      <c r="A142" s="13" t="s">
        <v>4270</v>
      </c>
      <c r="B142" s="8">
        <v>341</v>
      </c>
      <c r="C142" s="9" t="s">
        <v>4271</v>
      </c>
      <c r="D142" s="34">
        <v>16.53</v>
      </c>
      <c r="E142" s="284" t="s">
        <v>7347</v>
      </c>
      <c r="F142" s="56"/>
    </row>
    <row r="143" spans="1:6" ht="15" customHeight="1" x14ac:dyDescent="0.25">
      <c r="A143" s="13" t="s">
        <v>4272</v>
      </c>
      <c r="B143" s="8">
        <v>342</v>
      </c>
      <c r="C143" s="9" t="s">
        <v>1202</v>
      </c>
      <c r="D143" s="34">
        <v>22.22</v>
      </c>
      <c r="E143" s="284" t="s">
        <v>218</v>
      </c>
      <c r="F143" s="56"/>
    </row>
    <row r="144" spans="1:6" ht="15" customHeight="1" x14ac:dyDescent="0.25">
      <c r="A144" s="13" t="s">
        <v>4273</v>
      </c>
      <c r="B144" s="8">
        <v>343</v>
      </c>
      <c r="C144" s="9" t="s">
        <v>2119</v>
      </c>
      <c r="D144" s="34">
        <v>12.38</v>
      </c>
      <c r="E144" s="284" t="s">
        <v>218</v>
      </c>
      <c r="F144" s="56"/>
    </row>
    <row r="145" spans="1:6" ht="15" customHeight="1" x14ac:dyDescent="0.25">
      <c r="A145" s="13" t="s">
        <v>4274</v>
      </c>
      <c r="B145" s="8">
        <v>344</v>
      </c>
      <c r="C145" s="9" t="s">
        <v>3020</v>
      </c>
      <c r="D145" s="34">
        <v>27.26</v>
      </c>
      <c r="E145" s="284" t="s">
        <v>218</v>
      </c>
      <c r="F145" s="56"/>
    </row>
    <row r="146" spans="1:6" ht="15" customHeight="1" x14ac:dyDescent="0.25">
      <c r="A146" s="13" t="s">
        <v>4275</v>
      </c>
      <c r="B146" s="8">
        <v>345</v>
      </c>
      <c r="C146" s="9" t="s">
        <v>2116</v>
      </c>
      <c r="D146" s="34">
        <v>20.76</v>
      </c>
      <c r="E146" s="284" t="s">
        <v>218</v>
      </c>
      <c r="F146" s="56"/>
    </row>
    <row r="147" spans="1:6" ht="15" customHeight="1" x14ac:dyDescent="0.25">
      <c r="A147" s="13" t="s">
        <v>4276</v>
      </c>
      <c r="B147" s="8">
        <v>346</v>
      </c>
      <c r="C147" s="9" t="s">
        <v>2114</v>
      </c>
      <c r="D147" s="34">
        <v>27.05</v>
      </c>
      <c r="E147" s="284" t="s">
        <v>218</v>
      </c>
      <c r="F147" s="56"/>
    </row>
    <row r="148" spans="1:6" ht="15" customHeight="1" x14ac:dyDescent="0.25">
      <c r="A148" s="13" t="s">
        <v>400</v>
      </c>
      <c r="B148" s="8">
        <v>347</v>
      </c>
      <c r="C148" s="9" t="s">
        <v>2112</v>
      </c>
      <c r="D148" s="34">
        <v>27.65</v>
      </c>
      <c r="E148" s="284" t="s">
        <v>218</v>
      </c>
      <c r="F148" s="56"/>
    </row>
    <row r="149" spans="1:6" ht="15" customHeight="1" x14ac:dyDescent="0.25">
      <c r="A149" s="13" t="s">
        <v>401</v>
      </c>
      <c r="B149" s="8">
        <v>348</v>
      </c>
      <c r="C149" s="9" t="s">
        <v>3242</v>
      </c>
      <c r="D149" s="34">
        <v>11.86</v>
      </c>
      <c r="E149" s="284" t="s">
        <v>218</v>
      </c>
      <c r="F149" s="56"/>
    </row>
    <row r="150" spans="1:6" ht="15" customHeight="1" x14ac:dyDescent="0.25">
      <c r="A150" s="13" t="s">
        <v>402</v>
      </c>
      <c r="B150" s="8">
        <v>349</v>
      </c>
      <c r="C150" s="9" t="s">
        <v>3240</v>
      </c>
      <c r="D150" s="34">
        <v>8.41</v>
      </c>
      <c r="E150" s="284" t="s">
        <v>218</v>
      </c>
      <c r="F150" s="56"/>
    </row>
    <row r="151" spans="1:6" ht="15" customHeight="1" x14ac:dyDescent="0.25">
      <c r="A151" s="13" t="s">
        <v>403</v>
      </c>
      <c r="B151" s="8">
        <v>350</v>
      </c>
      <c r="C151" s="9" t="s">
        <v>1204</v>
      </c>
      <c r="D151" s="34">
        <v>13.28</v>
      </c>
      <c r="E151" s="284" t="s">
        <v>218</v>
      </c>
      <c r="F151" s="56"/>
    </row>
    <row r="152" spans="1:6" ht="15" customHeight="1" x14ac:dyDescent="0.25">
      <c r="A152" s="13" t="s">
        <v>404</v>
      </c>
      <c r="B152" s="8">
        <v>351</v>
      </c>
      <c r="C152" s="1" t="s">
        <v>5378</v>
      </c>
      <c r="D152" s="34">
        <v>3.7</v>
      </c>
      <c r="E152" s="284" t="s">
        <v>218</v>
      </c>
      <c r="F152" s="56"/>
    </row>
    <row r="153" spans="1:6" ht="15" customHeight="1" x14ac:dyDescent="0.25">
      <c r="A153" s="13" t="s">
        <v>405</v>
      </c>
      <c r="B153" s="8">
        <v>352</v>
      </c>
      <c r="C153" s="9" t="s">
        <v>3028</v>
      </c>
      <c r="D153" s="34">
        <v>9.77</v>
      </c>
      <c r="E153" s="284" t="s">
        <v>218</v>
      </c>
      <c r="F153" s="56"/>
    </row>
    <row r="154" spans="1:6" ht="15" customHeight="1" thickBot="1" x14ac:dyDescent="0.3">
      <c r="A154" s="13" t="s">
        <v>406</v>
      </c>
      <c r="B154" s="8">
        <v>353</v>
      </c>
      <c r="C154" s="9" t="s">
        <v>407</v>
      </c>
      <c r="D154" s="34">
        <v>21.83</v>
      </c>
      <c r="E154" s="296" t="s">
        <v>218</v>
      </c>
      <c r="F154" s="56"/>
    </row>
    <row r="155" spans="1:6" ht="15" customHeight="1" thickTop="1" thickBot="1" x14ac:dyDescent="0.3">
      <c r="A155" s="430" t="s">
        <v>5337</v>
      </c>
      <c r="B155" s="431"/>
      <c r="C155" s="432"/>
      <c r="D155" s="24">
        <f>SUM(D104:D154)</f>
        <v>847.95000000000016</v>
      </c>
      <c r="E155" s="361">
        <f>SUMIF(E104:E154,"std_1",D104:D154)</f>
        <v>184.95999999999995</v>
      </c>
      <c r="F155" s="89"/>
    </row>
    <row r="156" spans="1:6" ht="15" customHeight="1" x14ac:dyDescent="0.25"/>
  </sheetData>
  <mergeCells count="19">
    <mergeCell ref="E34:E35"/>
    <mergeCell ref="A102:A103"/>
    <mergeCell ref="A34:A35"/>
    <mergeCell ref="A7:C7"/>
    <mergeCell ref="E102:E103"/>
    <mergeCell ref="A101:E101"/>
    <mergeCell ref="A33:E33"/>
    <mergeCell ref="A12:E12"/>
    <mergeCell ref="E13:E14"/>
    <mergeCell ref="D102:D103"/>
    <mergeCell ref="D34:D35"/>
    <mergeCell ref="A13:A14"/>
    <mergeCell ref="C13:C14"/>
    <mergeCell ref="D13:D14"/>
    <mergeCell ref="A155:C155"/>
    <mergeCell ref="A26:C26"/>
    <mergeCell ref="A94:C94"/>
    <mergeCell ref="C102:C103"/>
    <mergeCell ref="C34:C35"/>
  </mergeCells>
  <phoneticPr fontId="2" type="noConversion"/>
  <conditionalFormatting sqref="D7:E7">
    <cfRule type="cellIs" dxfId="61" priority="10" stopIfTrue="1" operator="notEqual">
      <formula>SUM(#REF!)</formula>
    </cfRule>
  </conditionalFormatting>
  <conditionalFormatting sqref="D155 D94 D26">
    <cfRule type="cellIs" dxfId="60" priority="11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orientation="portrait" r:id="rId1"/>
  <headerFooter scaleWithDoc="0" alignWithMargins="0">
    <oddHeader xml:space="preserve">&amp;L&amp;9Příloha č.1 ke Smlouvě o provádění úklidu v Univerzitním kampusu Bohunice, Brno, Kamenice 5 </oddHeader>
    <oddFooter>&amp;L&amp;9Příloha č. 1&amp;R&amp;9Strana &amp;P/&amp;N</oddFooter>
  </headerFooter>
  <rowBreaks count="3" manualBreakCount="3">
    <brk id="26" max="16383" man="1"/>
    <brk id="94" max="16383" man="1"/>
    <brk id="155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indexed="48"/>
  </sheetPr>
  <dimension ref="A3:H137"/>
  <sheetViews>
    <sheetView topLeftCell="A76" zoomScaleNormal="100" workbookViewId="0">
      <selection activeCell="A101" sqref="A101:XFD101"/>
    </sheetView>
  </sheetViews>
  <sheetFormatPr defaultRowHeight="13.5" x14ac:dyDescent="0.25"/>
  <cols>
    <col min="1" max="1" width="14.7109375" style="30" customWidth="1"/>
    <col min="2" max="2" width="10.7109375" style="30" customWidth="1"/>
    <col min="3" max="3" width="40.7109375" style="30" customWidth="1"/>
    <col min="4" max="4" width="10.7109375" style="26" customWidth="1"/>
    <col min="5" max="5" width="14.28515625" style="79" customWidth="1"/>
    <col min="6" max="6" width="9.140625" style="41"/>
    <col min="7" max="16384" width="9.140625" style="30"/>
  </cols>
  <sheetData>
    <row r="3" spans="1:5" x14ac:dyDescent="0.25">
      <c r="D3" s="33"/>
    </row>
    <row r="4" spans="1:5" ht="25.5" customHeight="1" x14ac:dyDescent="0.25">
      <c r="A4" s="65" t="s">
        <v>5350</v>
      </c>
      <c r="B4" s="32"/>
      <c r="C4" s="32"/>
      <c r="D4" s="51"/>
    </row>
    <row r="5" spans="1:5" ht="25.5" customHeight="1" x14ac:dyDescent="0.25">
      <c r="A5" s="49"/>
      <c r="B5" s="50"/>
      <c r="C5" s="50"/>
      <c r="D5" s="51"/>
      <c r="E5" s="26"/>
    </row>
    <row r="6" spans="1:5" ht="25.5" customHeight="1" thickBot="1" x14ac:dyDescent="0.3">
      <c r="A6" s="49"/>
      <c r="B6" s="50"/>
      <c r="C6" s="50"/>
      <c r="D6" s="51"/>
      <c r="E6" s="26"/>
    </row>
    <row r="7" spans="1:5" ht="25.5" customHeight="1" thickBot="1" x14ac:dyDescent="0.35">
      <c r="A7" s="425" t="s">
        <v>7352</v>
      </c>
      <c r="B7" s="426"/>
      <c r="C7" s="427"/>
      <c r="D7" s="69">
        <f>SUM(D100,D79,D51,D35)</f>
        <v>996.63</v>
      </c>
      <c r="E7" s="69">
        <f t="shared" ref="E7" si="0">SUM(E100,E79,E51,E35)</f>
        <v>379.93999999999994</v>
      </c>
    </row>
    <row r="11" spans="1:5" ht="14.25" thickBot="1" x14ac:dyDescent="0.3"/>
    <row r="12" spans="1:5" ht="22.5" customHeight="1" thickBot="1" x14ac:dyDescent="0.3">
      <c r="A12" s="423" t="s">
        <v>5374</v>
      </c>
      <c r="B12" s="424"/>
      <c r="C12" s="424"/>
      <c r="D12" s="424"/>
      <c r="E12" s="435"/>
    </row>
    <row r="13" spans="1:5" ht="15" customHeight="1" x14ac:dyDescent="0.3">
      <c r="A13" s="428" t="s">
        <v>4681</v>
      </c>
      <c r="B13" s="324" t="s">
        <v>4277</v>
      </c>
      <c r="C13" s="433" t="s">
        <v>2186</v>
      </c>
      <c r="D13" s="421" t="s">
        <v>2187</v>
      </c>
      <c r="E13" s="454" t="s">
        <v>217</v>
      </c>
    </row>
    <row r="14" spans="1:5" ht="15" customHeight="1" thickBot="1" x14ac:dyDescent="0.35">
      <c r="A14" s="429"/>
      <c r="B14" s="6" t="s">
        <v>2185</v>
      </c>
      <c r="C14" s="434"/>
      <c r="D14" s="422"/>
      <c r="E14" s="455"/>
    </row>
    <row r="15" spans="1:5" ht="15" customHeight="1" thickTop="1" x14ac:dyDescent="0.25">
      <c r="A15" s="13" t="s">
        <v>408</v>
      </c>
      <c r="B15" s="8" t="s">
        <v>2189</v>
      </c>
      <c r="C15" s="9" t="s">
        <v>409</v>
      </c>
      <c r="D15" s="34">
        <v>13.58</v>
      </c>
      <c r="E15" s="339" t="s">
        <v>218</v>
      </c>
    </row>
    <row r="16" spans="1:5" ht="15" customHeight="1" x14ac:dyDescent="0.25">
      <c r="A16" s="13" t="s">
        <v>410</v>
      </c>
      <c r="B16" s="8" t="s">
        <v>2190</v>
      </c>
      <c r="C16" s="9" t="s">
        <v>4315</v>
      </c>
      <c r="D16" s="34">
        <v>5.0999999999999996</v>
      </c>
      <c r="E16" s="340" t="s">
        <v>218</v>
      </c>
    </row>
    <row r="17" spans="1:5" ht="15" customHeight="1" x14ac:dyDescent="0.25">
      <c r="A17" s="13" t="s">
        <v>411</v>
      </c>
      <c r="B17" s="8" t="s">
        <v>2191</v>
      </c>
      <c r="C17" s="9" t="s">
        <v>412</v>
      </c>
      <c r="D17" s="34">
        <v>7.56</v>
      </c>
      <c r="E17" s="340" t="s">
        <v>218</v>
      </c>
    </row>
    <row r="18" spans="1:5" ht="15" customHeight="1" x14ac:dyDescent="0.25">
      <c r="A18" s="13" t="s">
        <v>413</v>
      </c>
      <c r="B18" s="8" t="s">
        <v>2192</v>
      </c>
      <c r="C18" s="9" t="s">
        <v>414</v>
      </c>
      <c r="D18" s="34">
        <v>4.45</v>
      </c>
      <c r="E18" s="340" t="s">
        <v>218</v>
      </c>
    </row>
    <row r="19" spans="1:5" ht="15" customHeight="1" x14ac:dyDescent="0.25">
      <c r="A19" s="13" t="s">
        <v>415</v>
      </c>
      <c r="B19" s="8" t="s">
        <v>2193</v>
      </c>
      <c r="C19" s="9" t="s">
        <v>416</v>
      </c>
      <c r="D19" s="34">
        <v>79.260000000000005</v>
      </c>
      <c r="E19" s="340" t="s">
        <v>218</v>
      </c>
    </row>
    <row r="20" spans="1:5" ht="15" customHeight="1" x14ac:dyDescent="0.25">
      <c r="A20" s="13" t="s">
        <v>2822</v>
      </c>
      <c r="B20" s="8" t="s">
        <v>2195</v>
      </c>
      <c r="C20" s="9" t="s">
        <v>2823</v>
      </c>
      <c r="D20" s="34">
        <v>7.45</v>
      </c>
      <c r="E20" s="340" t="s">
        <v>218</v>
      </c>
    </row>
    <row r="21" spans="1:5" ht="15" customHeight="1" x14ac:dyDescent="0.25">
      <c r="A21" s="13" t="s">
        <v>2824</v>
      </c>
      <c r="B21" s="8" t="s">
        <v>2196</v>
      </c>
      <c r="C21" s="9" t="s">
        <v>2825</v>
      </c>
      <c r="D21" s="34">
        <v>7.56</v>
      </c>
      <c r="E21" s="340" t="s">
        <v>218</v>
      </c>
    </row>
    <row r="22" spans="1:5" ht="15" customHeight="1" x14ac:dyDescent="0.25">
      <c r="A22" s="13" t="s">
        <v>838</v>
      </c>
      <c r="B22" s="8" t="s">
        <v>2197</v>
      </c>
      <c r="C22" s="9" t="s">
        <v>4315</v>
      </c>
      <c r="D22" s="34">
        <v>5.0999999999999996</v>
      </c>
      <c r="E22" s="340" t="s">
        <v>218</v>
      </c>
    </row>
    <row r="23" spans="1:5" ht="15" customHeight="1" x14ac:dyDescent="0.25">
      <c r="A23" s="13" t="s">
        <v>839</v>
      </c>
      <c r="B23" s="8" t="s">
        <v>2198</v>
      </c>
      <c r="C23" s="9" t="s">
        <v>409</v>
      </c>
      <c r="D23" s="34">
        <v>13.8</v>
      </c>
      <c r="E23" s="340" t="s">
        <v>218</v>
      </c>
    </row>
    <row r="24" spans="1:5" ht="15" customHeight="1" x14ac:dyDescent="0.25">
      <c r="A24" s="13" t="s">
        <v>840</v>
      </c>
      <c r="B24" s="8" t="s">
        <v>2199</v>
      </c>
      <c r="C24" s="9" t="s">
        <v>409</v>
      </c>
      <c r="D24" s="34">
        <v>13.54</v>
      </c>
      <c r="E24" s="340" t="s">
        <v>218</v>
      </c>
    </row>
    <row r="25" spans="1:5" ht="15" customHeight="1" x14ac:dyDescent="0.25">
      <c r="A25" s="13" t="s">
        <v>841</v>
      </c>
      <c r="B25" s="8" t="s">
        <v>2200</v>
      </c>
      <c r="C25" s="9" t="s">
        <v>4315</v>
      </c>
      <c r="D25" s="34">
        <v>5.0999999999999996</v>
      </c>
      <c r="E25" s="340" t="s">
        <v>218</v>
      </c>
    </row>
    <row r="26" spans="1:5" ht="15" customHeight="1" x14ac:dyDescent="0.25">
      <c r="A26" s="13" t="s">
        <v>842</v>
      </c>
      <c r="B26" s="8" t="s">
        <v>2201</v>
      </c>
      <c r="C26" s="9" t="s">
        <v>843</v>
      </c>
      <c r="D26" s="34">
        <v>7.58</v>
      </c>
      <c r="E26" s="340" t="s">
        <v>218</v>
      </c>
    </row>
    <row r="27" spans="1:5" ht="15" customHeight="1" x14ac:dyDescent="0.25">
      <c r="A27" s="13" t="s">
        <v>844</v>
      </c>
      <c r="B27" s="8" t="s">
        <v>2202</v>
      </c>
      <c r="C27" s="9" t="s">
        <v>845</v>
      </c>
      <c r="D27" s="34">
        <v>7.46</v>
      </c>
      <c r="E27" s="340" t="s">
        <v>218</v>
      </c>
    </row>
    <row r="28" spans="1:5" ht="15" customHeight="1" x14ac:dyDescent="0.25">
      <c r="A28" s="13" t="s">
        <v>847</v>
      </c>
      <c r="B28" s="8" t="s">
        <v>2203</v>
      </c>
      <c r="C28" s="9" t="s">
        <v>848</v>
      </c>
      <c r="D28" s="34">
        <v>24.12</v>
      </c>
      <c r="E28" s="340" t="s">
        <v>218</v>
      </c>
    </row>
    <row r="29" spans="1:5" ht="15" customHeight="1" x14ac:dyDescent="0.25">
      <c r="A29" s="13" t="s">
        <v>846</v>
      </c>
      <c r="B29" s="8" t="s">
        <v>2204</v>
      </c>
      <c r="C29" s="9" t="s">
        <v>3019</v>
      </c>
      <c r="D29" s="34">
        <v>35.6</v>
      </c>
      <c r="E29" s="340" t="s">
        <v>218</v>
      </c>
    </row>
    <row r="30" spans="1:5" ht="15" customHeight="1" x14ac:dyDescent="0.25">
      <c r="A30" s="13" t="s">
        <v>3752</v>
      </c>
      <c r="B30" s="8" t="s">
        <v>2205</v>
      </c>
      <c r="C30" s="9" t="s">
        <v>3753</v>
      </c>
      <c r="D30" s="34">
        <v>7.58</v>
      </c>
      <c r="E30" s="340" t="s">
        <v>218</v>
      </c>
    </row>
    <row r="31" spans="1:5" ht="15" customHeight="1" x14ac:dyDescent="0.25">
      <c r="A31" s="13" t="s">
        <v>3754</v>
      </c>
      <c r="B31" s="8" t="s">
        <v>2206</v>
      </c>
      <c r="C31" s="9" t="s">
        <v>409</v>
      </c>
      <c r="D31" s="34">
        <v>13.75</v>
      </c>
      <c r="E31" s="340" t="s">
        <v>218</v>
      </c>
    </row>
    <row r="32" spans="1:5" ht="15" customHeight="1" x14ac:dyDescent="0.25">
      <c r="A32" s="13" t="s">
        <v>3755</v>
      </c>
      <c r="B32" s="8" t="s">
        <v>2207</v>
      </c>
      <c r="C32" s="9" t="s">
        <v>4315</v>
      </c>
      <c r="D32" s="34">
        <v>5.0999999999999996</v>
      </c>
      <c r="E32" s="340" t="s">
        <v>218</v>
      </c>
    </row>
    <row r="33" spans="1:8" ht="15" customHeight="1" x14ac:dyDescent="0.25">
      <c r="A33" s="13" t="s">
        <v>850</v>
      </c>
      <c r="B33" s="8" t="s">
        <v>2208</v>
      </c>
      <c r="C33" s="9" t="s">
        <v>4043</v>
      </c>
      <c r="D33" s="34">
        <v>7.46</v>
      </c>
      <c r="E33" s="340" t="s">
        <v>218</v>
      </c>
    </row>
    <row r="34" spans="1:8" ht="15" customHeight="1" thickBot="1" x14ac:dyDescent="0.3">
      <c r="A34" s="13" t="s">
        <v>849</v>
      </c>
      <c r="B34" s="8" t="s">
        <v>2209</v>
      </c>
      <c r="C34" s="9" t="s">
        <v>2811</v>
      </c>
      <c r="D34" s="34">
        <v>6.66</v>
      </c>
      <c r="E34" s="341" t="s">
        <v>218</v>
      </c>
    </row>
    <row r="35" spans="1:8" ht="15" customHeight="1" thickTop="1" thickBot="1" x14ac:dyDescent="0.3">
      <c r="A35" s="430" t="s">
        <v>5337</v>
      </c>
      <c r="B35" s="431"/>
      <c r="C35" s="432"/>
      <c r="D35" s="20">
        <f>SUM(D15:D34)</f>
        <v>277.81000000000006</v>
      </c>
      <c r="E35" s="67">
        <f>SUMIF(E15:E34,"std_1",D15:D34)</f>
        <v>0</v>
      </c>
    </row>
    <row r="36" spans="1:8" ht="12.75" customHeight="1" x14ac:dyDescent="0.25"/>
    <row r="37" spans="1:8" ht="12.75" customHeight="1" x14ac:dyDescent="0.25"/>
    <row r="38" spans="1:8" ht="12.75" customHeight="1" x14ac:dyDescent="0.25">
      <c r="A38" s="41"/>
      <c r="B38" s="41"/>
      <c r="C38" s="41"/>
      <c r="D38" s="42"/>
      <c r="E38" s="80"/>
      <c r="G38" s="41"/>
    </row>
    <row r="39" spans="1:8" ht="12.75" customHeight="1" x14ac:dyDescent="0.25"/>
    <row r="40" spans="1:8" ht="12.75" customHeight="1" x14ac:dyDescent="0.25"/>
    <row r="41" spans="1:8" ht="12.75" customHeight="1" thickBot="1" x14ac:dyDescent="0.3"/>
    <row r="42" spans="1:8" ht="22.5" customHeight="1" thickBot="1" x14ac:dyDescent="0.3">
      <c r="A42" s="423" t="s">
        <v>5375</v>
      </c>
      <c r="B42" s="424"/>
      <c r="C42" s="424"/>
      <c r="D42" s="424"/>
      <c r="E42" s="435"/>
      <c r="H42" s="122"/>
    </row>
    <row r="43" spans="1:8" ht="15" customHeight="1" x14ac:dyDescent="0.3">
      <c r="A43" s="428" t="s">
        <v>4681</v>
      </c>
      <c r="B43" s="324" t="s">
        <v>4277</v>
      </c>
      <c r="C43" s="433" t="s">
        <v>2186</v>
      </c>
      <c r="D43" s="421" t="s">
        <v>2187</v>
      </c>
      <c r="E43" s="454" t="s">
        <v>217</v>
      </c>
    </row>
    <row r="44" spans="1:8" ht="15" customHeight="1" thickBot="1" x14ac:dyDescent="0.35">
      <c r="A44" s="429"/>
      <c r="B44" s="6" t="s">
        <v>2185</v>
      </c>
      <c r="C44" s="434"/>
      <c r="D44" s="422"/>
      <c r="E44" s="455"/>
    </row>
    <row r="45" spans="1:8" ht="15" customHeight="1" thickTop="1" x14ac:dyDescent="0.25">
      <c r="A45" s="13" t="s">
        <v>3757</v>
      </c>
      <c r="B45" s="8">
        <v>101</v>
      </c>
      <c r="C45" s="9" t="s">
        <v>3758</v>
      </c>
      <c r="D45" s="34">
        <v>7.01</v>
      </c>
      <c r="E45" s="339" t="s">
        <v>218</v>
      </c>
    </row>
    <row r="46" spans="1:8" ht="15" customHeight="1" x14ac:dyDescent="0.25">
      <c r="A46" s="13" t="s">
        <v>3756</v>
      </c>
      <c r="B46" s="8">
        <v>102</v>
      </c>
      <c r="C46" s="9" t="s">
        <v>2811</v>
      </c>
      <c r="D46" s="34">
        <v>28.96</v>
      </c>
      <c r="E46" s="340" t="s">
        <v>218</v>
      </c>
    </row>
    <row r="47" spans="1:8" ht="15" customHeight="1" x14ac:dyDescent="0.25">
      <c r="A47" s="13" t="s">
        <v>3759</v>
      </c>
      <c r="B47" s="8">
        <v>104</v>
      </c>
      <c r="C47" s="9" t="s">
        <v>2811</v>
      </c>
      <c r="D47" s="34">
        <v>31.39</v>
      </c>
      <c r="E47" s="340" t="s">
        <v>218</v>
      </c>
    </row>
    <row r="48" spans="1:8" ht="15" customHeight="1" x14ac:dyDescent="0.25">
      <c r="A48" s="13" t="s">
        <v>3761</v>
      </c>
      <c r="B48" s="8">
        <v>105</v>
      </c>
      <c r="C48" s="9" t="s">
        <v>3758</v>
      </c>
      <c r="D48" s="34">
        <v>7.01</v>
      </c>
      <c r="E48" s="340" t="s">
        <v>218</v>
      </c>
    </row>
    <row r="49" spans="1:8" ht="15" customHeight="1" x14ac:dyDescent="0.25">
      <c r="A49" s="13" t="s">
        <v>3760</v>
      </c>
      <c r="B49" s="8">
        <v>106</v>
      </c>
      <c r="C49" s="9" t="s">
        <v>2811</v>
      </c>
      <c r="D49" s="34">
        <v>28.96</v>
      </c>
      <c r="E49" s="340" t="s">
        <v>218</v>
      </c>
    </row>
    <row r="50" spans="1:8" ht="15" customHeight="1" thickBot="1" x14ac:dyDescent="0.3">
      <c r="A50" s="13" t="s">
        <v>3762</v>
      </c>
      <c r="B50" s="8">
        <v>108</v>
      </c>
      <c r="C50" s="9" t="s">
        <v>2811</v>
      </c>
      <c r="D50" s="34">
        <v>31.63</v>
      </c>
      <c r="E50" s="341" t="s">
        <v>218</v>
      </c>
    </row>
    <row r="51" spans="1:8" ht="15" customHeight="1" thickTop="1" thickBot="1" x14ac:dyDescent="0.3">
      <c r="A51" s="430" t="s">
        <v>5337</v>
      </c>
      <c r="B51" s="431"/>
      <c r="C51" s="432"/>
      <c r="D51" s="20">
        <f>SUM(D45:D50)</f>
        <v>134.96</v>
      </c>
      <c r="E51" s="67">
        <f>SUMIF(E45:E50,"std_1",D45:D50)</f>
        <v>0</v>
      </c>
    </row>
    <row r="52" spans="1:8" ht="12.75" customHeight="1" x14ac:dyDescent="0.25">
      <c r="B52" s="2"/>
      <c r="C52" s="2"/>
      <c r="D52" s="5"/>
    </row>
    <row r="53" spans="1:8" ht="12.75" customHeight="1" x14ac:dyDescent="0.25"/>
    <row r="54" spans="1:8" ht="12.75" customHeight="1" x14ac:dyDescent="0.25"/>
    <row r="55" spans="1:8" ht="12.75" customHeight="1" x14ac:dyDescent="0.25"/>
    <row r="56" spans="1:8" ht="12.75" customHeight="1" x14ac:dyDescent="0.25"/>
    <row r="57" spans="1:8" ht="12.75" customHeight="1" thickBot="1" x14ac:dyDescent="0.3"/>
    <row r="58" spans="1:8" ht="22.5" customHeight="1" thickBot="1" x14ac:dyDescent="0.3">
      <c r="A58" s="423" t="s">
        <v>5376</v>
      </c>
      <c r="B58" s="424"/>
      <c r="C58" s="424"/>
      <c r="D58" s="424"/>
      <c r="E58" s="435"/>
    </row>
    <row r="59" spans="1:8" ht="15" customHeight="1" x14ac:dyDescent="0.3">
      <c r="A59" s="428" t="s">
        <v>4681</v>
      </c>
      <c r="B59" s="324" t="s">
        <v>4277</v>
      </c>
      <c r="C59" s="433" t="s">
        <v>2186</v>
      </c>
      <c r="D59" s="421" t="s">
        <v>2187</v>
      </c>
      <c r="E59" s="454" t="s">
        <v>217</v>
      </c>
    </row>
    <row r="60" spans="1:8" ht="15" customHeight="1" thickBot="1" x14ac:dyDescent="0.35">
      <c r="A60" s="429"/>
      <c r="B60" s="6" t="s">
        <v>2185</v>
      </c>
      <c r="C60" s="434"/>
      <c r="D60" s="422"/>
      <c r="E60" s="455"/>
    </row>
    <row r="61" spans="1:8" ht="15" customHeight="1" thickTop="1" x14ac:dyDescent="0.25">
      <c r="A61" s="13" t="s">
        <v>3763</v>
      </c>
      <c r="B61" s="8">
        <v>201</v>
      </c>
      <c r="C61" s="9" t="s">
        <v>4315</v>
      </c>
      <c r="D61" s="34">
        <v>5.58</v>
      </c>
      <c r="E61" s="339" t="s">
        <v>218</v>
      </c>
      <c r="G61" s="106"/>
      <c r="H61" s="32"/>
    </row>
    <row r="62" spans="1:8" ht="15" customHeight="1" x14ac:dyDescent="0.25">
      <c r="A62" s="13" t="s">
        <v>3764</v>
      </c>
      <c r="B62" s="8">
        <v>202</v>
      </c>
      <c r="C62" s="9" t="s">
        <v>3019</v>
      </c>
      <c r="D62" s="34">
        <v>11.11</v>
      </c>
      <c r="E62" s="340" t="s">
        <v>218</v>
      </c>
      <c r="G62" s="106"/>
      <c r="H62" s="32"/>
    </row>
    <row r="63" spans="1:8" ht="15" customHeight="1" x14ac:dyDescent="0.25">
      <c r="A63" s="13" t="s">
        <v>3765</v>
      </c>
      <c r="B63" s="8">
        <v>203</v>
      </c>
      <c r="C63" s="9" t="s">
        <v>3766</v>
      </c>
      <c r="D63" s="34">
        <v>23</v>
      </c>
      <c r="E63" s="340" t="s">
        <v>218</v>
      </c>
      <c r="G63" s="106"/>
      <c r="H63" s="32"/>
    </row>
    <row r="64" spans="1:8" ht="15" customHeight="1" x14ac:dyDescent="0.25">
      <c r="A64" s="13" t="s">
        <v>3767</v>
      </c>
      <c r="B64" s="8">
        <v>204</v>
      </c>
      <c r="C64" s="9" t="s">
        <v>3768</v>
      </c>
      <c r="D64" s="34">
        <v>61.47</v>
      </c>
      <c r="E64" s="340" t="s">
        <v>7347</v>
      </c>
      <c r="G64" s="106"/>
      <c r="H64" s="32"/>
    </row>
    <row r="65" spans="1:8" ht="15" customHeight="1" x14ac:dyDescent="0.25">
      <c r="A65" s="13" t="s">
        <v>3769</v>
      </c>
      <c r="B65" s="8">
        <v>205</v>
      </c>
      <c r="C65" s="9" t="s">
        <v>3019</v>
      </c>
      <c r="D65" s="34">
        <v>10.029999999999999</v>
      </c>
      <c r="E65" s="340" t="s">
        <v>218</v>
      </c>
      <c r="G65" s="106"/>
      <c r="H65" s="32"/>
    </row>
    <row r="66" spans="1:8" ht="15" customHeight="1" x14ac:dyDescent="0.25">
      <c r="A66" s="13" t="s">
        <v>3770</v>
      </c>
      <c r="B66" s="8">
        <v>206</v>
      </c>
      <c r="C66" s="9" t="s">
        <v>4315</v>
      </c>
      <c r="D66" s="34">
        <v>5.42</v>
      </c>
      <c r="E66" s="340" t="s">
        <v>218</v>
      </c>
      <c r="G66" s="106"/>
      <c r="H66" s="32"/>
    </row>
    <row r="67" spans="1:8" ht="15" customHeight="1" x14ac:dyDescent="0.25">
      <c r="A67" s="13" t="s">
        <v>4077</v>
      </c>
      <c r="B67" s="8">
        <v>207</v>
      </c>
      <c r="C67" s="9" t="s">
        <v>2439</v>
      </c>
      <c r="D67" s="34">
        <v>14.23</v>
      </c>
      <c r="E67" s="340" t="s">
        <v>218</v>
      </c>
      <c r="G67" s="106"/>
      <c r="H67" s="32"/>
    </row>
    <row r="68" spans="1:8" ht="15" customHeight="1" x14ac:dyDescent="0.25">
      <c r="A68" s="13" t="s">
        <v>4078</v>
      </c>
      <c r="B68" s="8">
        <v>208</v>
      </c>
      <c r="C68" s="9" t="s">
        <v>2793</v>
      </c>
      <c r="D68" s="34">
        <v>4.74</v>
      </c>
      <c r="E68" s="340" t="s">
        <v>218</v>
      </c>
      <c r="G68" s="106"/>
      <c r="H68" s="32"/>
    </row>
    <row r="69" spans="1:8" ht="15" customHeight="1" x14ac:dyDescent="0.25">
      <c r="A69" s="13" t="s">
        <v>4079</v>
      </c>
      <c r="B69" s="8">
        <v>209</v>
      </c>
      <c r="C69" s="9" t="s">
        <v>4080</v>
      </c>
      <c r="D69" s="34">
        <v>2.63</v>
      </c>
      <c r="E69" s="340" t="s">
        <v>218</v>
      </c>
      <c r="G69" s="106"/>
      <c r="H69" s="32"/>
    </row>
    <row r="70" spans="1:8" ht="15" customHeight="1" x14ac:dyDescent="0.25">
      <c r="A70" s="13" t="s">
        <v>4081</v>
      </c>
      <c r="B70" s="8">
        <v>210</v>
      </c>
      <c r="C70" s="9" t="s">
        <v>4082</v>
      </c>
      <c r="D70" s="34">
        <v>190.7</v>
      </c>
      <c r="E70" s="340" t="s">
        <v>7347</v>
      </c>
      <c r="G70" s="106"/>
      <c r="H70" s="32"/>
    </row>
    <row r="71" spans="1:8" ht="15" customHeight="1" x14ac:dyDescent="0.25">
      <c r="A71" s="13" t="s">
        <v>4083</v>
      </c>
      <c r="B71" s="8">
        <v>211</v>
      </c>
      <c r="C71" s="9" t="s">
        <v>3019</v>
      </c>
      <c r="D71" s="34">
        <v>61.68</v>
      </c>
      <c r="E71" s="340" t="s">
        <v>7347</v>
      </c>
      <c r="G71" s="106"/>
      <c r="H71" s="32"/>
    </row>
    <row r="72" spans="1:8" ht="15" customHeight="1" x14ac:dyDescent="0.25">
      <c r="A72" s="13" t="s">
        <v>4084</v>
      </c>
      <c r="B72" s="8">
        <v>212</v>
      </c>
      <c r="C72" s="9" t="s">
        <v>3019</v>
      </c>
      <c r="D72" s="34">
        <v>9.6199999999999992</v>
      </c>
      <c r="E72" s="340" t="s">
        <v>7347</v>
      </c>
      <c r="G72" s="106"/>
      <c r="H72" s="32"/>
    </row>
    <row r="73" spans="1:8" ht="15" customHeight="1" x14ac:dyDescent="0.25">
      <c r="A73" s="13" t="s">
        <v>4085</v>
      </c>
      <c r="B73" s="8">
        <v>214</v>
      </c>
      <c r="C73" s="9" t="s">
        <v>4315</v>
      </c>
      <c r="D73" s="34">
        <v>5.34</v>
      </c>
      <c r="E73" s="340" t="s">
        <v>7347</v>
      </c>
      <c r="G73" s="106"/>
      <c r="H73" s="32"/>
    </row>
    <row r="74" spans="1:8" s="41" customFormat="1" ht="15" customHeight="1" x14ac:dyDescent="0.25">
      <c r="A74" s="171" t="s">
        <v>4086</v>
      </c>
      <c r="B74" s="172">
        <v>215</v>
      </c>
      <c r="C74" s="173" t="s">
        <v>4087</v>
      </c>
      <c r="D74" s="174">
        <v>16.63</v>
      </c>
      <c r="E74" s="342" t="s">
        <v>7347</v>
      </c>
      <c r="G74" s="175"/>
      <c r="H74" s="91"/>
    </row>
    <row r="75" spans="1:8" ht="15" customHeight="1" x14ac:dyDescent="0.25">
      <c r="A75" s="13" t="s">
        <v>4088</v>
      </c>
      <c r="B75" s="8">
        <v>216</v>
      </c>
      <c r="C75" s="9" t="s">
        <v>4089</v>
      </c>
      <c r="D75" s="34">
        <v>4.74</v>
      </c>
      <c r="E75" s="340" t="s">
        <v>7347</v>
      </c>
      <c r="G75" s="106"/>
      <c r="H75" s="32"/>
    </row>
    <row r="76" spans="1:8" ht="15" customHeight="1" x14ac:dyDescent="0.25">
      <c r="A76" s="13" t="s">
        <v>4090</v>
      </c>
      <c r="B76" s="8">
        <v>217</v>
      </c>
      <c r="C76" s="9" t="s">
        <v>3019</v>
      </c>
      <c r="D76" s="34">
        <v>7.84</v>
      </c>
      <c r="E76" s="340" t="s">
        <v>218</v>
      </c>
      <c r="G76" s="106"/>
      <c r="H76" s="32"/>
    </row>
    <row r="77" spans="1:8" ht="15" customHeight="1" x14ac:dyDescent="0.25">
      <c r="A77" s="13" t="s">
        <v>4091</v>
      </c>
      <c r="B77" s="8">
        <v>218</v>
      </c>
      <c r="C77" s="9" t="s">
        <v>4315</v>
      </c>
      <c r="D77" s="34">
        <v>5.56</v>
      </c>
      <c r="E77" s="340" t="s">
        <v>218</v>
      </c>
      <c r="G77" s="106"/>
      <c r="H77" s="32"/>
    </row>
    <row r="78" spans="1:8" ht="15" customHeight="1" thickBot="1" x14ac:dyDescent="0.3">
      <c r="A78" s="13" t="s">
        <v>4092</v>
      </c>
      <c r="B78" s="8">
        <v>219</v>
      </c>
      <c r="C78" s="9" t="s">
        <v>3766</v>
      </c>
      <c r="D78" s="34">
        <v>29.03</v>
      </c>
      <c r="E78" s="341" t="s">
        <v>218</v>
      </c>
      <c r="G78" s="106"/>
      <c r="H78" s="32"/>
    </row>
    <row r="79" spans="1:8" ht="15" customHeight="1" thickTop="1" thickBot="1" x14ac:dyDescent="0.3">
      <c r="A79" s="430" t="s">
        <v>5337</v>
      </c>
      <c r="B79" s="431"/>
      <c r="C79" s="432"/>
      <c r="D79" s="20">
        <f>SUM(D61:D78)</f>
        <v>469.34999999999991</v>
      </c>
      <c r="E79" s="67">
        <f>SUMIF(E61:E78,"std_1",D61:D78)</f>
        <v>350.17999999999995</v>
      </c>
      <c r="G79" s="32"/>
      <c r="H79" s="32"/>
    </row>
    <row r="80" spans="1:8" ht="12.75" customHeight="1" x14ac:dyDescent="0.25">
      <c r="G80" s="32"/>
      <c r="H80" s="32"/>
    </row>
    <row r="81" spans="1:7" ht="12.75" customHeight="1" x14ac:dyDescent="0.25"/>
    <row r="82" spans="1:7" ht="12.75" customHeight="1" x14ac:dyDescent="0.25"/>
    <row r="83" spans="1:7" ht="12.75" customHeight="1" x14ac:dyDescent="0.25"/>
    <row r="84" spans="1:7" ht="12.75" customHeight="1" x14ac:dyDescent="0.25"/>
    <row r="85" spans="1:7" ht="12.75" customHeight="1" thickBot="1" x14ac:dyDescent="0.3"/>
    <row r="86" spans="1:7" ht="30" customHeight="1" thickBot="1" x14ac:dyDescent="0.3">
      <c r="A86" s="46" t="s">
        <v>5377</v>
      </c>
      <c r="B86" s="47"/>
      <c r="C86" s="47"/>
      <c r="D86" s="47"/>
      <c r="E86" s="123"/>
    </row>
    <row r="87" spans="1:7" ht="15" customHeight="1" x14ac:dyDescent="0.3">
      <c r="A87" s="324" t="s">
        <v>3072</v>
      </c>
      <c r="B87" s="324" t="s">
        <v>4277</v>
      </c>
      <c r="C87" s="433" t="s">
        <v>2186</v>
      </c>
      <c r="D87" s="421" t="s">
        <v>2187</v>
      </c>
      <c r="E87" s="454" t="s">
        <v>217</v>
      </c>
    </row>
    <row r="88" spans="1:7" ht="15" customHeight="1" thickBot="1" x14ac:dyDescent="0.35">
      <c r="A88" s="323" t="s">
        <v>3073</v>
      </c>
      <c r="B88" s="6" t="s">
        <v>2185</v>
      </c>
      <c r="C88" s="434"/>
      <c r="D88" s="422"/>
      <c r="E88" s="455"/>
    </row>
    <row r="89" spans="1:7" ht="15" customHeight="1" thickTop="1" x14ac:dyDescent="0.25">
      <c r="A89" s="13" t="s">
        <v>4093</v>
      </c>
      <c r="B89" s="8">
        <v>301</v>
      </c>
      <c r="C89" s="9" t="s">
        <v>3766</v>
      </c>
      <c r="D89" s="34">
        <v>27.77</v>
      </c>
      <c r="E89" s="339" t="s">
        <v>218</v>
      </c>
    </row>
    <row r="90" spans="1:7" ht="15" customHeight="1" x14ac:dyDescent="0.25">
      <c r="A90" s="13" t="s">
        <v>4094</v>
      </c>
      <c r="B90" s="8">
        <v>302</v>
      </c>
      <c r="C90" s="9" t="s">
        <v>3019</v>
      </c>
      <c r="D90" s="34">
        <v>5.8</v>
      </c>
      <c r="E90" s="343" t="s">
        <v>218</v>
      </c>
      <c r="G90" s="106"/>
    </row>
    <row r="91" spans="1:7" ht="15" customHeight="1" x14ac:dyDescent="0.25">
      <c r="A91" s="13" t="s">
        <v>4095</v>
      </c>
      <c r="B91" s="8">
        <v>303</v>
      </c>
      <c r="C91" s="9" t="s">
        <v>4326</v>
      </c>
      <c r="D91" s="34">
        <v>8.99</v>
      </c>
      <c r="E91" s="343" t="s">
        <v>218</v>
      </c>
      <c r="G91" s="106"/>
    </row>
    <row r="92" spans="1:7" ht="15" customHeight="1" x14ac:dyDescent="0.25">
      <c r="A92" s="13" t="s">
        <v>4096</v>
      </c>
      <c r="B92" s="8">
        <v>304</v>
      </c>
      <c r="C92" s="9" t="s">
        <v>4326</v>
      </c>
      <c r="D92" s="34">
        <v>7.52</v>
      </c>
      <c r="E92" s="343" t="s">
        <v>218</v>
      </c>
      <c r="G92" s="106"/>
    </row>
    <row r="93" spans="1:7" ht="15" customHeight="1" x14ac:dyDescent="0.25">
      <c r="A93" s="13" t="s">
        <v>4097</v>
      </c>
      <c r="B93" s="8">
        <v>305</v>
      </c>
      <c r="C93" s="9" t="s">
        <v>3022</v>
      </c>
      <c r="D93" s="34">
        <v>2.69</v>
      </c>
      <c r="E93" s="343" t="s">
        <v>218</v>
      </c>
      <c r="G93" s="106"/>
    </row>
    <row r="94" spans="1:7" ht="15" customHeight="1" x14ac:dyDescent="0.25">
      <c r="A94" s="13" t="s">
        <v>4098</v>
      </c>
      <c r="B94" s="8">
        <v>306</v>
      </c>
      <c r="C94" s="9" t="s">
        <v>938</v>
      </c>
      <c r="D94" s="34">
        <v>1.75</v>
      </c>
      <c r="E94" s="343" t="s">
        <v>218</v>
      </c>
      <c r="G94" s="106"/>
    </row>
    <row r="95" spans="1:7" ht="15" customHeight="1" x14ac:dyDescent="0.25">
      <c r="A95" s="13" t="s">
        <v>4099</v>
      </c>
      <c r="B95" s="8">
        <v>307</v>
      </c>
      <c r="C95" s="9" t="s">
        <v>4327</v>
      </c>
      <c r="D95" s="34">
        <v>0.72</v>
      </c>
      <c r="E95" s="343" t="s">
        <v>218</v>
      </c>
      <c r="G95" s="106"/>
    </row>
    <row r="96" spans="1:7" ht="15" customHeight="1" x14ac:dyDescent="0.25">
      <c r="A96" s="13" t="s">
        <v>4100</v>
      </c>
      <c r="B96" s="8">
        <v>308</v>
      </c>
      <c r="C96" s="9" t="s">
        <v>4101</v>
      </c>
      <c r="D96" s="34">
        <v>28.12</v>
      </c>
      <c r="E96" s="343" t="s">
        <v>7347</v>
      </c>
      <c r="G96" s="106"/>
    </row>
    <row r="97" spans="1:7" ht="15" customHeight="1" x14ac:dyDescent="0.25">
      <c r="A97" s="13" t="s">
        <v>4102</v>
      </c>
      <c r="B97" s="8">
        <v>309</v>
      </c>
      <c r="C97" s="9" t="s">
        <v>4103</v>
      </c>
      <c r="D97" s="34">
        <v>27.79</v>
      </c>
      <c r="E97" s="343" t="s">
        <v>218</v>
      </c>
      <c r="G97" s="32"/>
    </row>
    <row r="98" spans="1:7" ht="15" customHeight="1" x14ac:dyDescent="0.25">
      <c r="A98" s="13" t="s">
        <v>4104</v>
      </c>
      <c r="B98" s="8"/>
      <c r="C98" s="9" t="s">
        <v>3019</v>
      </c>
      <c r="D98" s="34">
        <v>1.64</v>
      </c>
      <c r="E98" s="343" t="s">
        <v>7347</v>
      </c>
      <c r="G98" s="106"/>
    </row>
    <row r="99" spans="1:7" ht="15" customHeight="1" thickBot="1" x14ac:dyDescent="0.3">
      <c r="A99" s="13" t="s">
        <v>4105</v>
      </c>
      <c r="B99" s="8"/>
      <c r="C99" s="9" t="s">
        <v>3019</v>
      </c>
      <c r="D99" s="34">
        <v>1.72</v>
      </c>
      <c r="E99" s="341" t="s">
        <v>218</v>
      </c>
    </row>
    <row r="100" spans="1:7" ht="15" customHeight="1" thickTop="1" thickBot="1" x14ac:dyDescent="0.3">
      <c r="A100" s="430" t="s">
        <v>5337</v>
      </c>
      <c r="B100" s="431"/>
      <c r="C100" s="432"/>
      <c r="D100" s="20">
        <f>SUM(D89:D99)</f>
        <v>114.51</v>
      </c>
      <c r="E100" s="67">
        <f>SUMIF(E89:E99,"std_1",D89:D99)</f>
        <v>29.76</v>
      </c>
    </row>
    <row r="101" spans="1:7" ht="12.75" customHeight="1" x14ac:dyDescent="0.25"/>
    <row r="102" spans="1:7" ht="12.75" customHeight="1" x14ac:dyDescent="0.25"/>
    <row r="103" spans="1:7" ht="12.75" customHeight="1" x14ac:dyDescent="0.25"/>
    <row r="104" spans="1:7" ht="12.75" customHeight="1" x14ac:dyDescent="0.25"/>
    <row r="105" spans="1:7" ht="12.75" customHeight="1" x14ac:dyDescent="0.25"/>
    <row r="106" spans="1:7" ht="12.75" customHeight="1" x14ac:dyDescent="0.25"/>
    <row r="107" spans="1:7" ht="12.75" customHeight="1" x14ac:dyDescent="0.25"/>
    <row r="108" spans="1:7" ht="12.75" customHeight="1" x14ac:dyDescent="0.25"/>
    <row r="109" spans="1:7" ht="12.75" customHeight="1" x14ac:dyDescent="0.25"/>
    <row r="110" spans="1:7" ht="12.75" customHeight="1" x14ac:dyDescent="0.25"/>
    <row r="111" spans="1:7" ht="12.75" customHeight="1" x14ac:dyDescent="0.25"/>
    <row r="112" spans="1:7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5" customHeight="1" x14ac:dyDescent="0.25"/>
    <row r="125" ht="15" customHeight="1" x14ac:dyDescent="0.25"/>
    <row r="133" ht="30" customHeight="1" x14ac:dyDescent="0.25"/>
    <row r="134" ht="14.25" customHeight="1" x14ac:dyDescent="0.25"/>
    <row r="135" ht="39.75" customHeight="1" x14ac:dyDescent="0.25"/>
    <row r="136" ht="24" customHeight="1" x14ac:dyDescent="0.25"/>
    <row r="137" ht="24" customHeight="1" x14ac:dyDescent="0.25"/>
  </sheetData>
  <mergeCells count="23">
    <mergeCell ref="E87:E88"/>
    <mergeCell ref="A58:E58"/>
    <mergeCell ref="A42:E42"/>
    <mergeCell ref="E43:E44"/>
    <mergeCell ref="E59:E60"/>
    <mergeCell ref="A43:A44"/>
    <mergeCell ref="A35:C35"/>
    <mergeCell ref="A51:C51"/>
    <mergeCell ref="A7:C7"/>
    <mergeCell ref="A12:E12"/>
    <mergeCell ref="E13:E14"/>
    <mergeCell ref="C43:C44"/>
    <mergeCell ref="D43:D44"/>
    <mergeCell ref="A13:A14"/>
    <mergeCell ref="D13:D14"/>
    <mergeCell ref="C13:C14"/>
    <mergeCell ref="A100:C100"/>
    <mergeCell ref="D59:D60"/>
    <mergeCell ref="C87:C88"/>
    <mergeCell ref="A79:C79"/>
    <mergeCell ref="D87:D88"/>
    <mergeCell ref="C59:C60"/>
    <mergeCell ref="A59:A60"/>
  </mergeCells>
  <phoneticPr fontId="2" type="noConversion"/>
  <conditionalFormatting sqref="D7">
    <cfRule type="cellIs" dxfId="59" priority="12" stopIfTrue="1" operator="notEqual">
      <formula>SUM(#REF!)</formula>
    </cfRule>
  </conditionalFormatting>
  <conditionalFormatting sqref="D35 D51 D79 D100">
    <cfRule type="cellIs" dxfId="58" priority="13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orientation="portrait" r:id="rId1"/>
  <headerFooter scaleWithDoc="0" alignWithMargins="0">
    <oddHeader xml:space="preserve">&amp;L&amp;9Příloha č.1 ke Smlouvě o provádění úklidu v Univerzitním kampusu Bohunice, Brno, Kamenice 5 </oddHeader>
    <oddFooter>&amp;L&amp;9Příloha č. 1&amp;R&amp;9Strana &amp;P/&amp;N</oddFooter>
  </headerFooter>
  <rowBreaks count="2" manualBreakCount="2">
    <brk id="38" max="16383" man="1"/>
    <brk id="100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indexed="43"/>
  </sheetPr>
  <dimension ref="A3:E240"/>
  <sheetViews>
    <sheetView topLeftCell="A133" zoomScaleNormal="100" zoomScaleSheetLayoutView="75" workbookViewId="0">
      <selection activeCell="H144" sqref="H144"/>
    </sheetView>
  </sheetViews>
  <sheetFormatPr defaultRowHeight="13.5" x14ac:dyDescent="0.25"/>
  <cols>
    <col min="1" max="1" width="14.7109375" style="30" customWidth="1"/>
    <col min="2" max="2" width="10.7109375" style="30" customWidth="1"/>
    <col min="3" max="3" width="40.7109375" style="30" customWidth="1"/>
    <col min="4" max="4" width="10.7109375" style="30" customWidth="1"/>
    <col min="5" max="5" width="9.85546875" style="26" customWidth="1"/>
    <col min="6" max="16384" width="9.140625" style="30"/>
  </cols>
  <sheetData>
    <row r="3" spans="1:5" x14ac:dyDescent="0.25">
      <c r="D3" s="32"/>
    </row>
    <row r="4" spans="1:5" ht="25.5" customHeight="1" x14ac:dyDescent="0.25">
      <c r="A4" s="65" t="s">
        <v>5351</v>
      </c>
      <c r="B4" s="65"/>
      <c r="C4" s="32"/>
      <c r="D4" s="51"/>
    </row>
    <row r="5" spans="1:5" ht="25.5" customHeight="1" x14ac:dyDescent="0.25">
      <c r="A5" s="49"/>
      <c r="B5" s="50"/>
      <c r="C5" s="50"/>
      <c r="D5" s="51"/>
    </row>
    <row r="6" spans="1:5" ht="25.5" customHeight="1" thickBot="1" x14ac:dyDescent="0.3">
      <c r="A6" s="49"/>
      <c r="B6" s="50"/>
      <c r="C6" s="50"/>
      <c r="D6" s="51"/>
    </row>
    <row r="7" spans="1:5" ht="25.5" customHeight="1" thickBot="1" x14ac:dyDescent="0.3">
      <c r="A7" s="425" t="s">
        <v>7352</v>
      </c>
      <c r="B7" s="456"/>
      <c r="C7" s="457"/>
      <c r="D7" s="69">
        <f>SUM(D154,D103,D60,D26)</f>
        <v>1881.5299999999997</v>
      </c>
      <c r="E7" s="69">
        <f>SUM(E154,E103,E60,E26)</f>
        <v>1589.1199999999994</v>
      </c>
    </row>
    <row r="11" spans="1:5" ht="14.25" thickBot="1" x14ac:dyDescent="0.3"/>
    <row r="12" spans="1:5" ht="22.5" customHeight="1" thickBot="1" x14ac:dyDescent="0.3">
      <c r="A12" s="423" t="s">
        <v>2000</v>
      </c>
      <c r="B12" s="424"/>
      <c r="C12" s="424"/>
      <c r="D12" s="424"/>
      <c r="E12" s="435"/>
    </row>
    <row r="13" spans="1:5" ht="15" customHeight="1" x14ac:dyDescent="0.3">
      <c r="A13" s="428" t="s">
        <v>4681</v>
      </c>
      <c r="B13" s="324" t="s">
        <v>4277</v>
      </c>
      <c r="C13" s="433" t="s">
        <v>2186</v>
      </c>
      <c r="D13" s="421" t="s">
        <v>2187</v>
      </c>
      <c r="E13" s="454" t="s">
        <v>217</v>
      </c>
    </row>
    <row r="14" spans="1:5" ht="15" customHeight="1" thickBot="1" x14ac:dyDescent="0.35">
      <c r="A14" s="429"/>
      <c r="B14" s="6" t="s">
        <v>2185</v>
      </c>
      <c r="C14" s="434"/>
      <c r="D14" s="422"/>
      <c r="E14" s="455"/>
    </row>
    <row r="15" spans="1:5" ht="14.25" customHeight="1" thickTop="1" x14ac:dyDescent="0.25">
      <c r="A15" s="12" t="s">
        <v>1025</v>
      </c>
      <c r="B15" s="7" t="s">
        <v>2189</v>
      </c>
      <c r="C15" s="1" t="s">
        <v>719</v>
      </c>
      <c r="D15" s="23">
        <v>20.75</v>
      </c>
      <c r="E15" s="283" t="s">
        <v>218</v>
      </c>
    </row>
    <row r="16" spans="1:5" ht="14.25" customHeight="1" x14ac:dyDescent="0.25">
      <c r="A16" s="12" t="s">
        <v>1026</v>
      </c>
      <c r="B16" s="7" t="s">
        <v>2190</v>
      </c>
      <c r="C16" s="1" t="s">
        <v>4315</v>
      </c>
      <c r="D16" s="23">
        <v>14.45</v>
      </c>
      <c r="E16" s="284" t="s">
        <v>218</v>
      </c>
    </row>
    <row r="17" spans="1:5" ht="14.25" customHeight="1" x14ac:dyDescent="0.25">
      <c r="A17" s="12" t="s">
        <v>1027</v>
      </c>
      <c r="B17" s="7" t="s">
        <v>2191</v>
      </c>
      <c r="C17" s="1" t="s">
        <v>4316</v>
      </c>
      <c r="D17" s="23">
        <v>4.3</v>
      </c>
      <c r="E17" s="284" t="s">
        <v>218</v>
      </c>
    </row>
    <row r="18" spans="1:5" ht="14.25" customHeight="1" x14ac:dyDescent="0.25">
      <c r="A18" s="12" t="s">
        <v>1028</v>
      </c>
      <c r="B18" s="7" t="s">
        <v>2192</v>
      </c>
      <c r="C18" s="1" t="s">
        <v>3019</v>
      </c>
      <c r="D18" s="23">
        <v>26.1</v>
      </c>
      <c r="E18" s="284" t="s">
        <v>218</v>
      </c>
    </row>
    <row r="19" spans="1:5" ht="14.25" customHeight="1" x14ac:dyDescent="0.25">
      <c r="A19" s="12" t="s">
        <v>1029</v>
      </c>
      <c r="B19" s="7" t="s">
        <v>2193</v>
      </c>
      <c r="C19" s="1" t="s">
        <v>4871</v>
      </c>
      <c r="D19" s="23">
        <v>9.1</v>
      </c>
      <c r="E19" s="284" t="s">
        <v>218</v>
      </c>
    </row>
    <row r="20" spans="1:5" ht="14.25" customHeight="1" x14ac:dyDescent="0.25">
      <c r="A20" s="12" t="s">
        <v>4301</v>
      </c>
      <c r="B20" s="7" t="s">
        <v>2194</v>
      </c>
      <c r="C20" s="1" t="s">
        <v>2811</v>
      </c>
      <c r="D20" s="23">
        <v>10.9</v>
      </c>
      <c r="E20" s="284" t="s">
        <v>218</v>
      </c>
    </row>
    <row r="21" spans="1:5" ht="14.25" customHeight="1" x14ac:dyDescent="0.25">
      <c r="A21" s="12" t="s">
        <v>4302</v>
      </c>
      <c r="B21" s="7" t="s">
        <v>2195</v>
      </c>
      <c r="C21" s="1" t="s">
        <v>2016</v>
      </c>
      <c r="D21" s="23">
        <v>27.9</v>
      </c>
      <c r="E21" s="284" t="s">
        <v>218</v>
      </c>
    </row>
    <row r="22" spans="1:5" ht="14.25" customHeight="1" x14ac:dyDescent="0.25">
      <c r="A22" s="12" t="s">
        <v>4303</v>
      </c>
      <c r="B22" s="7" t="s">
        <v>2196</v>
      </c>
      <c r="C22" s="1" t="s">
        <v>4307</v>
      </c>
      <c r="D22" s="23">
        <v>67</v>
      </c>
      <c r="E22" s="284" t="s">
        <v>218</v>
      </c>
    </row>
    <row r="23" spans="1:5" ht="14.25" customHeight="1" x14ac:dyDescent="0.25">
      <c r="A23" s="12" t="s">
        <v>4304</v>
      </c>
      <c r="B23" s="7" t="s">
        <v>2197</v>
      </c>
      <c r="C23" s="1" t="s">
        <v>4007</v>
      </c>
      <c r="D23" s="23">
        <v>57.6</v>
      </c>
      <c r="E23" s="284" t="s">
        <v>218</v>
      </c>
    </row>
    <row r="24" spans="1:5" ht="14.25" customHeight="1" x14ac:dyDescent="0.25">
      <c r="A24" s="12" t="s">
        <v>4305</v>
      </c>
      <c r="B24" s="7" t="s">
        <v>2198</v>
      </c>
      <c r="C24" s="1" t="s">
        <v>4308</v>
      </c>
      <c r="D24" s="23">
        <v>21</v>
      </c>
      <c r="E24" s="284" t="s">
        <v>218</v>
      </c>
    </row>
    <row r="25" spans="1:5" ht="14.25" customHeight="1" thickBot="1" x14ac:dyDescent="0.3">
      <c r="A25" s="12" t="s">
        <v>4306</v>
      </c>
      <c r="B25" s="7" t="s">
        <v>2199</v>
      </c>
      <c r="C25" s="1" t="s">
        <v>648</v>
      </c>
      <c r="D25" s="23">
        <v>5.8</v>
      </c>
      <c r="E25" s="296" t="s">
        <v>218</v>
      </c>
    </row>
    <row r="26" spans="1:5" ht="14.25" customHeight="1" thickTop="1" thickBot="1" x14ac:dyDescent="0.3">
      <c r="A26" s="430" t="s">
        <v>5337</v>
      </c>
      <c r="B26" s="431"/>
      <c r="C26" s="432"/>
      <c r="D26" s="20">
        <f>SUM(D15:D25)</f>
        <v>264.90000000000003</v>
      </c>
      <c r="E26" s="66">
        <f>SUMIF(E15:E25,"std_1",D15:D25)</f>
        <v>0</v>
      </c>
    </row>
    <row r="27" spans="1:5" ht="12.75" customHeight="1" x14ac:dyDescent="0.25"/>
    <row r="28" spans="1:5" ht="12.75" customHeight="1" x14ac:dyDescent="0.25"/>
    <row r="29" spans="1:5" ht="12.75" customHeight="1" x14ac:dyDescent="0.25">
      <c r="B29" s="41"/>
      <c r="C29" s="41"/>
      <c r="D29" s="41"/>
      <c r="E29" s="42"/>
    </row>
    <row r="30" spans="1:5" ht="12.75" customHeight="1" x14ac:dyDescent="0.25"/>
    <row r="31" spans="1:5" ht="12.75" customHeight="1" x14ac:dyDescent="0.25"/>
    <row r="32" spans="1:5" ht="12.75" customHeight="1" thickBot="1" x14ac:dyDescent="0.3"/>
    <row r="33" spans="1:5" ht="22.5" customHeight="1" thickBot="1" x14ac:dyDescent="0.3">
      <c r="A33" s="423" t="s">
        <v>2001</v>
      </c>
      <c r="B33" s="424"/>
      <c r="C33" s="424"/>
      <c r="D33" s="424"/>
      <c r="E33" s="435"/>
    </row>
    <row r="34" spans="1:5" ht="15" customHeight="1" x14ac:dyDescent="0.3">
      <c r="A34" s="428" t="s">
        <v>4681</v>
      </c>
      <c r="B34" s="324" t="s">
        <v>4277</v>
      </c>
      <c r="C34" s="433" t="s">
        <v>2186</v>
      </c>
      <c r="D34" s="421" t="s">
        <v>2187</v>
      </c>
      <c r="E34" s="454" t="s">
        <v>217</v>
      </c>
    </row>
    <row r="35" spans="1:5" ht="15" customHeight="1" thickBot="1" x14ac:dyDescent="0.35">
      <c r="A35" s="429"/>
      <c r="B35" s="6" t="s">
        <v>2185</v>
      </c>
      <c r="C35" s="434"/>
      <c r="D35" s="422"/>
      <c r="E35" s="455"/>
    </row>
    <row r="36" spans="1:5" ht="15" customHeight="1" thickTop="1" x14ac:dyDescent="0.25">
      <c r="A36" s="12" t="s">
        <v>1165</v>
      </c>
      <c r="B36" s="7">
        <v>101</v>
      </c>
      <c r="C36" s="1" t="s">
        <v>719</v>
      </c>
      <c r="D36" s="23">
        <v>25.09</v>
      </c>
      <c r="E36" s="283" t="s">
        <v>7347</v>
      </c>
    </row>
    <row r="37" spans="1:5" ht="15" customHeight="1" x14ac:dyDescent="0.25">
      <c r="A37" s="12" t="s">
        <v>1166</v>
      </c>
      <c r="B37" s="7">
        <v>102</v>
      </c>
      <c r="C37" s="1" t="s">
        <v>4315</v>
      </c>
      <c r="D37" s="23">
        <v>15.17</v>
      </c>
      <c r="E37" s="284" t="s">
        <v>7347</v>
      </c>
    </row>
    <row r="38" spans="1:5" ht="15" customHeight="1" x14ac:dyDescent="0.25">
      <c r="A38" s="12" t="s">
        <v>1167</v>
      </c>
      <c r="B38" s="7" t="s">
        <v>1168</v>
      </c>
      <c r="C38" s="1" t="s">
        <v>4316</v>
      </c>
      <c r="D38" s="23">
        <v>4.41</v>
      </c>
      <c r="E38" s="284" t="s">
        <v>218</v>
      </c>
    </row>
    <row r="39" spans="1:5" ht="15" customHeight="1" x14ac:dyDescent="0.25">
      <c r="A39" s="12" t="s">
        <v>1169</v>
      </c>
      <c r="B39" s="7">
        <v>103</v>
      </c>
      <c r="C39" s="1" t="s">
        <v>831</v>
      </c>
      <c r="D39" s="23">
        <v>20.96</v>
      </c>
      <c r="E39" s="284" t="s">
        <v>7347</v>
      </c>
    </row>
    <row r="40" spans="1:5" ht="15" customHeight="1" x14ac:dyDescent="0.25">
      <c r="A40" s="12" t="s">
        <v>1170</v>
      </c>
      <c r="B40" s="7">
        <v>104</v>
      </c>
      <c r="C40" s="1" t="s">
        <v>3019</v>
      </c>
      <c r="D40" s="23">
        <v>6.39</v>
      </c>
      <c r="E40" s="284" t="s">
        <v>7347</v>
      </c>
    </row>
    <row r="41" spans="1:5" ht="15" customHeight="1" x14ac:dyDescent="0.25">
      <c r="A41" s="12" t="s">
        <v>1171</v>
      </c>
      <c r="B41" s="7">
        <v>105</v>
      </c>
      <c r="C41" s="1" t="s">
        <v>3039</v>
      </c>
      <c r="D41" s="23">
        <v>8.9600000000000009</v>
      </c>
      <c r="E41" s="284" t="s">
        <v>7347</v>
      </c>
    </row>
    <row r="42" spans="1:5" ht="15" customHeight="1" x14ac:dyDescent="0.25">
      <c r="A42" s="12" t="s">
        <v>1172</v>
      </c>
      <c r="B42" s="7">
        <v>106</v>
      </c>
      <c r="C42" s="1" t="s">
        <v>1994</v>
      </c>
      <c r="D42" s="23">
        <v>2.78</v>
      </c>
      <c r="E42" s="284" t="s">
        <v>7347</v>
      </c>
    </row>
    <row r="43" spans="1:5" ht="15" customHeight="1" x14ac:dyDescent="0.25">
      <c r="A43" s="12" t="s">
        <v>1173</v>
      </c>
      <c r="B43" s="7">
        <v>107</v>
      </c>
      <c r="C43" s="1" t="s">
        <v>3035</v>
      </c>
      <c r="D43" s="23">
        <v>4.57</v>
      </c>
      <c r="E43" s="284" t="s">
        <v>7347</v>
      </c>
    </row>
    <row r="44" spans="1:5" ht="15" customHeight="1" x14ac:dyDescent="0.25">
      <c r="A44" s="12" t="s">
        <v>1174</v>
      </c>
      <c r="B44" s="7" t="s">
        <v>418</v>
      </c>
      <c r="C44" s="1" t="s">
        <v>3144</v>
      </c>
      <c r="D44" s="23">
        <v>5.94</v>
      </c>
      <c r="E44" s="284" t="s">
        <v>7347</v>
      </c>
    </row>
    <row r="45" spans="1:5" ht="15" customHeight="1" x14ac:dyDescent="0.25">
      <c r="A45" s="12" t="s">
        <v>1175</v>
      </c>
      <c r="B45" s="7">
        <v>108</v>
      </c>
      <c r="C45" s="1" t="s">
        <v>5378</v>
      </c>
      <c r="D45" s="23">
        <v>1.53</v>
      </c>
      <c r="E45" s="284" t="s">
        <v>7347</v>
      </c>
    </row>
    <row r="46" spans="1:5" ht="15" customHeight="1" x14ac:dyDescent="0.25">
      <c r="A46" s="12" t="s">
        <v>1176</v>
      </c>
      <c r="B46" s="7">
        <v>109</v>
      </c>
      <c r="C46" s="1" t="s">
        <v>2696</v>
      </c>
      <c r="D46" s="23">
        <v>9.98</v>
      </c>
      <c r="E46" s="284" t="s">
        <v>7347</v>
      </c>
    </row>
    <row r="47" spans="1:5" ht="15" customHeight="1" x14ac:dyDescent="0.25">
      <c r="A47" s="12" t="s">
        <v>1177</v>
      </c>
      <c r="B47" s="7">
        <v>110</v>
      </c>
      <c r="C47" s="1" t="s">
        <v>3019</v>
      </c>
      <c r="D47" s="23">
        <v>48.28</v>
      </c>
      <c r="E47" s="284" t="s">
        <v>7347</v>
      </c>
    </row>
    <row r="48" spans="1:5" ht="15" customHeight="1" x14ac:dyDescent="0.25">
      <c r="A48" s="12" t="s">
        <v>1178</v>
      </c>
      <c r="B48" s="7">
        <v>111</v>
      </c>
      <c r="C48" s="1" t="s">
        <v>3027</v>
      </c>
      <c r="D48" s="23">
        <v>16.04</v>
      </c>
      <c r="E48" s="284" t="s">
        <v>7347</v>
      </c>
    </row>
    <row r="49" spans="1:5" ht="15" customHeight="1" x14ac:dyDescent="0.25">
      <c r="A49" s="12" t="s">
        <v>1179</v>
      </c>
      <c r="B49" s="7">
        <v>112</v>
      </c>
      <c r="C49" s="1" t="s">
        <v>3027</v>
      </c>
      <c r="D49" s="23">
        <v>14.25</v>
      </c>
      <c r="E49" s="284" t="s">
        <v>7347</v>
      </c>
    </row>
    <row r="50" spans="1:5" ht="15" customHeight="1" x14ac:dyDescent="0.25">
      <c r="A50" s="12" t="s">
        <v>1001</v>
      </c>
      <c r="B50" s="7">
        <v>113</v>
      </c>
      <c r="C50" s="1" t="s">
        <v>3027</v>
      </c>
      <c r="D50" s="23">
        <v>11.97</v>
      </c>
      <c r="E50" s="284" t="s">
        <v>7347</v>
      </c>
    </row>
    <row r="51" spans="1:5" ht="15" customHeight="1" x14ac:dyDescent="0.25">
      <c r="A51" s="12" t="s">
        <v>1002</v>
      </c>
      <c r="B51" s="7">
        <v>114</v>
      </c>
      <c r="C51" s="1" t="s">
        <v>2793</v>
      </c>
      <c r="D51" s="23">
        <v>14.28</v>
      </c>
      <c r="E51" s="284" t="s">
        <v>218</v>
      </c>
    </row>
    <row r="52" spans="1:5" ht="15" customHeight="1" x14ac:dyDescent="0.25">
      <c r="A52" s="12" t="s">
        <v>1003</v>
      </c>
      <c r="B52" s="7">
        <v>115</v>
      </c>
      <c r="C52" s="1" t="s">
        <v>3027</v>
      </c>
      <c r="D52" s="23">
        <v>21.22</v>
      </c>
      <c r="E52" s="284" t="s">
        <v>7347</v>
      </c>
    </row>
    <row r="53" spans="1:5" ht="15" customHeight="1" x14ac:dyDescent="0.25">
      <c r="A53" s="12" t="s">
        <v>1004</v>
      </c>
      <c r="B53" s="7">
        <v>116</v>
      </c>
      <c r="C53" s="1" t="s">
        <v>4034</v>
      </c>
      <c r="D53" s="23">
        <v>13.42</v>
      </c>
      <c r="E53" s="284" t="s">
        <v>7347</v>
      </c>
    </row>
    <row r="54" spans="1:5" ht="15" customHeight="1" x14ac:dyDescent="0.25">
      <c r="A54" s="12" t="s">
        <v>1005</v>
      </c>
      <c r="B54" s="7">
        <v>117</v>
      </c>
      <c r="C54" s="1" t="s">
        <v>3027</v>
      </c>
      <c r="D54" s="23">
        <v>13.42</v>
      </c>
      <c r="E54" s="284" t="s">
        <v>7347</v>
      </c>
    </row>
    <row r="55" spans="1:5" ht="15" customHeight="1" x14ac:dyDescent="0.25">
      <c r="A55" s="12" t="s">
        <v>1006</v>
      </c>
      <c r="B55" s="7">
        <v>118</v>
      </c>
      <c r="C55" s="1" t="s">
        <v>3027</v>
      </c>
      <c r="D55" s="23">
        <v>13.42</v>
      </c>
      <c r="E55" s="284" t="s">
        <v>7347</v>
      </c>
    </row>
    <row r="56" spans="1:5" ht="15" customHeight="1" x14ac:dyDescent="0.25">
      <c r="A56" s="12" t="s">
        <v>1007</v>
      </c>
      <c r="B56" s="7">
        <v>119</v>
      </c>
      <c r="C56" s="1" t="s">
        <v>3027</v>
      </c>
      <c r="D56" s="23">
        <v>13.42</v>
      </c>
      <c r="E56" s="284" t="s">
        <v>7347</v>
      </c>
    </row>
    <row r="57" spans="1:5" ht="15" customHeight="1" x14ac:dyDescent="0.25">
      <c r="A57" s="12" t="s">
        <v>1008</v>
      </c>
      <c r="B57" s="7">
        <v>120</v>
      </c>
      <c r="C57" s="1" t="s">
        <v>3027</v>
      </c>
      <c r="D57" s="23">
        <v>13.42</v>
      </c>
      <c r="E57" s="284" t="s">
        <v>7347</v>
      </c>
    </row>
    <row r="58" spans="1:5" ht="15" customHeight="1" x14ac:dyDescent="0.25">
      <c r="A58" s="12" t="s">
        <v>1009</v>
      </c>
      <c r="B58" s="7">
        <v>121</v>
      </c>
      <c r="C58" s="1" t="s">
        <v>3027</v>
      </c>
      <c r="D58" s="23">
        <v>13</v>
      </c>
      <c r="E58" s="284" t="s">
        <v>7347</v>
      </c>
    </row>
    <row r="59" spans="1:5" ht="15" customHeight="1" thickBot="1" x14ac:dyDescent="0.3">
      <c r="A59" s="12" t="s">
        <v>1010</v>
      </c>
      <c r="B59" s="7">
        <v>122</v>
      </c>
      <c r="C59" s="1" t="s">
        <v>1011</v>
      </c>
      <c r="D59" s="23">
        <v>21.12</v>
      </c>
      <c r="E59" s="296" t="s">
        <v>7347</v>
      </c>
    </row>
    <row r="60" spans="1:5" ht="15" customHeight="1" thickTop="1" thickBot="1" x14ac:dyDescent="0.3">
      <c r="A60" s="430" t="s">
        <v>5337</v>
      </c>
      <c r="B60" s="431"/>
      <c r="C60" s="432"/>
      <c r="D60" s="20">
        <f>SUM(D36:D59)</f>
        <v>333.04</v>
      </c>
      <c r="E60" s="66">
        <f>SUMIF(E36:E59,"std_1",D36:D59)</f>
        <v>314.34999999999997</v>
      </c>
    </row>
    <row r="61" spans="1:5" ht="12.75" customHeight="1" x14ac:dyDescent="0.25">
      <c r="C61" s="2"/>
      <c r="D61" s="2"/>
    </row>
    <row r="62" spans="1:5" ht="12.75" customHeight="1" x14ac:dyDescent="0.25"/>
    <row r="63" spans="1:5" ht="12.75" customHeight="1" x14ac:dyDescent="0.25"/>
    <row r="64" spans="1:5" ht="12.75" customHeight="1" x14ac:dyDescent="0.25"/>
    <row r="65" spans="1:5" ht="12.75" customHeight="1" x14ac:dyDescent="0.25"/>
    <row r="66" spans="1:5" ht="12.75" customHeight="1" thickBot="1" x14ac:dyDescent="0.3"/>
    <row r="67" spans="1:5" ht="22.5" customHeight="1" thickBot="1" x14ac:dyDescent="0.3">
      <c r="A67" s="423" t="s">
        <v>3668</v>
      </c>
      <c r="B67" s="424"/>
      <c r="C67" s="424"/>
      <c r="D67" s="424"/>
      <c r="E67" s="435"/>
    </row>
    <row r="68" spans="1:5" ht="15" customHeight="1" x14ac:dyDescent="0.3">
      <c r="A68" s="428" t="s">
        <v>4681</v>
      </c>
      <c r="B68" s="324" t="s">
        <v>4277</v>
      </c>
      <c r="C68" s="433" t="s">
        <v>2186</v>
      </c>
      <c r="D68" s="421" t="s">
        <v>2187</v>
      </c>
      <c r="E68" s="454" t="s">
        <v>217</v>
      </c>
    </row>
    <row r="69" spans="1:5" ht="15" customHeight="1" thickBot="1" x14ac:dyDescent="0.35">
      <c r="A69" s="429"/>
      <c r="B69" s="6" t="s">
        <v>2185</v>
      </c>
      <c r="C69" s="434"/>
      <c r="D69" s="422"/>
      <c r="E69" s="455"/>
    </row>
    <row r="70" spans="1:5" ht="15" customHeight="1" thickTop="1" x14ac:dyDescent="0.25">
      <c r="A70" s="12" t="s">
        <v>1012</v>
      </c>
      <c r="B70" s="7">
        <v>201</v>
      </c>
      <c r="C70" s="1" t="s">
        <v>4315</v>
      </c>
      <c r="D70" s="23">
        <v>16.75</v>
      </c>
      <c r="E70" s="283" t="s">
        <v>7347</v>
      </c>
    </row>
    <row r="71" spans="1:5" ht="15" customHeight="1" x14ac:dyDescent="0.25">
      <c r="A71" s="12" t="s">
        <v>1013</v>
      </c>
      <c r="B71" s="7" t="s">
        <v>419</v>
      </c>
      <c r="C71" s="1" t="s">
        <v>4316</v>
      </c>
      <c r="D71" s="23">
        <v>4.41</v>
      </c>
      <c r="E71" s="284" t="s">
        <v>218</v>
      </c>
    </row>
    <row r="72" spans="1:5" ht="15" customHeight="1" x14ac:dyDescent="0.25">
      <c r="A72" s="12" t="s">
        <v>1014</v>
      </c>
      <c r="B72" s="7">
        <v>202</v>
      </c>
      <c r="C72" s="1" t="s">
        <v>4460</v>
      </c>
      <c r="D72" s="23">
        <v>65.489999999999995</v>
      </c>
      <c r="E72" s="284" t="s">
        <v>7347</v>
      </c>
    </row>
    <row r="73" spans="1:5" ht="15" customHeight="1" x14ac:dyDescent="0.25">
      <c r="A73" s="12" t="s">
        <v>998</v>
      </c>
      <c r="B73" s="7">
        <v>203</v>
      </c>
      <c r="C73" s="1" t="s">
        <v>999</v>
      </c>
      <c r="D73" s="23">
        <v>45.74</v>
      </c>
      <c r="E73" s="284" t="s">
        <v>7347</v>
      </c>
    </row>
    <row r="74" spans="1:5" ht="15" customHeight="1" x14ac:dyDescent="0.25">
      <c r="A74" s="12" t="s">
        <v>1000</v>
      </c>
      <c r="B74" s="7">
        <v>204</v>
      </c>
      <c r="C74" s="1" t="s">
        <v>4196</v>
      </c>
      <c r="D74" s="23">
        <v>17.03</v>
      </c>
      <c r="E74" s="284" t="s">
        <v>7347</v>
      </c>
    </row>
    <row r="75" spans="1:5" ht="15" customHeight="1" x14ac:dyDescent="0.25">
      <c r="A75" s="12" t="s">
        <v>4197</v>
      </c>
      <c r="B75" s="7">
        <v>205</v>
      </c>
      <c r="C75" s="1" t="s">
        <v>4198</v>
      </c>
      <c r="D75" s="23">
        <v>16.04</v>
      </c>
      <c r="E75" s="284" t="s">
        <v>7347</v>
      </c>
    </row>
    <row r="76" spans="1:5" ht="15" customHeight="1" x14ac:dyDescent="0.25">
      <c r="A76" s="12" t="s">
        <v>4199</v>
      </c>
      <c r="B76" s="7">
        <v>206</v>
      </c>
      <c r="C76" s="1" t="s">
        <v>4200</v>
      </c>
      <c r="D76" s="23">
        <v>11.52</v>
      </c>
      <c r="E76" s="284" t="s">
        <v>7347</v>
      </c>
    </row>
    <row r="77" spans="1:5" ht="15" customHeight="1" x14ac:dyDescent="0.25">
      <c r="A77" s="12" t="s">
        <v>4201</v>
      </c>
      <c r="B77" s="7">
        <v>207</v>
      </c>
      <c r="C77" s="1" t="s">
        <v>3027</v>
      </c>
      <c r="D77" s="23">
        <v>13</v>
      </c>
      <c r="E77" s="284" t="s">
        <v>7347</v>
      </c>
    </row>
    <row r="78" spans="1:5" ht="15" customHeight="1" x14ac:dyDescent="0.25">
      <c r="A78" s="12" t="s">
        <v>4202</v>
      </c>
      <c r="B78" s="7">
        <v>208</v>
      </c>
      <c r="C78" s="1" t="s">
        <v>3019</v>
      </c>
      <c r="D78" s="23">
        <v>37.119999999999997</v>
      </c>
      <c r="E78" s="284" t="s">
        <v>7347</v>
      </c>
    </row>
    <row r="79" spans="1:5" ht="15" customHeight="1" x14ac:dyDescent="0.25">
      <c r="A79" s="12" t="s">
        <v>4203</v>
      </c>
      <c r="B79" s="7">
        <v>209</v>
      </c>
      <c r="C79" s="1" t="s">
        <v>3027</v>
      </c>
      <c r="D79" s="23">
        <v>13.43</v>
      </c>
      <c r="E79" s="284" t="s">
        <v>7347</v>
      </c>
    </row>
    <row r="80" spans="1:5" ht="15" customHeight="1" x14ac:dyDescent="0.25">
      <c r="A80" s="12" t="s">
        <v>4204</v>
      </c>
      <c r="B80" s="7">
        <v>210</v>
      </c>
      <c r="C80" s="1" t="s">
        <v>3027</v>
      </c>
      <c r="D80" s="23">
        <v>13.42</v>
      </c>
      <c r="E80" s="284" t="s">
        <v>7347</v>
      </c>
    </row>
    <row r="81" spans="1:5" ht="15" customHeight="1" x14ac:dyDescent="0.25">
      <c r="A81" s="12" t="s">
        <v>4205</v>
      </c>
      <c r="B81" s="7">
        <v>211</v>
      </c>
      <c r="C81" s="1" t="s">
        <v>3027</v>
      </c>
      <c r="D81" s="23">
        <v>13.42</v>
      </c>
      <c r="E81" s="284" t="s">
        <v>7347</v>
      </c>
    </row>
    <row r="82" spans="1:5" ht="15" customHeight="1" x14ac:dyDescent="0.25">
      <c r="A82" s="12" t="s">
        <v>4206</v>
      </c>
      <c r="B82" s="7">
        <v>212</v>
      </c>
      <c r="C82" s="1" t="s">
        <v>3027</v>
      </c>
      <c r="D82" s="23">
        <v>13.42</v>
      </c>
      <c r="E82" s="284" t="s">
        <v>7347</v>
      </c>
    </row>
    <row r="83" spans="1:5" ht="15" customHeight="1" x14ac:dyDescent="0.25">
      <c r="A83" s="12" t="s">
        <v>4207</v>
      </c>
      <c r="B83" s="7">
        <v>213</v>
      </c>
      <c r="C83" s="1" t="s">
        <v>724</v>
      </c>
      <c r="D83" s="23">
        <v>21.22</v>
      </c>
      <c r="E83" s="284" t="s">
        <v>7347</v>
      </c>
    </row>
    <row r="84" spans="1:5" ht="15" customHeight="1" x14ac:dyDescent="0.25">
      <c r="A84" s="12" t="s">
        <v>4208</v>
      </c>
      <c r="B84" s="7">
        <v>214</v>
      </c>
      <c r="C84" s="1" t="s">
        <v>2793</v>
      </c>
      <c r="D84" s="23">
        <v>14.28</v>
      </c>
      <c r="E84" s="284" t="s">
        <v>7347</v>
      </c>
    </row>
    <row r="85" spans="1:5" ht="15" customHeight="1" x14ac:dyDescent="0.25">
      <c r="A85" s="12" t="s">
        <v>4209</v>
      </c>
      <c r="B85" s="7">
        <v>215</v>
      </c>
      <c r="C85" s="1" t="s">
        <v>3027</v>
      </c>
      <c r="D85" s="23">
        <v>11.93</v>
      </c>
      <c r="E85" s="284" t="s">
        <v>7347</v>
      </c>
    </row>
    <row r="86" spans="1:5" ht="15" customHeight="1" x14ac:dyDescent="0.25">
      <c r="A86" s="12" t="s">
        <v>4210</v>
      </c>
      <c r="B86" s="7">
        <v>216</v>
      </c>
      <c r="C86" s="1" t="s">
        <v>3027</v>
      </c>
      <c r="D86" s="23">
        <v>14.26</v>
      </c>
      <c r="E86" s="284" t="s">
        <v>7347</v>
      </c>
    </row>
    <row r="87" spans="1:5" ht="15" customHeight="1" x14ac:dyDescent="0.25">
      <c r="A87" s="12" t="s">
        <v>4211</v>
      </c>
      <c r="B87" s="7">
        <v>217</v>
      </c>
      <c r="C87" s="1" t="s">
        <v>3019</v>
      </c>
      <c r="D87" s="23">
        <v>6.39</v>
      </c>
      <c r="E87" s="284" t="s">
        <v>7347</v>
      </c>
    </row>
    <row r="88" spans="1:5" ht="15" customHeight="1" x14ac:dyDescent="0.25">
      <c r="A88" s="12" t="s">
        <v>4212</v>
      </c>
      <c r="B88" s="7">
        <v>218</v>
      </c>
      <c r="C88" s="1" t="s">
        <v>5378</v>
      </c>
      <c r="D88" s="23">
        <v>1.53</v>
      </c>
      <c r="E88" s="284" t="s">
        <v>7347</v>
      </c>
    </row>
    <row r="89" spans="1:5" ht="15" customHeight="1" x14ac:dyDescent="0.25">
      <c r="A89" s="12" t="s">
        <v>4213</v>
      </c>
      <c r="B89" s="7">
        <v>219</v>
      </c>
      <c r="C89" s="1" t="s">
        <v>3035</v>
      </c>
      <c r="D89" s="23">
        <v>4.57</v>
      </c>
      <c r="E89" s="284" t="s">
        <v>7347</v>
      </c>
    </row>
    <row r="90" spans="1:5" ht="15" customHeight="1" x14ac:dyDescent="0.25">
      <c r="A90" s="12" t="s">
        <v>4214</v>
      </c>
      <c r="B90" s="7" t="s">
        <v>4215</v>
      </c>
      <c r="C90" s="1" t="s">
        <v>3144</v>
      </c>
      <c r="D90" s="23">
        <v>5.94</v>
      </c>
      <c r="E90" s="284" t="s">
        <v>7347</v>
      </c>
    </row>
    <row r="91" spans="1:5" ht="15" customHeight="1" x14ac:dyDescent="0.25">
      <c r="A91" s="12" t="s">
        <v>4216</v>
      </c>
      <c r="B91" s="7">
        <v>220</v>
      </c>
      <c r="C91" s="1" t="s">
        <v>3039</v>
      </c>
      <c r="D91" s="23">
        <v>8.9600000000000009</v>
      </c>
      <c r="E91" s="284" t="s">
        <v>7347</v>
      </c>
    </row>
    <row r="92" spans="1:5" ht="15" customHeight="1" x14ac:dyDescent="0.25">
      <c r="A92" s="12" t="s">
        <v>4217</v>
      </c>
      <c r="B92" s="7" t="s">
        <v>4218</v>
      </c>
      <c r="C92" s="1" t="s">
        <v>1994</v>
      </c>
      <c r="D92" s="23">
        <v>2.78</v>
      </c>
      <c r="E92" s="284" t="s">
        <v>7347</v>
      </c>
    </row>
    <row r="93" spans="1:5" ht="15" customHeight="1" x14ac:dyDescent="0.25">
      <c r="A93" s="12" t="s">
        <v>2630</v>
      </c>
      <c r="B93" s="7">
        <v>222</v>
      </c>
      <c r="C93" s="1" t="s">
        <v>3019</v>
      </c>
      <c r="D93" s="23">
        <v>35.369999999999997</v>
      </c>
      <c r="E93" s="284" t="s">
        <v>7347</v>
      </c>
    </row>
    <row r="94" spans="1:5" ht="15" customHeight="1" x14ac:dyDescent="0.25">
      <c r="A94" s="12" t="s">
        <v>2631</v>
      </c>
      <c r="B94" s="7">
        <v>223</v>
      </c>
      <c r="C94" s="1" t="s">
        <v>721</v>
      </c>
      <c r="D94" s="23">
        <v>9.98</v>
      </c>
      <c r="E94" s="284" t="s">
        <v>7347</v>
      </c>
    </row>
    <row r="95" spans="1:5" ht="15" customHeight="1" x14ac:dyDescent="0.25">
      <c r="A95" s="12" t="s">
        <v>2632</v>
      </c>
      <c r="B95" s="7">
        <v>224</v>
      </c>
      <c r="C95" s="1" t="s">
        <v>3027</v>
      </c>
      <c r="D95" s="23">
        <v>16</v>
      </c>
      <c r="E95" s="284" t="s">
        <v>7347</v>
      </c>
    </row>
    <row r="96" spans="1:5" ht="15" customHeight="1" x14ac:dyDescent="0.25">
      <c r="A96" s="12" t="s">
        <v>3533</v>
      </c>
      <c r="B96" s="7">
        <v>225</v>
      </c>
      <c r="C96" s="1" t="s">
        <v>3027</v>
      </c>
      <c r="D96" s="23">
        <v>14.26</v>
      </c>
      <c r="E96" s="284" t="s">
        <v>7347</v>
      </c>
    </row>
    <row r="97" spans="1:5" ht="15" customHeight="1" x14ac:dyDescent="0.25">
      <c r="A97" s="12" t="s">
        <v>3534</v>
      </c>
      <c r="B97" s="7">
        <v>226</v>
      </c>
      <c r="C97" s="1" t="s">
        <v>3027</v>
      </c>
      <c r="D97" s="23">
        <v>11.96</v>
      </c>
      <c r="E97" s="284" t="s">
        <v>7347</v>
      </c>
    </row>
    <row r="98" spans="1:5" ht="15" customHeight="1" x14ac:dyDescent="0.25">
      <c r="A98" s="12" t="s">
        <v>3535</v>
      </c>
      <c r="B98" s="7">
        <v>227</v>
      </c>
      <c r="C98" s="1" t="s">
        <v>724</v>
      </c>
      <c r="D98" s="23">
        <v>78.87</v>
      </c>
      <c r="E98" s="284" t="s">
        <v>7347</v>
      </c>
    </row>
    <row r="99" spans="1:5" ht="15" customHeight="1" x14ac:dyDescent="0.25">
      <c r="A99" s="12" t="s">
        <v>3536</v>
      </c>
      <c r="B99" s="7">
        <v>228</v>
      </c>
      <c r="C99" s="1" t="s">
        <v>3027</v>
      </c>
      <c r="D99" s="23">
        <v>27.44</v>
      </c>
      <c r="E99" s="284" t="s">
        <v>7347</v>
      </c>
    </row>
    <row r="100" spans="1:5" ht="15" customHeight="1" x14ac:dyDescent="0.25">
      <c r="A100" s="12" t="s">
        <v>3537</v>
      </c>
      <c r="B100" s="7">
        <v>229</v>
      </c>
      <c r="C100" s="1" t="s">
        <v>3027</v>
      </c>
      <c r="D100" s="23">
        <v>27.01</v>
      </c>
      <c r="E100" s="284" t="s">
        <v>7347</v>
      </c>
    </row>
    <row r="101" spans="1:5" ht="15" customHeight="1" x14ac:dyDescent="0.25">
      <c r="A101" s="12" t="s">
        <v>3538</v>
      </c>
      <c r="B101" s="7">
        <v>230</v>
      </c>
      <c r="C101" s="1" t="s">
        <v>3027</v>
      </c>
      <c r="D101" s="23">
        <v>21.12</v>
      </c>
      <c r="E101" s="284" t="s">
        <v>7347</v>
      </c>
    </row>
    <row r="102" spans="1:5" ht="15" customHeight="1" thickBot="1" x14ac:dyDescent="0.3">
      <c r="A102" s="12" t="s">
        <v>3539</v>
      </c>
      <c r="B102" s="7">
        <v>231</v>
      </c>
      <c r="C102" s="1" t="s">
        <v>3019</v>
      </c>
      <c r="D102" s="23">
        <v>75.680000000000007</v>
      </c>
      <c r="E102" s="296" t="s">
        <v>7347</v>
      </c>
    </row>
    <row r="103" spans="1:5" ht="15" customHeight="1" thickTop="1" thickBot="1" x14ac:dyDescent="0.3">
      <c r="A103" s="430" t="s">
        <v>5337</v>
      </c>
      <c r="B103" s="431"/>
      <c r="C103" s="432"/>
      <c r="D103" s="20">
        <f>SUM(D70:D102)</f>
        <v>690.33999999999992</v>
      </c>
      <c r="E103" s="66">
        <f>SUMIF(E70:E102,"std_1",D70:D102)</f>
        <v>685.92999999999984</v>
      </c>
    </row>
    <row r="104" spans="1:5" ht="12.75" customHeight="1" x14ac:dyDescent="0.25"/>
    <row r="105" spans="1:5" ht="12.75" customHeight="1" x14ac:dyDescent="0.25"/>
    <row r="106" spans="1:5" ht="12.75" customHeight="1" x14ac:dyDescent="0.25"/>
    <row r="107" spans="1:5" ht="12.75" customHeight="1" x14ac:dyDescent="0.25"/>
    <row r="108" spans="1:5" ht="12.75" customHeight="1" x14ac:dyDescent="0.25"/>
    <row r="109" spans="1:5" ht="12.75" customHeight="1" thickBot="1" x14ac:dyDescent="0.3"/>
    <row r="110" spans="1:5" ht="22.5" customHeight="1" thickBot="1" x14ac:dyDescent="0.3">
      <c r="A110" s="423" t="s">
        <v>3669</v>
      </c>
      <c r="B110" s="424"/>
      <c r="C110" s="424"/>
      <c r="D110" s="424"/>
      <c r="E110" s="435"/>
    </row>
    <row r="111" spans="1:5" ht="15" customHeight="1" x14ac:dyDescent="0.3">
      <c r="A111" s="428" t="s">
        <v>4681</v>
      </c>
      <c r="B111" s="324" t="s">
        <v>4277</v>
      </c>
      <c r="C111" s="433" t="s">
        <v>2186</v>
      </c>
      <c r="D111" s="421" t="s">
        <v>2187</v>
      </c>
      <c r="E111" s="454" t="s">
        <v>217</v>
      </c>
    </row>
    <row r="112" spans="1:5" ht="15" customHeight="1" thickBot="1" x14ac:dyDescent="0.35">
      <c r="A112" s="429"/>
      <c r="B112" s="6" t="s">
        <v>2185</v>
      </c>
      <c r="C112" s="434"/>
      <c r="D112" s="422"/>
      <c r="E112" s="455"/>
    </row>
    <row r="113" spans="1:5" ht="15" customHeight="1" thickTop="1" x14ac:dyDescent="0.25">
      <c r="A113" s="12" t="s">
        <v>3540</v>
      </c>
      <c r="B113" s="7">
        <v>301</v>
      </c>
      <c r="C113" s="1" t="s">
        <v>4315</v>
      </c>
      <c r="D113" s="23">
        <v>0</v>
      </c>
      <c r="E113" s="283" t="s">
        <v>7347</v>
      </c>
    </row>
    <row r="114" spans="1:5" ht="15" customHeight="1" x14ac:dyDescent="0.25">
      <c r="A114" s="12" t="s">
        <v>3541</v>
      </c>
      <c r="B114" s="7" t="s">
        <v>3542</v>
      </c>
      <c r="C114" s="1" t="s">
        <v>4316</v>
      </c>
      <c r="D114" s="23">
        <v>4.41</v>
      </c>
      <c r="E114" s="284" t="s">
        <v>218</v>
      </c>
    </row>
    <row r="115" spans="1:5" ht="15" customHeight="1" x14ac:dyDescent="0.25">
      <c r="A115" s="12" t="s">
        <v>3543</v>
      </c>
      <c r="B115" s="7">
        <v>302</v>
      </c>
      <c r="C115" s="1" t="s">
        <v>4460</v>
      </c>
      <c r="D115" s="23">
        <v>21.72</v>
      </c>
      <c r="E115" s="284" t="s">
        <v>7347</v>
      </c>
    </row>
    <row r="116" spans="1:5" ht="15" customHeight="1" x14ac:dyDescent="0.25">
      <c r="A116" s="12" t="s">
        <v>3544</v>
      </c>
      <c r="B116" s="7">
        <v>303</v>
      </c>
      <c r="C116" s="1" t="s">
        <v>3027</v>
      </c>
      <c r="D116" s="23">
        <v>11.35</v>
      </c>
      <c r="E116" s="284" t="s">
        <v>7347</v>
      </c>
    </row>
    <row r="117" spans="1:5" ht="15" customHeight="1" x14ac:dyDescent="0.25">
      <c r="A117" s="12" t="s">
        <v>3545</v>
      </c>
      <c r="B117" s="7">
        <v>304</v>
      </c>
      <c r="C117" s="1" t="s">
        <v>3027</v>
      </c>
      <c r="D117" s="23">
        <v>13.35</v>
      </c>
      <c r="E117" s="284" t="s">
        <v>7347</v>
      </c>
    </row>
    <row r="118" spans="1:5" ht="15" customHeight="1" x14ac:dyDescent="0.25">
      <c r="A118" s="12" t="s">
        <v>3546</v>
      </c>
      <c r="B118" s="7">
        <v>305</v>
      </c>
      <c r="C118" s="1" t="s">
        <v>3027</v>
      </c>
      <c r="D118" s="23">
        <v>15.27</v>
      </c>
      <c r="E118" s="284" t="s">
        <v>7347</v>
      </c>
    </row>
    <row r="119" spans="1:5" ht="15" customHeight="1" x14ac:dyDescent="0.25">
      <c r="A119" s="12" t="s">
        <v>3547</v>
      </c>
      <c r="B119" s="7">
        <v>306</v>
      </c>
      <c r="C119" s="1" t="s">
        <v>3027</v>
      </c>
      <c r="D119" s="23">
        <v>22.53</v>
      </c>
      <c r="E119" s="284" t="s">
        <v>7347</v>
      </c>
    </row>
    <row r="120" spans="1:5" ht="15" customHeight="1" x14ac:dyDescent="0.25">
      <c r="A120" s="12" t="s">
        <v>3548</v>
      </c>
      <c r="B120" s="7">
        <v>307</v>
      </c>
      <c r="C120" s="1" t="s">
        <v>3027</v>
      </c>
      <c r="D120" s="23">
        <v>14.84</v>
      </c>
      <c r="E120" s="284" t="s">
        <v>7347</v>
      </c>
    </row>
    <row r="121" spans="1:5" ht="15" customHeight="1" x14ac:dyDescent="0.25">
      <c r="A121" s="12" t="s">
        <v>3549</v>
      </c>
      <c r="B121" s="7">
        <v>308</v>
      </c>
      <c r="C121" s="1" t="s">
        <v>3027</v>
      </c>
      <c r="D121" s="23">
        <v>17.260000000000002</v>
      </c>
      <c r="E121" s="284" t="s">
        <v>7347</v>
      </c>
    </row>
    <row r="122" spans="1:5" ht="15" customHeight="1" x14ac:dyDescent="0.25">
      <c r="A122" s="12" t="s">
        <v>3550</v>
      </c>
      <c r="B122" s="7">
        <v>309</v>
      </c>
      <c r="C122" s="1" t="s">
        <v>3027</v>
      </c>
      <c r="D122" s="23">
        <v>12.98</v>
      </c>
      <c r="E122" s="284" t="s">
        <v>7347</v>
      </c>
    </row>
    <row r="123" spans="1:5" ht="15" customHeight="1" x14ac:dyDescent="0.25">
      <c r="A123" s="12" t="s">
        <v>3551</v>
      </c>
      <c r="B123" s="7">
        <v>310</v>
      </c>
      <c r="C123" s="1" t="s">
        <v>3027</v>
      </c>
      <c r="D123" s="23">
        <v>16.010000000000002</v>
      </c>
      <c r="E123" s="284" t="s">
        <v>7347</v>
      </c>
    </row>
    <row r="124" spans="1:5" ht="15" customHeight="1" x14ac:dyDescent="0.25">
      <c r="A124" s="12" t="s">
        <v>3552</v>
      </c>
      <c r="B124" s="7">
        <v>311</v>
      </c>
      <c r="C124" s="1" t="s">
        <v>3027</v>
      </c>
      <c r="D124" s="23">
        <v>12.98</v>
      </c>
      <c r="E124" s="284" t="s">
        <v>7347</v>
      </c>
    </row>
    <row r="125" spans="1:5" ht="15" customHeight="1" x14ac:dyDescent="0.25">
      <c r="A125" s="12" t="s">
        <v>3553</v>
      </c>
      <c r="B125" s="7">
        <v>312</v>
      </c>
      <c r="C125" s="1" t="s">
        <v>3027</v>
      </c>
      <c r="D125" s="23">
        <v>14.24</v>
      </c>
      <c r="E125" s="284" t="s">
        <v>7347</v>
      </c>
    </row>
    <row r="126" spans="1:5" ht="15" customHeight="1" x14ac:dyDescent="0.25">
      <c r="A126" s="12" t="s">
        <v>3554</v>
      </c>
      <c r="B126" s="7">
        <v>313</v>
      </c>
      <c r="C126" s="1" t="s">
        <v>3027</v>
      </c>
      <c r="D126" s="23">
        <v>13.39</v>
      </c>
      <c r="E126" s="284" t="s">
        <v>7347</v>
      </c>
    </row>
    <row r="127" spans="1:5" ht="15" customHeight="1" x14ac:dyDescent="0.25">
      <c r="A127" s="12" t="s">
        <v>3555</v>
      </c>
      <c r="B127" s="7">
        <v>314</v>
      </c>
      <c r="C127" s="1" t="s">
        <v>3027</v>
      </c>
      <c r="D127" s="23">
        <v>11.94</v>
      </c>
      <c r="E127" s="284" t="s">
        <v>7347</v>
      </c>
    </row>
    <row r="128" spans="1:5" ht="15" customHeight="1" x14ac:dyDescent="0.25">
      <c r="A128" s="12" t="s">
        <v>3556</v>
      </c>
      <c r="B128" s="7">
        <v>315</v>
      </c>
      <c r="C128" s="1" t="s">
        <v>3027</v>
      </c>
      <c r="D128" s="23">
        <v>13.41</v>
      </c>
      <c r="E128" s="284" t="s">
        <v>7347</v>
      </c>
    </row>
    <row r="129" spans="1:5" ht="15" customHeight="1" x14ac:dyDescent="0.25">
      <c r="A129" s="12" t="s">
        <v>3557</v>
      </c>
      <c r="B129" s="7">
        <v>316</v>
      </c>
      <c r="C129" s="1" t="s">
        <v>3019</v>
      </c>
      <c r="D129" s="23">
        <v>48.28</v>
      </c>
      <c r="E129" s="284" t="s">
        <v>7347</v>
      </c>
    </row>
    <row r="130" spans="1:5" ht="15" customHeight="1" x14ac:dyDescent="0.25">
      <c r="A130" s="12" t="s">
        <v>3558</v>
      </c>
      <c r="B130" s="7">
        <v>317</v>
      </c>
      <c r="C130" s="1" t="s">
        <v>2793</v>
      </c>
      <c r="D130" s="23">
        <v>14.28</v>
      </c>
      <c r="E130" s="284" t="s">
        <v>7347</v>
      </c>
    </row>
    <row r="131" spans="1:5" ht="15" customHeight="1" x14ac:dyDescent="0.25">
      <c r="A131" s="12" t="s">
        <v>3559</v>
      </c>
      <c r="B131" s="7">
        <v>318</v>
      </c>
      <c r="C131" s="1" t="s">
        <v>3027</v>
      </c>
      <c r="D131" s="23">
        <v>13.41</v>
      </c>
      <c r="E131" s="284" t="s">
        <v>7347</v>
      </c>
    </row>
    <row r="132" spans="1:5" ht="15" customHeight="1" x14ac:dyDescent="0.25">
      <c r="A132" s="12" t="s">
        <v>3560</v>
      </c>
      <c r="B132" s="7">
        <v>319</v>
      </c>
      <c r="C132" s="1" t="s">
        <v>3027</v>
      </c>
      <c r="D132" s="23">
        <v>13.41</v>
      </c>
      <c r="E132" s="284" t="s">
        <v>7347</v>
      </c>
    </row>
    <row r="133" spans="1:5" ht="15" customHeight="1" x14ac:dyDescent="0.25">
      <c r="A133" s="12" t="s">
        <v>3561</v>
      </c>
      <c r="B133" s="7">
        <v>320</v>
      </c>
      <c r="C133" s="1" t="s">
        <v>3027</v>
      </c>
      <c r="D133" s="23">
        <v>21.21</v>
      </c>
      <c r="E133" s="284" t="s">
        <v>7347</v>
      </c>
    </row>
    <row r="134" spans="1:5" ht="15" customHeight="1" x14ac:dyDescent="0.25">
      <c r="A134" s="12" t="s">
        <v>3562</v>
      </c>
      <c r="B134" s="7">
        <v>321</v>
      </c>
      <c r="C134" s="1" t="s">
        <v>3019</v>
      </c>
      <c r="D134" s="23">
        <v>6.16</v>
      </c>
      <c r="E134" s="284" t="s">
        <v>7347</v>
      </c>
    </row>
    <row r="135" spans="1:5" ht="15" customHeight="1" x14ac:dyDescent="0.25">
      <c r="A135" s="12" t="s">
        <v>3563</v>
      </c>
      <c r="B135" s="7">
        <v>322</v>
      </c>
      <c r="C135" s="1" t="s">
        <v>5378</v>
      </c>
      <c r="D135" s="23">
        <v>1.53</v>
      </c>
      <c r="E135" s="284" t="s">
        <v>7347</v>
      </c>
    </row>
    <row r="136" spans="1:5" ht="15" customHeight="1" x14ac:dyDescent="0.25">
      <c r="A136" s="12" t="s">
        <v>3564</v>
      </c>
      <c r="B136" s="7">
        <v>323</v>
      </c>
      <c r="C136" s="1" t="s">
        <v>3039</v>
      </c>
      <c r="D136" s="23">
        <v>8.9600000000000009</v>
      </c>
      <c r="E136" s="284" t="s">
        <v>7347</v>
      </c>
    </row>
    <row r="137" spans="1:5" ht="15" customHeight="1" x14ac:dyDescent="0.25">
      <c r="A137" s="12" t="s">
        <v>3565</v>
      </c>
      <c r="B137" s="7" t="s">
        <v>3566</v>
      </c>
      <c r="C137" s="1" t="s">
        <v>1994</v>
      </c>
      <c r="D137" s="23">
        <v>2.78</v>
      </c>
      <c r="E137" s="284" t="s">
        <v>7347</v>
      </c>
    </row>
    <row r="138" spans="1:5" ht="15" customHeight="1" x14ac:dyDescent="0.25">
      <c r="A138" s="12" t="s">
        <v>3567</v>
      </c>
      <c r="B138" s="7">
        <v>324</v>
      </c>
      <c r="C138" s="1" t="s">
        <v>3035</v>
      </c>
      <c r="D138" s="23">
        <v>4.57</v>
      </c>
      <c r="E138" s="284" t="s">
        <v>7347</v>
      </c>
    </row>
    <row r="139" spans="1:5" ht="15" customHeight="1" x14ac:dyDescent="0.25">
      <c r="A139" s="12" t="s">
        <v>3568</v>
      </c>
      <c r="B139" s="7" t="s">
        <v>3569</v>
      </c>
      <c r="C139" s="1" t="s">
        <v>3144</v>
      </c>
      <c r="D139" s="23">
        <v>5.94</v>
      </c>
      <c r="E139" s="284" t="s">
        <v>7347</v>
      </c>
    </row>
    <row r="140" spans="1:5" ht="15" customHeight="1" x14ac:dyDescent="0.25">
      <c r="A140" s="12" t="s">
        <v>3570</v>
      </c>
      <c r="B140" s="7">
        <v>326</v>
      </c>
      <c r="C140" s="1" t="s">
        <v>3019</v>
      </c>
      <c r="D140" s="23">
        <v>48.28</v>
      </c>
      <c r="E140" s="284" t="s">
        <v>7347</v>
      </c>
    </row>
    <row r="141" spans="1:5" ht="15" customHeight="1" x14ac:dyDescent="0.25">
      <c r="A141" s="12" t="s">
        <v>3571</v>
      </c>
      <c r="B141" s="7">
        <v>327</v>
      </c>
      <c r="C141" s="1" t="s">
        <v>721</v>
      </c>
      <c r="D141" s="23">
        <v>9.9700000000000006</v>
      </c>
      <c r="E141" s="284" t="s">
        <v>7347</v>
      </c>
    </row>
    <row r="142" spans="1:5" ht="15" customHeight="1" x14ac:dyDescent="0.25">
      <c r="A142" s="12" t="s">
        <v>3572</v>
      </c>
      <c r="B142" s="7">
        <v>328</v>
      </c>
      <c r="C142" s="1" t="s">
        <v>3027</v>
      </c>
      <c r="D142" s="23">
        <v>16.02</v>
      </c>
      <c r="E142" s="284" t="s">
        <v>7347</v>
      </c>
    </row>
    <row r="143" spans="1:5" ht="15" customHeight="1" x14ac:dyDescent="0.25">
      <c r="A143" s="12" t="s">
        <v>3573</v>
      </c>
      <c r="B143" s="7">
        <v>329</v>
      </c>
      <c r="C143" s="1" t="s">
        <v>3027</v>
      </c>
      <c r="D143" s="23">
        <v>26.76</v>
      </c>
      <c r="E143" s="284" t="s">
        <v>7347</v>
      </c>
    </row>
    <row r="144" spans="1:5" ht="15" customHeight="1" x14ac:dyDescent="0.25">
      <c r="A144" s="12" t="s">
        <v>3574</v>
      </c>
      <c r="B144" s="7">
        <v>330</v>
      </c>
      <c r="C144" s="1" t="s">
        <v>2793</v>
      </c>
      <c r="D144" s="23">
        <v>14.28</v>
      </c>
      <c r="E144" s="284" t="s">
        <v>7347</v>
      </c>
    </row>
    <row r="145" spans="1:5" ht="15" customHeight="1" x14ac:dyDescent="0.25">
      <c r="A145" s="12" t="s">
        <v>3575</v>
      </c>
      <c r="B145" s="7">
        <v>331</v>
      </c>
      <c r="C145" s="1" t="s">
        <v>5034</v>
      </c>
      <c r="D145" s="23">
        <v>21.21</v>
      </c>
      <c r="E145" s="284" t="s">
        <v>7347</v>
      </c>
    </row>
    <row r="146" spans="1:5" ht="15" customHeight="1" x14ac:dyDescent="0.25">
      <c r="A146" s="12" t="s">
        <v>3576</v>
      </c>
      <c r="B146" s="7">
        <v>332</v>
      </c>
      <c r="C146" s="1" t="s">
        <v>3027</v>
      </c>
      <c r="D146" s="23">
        <v>13.41</v>
      </c>
      <c r="E146" s="284" t="s">
        <v>7347</v>
      </c>
    </row>
    <row r="147" spans="1:5" ht="15" customHeight="1" x14ac:dyDescent="0.25">
      <c r="A147" s="12" t="s">
        <v>3577</v>
      </c>
      <c r="B147" s="7">
        <v>333</v>
      </c>
      <c r="C147" s="1" t="s">
        <v>3027</v>
      </c>
      <c r="D147" s="23">
        <v>13.41</v>
      </c>
      <c r="E147" s="284" t="s">
        <v>7347</v>
      </c>
    </row>
    <row r="148" spans="1:5" ht="15" customHeight="1" x14ac:dyDescent="0.25">
      <c r="A148" s="12" t="s">
        <v>3578</v>
      </c>
      <c r="B148" s="7">
        <v>334</v>
      </c>
      <c r="C148" s="1" t="s">
        <v>3027</v>
      </c>
      <c r="D148" s="23">
        <v>13.41</v>
      </c>
      <c r="E148" s="284" t="s">
        <v>7347</v>
      </c>
    </row>
    <row r="149" spans="1:5" ht="15" customHeight="1" x14ac:dyDescent="0.25">
      <c r="A149" s="12" t="s">
        <v>3579</v>
      </c>
      <c r="B149" s="7">
        <v>335</v>
      </c>
      <c r="C149" s="1" t="s">
        <v>3027</v>
      </c>
      <c r="D149" s="23">
        <v>13.41</v>
      </c>
      <c r="E149" s="284" t="s">
        <v>7347</v>
      </c>
    </row>
    <row r="150" spans="1:5" ht="15" customHeight="1" x14ac:dyDescent="0.25">
      <c r="A150" s="12" t="s">
        <v>5144</v>
      </c>
      <c r="B150" s="7">
        <v>336</v>
      </c>
      <c r="C150" s="1" t="s">
        <v>3027</v>
      </c>
      <c r="D150" s="23">
        <v>13.41</v>
      </c>
      <c r="E150" s="284" t="s">
        <v>7347</v>
      </c>
    </row>
    <row r="151" spans="1:5" ht="15" customHeight="1" x14ac:dyDescent="0.25">
      <c r="A151" s="12" t="s">
        <v>5145</v>
      </c>
      <c r="B151" s="7">
        <v>337</v>
      </c>
      <c r="C151" s="1" t="s">
        <v>3027</v>
      </c>
      <c r="D151" s="23">
        <v>12.98</v>
      </c>
      <c r="E151" s="284" t="s">
        <v>7347</v>
      </c>
    </row>
    <row r="152" spans="1:5" ht="15" customHeight="1" x14ac:dyDescent="0.25">
      <c r="A152" s="12" t="s">
        <v>5146</v>
      </c>
      <c r="B152" s="7">
        <v>338</v>
      </c>
      <c r="C152" s="1" t="s">
        <v>3027</v>
      </c>
      <c r="D152" s="23">
        <v>10.64</v>
      </c>
      <c r="E152" s="284" t="s">
        <v>7347</v>
      </c>
    </row>
    <row r="153" spans="1:5" ht="15" customHeight="1" thickBot="1" x14ac:dyDescent="0.3">
      <c r="A153" s="12" t="s">
        <v>5147</v>
      </c>
      <c r="B153" s="7">
        <v>339</v>
      </c>
      <c r="C153" s="1" t="s">
        <v>3027</v>
      </c>
      <c r="D153" s="23">
        <v>9.85</v>
      </c>
      <c r="E153" s="296" t="s">
        <v>7347</v>
      </c>
    </row>
    <row r="154" spans="1:5" ht="15" customHeight="1" thickTop="1" thickBot="1" x14ac:dyDescent="0.3">
      <c r="A154" s="430" t="s">
        <v>5337</v>
      </c>
      <c r="B154" s="431"/>
      <c r="C154" s="432"/>
      <c r="D154" s="20">
        <f>SUM(D113:D153)</f>
        <v>593.24999999999977</v>
      </c>
      <c r="E154" s="66">
        <f>SUMIF(E113:E153,"std_1",D113:D153)</f>
        <v>588.8399999999998</v>
      </c>
    </row>
    <row r="155" spans="1:5" ht="12.75" customHeight="1" x14ac:dyDescent="0.25">
      <c r="D155" s="26"/>
    </row>
    <row r="156" spans="1:5" ht="12.75" customHeight="1" x14ac:dyDescent="0.25"/>
    <row r="157" spans="1:5" ht="12.75" customHeight="1" x14ac:dyDescent="0.25"/>
    <row r="158" spans="1:5" ht="12.75" customHeight="1" x14ac:dyDescent="0.25"/>
    <row r="159" spans="1:5" ht="12.75" customHeight="1" x14ac:dyDescent="0.25"/>
    <row r="160" spans="1:5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</sheetData>
  <mergeCells count="25">
    <mergeCell ref="A7:C7"/>
    <mergeCell ref="A12:E12"/>
    <mergeCell ref="A33:E33"/>
    <mergeCell ref="A67:E67"/>
    <mergeCell ref="A110:E110"/>
    <mergeCell ref="A13:A14"/>
    <mergeCell ref="A68:A69"/>
    <mergeCell ref="A60:C60"/>
    <mergeCell ref="E13:E14"/>
    <mergeCell ref="E34:E35"/>
    <mergeCell ref="E68:E69"/>
    <mergeCell ref="E111:E112"/>
    <mergeCell ref="C13:C14"/>
    <mergeCell ref="D13:D14"/>
    <mergeCell ref="A26:C26"/>
    <mergeCell ref="A154:C154"/>
    <mergeCell ref="C34:C35"/>
    <mergeCell ref="D34:D35"/>
    <mergeCell ref="A103:C103"/>
    <mergeCell ref="A111:A112"/>
    <mergeCell ref="C111:C112"/>
    <mergeCell ref="D111:D112"/>
    <mergeCell ref="A34:A35"/>
    <mergeCell ref="C68:C69"/>
    <mergeCell ref="D68:D69"/>
  </mergeCells>
  <phoneticPr fontId="2" type="noConversion"/>
  <conditionalFormatting sqref="D7:E7">
    <cfRule type="cellIs" dxfId="57" priority="12" stopIfTrue="1" operator="notEqual">
      <formula>SUM(#REF!)</formula>
    </cfRule>
  </conditionalFormatting>
  <conditionalFormatting sqref="D154 D26 D60 D103">
    <cfRule type="cellIs" dxfId="56" priority="16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fitToHeight="3" orientation="portrait" r:id="rId1"/>
  <headerFooter scaleWithDoc="0" alignWithMargins="0">
    <oddHeader>&amp;L&amp;9Příloha č.1 ke Smlouvě o provádění úklidu v Univerzitním kampusu Bohunice, Brno, Kamenice 5</oddHeader>
    <oddFooter>&amp;L&amp;9Příloha č. 1&amp;R&amp;9Strana &amp;P/&amp;N</oddFooter>
  </headerFooter>
  <rowBreaks count="3" manualBreakCount="3">
    <brk id="60" max="16383" man="1"/>
    <brk id="103" max="16383" man="1"/>
    <brk id="154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indexed="43"/>
  </sheetPr>
  <dimension ref="A4:G234"/>
  <sheetViews>
    <sheetView zoomScaleNormal="100" zoomScaleSheetLayoutView="75" workbookViewId="0">
      <selection activeCell="F7" sqref="F7"/>
    </sheetView>
  </sheetViews>
  <sheetFormatPr defaultRowHeight="13.5" x14ac:dyDescent="0.25"/>
  <cols>
    <col min="1" max="1" width="14.7109375" style="30" customWidth="1"/>
    <col min="2" max="2" width="10.7109375" style="30" customWidth="1"/>
    <col min="3" max="3" width="40.7109375" style="30" customWidth="1"/>
    <col min="4" max="4" width="11.5703125" style="30" customWidth="1"/>
    <col min="5" max="5" width="10.140625" style="26" bestFit="1" customWidth="1"/>
    <col min="6" max="6" width="11" style="30" customWidth="1"/>
    <col min="7" max="16384" width="9.140625" style="30"/>
  </cols>
  <sheetData>
    <row r="4" spans="1:6" ht="25.5" customHeight="1" x14ac:dyDescent="0.25">
      <c r="B4" s="65" t="s">
        <v>5352</v>
      </c>
      <c r="C4" s="32"/>
      <c r="D4" s="51"/>
    </row>
    <row r="5" spans="1:6" ht="25.5" customHeight="1" x14ac:dyDescent="0.25">
      <c r="A5" s="49"/>
      <c r="B5" s="50"/>
      <c r="C5" s="50"/>
      <c r="D5" s="51"/>
    </row>
    <row r="6" spans="1:6" ht="25.5" customHeight="1" thickBot="1" x14ac:dyDescent="0.3">
      <c r="A6" s="49"/>
      <c r="B6" s="50"/>
      <c r="C6" s="50"/>
      <c r="D6" s="48"/>
    </row>
    <row r="7" spans="1:6" ht="25.5" customHeight="1" thickBot="1" x14ac:dyDescent="0.3">
      <c r="A7" s="425" t="s">
        <v>7353</v>
      </c>
      <c r="B7" s="456"/>
      <c r="C7" s="457"/>
      <c r="D7" s="54">
        <f>SUM(D43+D119+D186+D224)</f>
        <v>8667.9799999999977</v>
      </c>
      <c r="E7" s="69">
        <f>SUMIF(E15:E225,"std_1",D15:D225)</f>
        <v>3796.6400000000003</v>
      </c>
      <c r="F7" s="69">
        <f>SUMIF(E15:E225,"std_2",D15:D225)</f>
        <v>2178.23</v>
      </c>
    </row>
    <row r="8" spans="1:6" ht="12.75" customHeight="1" x14ac:dyDescent="0.25"/>
    <row r="9" spans="1:6" ht="12.75" customHeight="1" x14ac:dyDescent="0.25">
      <c r="A9" s="30" t="s">
        <v>5368</v>
      </c>
    </row>
    <row r="10" spans="1:6" ht="12.75" customHeight="1" x14ac:dyDescent="0.25">
      <c r="A10" s="30" t="s">
        <v>5367</v>
      </c>
    </row>
    <row r="11" spans="1:6" ht="12.75" customHeight="1" thickBot="1" x14ac:dyDescent="0.3"/>
    <row r="12" spans="1:6" ht="22.5" customHeight="1" thickBot="1" x14ac:dyDescent="0.3">
      <c r="A12" s="423" t="s">
        <v>3683</v>
      </c>
      <c r="B12" s="424"/>
      <c r="C12" s="424"/>
      <c r="D12" s="424"/>
      <c r="E12" s="435"/>
    </row>
    <row r="13" spans="1:6" ht="15" customHeight="1" x14ac:dyDescent="0.3">
      <c r="A13" s="428" t="s">
        <v>4681</v>
      </c>
      <c r="B13" s="105" t="s">
        <v>4277</v>
      </c>
      <c r="C13" s="433" t="s">
        <v>2186</v>
      </c>
      <c r="D13" s="421" t="s">
        <v>2187</v>
      </c>
      <c r="E13" s="454" t="s">
        <v>217</v>
      </c>
    </row>
    <row r="14" spans="1:6" ht="15" customHeight="1" thickBot="1" x14ac:dyDescent="0.35">
      <c r="A14" s="429"/>
      <c r="B14" s="6" t="s">
        <v>2185</v>
      </c>
      <c r="C14" s="434"/>
      <c r="D14" s="422"/>
      <c r="E14" s="455"/>
    </row>
    <row r="15" spans="1:6" ht="15" customHeight="1" thickTop="1" x14ac:dyDescent="0.25">
      <c r="A15" s="170" t="s">
        <v>4067</v>
      </c>
      <c r="B15" s="90" t="s">
        <v>2189</v>
      </c>
      <c r="C15" s="86" t="s">
        <v>3019</v>
      </c>
      <c r="D15" s="23">
        <v>12.35</v>
      </c>
      <c r="E15" s="283" t="s">
        <v>218</v>
      </c>
    </row>
    <row r="16" spans="1:6" ht="15" customHeight="1" x14ac:dyDescent="0.25">
      <c r="A16" s="170" t="s">
        <v>4068</v>
      </c>
      <c r="B16" s="90" t="s">
        <v>420</v>
      </c>
      <c r="C16" s="86" t="s">
        <v>4315</v>
      </c>
      <c r="D16" s="23">
        <v>15.33</v>
      </c>
      <c r="E16" s="284" t="s">
        <v>218</v>
      </c>
    </row>
    <row r="17" spans="1:5" ht="15" customHeight="1" x14ac:dyDescent="0.25">
      <c r="A17" s="170" t="s">
        <v>4069</v>
      </c>
      <c r="B17" s="90" t="s">
        <v>2190</v>
      </c>
      <c r="C17" s="86" t="s">
        <v>3019</v>
      </c>
      <c r="D17" s="23">
        <v>28.4</v>
      </c>
      <c r="E17" s="284" t="s">
        <v>218</v>
      </c>
    </row>
    <row r="18" spans="1:5" ht="15" customHeight="1" x14ac:dyDescent="0.25">
      <c r="A18" s="12" t="s">
        <v>4070</v>
      </c>
      <c r="B18" s="7" t="s">
        <v>2191</v>
      </c>
      <c r="C18" s="1" t="s">
        <v>4316</v>
      </c>
      <c r="D18" s="23">
        <v>4.47</v>
      </c>
      <c r="E18" s="284" t="s">
        <v>218</v>
      </c>
    </row>
    <row r="19" spans="1:5" ht="15" customHeight="1" x14ac:dyDescent="0.25">
      <c r="A19" s="12" t="s">
        <v>4071</v>
      </c>
      <c r="B19" s="7" t="s">
        <v>2192</v>
      </c>
      <c r="C19" s="1" t="s">
        <v>4316</v>
      </c>
      <c r="D19" s="23">
        <v>4.47</v>
      </c>
      <c r="E19" s="284" t="s">
        <v>218</v>
      </c>
    </row>
    <row r="20" spans="1:5" ht="15" customHeight="1" x14ac:dyDescent="0.25">
      <c r="A20" s="12" t="s">
        <v>4072</v>
      </c>
      <c r="B20" s="7" t="s">
        <v>2193</v>
      </c>
      <c r="C20" s="1" t="s">
        <v>4073</v>
      </c>
      <c r="D20" s="23">
        <v>12.31</v>
      </c>
      <c r="E20" s="284" t="s">
        <v>218</v>
      </c>
    </row>
    <row r="21" spans="1:5" ht="15" customHeight="1" x14ac:dyDescent="0.25">
      <c r="A21" s="12" t="s">
        <v>4074</v>
      </c>
      <c r="B21" s="7" t="s">
        <v>2194</v>
      </c>
      <c r="C21" s="1" t="s">
        <v>4075</v>
      </c>
      <c r="D21" s="23">
        <v>31.88</v>
      </c>
      <c r="E21" s="284" t="s">
        <v>218</v>
      </c>
    </row>
    <row r="22" spans="1:5" ht="15" customHeight="1" x14ac:dyDescent="0.25">
      <c r="A22" s="12" t="s">
        <v>4076</v>
      </c>
      <c r="B22" s="7" t="s">
        <v>2195</v>
      </c>
      <c r="C22" s="1" t="s">
        <v>4325</v>
      </c>
      <c r="D22" s="23">
        <v>12.36</v>
      </c>
      <c r="E22" s="284" t="s">
        <v>218</v>
      </c>
    </row>
    <row r="23" spans="1:5" ht="15" customHeight="1" x14ac:dyDescent="0.25">
      <c r="A23" s="12" t="s">
        <v>1742</v>
      </c>
      <c r="B23" s="7" t="s">
        <v>2196</v>
      </c>
      <c r="C23" s="1" t="s">
        <v>2811</v>
      </c>
      <c r="D23" s="23">
        <v>12.71</v>
      </c>
      <c r="E23" s="284" t="s">
        <v>218</v>
      </c>
    </row>
    <row r="24" spans="1:5" ht="15" customHeight="1" x14ac:dyDescent="0.25">
      <c r="A24" s="12" t="s">
        <v>1743</v>
      </c>
      <c r="B24" s="7" t="s">
        <v>2197</v>
      </c>
      <c r="C24" s="1" t="s">
        <v>2016</v>
      </c>
      <c r="D24" s="23">
        <v>47.1</v>
      </c>
      <c r="E24" s="284" t="s">
        <v>218</v>
      </c>
    </row>
    <row r="25" spans="1:5" ht="15" customHeight="1" x14ac:dyDescent="0.25">
      <c r="A25" s="12" t="s">
        <v>1744</v>
      </c>
      <c r="B25" s="7" t="s">
        <v>2198</v>
      </c>
      <c r="C25" s="1" t="s">
        <v>3019</v>
      </c>
      <c r="D25" s="23">
        <v>21.95</v>
      </c>
      <c r="E25" s="284" t="s">
        <v>218</v>
      </c>
    </row>
    <row r="26" spans="1:5" ht="15" customHeight="1" x14ac:dyDescent="0.25">
      <c r="A26" s="12" t="s">
        <v>1745</v>
      </c>
      <c r="B26" s="7" t="s">
        <v>2199</v>
      </c>
      <c r="C26" s="1" t="s">
        <v>2793</v>
      </c>
      <c r="D26" s="23">
        <v>59.1</v>
      </c>
      <c r="E26" s="284" t="s">
        <v>218</v>
      </c>
    </row>
    <row r="27" spans="1:5" ht="15" customHeight="1" x14ac:dyDescent="0.25">
      <c r="A27" s="12" t="s">
        <v>1746</v>
      </c>
      <c r="B27" s="7" t="s">
        <v>2200</v>
      </c>
      <c r="C27" s="1" t="s">
        <v>1747</v>
      </c>
      <c r="D27" s="23">
        <v>18.690000000000001</v>
      </c>
      <c r="E27" s="284" t="s">
        <v>218</v>
      </c>
    </row>
    <row r="28" spans="1:5" ht="15" customHeight="1" x14ac:dyDescent="0.25">
      <c r="A28" s="12" t="s">
        <v>1748</v>
      </c>
      <c r="B28" s="7" t="s">
        <v>2201</v>
      </c>
      <c r="C28" s="1" t="s">
        <v>4075</v>
      </c>
      <c r="D28" s="23">
        <v>92.95</v>
      </c>
      <c r="E28" s="284" t="s">
        <v>218</v>
      </c>
    </row>
    <row r="29" spans="1:5" ht="15" customHeight="1" x14ac:dyDescent="0.25">
      <c r="A29" s="12" t="s">
        <v>1749</v>
      </c>
      <c r="B29" s="7" t="s">
        <v>2202</v>
      </c>
      <c r="C29" s="1" t="s">
        <v>4075</v>
      </c>
      <c r="D29" s="23">
        <v>6.88</v>
      </c>
      <c r="E29" s="284" t="s">
        <v>218</v>
      </c>
    </row>
    <row r="30" spans="1:5" ht="15" customHeight="1" x14ac:dyDescent="0.25">
      <c r="A30" s="12" t="s">
        <v>1750</v>
      </c>
      <c r="B30" s="7" t="s">
        <v>2203</v>
      </c>
      <c r="C30" s="1" t="s">
        <v>3019</v>
      </c>
      <c r="D30" s="23">
        <v>14.17</v>
      </c>
      <c r="E30" s="284" t="s">
        <v>218</v>
      </c>
    </row>
    <row r="31" spans="1:5" ht="15" customHeight="1" x14ac:dyDescent="0.25">
      <c r="A31" s="12" t="s">
        <v>1751</v>
      </c>
      <c r="B31" s="7" t="s">
        <v>2204</v>
      </c>
      <c r="C31" s="1" t="s">
        <v>1752</v>
      </c>
      <c r="D31" s="23">
        <v>18.07</v>
      </c>
      <c r="E31" s="284" t="s">
        <v>218</v>
      </c>
    </row>
    <row r="32" spans="1:5" ht="15" customHeight="1" x14ac:dyDescent="0.25">
      <c r="A32" s="12" t="s">
        <v>1753</v>
      </c>
      <c r="B32" s="7" t="s">
        <v>2206</v>
      </c>
      <c r="C32" s="1" t="s">
        <v>1754</v>
      </c>
      <c r="D32" s="23">
        <v>16.649999999999999</v>
      </c>
      <c r="E32" s="284" t="s">
        <v>218</v>
      </c>
    </row>
    <row r="33" spans="1:5" ht="15" customHeight="1" x14ac:dyDescent="0.25">
      <c r="A33" s="12" t="s">
        <v>1755</v>
      </c>
      <c r="B33" s="7" t="s">
        <v>2207</v>
      </c>
      <c r="C33" s="1" t="s">
        <v>1756</v>
      </c>
      <c r="D33" s="23">
        <v>14.38</v>
      </c>
      <c r="E33" s="284" t="s">
        <v>218</v>
      </c>
    </row>
    <row r="34" spans="1:5" ht="15" customHeight="1" x14ac:dyDescent="0.25">
      <c r="A34" s="12" t="s">
        <v>1757</v>
      </c>
      <c r="B34" s="7" t="s">
        <v>2208</v>
      </c>
      <c r="C34" s="1" t="s">
        <v>1756</v>
      </c>
      <c r="D34" s="23">
        <v>14.77</v>
      </c>
      <c r="E34" s="284" t="s">
        <v>218</v>
      </c>
    </row>
    <row r="35" spans="1:5" ht="15" customHeight="1" x14ac:dyDescent="0.25">
      <c r="A35" s="12" t="s">
        <v>1758</v>
      </c>
      <c r="B35" s="7" t="s">
        <v>2209</v>
      </c>
      <c r="C35" s="114" t="s">
        <v>3036</v>
      </c>
      <c r="D35" s="23">
        <v>2.75</v>
      </c>
      <c r="E35" s="286" t="s">
        <v>7347</v>
      </c>
    </row>
    <row r="36" spans="1:5" ht="15" customHeight="1" x14ac:dyDescent="0.25">
      <c r="A36" s="12" t="s">
        <v>1759</v>
      </c>
      <c r="B36" s="7" t="s">
        <v>2210</v>
      </c>
      <c r="C36" s="1" t="s">
        <v>3019</v>
      </c>
      <c r="D36" s="23">
        <v>5.77</v>
      </c>
      <c r="E36" s="286" t="s">
        <v>7347</v>
      </c>
    </row>
    <row r="37" spans="1:5" ht="15" customHeight="1" x14ac:dyDescent="0.25">
      <c r="A37" s="12" t="s">
        <v>1760</v>
      </c>
      <c r="B37" s="7" t="s">
        <v>2211</v>
      </c>
      <c r="C37" s="1" t="s">
        <v>1761</v>
      </c>
      <c r="D37" s="23">
        <v>6.86</v>
      </c>
      <c r="E37" s="286" t="s">
        <v>7347</v>
      </c>
    </row>
    <row r="38" spans="1:5" ht="15" customHeight="1" x14ac:dyDescent="0.25">
      <c r="A38" s="12" t="s">
        <v>1762</v>
      </c>
      <c r="B38" s="7" t="s">
        <v>2212</v>
      </c>
      <c r="C38" s="1" t="s">
        <v>4271</v>
      </c>
      <c r="D38" s="23">
        <v>16.149999999999999</v>
      </c>
      <c r="E38" s="286" t="s">
        <v>7347</v>
      </c>
    </row>
    <row r="39" spans="1:5" ht="15" customHeight="1" x14ac:dyDescent="0.25">
      <c r="A39" s="12" t="s">
        <v>1763</v>
      </c>
      <c r="B39" s="7" t="s">
        <v>2213</v>
      </c>
      <c r="C39" s="1" t="s">
        <v>5281</v>
      </c>
      <c r="D39" s="23">
        <v>98.47</v>
      </c>
      <c r="E39" s="284" t="s">
        <v>218</v>
      </c>
    </row>
    <row r="40" spans="1:5" ht="15" customHeight="1" x14ac:dyDescent="0.25">
      <c r="A40" s="12" t="s">
        <v>5282</v>
      </c>
      <c r="B40" s="7" t="s">
        <v>2216</v>
      </c>
      <c r="C40" s="1" t="s">
        <v>5283</v>
      </c>
      <c r="D40" s="23">
        <v>1634.17</v>
      </c>
      <c r="E40" s="284" t="s">
        <v>218</v>
      </c>
    </row>
    <row r="41" spans="1:5" ht="15" customHeight="1" x14ac:dyDescent="0.25">
      <c r="A41" s="12" t="s">
        <v>5284</v>
      </c>
      <c r="B41" s="7" t="s">
        <v>2217</v>
      </c>
      <c r="C41" s="1" t="s">
        <v>4007</v>
      </c>
      <c r="D41" s="23">
        <v>72.39</v>
      </c>
      <c r="E41" s="284" t="s">
        <v>218</v>
      </c>
    </row>
    <row r="42" spans="1:5" ht="15" customHeight="1" thickBot="1" x14ac:dyDescent="0.3">
      <c r="A42" s="37" t="s">
        <v>5285</v>
      </c>
      <c r="B42" s="38" t="s">
        <v>2218</v>
      </c>
      <c r="C42" s="39" t="s">
        <v>5286</v>
      </c>
      <c r="D42" s="295">
        <v>66.97</v>
      </c>
      <c r="E42" s="296" t="s">
        <v>218</v>
      </c>
    </row>
    <row r="43" spans="1:5" ht="15.75" customHeight="1" thickTop="1" thickBot="1" x14ac:dyDescent="0.35">
      <c r="A43" s="430" t="s">
        <v>5337</v>
      </c>
      <c r="B43" s="431"/>
      <c r="C43" s="432"/>
      <c r="D43" s="297">
        <f>SUM(D15:D42)</f>
        <v>2362.5199999999995</v>
      </c>
      <c r="E43" s="292"/>
    </row>
    <row r="44" spans="1:5" ht="12.75" customHeight="1" x14ac:dyDescent="0.25"/>
    <row r="45" spans="1:5" ht="12.75" customHeight="1" x14ac:dyDescent="0.25"/>
    <row r="46" spans="1:5" ht="12.75" customHeight="1" x14ac:dyDescent="0.25"/>
    <row r="47" spans="1:5" ht="12.75" customHeight="1" thickBot="1" x14ac:dyDescent="0.3"/>
    <row r="48" spans="1:5" ht="22.5" customHeight="1" thickBot="1" x14ac:dyDescent="0.3">
      <c r="A48" s="423" t="s">
        <v>3671</v>
      </c>
      <c r="B48" s="424"/>
      <c r="C48" s="424"/>
      <c r="D48" s="424"/>
      <c r="E48" s="435"/>
    </row>
    <row r="49" spans="1:5" ht="15" customHeight="1" x14ac:dyDescent="0.3">
      <c r="A49" s="428" t="s">
        <v>4681</v>
      </c>
      <c r="B49" s="324" t="s">
        <v>4277</v>
      </c>
      <c r="C49" s="433" t="s">
        <v>2186</v>
      </c>
      <c r="D49" s="421" t="s">
        <v>2187</v>
      </c>
      <c r="E49" s="419" t="s">
        <v>217</v>
      </c>
    </row>
    <row r="50" spans="1:5" ht="15" customHeight="1" thickBot="1" x14ac:dyDescent="0.35">
      <c r="A50" s="429"/>
      <c r="B50" s="6" t="s">
        <v>2185</v>
      </c>
      <c r="C50" s="434"/>
      <c r="D50" s="422"/>
      <c r="E50" s="420"/>
    </row>
    <row r="51" spans="1:5" ht="15" customHeight="1" thickTop="1" x14ac:dyDescent="0.25">
      <c r="A51" s="12" t="s">
        <v>5287</v>
      </c>
      <c r="B51" s="7">
        <v>101</v>
      </c>
      <c r="C51" s="1" t="s">
        <v>719</v>
      </c>
      <c r="D51" s="23">
        <v>319.56</v>
      </c>
      <c r="E51" s="329" t="s">
        <v>7347</v>
      </c>
    </row>
    <row r="52" spans="1:5" ht="15" customHeight="1" x14ac:dyDescent="0.25">
      <c r="A52" s="12" t="s">
        <v>5288</v>
      </c>
      <c r="B52" s="7" t="s">
        <v>421</v>
      </c>
      <c r="C52" s="1" t="s">
        <v>5289</v>
      </c>
      <c r="D52" s="23">
        <v>11.66</v>
      </c>
      <c r="E52" s="330" t="s">
        <v>7347</v>
      </c>
    </row>
    <row r="53" spans="1:5" ht="15" customHeight="1" x14ac:dyDescent="0.25">
      <c r="A53" s="12" t="s">
        <v>7396</v>
      </c>
      <c r="B53" s="7" t="s">
        <v>7397</v>
      </c>
      <c r="C53" s="1" t="s">
        <v>409</v>
      </c>
      <c r="D53" s="23">
        <v>7.03</v>
      </c>
      <c r="E53" s="330" t="s">
        <v>7347</v>
      </c>
    </row>
    <row r="54" spans="1:5" ht="15" customHeight="1" x14ac:dyDescent="0.25">
      <c r="A54" s="12" t="s">
        <v>5290</v>
      </c>
      <c r="B54" s="7">
        <v>102</v>
      </c>
      <c r="C54" s="1" t="s">
        <v>4315</v>
      </c>
      <c r="D54" s="23">
        <v>16.71</v>
      </c>
      <c r="E54" s="330" t="s">
        <v>7347</v>
      </c>
    </row>
    <row r="55" spans="1:5" ht="15" customHeight="1" x14ac:dyDescent="0.25">
      <c r="A55" s="12" t="s">
        <v>5291</v>
      </c>
      <c r="B55" s="7">
        <v>103</v>
      </c>
      <c r="C55" s="1" t="s">
        <v>4316</v>
      </c>
      <c r="D55" s="23">
        <v>6.57</v>
      </c>
      <c r="E55" s="284" t="s">
        <v>7347</v>
      </c>
    </row>
    <row r="56" spans="1:5" ht="15" customHeight="1" x14ac:dyDescent="0.25">
      <c r="A56" s="12" t="s">
        <v>5292</v>
      </c>
      <c r="B56" s="7">
        <v>104</v>
      </c>
      <c r="C56" s="1" t="s">
        <v>4316</v>
      </c>
      <c r="D56" s="23">
        <v>6.57</v>
      </c>
      <c r="E56" s="284" t="s">
        <v>7347</v>
      </c>
    </row>
    <row r="57" spans="1:5" ht="15" customHeight="1" x14ac:dyDescent="0.25">
      <c r="A57" s="12" t="s">
        <v>5293</v>
      </c>
      <c r="B57" s="7">
        <v>105</v>
      </c>
      <c r="C57" s="1" t="s">
        <v>1937</v>
      </c>
      <c r="D57" s="23">
        <v>114.88</v>
      </c>
      <c r="E57" s="284" t="s">
        <v>7347</v>
      </c>
    </row>
    <row r="58" spans="1:5" ht="15" customHeight="1" x14ac:dyDescent="0.25">
      <c r="A58" s="12" t="s">
        <v>1938</v>
      </c>
      <c r="B58" s="7" t="s">
        <v>417</v>
      </c>
      <c r="C58" s="1" t="s">
        <v>1939</v>
      </c>
      <c r="D58" s="23">
        <v>13.04</v>
      </c>
      <c r="E58" s="284" t="s">
        <v>7347</v>
      </c>
    </row>
    <row r="59" spans="1:5" ht="15" customHeight="1" x14ac:dyDescent="0.25">
      <c r="A59" s="12" t="s">
        <v>1940</v>
      </c>
      <c r="B59" s="7" t="s">
        <v>422</v>
      </c>
      <c r="C59" s="1" t="s">
        <v>1939</v>
      </c>
      <c r="D59" s="23">
        <v>13.21</v>
      </c>
      <c r="E59" s="284" t="s">
        <v>7347</v>
      </c>
    </row>
    <row r="60" spans="1:5" ht="15" customHeight="1" x14ac:dyDescent="0.25">
      <c r="A60" s="12" t="s">
        <v>1941</v>
      </c>
      <c r="B60" s="7" t="s">
        <v>423</v>
      </c>
      <c r="C60" s="1" t="s">
        <v>1939</v>
      </c>
      <c r="D60" s="23">
        <v>13.21</v>
      </c>
      <c r="E60" s="284" t="s">
        <v>7347</v>
      </c>
    </row>
    <row r="61" spans="1:5" ht="15" customHeight="1" x14ac:dyDescent="0.25">
      <c r="A61" s="12" t="s">
        <v>1942</v>
      </c>
      <c r="B61" s="7">
        <v>106</v>
      </c>
      <c r="C61" s="124" t="s">
        <v>7533</v>
      </c>
      <c r="D61" s="287">
        <v>98.36</v>
      </c>
      <c r="E61" s="331" t="s">
        <v>7348</v>
      </c>
    </row>
    <row r="62" spans="1:5" ht="15" customHeight="1" x14ac:dyDescent="0.25">
      <c r="A62" s="12" t="s">
        <v>1943</v>
      </c>
      <c r="B62" s="7" t="s">
        <v>424</v>
      </c>
      <c r="C62" s="1" t="s">
        <v>4315</v>
      </c>
      <c r="D62" s="23">
        <v>12.28</v>
      </c>
      <c r="E62" s="284" t="s">
        <v>7347</v>
      </c>
    </row>
    <row r="63" spans="1:5" ht="15" customHeight="1" x14ac:dyDescent="0.25">
      <c r="A63" s="12" t="s">
        <v>1944</v>
      </c>
      <c r="B63" s="7">
        <v>107</v>
      </c>
      <c r="C63" s="1" t="s">
        <v>4326</v>
      </c>
      <c r="D63" s="23">
        <v>18.329999999999998</v>
      </c>
      <c r="E63" s="284" t="s">
        <v>7347</v>
      </c>
    </row>
    <row r="64" spans="1:5" ht="15" customHeight="1" x14ac:dyDescent="0.25">
      <c r="A64" s="12" t="s">
        <v>1945</v>
      </c>
      <c r="B64" s="7">
        <v>108</v>
      </c>
      <c r="C64" s="1" t="s">
        <v>4326</v>
      </c>
      <c r="D64" s="23">
        <v>18.329999999999998</v>
      </c>
      <c r="E64" s="284" t="s">
        <v>7347</v>
      </c>
    </row>
    <row r="65" spans="1:5" ht="15" customHeight="1" x14ac:dyDescent="0.25">
      <c r="A65" s="12" t="s">
        <v>1946</v>
      </c>
      <c r="B65" s="7">
        <v>109</v>
      </c>
      <c r="C65" s="1" t="s">
        <v>4326</v>
      </c>
      <c r="D65" s="23">
        <v>18.39</v>
      </c>
      <c r="E65" s="284" t="s">
        <v>7347</v>
      </c>
    </row>
    <row r="66" spans="1:5" ht="15" customHeight="1" x14ac:dyDescent="0.25">
      <c r="A66" s="12" t="s">
        <v>1947</v>
      </c>
      <c r="B66" s="7">
        <v>110</v>
      </c>
      <c r="C66" s="1" t="s">
        <v>4326</v>
      </c>
      <c r="D66" s="23">
        <v>18.39</v>
      </c>
      <c r="E66" s="284" t="s">
        <v>7347</v>
      </c>
    </row>
    <row r="67" spans="1:5" ht="15" customHeight="1" x14ac:dyDescent="0.25">
      <c r="A67" s="12" t="s">
        <v>1948</v>
      </c>
      <c r="B67" s="7">
        <v>111</v>
      </c>
      <c r="C67" s="1" t="s">
        <v>4326</v>
      </c>
      <c r="D67" s="23">
        <v>18.5</v>
      </c>
      <c r="E67" s="284" t="s">
        <v>7347</v>
      </c>
    </row>
    <row r="68" spans="1:5" ht="15" customHeight="1" x14ac:dyDescent="0.25">
      <c r="A68" s="12" t="s">
        <v>1949</v>
      </c>
      <c r="B68" s="7">
        <v>112</v>
      </c>
      <c r="C68" s="1" t="s">
        <v>4326</v>
      </c>
      <c r="D68" s="23">
        <v>18.48</v>
      </c>
      <c r="E68" s="284" t="s">
        <v>7347</v>
      </c>
    </row>
    <row r="69" spans="1:5" ht="15" customHeight="1" x14ac:dyDescent="0.25">
      <c r="A69" s="12" t="s">
        <v>1950</v>
      </c>
      <c r="B69" s="7">
        <v>113</v>
      </c>
      <c r="C69" s="1" t="s">
        <v>4326</v>
      </c>
      <c r="D69" s="23">
        <v>18.5</v>
      </c>
      <c r="E69" s="284" t="s">
        <v>7347</v>
      </c>
    </row>
    <row r="70" spans="1:5" ht="15" customHeight="1" x14ac:dyDescent="0.25">
      <c r="A70" s="12" t="s">
        <v>1951</v>
      </c>
      <c r="B70" s="7">
        <v>114</v>
      </c>
      <c r="C70" s="1" t="s">
        <v>4326</v>
      </c>
      <c r="D70" s="23">
        <v>18.5</v>
      </c>
      <c r="E70" s="284" t="s">
        <v>7347</v>
      </c>
    </row>
    <row r="71" spans="1:5" ht="15" customHeight="1" x14ac:dyDescent="0.25">
      <c r="A71" s="12" t="s">
        <v>1952</v>
      </c>
      <c r="B71" s="7">
        <v>115</v>
      </c>
      <c r="C71" s="1" t="s">
        <v>4326</v>
      </c>
      <c r="D71" s="23">
        <v>18.5</v>
      </c>
      <c r="E71" s="284" t="s">
        <v>7347</v>
      </c>
    </row>
    <row r="72" spans="1:5" ht="15" customHeight="1" x14ac:dyDescent="0.25">
      <c r="A72" s="12" t="s">
        <v>1953</v>
      </c>
      <c r="B72" s="7">
        <v>116</v>
      </c>
      <c r="C72" s="1" t="s">
        <v>4326</v>
      </c>
      <c r="D72" s="23">
        <v>18.5</v>
      </c>
      <c r="E72" s="284" t="s">
        <v>7347</v>
      </c>
    </row>
    <row r="73" spans="1:5" ht="15" customHeight="1" x14ac:dyDescent="0.25">
      <c r="A73" s="12" t="s">
        <v>1954</v>
      </c>
      <c r="B73" s="7">
        <v>117</v>
      </c>
      <c r="C73" s="124" t="s">
        <v>7534</v>
      </c>
      <c r="D73" s="287">
        <v>424.5</v>
      </c>
      <c r="E73" s="331" t="s">
        <v>7348</v>
      </c>
    </row>
    <row r="74" spans="1:5" ht="15" customHeight="1" x14ac:dyDescent="0.25">
      <c r="A74" s="12" t="s">
        <v>1955</v>
      </c>
      <c r="B74" s="7">
        <v>118</v>
      </c>
      <c r="C74" s="124" t="s">
        <v>7535</v>
      </c>
      <c r="D74" s="287">
        <v>318.05</v>
      </c>
      <c r="E74" s="331" t="s">
        <v>7348</v>
      </c>
    </row>
    <row r="75" spans="1:5" ht="15" customHeight="1" x14ac:dyDescent="0.25">
      <c r="A75" s="12" t="s">
        <v>1956</v>
      </c>
      <c r="B75" s="7">
        <v>119</v>
      </c>
      <c r="C75" s="124" t="s">
        <v>7536</v>
      </c>
      <c r="D75" s="287">
        <v>428.51</v>
      </c>
      <c r="E75" s="331" t="s">
        <v>7348</v>
      </c>
    </row>
    <row r="76" spans="1:5" ht="15" customHeight="1" x14ac:dyDescent="0.25">
      <c r="A76" s="12" t="s">
        <v>1957</v>
      </c>
      <c r="B76" s="7" t="s">
        <v>4473</v>
      </c>
      <c r="C76" s="124" t="s">
        <v>7537</v>
      </c>
      <c r="D76" s="287">
        <v>41.38</v>
      </c>
      <c r="E76" s="331" t="s">
        <v>7348</v>
      </c>
    </row>
    <row r="77" spans="1:5" ht="15" customHeight="1" x14ac:dyDescent="0.25">
      <c r="A77" s="12" t="s">
        <v>4474</v>
      </c>
      <c r="B77" s="7">
        <v>120</v>
      </c>
      <c r="C77" s="1" t="s">
        <v>3019</v>
      </c>
      <c r="D77" s="23">
        <v>48.7</v>
      </c>
      <c r="E77" s="284" t="s">
        <v>7347</v>
      </c>
    </row>
    <row r="78" spans="1:5" ht="15" customHeight="1" x14ac:dyDescent="0.25">
      <c r="A78" s="12" t="s">
        <v>4475</v>
      </c>
      <c r="B78" s="7" t="s">
        <v>4476</v>
      </c>
      <c r="C78" s="1" t="s">
        <v>4315</v>
      </c>
      <c r="D78" s="23">
        <v>12.75</v>
      </c>
      <c r="E78" s="284" t="s">
        <v>7347</v>
      </c>
    </row>
    <row r="79" spans="1:5" ht="15" customHeight="1" x14ac:dyDescent="0.25">
      <c r="A79" s="12" t="s">
        <v>4477</v>
      </c>
      <c r="B79" s="7">
        <v>121</v>
      </c>
      <c r="C79" s="1" t="s">
        <v>4326</v>
      </c>
      <c r="D79" s="23">
        <v>11.24</v>
      </c>
      <c r="E79" s="284" t="s">
        <v>7347</v>
      </c>
    </row>
    <row r="80" spans="1:5" ht="15" customHeight="1" x14ac:dyDescent="0.25">
      <c r="A80" s="12" t="s">
        <v>4478</v>
      </c>
      <c r="B80" s="7" t="s">
        <v>4479</v>
      </c>
      <c r="C80" s="1" t="s">
        <v>4480</v>
      </c>
      <c r="D80" s="23">
        <v>9.1300000000000008</v>
      </c>
      <c r="E80" s="284" t="s">
        <v>7347</v>
      </c>
    </row>
    <row r="81" spans="1:5" ht="15" customHeight="1" x14ac:dyDescent="0.25">
      <c r="A81" s="12" t="s">
        <v>4481</v>
      </c>
      <c r="B81" s="7">
        <v>122</v>
      </c>
      <c r="C81" s="1" t="s">
        <v>4326</v>
      </c>
      <c r="D81" s="23">
        <v>11.17</v>
      </c>
      <c r="E81" s="284" t="s">
        <v>7347</v>
      </c>
    </row>
    <row r="82" spans="1:5" ht="15" customHeight="1" x14ac:dyDescent="0.25">
      <c r="A82" s="12" t="s">
        <v>4482</v>
      </c>
      <c r="B82" s="7" t="s">
        <v>4483</v>
      </c>
      <c r="C82" s="1" t="s">
        <v>4480</v>
      </c>
      <c r="D82" s="23">
        <v>9.24</v>
      </c>
      <c r="E82" s="284" t="s">
        <v>7347</v>
      </c>
    </row>
    <row r="83" spans="1:5" ht="15" customHeight="1" x14ac:dyDescent="0.25">
      <c r="A83" s="12" t="s">
        <v>4484</v>
      </c>
      <c r="B83" s="7">
        <v>123</v>
      </c>
      <c r="C83" s="1" t="s">
        <v>4485</v>
      </c>
      <c r="D83" s="23">
        <v>81.06</v>
      </c>
      <c r="E83" s="284" t="s">
        <v>7347</v>
      </c>
    </row>
    <row r="84" spans="1:5" ht="15" customHeight="1" x14ac:dyDescent="0.25">
      <c r="A84" s="12" t="s">
        <v>4486</v>
      </c>
      <c r="B84" s="7">
        <v>124</v>
      </c>
      <c r="C84" s="1" t="s">
        <v>2793</v>
      </c>
      <c r="D84" s="23">
        <v>8.6199999999999992</v>
      </c>
      <c r="E84" s="284" t="s">
        <v>7347</v>
      </c>
    </row>
    <row r="85" spans="1:5" ht="15" customHeight="1" x14ac:dyDescent="0.25">
      <c r="A85" s="12" t="s">
        <v>4487</v>
      </c>
      <c r="B85" s="7">
        <v>125</v>
      </c>
      <c r="C85" s="1" t="s">
        <v>2793</v>
      </c>
      <c r="D85" s="23">
        <v>2.0699999999999998</v>
      </c>
      <c r="E85" s="284" t="s">
        <v>7347</v>
      </c>
    </row>
    <row r="86" spans="1:5" ht="15" customHeight="1" x14ac:dyDescent="0.25">
      <c r="A86" s="12" t="s">
        <v>4488</v>
      </c>
      <c r="B86" s="7">
        <v>126</v>
      </c>
      <c r="C86" s="1" t="s">
        <v>5378</v>
      </c>
      <c r="D86" s="23">
        <v>2.15</v>
      </c>
      <c r="E86" s="284" t="s">
        <v>7347</v>
      </c>
    </row>
    <row r="87" spans="1:5" ht="15" customHeight="1" x14ac:dyDescent="0.25">
      <c r="A87" s="12" t="s">
        <v>4489</v>
      </c>
      <c r="B87" s="7">
        <v>127</v>
      </c>
      <c r="C87" s="1" t="s">
        <v>4485</v>
      </c>
      <c r="D87" s="23">
        <v>35.21</v>
      </c>
      <c r="E87" s="284" t="s">
        <v>7347</v>
      </c>
    </row>
    <row r="88" spans="1:5" ht="15" customHeight="1" x14ac:dyDescent="0.25">
      <c r="A88" s="12" t="s">
        <v>4490</v>
      </c>
      <c r="B88" s="7">
        <v>128</v>
      </c>
      <c r="C88" s="1" t="s">
        <v>4491</v>
      </c>
      <c r="D88" s="23">
        <v>35.49</v>
      </c>
      <c r="E88" s="284" t="s">
        <v>7347</v>
      </c>
    </row>
    <row r="89" spans="1:5" ht="15" customHeight="1" x14ac:dyDescent="0.25">
      <c r="A89" s="12" t="s">
        <v>4492</v>
      </c>
      <c r="B89" s="7">
        <v>129</v>
      </c>
      <c r="C89" s="1" t="s">
        <v>4493</v>
      </c>
      <c r="D89" s="23">
        <v>33.81</v>
      </c>
      <c r="E89" s="284" t="s">
        <v>7347</v>
      </c>
    </row>
    <row r="90" spans="1:5" ht="15" customHeight="1" x14ac:dyDescent="0.25">
      <c r="A90" s="12" t="s">
        <v>4494</v>
      </c>
      <c r="B90" s="7">
        <v>130</v>
      </c>
      <c r="C90" s="1" t="s">
        <v>4495</v>
      </c>
      <c r="D90" s="23">
        <v>40.53</v>
      </c>
      <c r="E90" s="284" t="s">
        <v>7347</v>
      </c>
    </row>
    <row r="91" spans="1:5" ht="15" customHeight="1" x14ac:dyDescent="0.25">
      <c r="A91" s="12" t="s">
        <v>4496</v>
      </c>
      <c r="B91" s="7">
        <v>132</v>
      </c>
      <c r="C91" s="1" t="s">
        <v>4497</v>
      </c>
      <c r="D91" s="23">
        <v>27.25</v>
      </c>
      <c r="E91" s="284" t="s">
        <v>7347</v>
      </c>
    </row>
    <row r="92" spans="1:5" ht="15" customHeight="1" x14ac:dyDescent="0.25">
      <c r="A92" s="12" t="s">
        <v>4498</v>
      </c>
      <c r="B92" s="7">
        <v>133</v>
      </c>
      <c r="C92" s="1" t="s">
        <v>2793</v>
      </c>
      <c r="D92" s="23">
        <v>10.09</v>
      </c>
      <c r="E92" s="284" t="s">
        <v>7347</v>
      </c>
    </row>
    <row r="93" spans="1:5" ht="15" customHeight="1" x14ac:dyDescent="0.25">
      <c r="A93" s="12" t="s">
        <v>4499</v>
      </c>
      <c r="B93" s="7">
        <v>134</v>
      </c>
      <c r="C93" s="1" t="s">
        <v>1937</v>
      </c>
      <c r="D93" s="23">
        <v>125.06</v>
      </c>
      <c r="E93" s="284" t="s">
        <v>7347</v>
      </c>
    </row>
    <row r="94" spans="1:5" ht="15" customHeight="1" x14ac:dyDescent="0.25">
      <c r="A94" s="12" t="s">
        <v>4500</v>
      </c>
      <c r="B94" s="7">
        <v>135</v>
      </c>
      <c r="C94" s="1" t="s">
        <v>4326</v>
      </c>
      <c r="D94" s="23">
        <v>23.86</v>
      </c>
      <c r="E94" s="284" t="s">
        <v>7347</v>
      </c>
    </row>
    <row r="95" spans="1:5" ht="15" customHeight="1" x14ac:dyDescent="0.25">
      <c r="A95" s="12" t="s">
        <v>4501</v>
      </c>
      <c r="B95" s="7">
        <v>136</v>
      </c>
      <c r="C95" s="1" t="s">
        <v>4326</v>
      </c>
      <c r="D95" s="23">
        <v>24.26</v>
      </c>
      <c r="E95" s="284" t="s">
        <v>7347</v>
      </c>
    </row>
    <row r="96" spans="1:5" ht="15" customHeight="1" x14ac:dyDescent="0.25">
      <c r="A96" s="12" t="s">
        <v>4502</v>
      </c>
      <c r="B96" s="7">
        <v>137</v>
      </c>
      <c r="C96" s="1" t="s">
        <v>4326</v>
      </c>
      <c r="D96" s="23">
        <v>36.75</v>
      </c>
      <c r="E96" s="284" t="s">
        <v>7347</v>
      </c>
    </row>
    <row r="97" spans="1:5" ht="15" customHeight="1" x14ac:dyDescent="0.25">
      <c r="A97" s="12" t="s">
        <v>4503</v>
      </c>
      <c r="B97" s="7">
        <v>138</v>
      </c>
      <c r="C97" s="1" t="s">
        <v>4326</v>
      </c>
      <c r="D97" s="23">
        <v>36.75</v>
      </c>
      <c r="E97" s="284" t="s">
        <v>7347</v>
      </c>
    </row>
    <row r="98" spans="1:5" ht="15" customHeight="1" x14ac:dyDescent="0.25">
      <c r="A98" s="12" t="s">
        <v>4504</v>
      </c>
      <c r="B98" s="7">
        <v>139</v>
      </c>
      <c r="C98" s="1" t="s">
        <v>4326</v>
      </c>
      <c r="D98" s="23">
        <v>36.75</v>
      </c>
      <c r="E98" s="284" t="s">
        <v>7347</v>
      </c>
    </row>
    <row r="99" spans="1:5" ht="15" customHeight="1" x14ac:dyDescent="0.25">
      <c r="A99" s="12" t="s">
        <v>4505</v>
      </c>
      <c r="B99" s="7">
        <v>140</v>
      </c>
      <c r="C99" s="1" t="s">
        <v>1939</v>
      </c>
      <c r="D99" s="23">
        <v>19.02</v>
      </c>
      <c r="E99" s="284" t="s">
        <v>7347</v>
      </c>
    </row>
    <row r="100" spans="1:5" ht="15" customHeight="1" x14ac:dyDescent="0.25">
      <c r="A100" s="12" t="s">
        <v>4506</v>
      </c>
      <c r="B100" s="7">
        <v>141</v>
      </c>
      <c r="C100" s="1" t="s">
        <v>1939</v>
      </c>
      <c r="D100" s="23">
        <v>20.37</v>
      </c>
      <c r="E100" s="284" t="s">
        <v>7347</v>
      </c>
    </row>
    <row r="101" spans="1:5" ht="15" customHeight="1" x14ac:dyDescent="0.25">
      <c r="A101" s="12" t="s">
        <v>4507</v>
      </c>
      <c r="B101" s="7">
        <v>142</v>
      </c>
      <c r="C101" s="1" t="s">
        <v>3022</v>
      </c>
      <c r="D101" s="23">
        <v>2.8</v>
      </c>
      <c r="E101" s="284" t="s">
        <v>7347</v>
      </c>
    </row>
    <row r="102" spans="1:5" ht="15" customHeight="1" x14ac:dyDescent="0.25">
      <c r="A102" s="12" t="s">
        <v>4508</v>
      </c>
      <c r="B102" s="7" t="s">
        <v>4509</v>
      </c>
      <c r="C102" s="1" t="s">
        <v>5378</v>
      </c>
      <c r="D102" s="23">
        <v>1.96</v>
      </c>
      <c r="E102" s="284" t="s">
        <v>7347</v>
      </c>
    </row>
    <row r="103" spans="1:5" ht="15" customHeight="1" x14ac:dyDescent="0.25">
      <c r="A103" s="12" t="s">
        <v>1963</v>
      </c>
      <c r="B103" s="7">
        <v>143</v>
      </c>
      <c r="C103" s="1" t="s">
        <v>3039</v>
      </c>
      <c r="D103" s="23">
        <v>11.53</v>
      </c>
      <c r="E103" s="284" t="s">
        <v>7347</v>
      </c>
    </row>
    <row r="104" spans="1:5" ht="15" customHeight="1" x14ac:dyDescent="0.25">
      <c r="A104" s="12" t="s">
        <v>1964</v>
      </c>
      <c r="B104" s="7">
        <v>144</v>
      </c>
      <c r="C104" s="1" t="s">
        <v>3035</v>
      </c>
      <c r="D104" s="23">
        <v>11.53</v>
      </c>
      <c r="E104" s="284" t="s">
        <v>7347</v>
      </c>
    </row>
    <row r="105" spans="1:5" ht="15" customHeight="1" x14ac:dyDescent="0.25">
      <c r="A105" s="12" t="s">
        <v>1965</v>
      </c>
      <c r="B105" s="7">
        <v>145</v>
      </c>
      <c r="C105" s="1" t="s">
        <v>4326</v>
      </c>
      <c r="D105" s="23">
        <v>14.91</v>
      </c>
      <c r="E105" s="284" t="s">
        <v>7347</v>
      </c>
    </row>
    <row r="106" spans="1:5" ht="15" customHeight="1" x14ac:dyDescent="0.25">
      <c r="A106" s="12" t="s">
        <v>1966</v>
      </c>
      <c r="B106" s="7">
        <v>146</v>
      </c>
      <c r="C106" s="1" t="s">
        <v>4326</v>
      </c>
      <c r="D106" s="23">
        <v>10.74</v>
      </c>
      <c r="E106" s="284" t="s">
        <v>7347</v>
      </c>
    </row>
    <row r="107" spans="1:5" ht="15" customHeight="1" x14ac:dyDescent="0.25">
      <c r="A107" s="12" t="s">
        <v>1967</v>
      </c>
      <c r="B107" s="7">
        <v>147</v>
      </c>
      <c r="C107" s="1" t="s">
        <v>1968</v>
      </c>
      <c r="D107" s="23">
        <v>114.79</v>
      </c>
      <c r="E107" s="284" t="s">
        <v>7347</v>
      </c>
    </row>
    <row r="108" spans="1:5" ht="15" customHeight="1" x14ac:dyDescent="0.25">
      <c r="A108" s="12" t="s">
        <v>1969</v>
      </c>
      <c r="B108" s="7">
        <v>148</v>
      </c>
      <c r="C108" s="1" t="s">
        <v>4007</v>
      </c>
      <c r="D108" s="23">
        <v>52.11</v>
      </c>
      <c r="E108" s="284" t="s">
        <v>218</v>
      </c>
    </row>
    <row r="109" spans="1:5" ht="15" customHeight="1" x14ac:dyDescent="0.25">
      <c r="A109" s="12" t="s">
        <v>1970</v>
      </c>
      <c r="B109" s="7">
        <v>149</v>
      </c>
      <c r="C109" s="1" t="s">
        <v>2793</v>
      </c>
      <c r="D109" s="23">
        <v>47.26</v>
      </c>
      <c r="E109" s="284" t="s">
        <v>218</v>
      </c>
    </row>
    <row r="110" spans="1:5" ht="15" customHeight="1" x14ac:dyDescent="0.25">
      <c r="A110" s="12" t="s">
        <v>1971</v>
      </c>
      <c r="B110" s="7">
        <v>150</v>
      </c>
      <c r="C110" s="1" t="s">
        <v>2793</v>
      </c>
      <c r="D110" s="23">
        <v>52.05</v>
      </c>
      <c r="E110" s="284" t="s">
        <v>218</v>
      </c>
    </row>
    <row r="111" spans="1:5" ht="15" customHeight="1" x14ac:dyDescent="0.25">
      <c r="A111" s="12" t="s">
        <v>1972</v>
      </c>
      <c r="B111" s="7">
        <v>151</v>
      </c>
      <c r="C111" s="1" t="s">
        <v>1973</v>
      </c>
      <c r="D111" s="23">
        <v>8.24</v>
      </c>
      <c r="E111" s="284" t="s">
        <v>218</v>
      </c>
    </row>
    <row r="112" spans="1:5" ht="15" customHeight="1" x14ac:dyDescent="0.25">
      <c r="A112" s="12" t="s">
        <v>1974</v>
      </c>
      <c r="B112" s="7">
        <v>152</v>
      </c>
      <c r="C112" s="1" t="s">
        <v>1975</v>
      </c>
      <c r="D112" s="23">
        <v>17.66</v>
      </c>
      <c r="E112" s="284" t="s">
        <v>7347</v>
      </c>
    </row>
    <row r="113" spans="1:5" ht="15" customHeight="1" x14ac:dyDescent="0.25">
      <c r="A113" s="12" t="s">
        <v>1976</v>
      </c>
      <c r="B113" s="7">
        <v>153</v>
      </c>
      <c r="C113" s="124" t="s">
        <v>7538</v>
      </c>
      <c r="D113" s="287">
        <v>867.43</v>
      </c>
      <c r="E113" s="332" t="s">
        <v>7348</v>
      </c>
    </row>
    <row r="114" spans="1:5" ht="15" customHeight="1" x14ac:dyDescent="0.25">
      <c r="A114" s="12" t="s">
        <v>1977</v>
      </c>
      <c r="B114" s="7">
        <v>154</v>
      </c>
      <c r="C114" s="1" t="s">
        <v>2811</v>
      </c>
      <c r="D114" s="23">
        <v>4.24</v>
      </c>
      <c r="E114" s="284" t="s">
        <v>218</v>
      </c>
    </row>
    <row r="115" spans="1:5" ht="15" customHeight="1" x14ac:dyDescent="0.25">
      <c r="A115" s="12" t="s">
        <v>1978</v>
      </c>
      <c r="B115" s="7">
        <v>155</v>
      </c>
      <c r="C115" s="1" t="s">
        <v>1584</v>
      </c>
      <c r="D115" s="23">
        <v>0</v>
      </c>
      <c r="E115" s="284" t="s">
        <v>218</v>
      </c>
    </row>
    <row r="116" spans="1:5" ht="15" customHeight="1" x14ac:dyDescent="0.25">
      <c r="A116" s="12" t="s">
        <v>7398</v>
      </c>
      <c r="B116" s="7">
        <v>155</v>
      </c>
      <c r="C116" s="1" t="s">
        <v>5384</v>
      </c>
      <c r="D116" s="293">
        <v>0</v>
      </c>
      <c r="E116" s="333" t="s">
        <v>218</v>
      </c>
    </row>
    <row r="117" spans="1:5" ht="15" customHeight="1" x14ac:dyDescent="0.25">
      <c r="A117" s="12" t="s">
        <v>1979</v>
      </c>
      <c r="B117" s="7">
        <v>156</v>
      </c>
      <c r="C117" s="1" t="s">
        <v>1584</v>
      </c>
      <c r="D117" s="298">
        <v>0</v>
      </c>
      <c r="E117" s="334" t="s">
        <v>218</v>
      </c>
    </row>
    <row r="118" spans="1:5" ht="15" customHeight="1" thickBot="1" x14ac:dyDescent="0.3">
      <c r="A118" s="12" t="s">
        <v>7399</v>
      </c>
      <c r="B118" s="7">
        <v>156</v>
      </c>
      <c r="C118" s="1" t="s">
        <v>5384</v>
      </c>
      <c r="D118" s="294">
        <v>0</v>
      </c>
      <c r="E118" s="335" t="s">
        <v>218</v>
      </c>
    </row>
    <row r="119" spans="1:5" ht="16.5" customHeight="1" thickTop="1" thickBot="1" x14ac:dyDescent="0.35">
      <c r="A119" s="430" t="s">
        <v>5337</v>
      </c>
      <c r="B119" s="431"/>
      <c r="C119" s="432"/>
      <c r="D119" s="297">
        <f>SUM(D51:D118)</f>
        <v>3948.52</v>
      </c>
      <c r="E119" s="292"/>
    </row>
    <row r="120" spans="1:5" ht="12.75" customHeight="1" x14ac:dyDescent="0.25"/>
    <row r="121" spans="1:5" ht="12.75" customHeight="1" x14ac:dyDescent="0.25"/>
    <row r="122" spans="1:5" ht="12.75" customHeight="1" x14ac:dyDescent="0.25"/>
    <row r="123" spans="1:5" ht="12.75" customHeight="1" thickBot="1" x14ac:dyDescent="0.3"/>
    <row r="124" spans="1:5" ht="22.5" customHeight="1" thickBot="1" x14ac:dyDescent="0.3">
      <c r="A124" s="423" t="s">
        <v>3670</v>
      </c>
      <c r="B124" s="424"/>
      <c r="C124" s="424"/>
      <c r="D124" s="424"/>
      <c r="E124" s="435"/>
    </row>
    <row r="125" spans="1:5" ht="15" customHeight="1" x14ac:dyDescent="0.3">
      <c r="A125" s="428" t="s">
        <v>4681</v>
      </c>
      <c r="B125" s="324" t="s">
        <v>4277</v>
      </c>
      <c r="C125" s="433" t="s">
        <v>2186</v>
      </c>
      <c r="D125" s="421" t="s">
        <v>2187</v>
      </c>
      <c r="E125" s="454" t="s">
        <v>217</v>
      </c>
    </row>
    <row r="126" spans="1:5" ht="15" customHeight="1" thickBot="1" x14ac:dyDescent="0.35">
      <c r="A126" s="429"/>
      <c r="B126" s="6" t="s">
        <v>2185</v>
      </c>
      <c r="C126" s="434"/>
      <c r="D126" s="422"/>
      <c r="E126" s="455"/>
    </row>
    <row r="127" spans="1:5" ht="15" customHeight="1" thickTop="1" x14ac:dyDescent="0.25">
      <c r="A127" s="12" t="s">
        <v>1980</v>
      </c>
      <c r="B127" s="7">
        <v>201</v>
      </c>
      <c r="C127" s="1" t="s">
        <v>1981</v>
      </c>
      <c r="D127" s="23">
        <v>213.54</v>
      </c>
      <c r="E127" s="283" t="s">
        <v>7347</v>
      </c>
    </row>
    <row r="128" spans="1:5" ht="15" customHeight="1" x14ac:dyDescent="0.25">
      <c r="A128" s="12" t="s">
        <v>1982</v>
      </c>
      <c r="B128" s="7">
        <v>202</v>
      </c>
      <c r="C128" s="1" t="s">
        <v>1983</v>
      </c>
      <c r="D128" s="23">
        <v>156.66999999999999</v>
      </c>
      <c r="E128" s="284" t="s">
        <v>7347</v>
      </c>
    </row>
    <row r="129" spans="1:5" ht="15" customHeight="1" x14ac:dyDescent="0.25">
      <c r="A129" s="12" t="s">
        <v>1984</v>
      </c>
      <c r="B129" s="7" t="s">
        <v>425</v>
      </c>
      <c r="C129" s="1" t="s">
        <v>4315</v>
      </c>
      <c r="D129" s="23">
        <v>6.7</v>
      </c>
      <c r="E129" s="284" t="s">
        <v>7347</v>
      </c>
    </row>
    <row r="130" spans="1:5" ht="15" customHeight="1" x14ac:dyDescent="0.25">
      <c r="A130" s="12" t="s">
        <v>1985</v>
      </c>
      <c r="B130" s="7" t="s">
        <v>426</v>
      </c>
      <c r="C130" s="1" t="s">
        <v>4315</v>
      </c>
      <c r="D130" s="23">
        <v>6.7</v>
      </c>
      <c r="E130" s="284" t="s">
        <v>7347</v>
      </c>
    </row>
    <row r="131" spans="1:5" ht="15" customHeight="1" x14ac:dyDescent="0.25">
      <c r="A131" s="12" t="s">
        <v>1986</v>
      </c>
      <c r="B131" s="7">
        <v>203</v>
      </c>
      <c r="C131" s="1" t="s">
        <v>831</v>
      </c>
      <c r="D131" s="23">
        <v>72.13</v>
      </c>
      <c r="E131" s="284" t="s">
        <v>7347</v>
      </c>
    </row>
    <row r="132" spans="1:5" ht="15" customHeight="1" x14ac:dyDescent="0.25">
      <c r="A132" s="12" t="s">
        <v>1533</v>
      </c>
      <c r="B132" s="7">
        <v>204</v>
      </c>
      <c r="C132" s="1" t="s">
        <v>3027</v>
      </c>
      <c r="D132" s="23">
        <v>21.67</v>
      </c>
      <c r="E132" s="284" t="s">
        <v>7347</v>
      </c>
    </row>
    <row r="133" spans="1:5" ht="15" customHeight="1" x14ac:dyDescent="0.25">
      <c r="A133" s="12" t="s">
        <v>1534</v>
      </c>
      <c r="B133" s="7">
        <v>205</v>
      </c>
      <c r="C133" s="1" t="s">
        <v>3027</v>
      </c>
      <c r="D133" s="23">
        <v>21.67</v>
      </c>
      <c r="E133" s="284" t="s">
        <v>7347</v>
      </c>
    </row>
    <row r="134" spans="1:5" ht="15" customHeight="1" x14ac:dyDescent="0.25">
      <c r="A134" s="12" t="s">
        <v>1535</v>
      </c>
      <c r="B134" s="7">
        <v>206</v>
      </c>
      <c r="C134" s="1" t="s">
        <v>3027</v>
      </c>
      <c r="D134" s="23">
        <v>23.55</v>
      </c>
      <c r="E134" s="284" t="s">
        <v>7347</v>
      </c>
    </row>
    <row r="135" spans="1:5" ht="15" customHeight="1" x14ac:dyDescent="0.25">
      <c r="A135" s="12" t="s">
        <v>1536</v>
      </c>
      <c r="B135" s="7">
        <v>207</v>
      </c>
      <c r="C135" s="1" t="s">
        <v>3027</v>
      </c>
      <c r="D135" s="23">
        <v>24.16</v>
      </c>
      <c r="E135" s="284" t="s">
        <v>7347</v>
      </c>
    </row>
    <row r="136" spans="1:5" ht="15" customHeight="1" x14ac:dyDescent="0.25">
      <c r="A136" s="12" t="s">
        <v>1537</v>
      </c>
      <c r="B136" s="7">
        <v>208</v>
      </c>
      <c r="C136" s="1" t="s">
        <v>3027</v>
      </c>
      <c r="D136" s="23">
        <v>21.67</v>
      </c>
      <c r="E136" s="284" t="s">
        <v>7347</v>
      </c>
    </row>
    <row r="137" spans="1:5" ht="15" customHeight="1" x14ac:dyDescent="0.25">
      <c r="A137" s="12" t="s">
        <v>1538</v>
      </c>
      <c r="B137" s="7">
        <v>209</v>
      </c>
      <c r="C137" s="1" t="s">
        <v>3027</v>
      </c>
      <c r="D137" s="23">
        <v>21.67</v>
      </c>
      <c r="E137" s="284" t="s">
        <v>7347</v>
      </c>
    </row>
    <row r="138" spans="1:5" ht="15" customHeight="1" x14ac:dyDescent="0.25">
      <c r="A138" s="12" t="s">
        <v>1539</v>
      </c>
      <c r="B138" s="7">
        <v>210</v>
      </c>
      <c r="C138" s="1" t="s">
        <v>5379</v>
      </c>
      <c r="D138" s="293">
        <v>198.85</v>
      </c>
      <c r="E138" s="299" t="s">
        <v>7347</v>
      </c>
    </row>
    <row r="139" spans="1:5" ht="15" customHeight="1" x14ac:dyDescent="0.25">
      <c r="A139" s="12" t="s">
        <v>1540</v>
      </c>
      <c r="B139" s="7" t="s">
        <v>3247</v>
      </c>
      <c r="C139" s="1" t="s">
        <v>4315</v>
      </c>
      <c r="D139" s="293">
        <v>0</v>
      </c>
      <c r="E139" s="299" t="s">
        <v>218</v>
      </c>
    </row>
    <row r="140" spans="1:5" ht="15" customHeight="1" x14ac:dyDescent="0.25">
      <c r="A140" s="12" t="s">
        <v>1541</v>
      </c>
      <c r="B140" s="7" t="s">
        <v>1542</v>
      </c>
      <c r="C140" s="1" t="s">
        <v>4316</v>
      </c>
      <c r="D140" s="293">
        <v>0</v>
      </c>
      <c r="E140" s="299" t="s">
        <v>218</v>
      </c>
    </row>
    <row r="141" spans="1:5" ht="15" customHeight="1" x14ac:dyDescent="0.25">
      <c r="A141" s="12" t="s">
        <v>1543</v>
      </c>
      <c r="B141" s="7" t="s">
        <v>1544</v>
      </c>
      <c r="C141" s="1" t="s">
        <v>4316</v>
      </c>
      <c r="D141" s="293">
        <v>0</v>
      </c>
      <c r="E141" s="299" t="s">
        <v>218</v>
      </c>
    </row>
    <row r="142" spans="1:5" ht="15" customHeight="1" x14ac:dyDescent="0.25">
      <c r="A142" s="12" t="s">
        <v>1545</v>
      </c>
      <c r="B142" s="7">
        <v>211</v>
      </c>
      <c r="C142" s="1" t="s">
        <v>1994</v>
      </c>
      <c r="D142" s="23">
        <v>4.16</v>
      </c>
      <c r="E142" s="284" t="s">
        <v>7347</v>
      </c>
    </row>
    <row r="143" spans="1:5" ht="15" customHeight="1" x14ac:dyDescent="0.25">
      <c r="A143" s="12" t="s">
        <v>1546</v>
      </c>
      <c r="B143" s="7" t="s">
        <v>427</v>
      </c>
      <c r="C143" s="1" t="s">
        <v>3039</v>
      </c>
      <c r="D143" s="23">
        <v>14.16</v>
      </c>
      <c r="E143" s="284" t="s">
        <v>7347</v>
      </c>
    </row>
    <row r="144" spans="1:5" ht="15" customHeight="1" x14ac:dyDescent="0.25">
      <c r="A144" s="12" t="s">
        <v>1547</v>
      </c>
      <c r="B144" s="7">
        <v>212</v>
      </c>
      <c r="C144" s="1" t="s">
        <v>974</v>
      </c>
      <c r="D144" s="23">
        <v>4.4800000000000004</v>
      </c>
      <c r="E144" s="284" t="s">
        <v>7347</v>
      </c>
    </row>
    <row r="145" spans="1:7" ht="15" customHeight="1" x14ac:dyDescent="0.25">
      <c r="A145" s="12" t="s">
        <v>1548</v>
      </c>
      <c r="B145" s="7" t="s">
        <v>428</v>
      </c>
      <c r="C145" s="1" t="s">
        <v>3039</v>
      </c>
      <c r="D145" s="23">
        <v>14.8</v>
      </c>
      <c r="E145" s="284" t="s">
        <v>7347</v>
      </c>
    </row>
    <row r="146" spans="1:7" ht="15" customHeight="1" x14ac:dyDescent="0.25">
      <c r="A146" s="12" t="s">
        <v>1549</v>
      </c>
      <c r="B146" s="7">
        <v>213</v>
      </c>
      <c r="C146" s="1" t="s">
        <v>3144</v>
      </c>
      <c r="D146" s="23">
        <v>4.62</v>
      </c>
      <c r="E146" s="284" t="s">
        <v>7347</v>
      </c>
      <c r="G146" s="30" t="s">
        <v>6348</v>
      </c>
    </row>
    <row r="147" spans="1:7" ht="15" customHeight="1" x14ac:dyDescent="0.25">
      <c r="A147" s="12" t="s">
        <v>1550</v>
      </c>
      <c r="B147" s="7" t="s">
        <v>429</v>
      </c>
      <c r="C147" s="1" t="s">
        <v>3035</v>
      </c>
      <c r="D147" s="23">
        <v>8.9</v>
      </c>
      <c r="E147" s="284" t="s">
        <v>7347</v>
      </c>
    </row>
    <row r="148" spans="1:7" ht="15" customHeight="1" x14ac:dyDescent="0.25">
      <c r="A148" s="12" t="s">
        <v>1551</v>
      </c>
      <c r="B148" s="7">
        <v>214</v>
      </c>
      <c r="C148" s="1" t="s">
        <v>3144</v>
      </c>
      <c r="D148" s="23">
        <v>4.29</v>
      </c>
      <c r="E148" s="284" t="s">
        <v>7347</v>
      </c>
    </row>
    <row r="149" spans="1:7" ht="15" customHeight="1" x14ac:dyDescent="0.25">
      <c r="A149" s="12" t="s">
        <v>1552</v>
      </c>
      <c r="B149" s="7" t="s">
        <v>430</v>
      </c>
      <c r="C149" s="1" t="s">
        <v>3035</v>
      </c>
      <c r="D149" s="23">
        <v>12.19</v>
      </c>
      <c r="E149" s="284" t="s">
        <v>7347</v>
      </c>
    </row>
    <row r="150" spans="1:7" ht="15" customHeight="1" x14ac:dyDescent="0.25">
      <c r="A150" s="12" t="s">
        <v>1553</v>
      </c>
      <c r="B150" s="7">
        <v>215</v>
      </c>
      <c r="C150" s="1" t="s">
        <v>5378</v>
      </c>
      <c r="D150" s="23">
        <v>3.04</v>
      </c>
      <c r="E150" s="284" t="s">
        <v>7347</v>
      </c>
    </row>
    <row r="151" spans="1:7" ht="15" customHeight="1" x14ac:dyDescent="0.25">
      <c r="A151" s="12" t="s">
        <v>1554</v>
      </c>
      <c r="B151" s="7" t="s">
        <v>431</v>
      </c>
      <c r="C151" s="1" t="s">
        <v>5378</v>
      </c>
      <c r="D151" s="23">
        <v>3.14</v>
      </c>
      <c r="E151" s="284" t="s">
        <v>7347</v>
      </c>
    </row>
    <row r="152" spans="1:7" ht="15" customHeight="1" x14ac:dyDescent="0.25">
      <c r="A152" s="12" t="s">
        <v>1555</v>
      </c>
      <c r="B152" s="7">
        <v>216</v>
      </c>
      <c r="C152" s="1" t="s">
        <v>1556</v>
      </c>
      <c r="D152" s="23">
        <v>49.02</v>
      </c>
      <c r="E152" s="284" t="s">
        <v>7347</v>
      </c>
    </row>
    <row r="153" spans="1:7" ht="15" customHeight="1" x14ac:dyDescent="0.25">
      <c r="A153" s="12" t="s">
        <v>1557</v>
      </c>
      <c r="B153" s="7" t="s">
        <v>432</v>
      </c>
      <c r="C153" s="1" t="s">
        <v>4315</v>
      </c>
      <c r="D153" s="23">
        <v>17.489999999999998</v>
      </c>
      <c r="E153" s="284" t="s">
        <v>7347</v>
      </c>
    </row>
    <row r="154" spans="1:7" ht="15" customHeight="1" x14ac:dyDescent="0.25">
      <c r="A154" s="12" t="s">
        <v>1558</v>
      </c>
      <c r="B154" s="7">
        <v>217</v>
      </c>
      <c r="C154" s="1" t="s">
        <v>3027</v>
      </c>
      <c r="D154" s="23">
        <v>19.47</v>
      </c>
      <c r="E154" s="284" t="s">
        <v>7347</v>
      </c>
    </row>
    <row r="155" spans="1:7" ht="15" customHeight="1" x14ac:dyDescent="0.25">
      <c r="A155" s="12" t="s">
        <v>7400</v>
      </c>
      <c r="B155" s="7" t="s">
        <v>6499</v>
      </c>
      <c r="C155" s="1" t="s">
        <v>7401</v>
      </c>
      <c r="D155" s="293">
        <v>3.24</v>
      </c>
      <c r="E155" s="299" t="s">
        <v>7347</v>
      </c>
    </row>
    <row r="156" spans="1:7" ht="15" customHeight="1" x14ac:dyDescent="0.25">
      <c r="A156" s="12" t="s">
        <v>1559</v>
      </c>
      <c r="B156" s="7">
        <v>219</v>
      </c>
      <c r="C156" s="1" t="s">
        <v>3027</v>
      </c>
      <c r="D156" s="23">
        <v>16.72</v>
      </c>
      <c r="E156" s="284" t="s">
        <v>7347</v>
      </c>
    </row>
    <row r="157" spans="1:7" ht="15" customHeight="1" x14ac:dyDescent="0.25">
      <c r="A157" s="12" t="s">
        <v>1560</v>
      </c>
      <c r="B157" s="7">
        <v>220</v>
      </c>
      <c r="C157" s="1" t="s">
        <v>3027</v>
      </c>
      <c r="D157" s="23">
        <v>14.2</v>
      </c>
      <c r="E157" s="284" t="s">
        <v>7347</v>
      </c>
    </row>
    <row r="158" spans="1:7" ht="15" customHeight="1" x14ac:dyDescent="0.25">
      <c r="A158" s="12" t="s">
        <v>1561</v>
      </c>
      <c r="B158" s="7">
        <v>221</v>
      </c>
      <c r="C158" s="1" t="s">
        <v>4034</v>
      </c>
      <c r="D158" s="23">
        <v>15.95</v>
      </c>
      <c r="E158" s="284" t="s">
        <v>7347</v>
      </c>
    </row>
    <row r="159" spans="1:7" ht="15" customHeight="1" x14ac:dyDescent="0.25">
      <c r="A159" s="12" t="s">
        <v>1562</v>
      </c>
      <c r="B159" s="7">
        <v>222</v>
      </c>
      <c r="C159" s="1" t="s">
        <v>2696</v>
      </c>
      <c r="D159" s="23">
        <v>7.54</v>
      </c>
      <c r="E159" s="284" t="s">
        <v>7347</v>
      </c>
    </row>
    <row r="160" spans="1:7" ht="15" customHeight="1" x14ac:dyDescent="0.25">
      <c r="A160" s="12" t="s">
        <v>1563</v>
      </c>
      <c r="B160" s="7">
        <v>223</v>
      </c>
      <c r="C160" s="1" t="s">
        <v>3027</v>
      </c>
      <c r="D160" s="23">
        <v>22.07</v>
      </c>
      <c r="E160" s="284" t="s">
        <v>7347</v>
      </c>
    </row>
    <row r="161" spans="1:5" ht="15" customHeight="1" x14ac:dyDescent="0.25">
      <c r="A161" s="12" t="s">
        <v>1564</v>
      </c>
      <c r="B161" s="7">
        <v>224</v>
      </c>
      <c r="C161" s="1" t="s">
        <v>3027</v>
      </c>
      <c r="D161" s="23">
        <v>46.4</v>
      </c>
      <c r="E161" s="284" t="s">
        <v>7347</v>
      </c>
    </row>
    <row r="162" spans="1:5" ht="15" customHeight="1" x14ac:dyDescent="0.25">
      <c r="A162" s="12" t="s">
        <v>1565</v>
      </c>
      <c r="B162" s="7">
        <v>225</v>
      </c>
      <c r="C162" s="1" t="s">
        <v>1566</v>
      </c>
      <c r="D162" s="23">
        <v>56.18</v>
      </c>
      <c r="E162" s="284" t="s">
        <v>7347</v>
      </c>
    </row>
    <row r="163" spans="1:5" ht="15" customHeight="1" x14ac:dyDescent="0.25">
      <c r="A163" s="12" t="s">
        <v>1567</v>
      </c>
      <c r="B163" s="7">
        <v>226</v>
      </c>
      <c r="C163" s="1" t="s">
        <v>3027</v>
      </c>
      <c r="D163" s="23">
        <v>13.06</v>
      </c>
      <c r="E163" s="284" t="s">
        <v>7347</v>
      </c>
    </row>
    <row r="164" spans="1:5" ht="15" customHeight="1" x14ac:dyDescent="0.25">
      <c r="A164" s="12" t="s">
        <v>1568</v>
      </c>
      <c r="B164" s="7">
        <v>227</v>
      </c>
      <c r="C164" s="1" t="s">
        <v>3027</v>
      </c>
      <c r="D164" s="23">
        <v>16.3</v>
      </c>
      <c r="E164" s="284" t="s">
        <v>7347</v>
      </c>
    </row>
    <row r="165" spans="1:5" ht="15" customHeight="1" x14ac:dyDescent="0.25">
      <c r="A165" s="12" t="s">
        <v>1569</v>
      </c>
      <c r="B165" s="7">
        <v>228</v>
      </c>
      <c r="C165" s="1" t="s">
        <v>3027</v>
      </c>
      <c r="D165" s="23">
        <v>11.88</v>
      </c>
      <c r="E165" s="284" t="s">
        <v>7347</v>
      </c>
    </row>
    <row r="166" spans="1:5" ht="15" customHeight="1" x14ac:dyDescent="0.25">
      <c r="A166" s="12" t="s">
        <v>1570</v>
      </c>
      <c r="B166" s="7">
        <v>229</v>
      </c>
      <c r="C166" s="1" t="s">
        <v>3027</v>
      </c>
      <c r="D166" s="23">
        <v>18.73</v>
      </c>
      <c r="E166" s="284" t="s">
        <v>7347</v>
      </c>
    </row>
    <row r="167" spans="1:5" ht="15" customHeight="1" x14ac:dyDescent="0.25">
      <c r="A167" s="12" t="s">
        <v>1571</v>
      </c>
      <c r="B167" s="7">
        <v>230</v>
      </c>
      <c r="C167" s="1" t="s">
        <v>2793</v>
      </c>
      <c r="D167" s="23">
        <v>5.7</v>
      </c>
      <c r="E167" s="284" t="s">
        <v>218</v>
      </c>
    </row>
    <row r="168" spans="1:5" ht="15" customHeight="1" x14ac:dyDescent="0.25">
      <c r="A168" s="12" t="s">
        <v>1572</v>
      </c>
      <c r="B168" s="7">
        <v>231</v>
      </c>
      <c r="C168" s="1" t="s">
        <v>3027</v>
      </c>
      <c r="D168" s="23">
        <v>15.6</v>
      </c>
      <c r="E168" s="284" t="s">
        <v>7347</v>
      </c>
    </row>
    <row r="169" spans="1:5" ht="15" customHeight="1" x14ac:dyDescent="0.25">
      <c r="A169" s="12" t="s">
        <v>1573</v>
      </c>
      <c r="B169" s="7">
        <v>232</v>
      </c>
      <c r="C169" s="1" t="s">
        <v>3027</v>
      </c>
      <c r="D169" s="23">
        <v>14.3</v>
      </c>
      <c r="E169" s="284" t="s">
        <v>7347</v>
      </c>
    </row>
    <row r="170" spans="1:5" ht="15" customHeight="1" x14ac:dyDescent="0.25">
      <c r="A170" s="12" t="s">
        <v>1574</v>
      </c>
      <c r="B170" s="7">
        <v>233</v>
      </c>
      <c r="C170" s="1" t="s">
        <v>3027</v>
      </c>
      <c r="D170" s="23">
        <v>15.81</v>
      </c>
      <c r="E170" s="284" t="s">
        <v>7347</v>
      </c>
    </row>
    <row r="171" spans="1:5" ht="15" customHeight="1" x14ac:dyDescent="0.25">
      <c r="A171" s="12" t="s">
        <v>1575</v>
      </c>
      <c r="B171" s="7">
        <v>234</v>
      </c>
      <c r="C171" s="1" t="s">
        <v>2696</v>
      </c>
      <c r="D171" s="23">
        <v>7.4</v>
      </c>
      <c r="E171" s="284" t="s">
        <v>7347</v>
      </c>
    </row>
    <row r="172" spans="1:5" ht="15" customHeight="1" x14ac:dyDescent="0.25">
      <c r="A172" s="12" t="s">
        <v>1576</v>
      </c>
      <c r="B172" s="7">
        <v>235</v>
      </c>
      <c r="C172" s="1" t="s">
        <v>3027</v>
      </c>
      <c r="D172" s="23">
        <v>22.37</v>
      </c>
      <c r="E172" s="284" t="s">
        <v>7347</v>
      </c>
    </row>
    <row r="173" spans="1:5" ht="15" customHeight="1" x14ac:dyDescent="0.25">
      <c r="A173" s="12" t="s">
        <v>1577</v>
      </c>
      <c r="B173" s="7">
        <v>236</v>
      </c>
      <c r="C173" s="1" t="s">
        <v>3027</v>
      </c>
      <c r="D173" s="23">
        <v>46.39</v>
      </c>
      <c r="E173" s="284" t="s">
        <v>7347</v>
      </c>
    </row>
    <row r="174" spans="1:5" ht="15" customHeight="1" x14ac:dyDescent="0.25">
      <c r="A174" s="12" t="s">
        <v>1578</v>
      </c>
      <c r="B174" s="7">
        <v>237</v>
      </c>
      <c r="C174" s="1" t="s">
        <v>3027</v>
      </c>
      <c r="D174" s="23">
        <v>33.909999999999997</v>
      </c>
      <c r="E174" s="284" t="s">
        <v>7347</v>
      </c>
    </row>
    <row r="175" spans="1:5" ht="15" customHeight="1" x14ac:dyDescent="0.25">
      <c r="A175" s="12" t="s">
        <v>1579</v>
      </c>
      <c r="B175" s="7">
        <v>238</v>
      </c>
      <c r="C175" s="1" t="s">
        <v>4034</v>
      </c>
      <c r="D175" s="23">
        <v>21.41</v>
      </c>
      <c r="E175" s="284" t="s">
        <v>7347</v>
      </c>
    </row>
    <row r="176" spans="1:5" ht="15" customHeight="1" x14ac:dyDescent="0.25">
      <c r="A176" s="12" t="s">
        <v>339</v>
      </c>
      <c r="B176" s="7">
        <v>239</v>
      </c>
      <c r="C176" s="1" t="s">
        <v>3027</v>
      </c>
      <c r="D176" s="23">
        <v>13.06</v>
      </c>
      <c r="E176" s="284" t="s">
        <v>7347</v>
      </c>
    </row>
    <row r="177" spans="1:5" ht="15" customHeight="1" x14ac:dyDescent="0.25">
      <c r="A177" s="12" t="s">
        <v>340</v>
      </c>
      <c r="B177" s="7">
        <v>240</v>
      </c>
      <c r="C177" s="1" t="s">
        <v>3027</v>
      </c>
      <c r="D177" s="23">
        <v>16.3</v>
      </c>
      <c r="E177" s="284" t="s">
        <v>7347</v>
      </c>
    </row>
    <row r="178" spans="1:5" ht="15" customHeight="1" x14ac:dyDescent="0.25">
      <c r="A178" s="12" t="s">
        <v>341</v>
      </c>
      <c r="B178" s="7">
        <v>241</v>
      </c>
      <c r="C178" s="1" t="s">
        <v>3027</v>
      </c>
      <c r="D178" s="23">
        <v>11.88</v>
      </c>
      <c r="E178" s="284" t="s">
        <v>7347</v>
      </c>
    </row>
    <row r="179" spans="1:5" ht="15" customHeight="1" x14ac:dyDescent="0.25">
      <c r="A179" s="12" t="s">
        <v>342</v>
      </c>
      <c r="B179" s="7">
        <v>242</v>
      </c>
      <c r="C179" s="1" t="s">
        <v>3019</v>
      </c>
      <c r="D179" s="23">
        <v>62.58</v>
      </c>
      <c r="E179" s="284" t="s">
        <v>7347</v>
      </c>
    </row>
    <row r="180" spans="1:5" ht="15" customHeight="1" x14ac:dyDescent="0.25">
      <c r="A180" s="12" t="s">
        <v>343</v>
      </c>
      <c r="B180" s="7">
        <v>243</v>
      </c>
      <c r="C180" s="1" t="s">
        <v>3019</v>
      </c>
      <c r="D180" s="23">
        <v>62.57</v>
      </c>
      <c r="E180" s="284" t="s">
        <v>7347</v>
      </c>
    </row>
    <row r="181" spans="1:5" ht="15" customHeight="1" x14ac:dyDescent="0.25">
      <c r="A181" s="12" t="s">
        <v>344</v>
      </c>
      <c r="B181" s="7">
        <v>244</v>
      </c>
      <c r="C181" s="1" t="s">
        <v>3019</v>
      </c>
      <c r="D181" s="23">
        <v>153.1</v>
      </c>
      <c r="E181" s="284" t="s">
        <v>7347</v>
      </c>
    </row>
    <row r="182" spans="1:5" ht="15" customHeight="1" x14ac:dyDescent="0.25">
      <c r="A182" s="12" t="s">
        <v>345</v>
      </c>
      <c r="B182" s="7">
        <v>246</v>
      </c>
      <c r="C182" s="1" t="s">
        <v>1584</v>
      </c>
      <c r="D182" s="23">
        <v>0</v>
      </c>
      <c r="E182" s="284" t="s">
        <v>218</v>
      </c>
    </row>
    <row r="183" spans="1:5" ht="15" customHeight="1" x14ac:dyDescent="0.25">
      <c r="A183" s="12" t="s">
        <v>346</v>
      </c>
      <c r="B183" s="7">
        <v>247</v>
      </c>
      <c r="C183" s="1" t="s">
        <v>1584</v>
      </c>
      <c r="D183" s="23">
        <v>0</v>
      </c>
      <c r="E183" s="284" t="s">
        <v>218</v>
      </c>
    </row>
    <row r="184" spans="1:5" ht="15" customHeight="1" x14ac:dyDescent="0.25">
      <c r="A184" s="12" t="s">
        <v>347</v>
      </c>
      <c r="B184" s="7">
        <v>248</v>
      </c>
      <c r="C184" s="1" t="s">
        <v>348</v>
      </c>
      <c r="D184" s="23">
        <v>0</v>
      </c>
      <c r="E184" s="284" t="s">
        <v>218</v>
      </c>
    </row>
    <row r="185" spans="1:5" ht="15" customHeight="1" thickBot="1" x14ac:dyDescent="0.3">
      <c r="A185" s="37" t="s">
        <v>349</v>
      </c>
      <c r="B185" s="38">
        <v>249</v>
      </c>
      <c r="C185" s="39" t="s">
        <v>348</v>
      </c>
      <c r="D185" s="295">
        <v>0</v>
      </c>
      <c r="E185" s="296" t="s">
        <v>218</v>
      </c>
    </row>
    <row r="186" spans="1:5" ht="16.5" customHeight="1" thickTop="1" thickBot="1" x14ac:dyDescent="0.35">
      <c r="A186" s="430" t="s">
        <v>5337</v>
      </c>
      <c r="B186" s="431"/>
      <c r="C186" s="432"/>
      <c r="D186" s="336">
        <f>SUM(D127:D185)</f>
        <v>1693.3899999999999</v>
      </c>
      <c r="E186" s="300"/>
    </row>
    <row r="187" spans="1:5" ht="12.75" customHeight="1" x14ac:dyDescent="0.25"/>
    <row r="188" spans="1:5" ht="12.75" customHeight="1" x14ac:dyDescent="0.25"/>
    <row r="189" spans="1:5" ht="12.75" customHeight="1" x14ac:dyDescent="0.25"/>
    <row r="190" spans="1:5" ht="12.75" customHeight="1" x14ac:dyDescent="0.25"/>
    <row r="191" spans="1:5" ht="12.75" customHeight="1" thickBot="1" x14ac:dyDescent="0.3"/>
    <row r="192" spans="1:5" ht="22.5" customHeight="1" thickBot="1" x14ac:dyDescent="0.3">
      <c r="A192" s="423" t="s">
        <v>6321</v>
      </c>
      <c r="B192" s="424"/>
      <c r="C192" s="424"/>
      <c r="D192" s="424"/>
      <c r="E192" s="435"/>
    </row>
    <row r="193" spans="1:5" ht="15" customHeight="1" x14ac:dyDescent="0.3">
      <c r="A193" s="428" t="s">
        <v>4681</v>
      </c>
      <c r="B193" s="105" t="s">
        <v>4277</v>
      </c>
      <c r="C193" s="433" t="s">
        <v>2186</v>
      </c>
      <c r="D193" s="421" t="s">
        <v>2187</v>
      </c>
      <c r="E193" s="454" t="s">
        <v>217</v>
      </c>
    </row>
    <row r="194" spans="1:5" ht="15" customHeight="1" thickBot="1" x14ac:dyDescent="0.35">
      <c r="A194" s="429"/>
      <c r="B194" s="6" t="s">
        <v>2185</v>
      </c>
      <c r="C194" s="434"/>
      <c r="D194" s="422"/>
      <c r="E194" s="455"/>
    </row>
    <row r="195" spans="1:5" ht="15" customHeight="1" thickTop="1" x14ac:dyDescent="0.25">
      <c r="A195" s="12" t="s">
        <v>350</v>
      </c>
      <c r="B195" s="7">
        <v>301</v>
      </c>
      <c r="C195" s="1" t="s">
        <v>351</v>
      </c>
      <c r="D195" s="23">
        <v>66.510000000000005</v>
      </c>
      <c r="E195" s="283" t="s">
        <v>7347</v>
      </c>
    </row>
    <row r="196" spans="1:5" ht="15" customHeight="1" x14ac:dyDescent="0.25">
      <c r="A196" s="12" t="s">
        <v>352</v>
      </c>
      <c r="B196" s="7" t="s">
        <v>353</v>
      </c>
      <c r="C196" s="1" t="s">
        <v>354</v>
      </c>
      <c r="D196" s="23">
        <v>3.9</v>
      </c>
      <c r="E196" s="284" t="s">
        <v>218</v>
      </c>
    </row>
    <row r="197" spans="1:5" ht="15" customHeight="1" x14ac:dyDescent="0.25">
      <c r="A197" s="12" t="s">
        <v>355</v>
      </c>
      <c r="B197" s="7">
        <v>302</v>
      </c>
      <c r="C197" s="1" t="s">
        <v>3027</v>
      </c>
      <c r="D197" s="23">
        <v>17.13</v>
      </c>
      <c r="E197" s="284" t="s">
        <v>7347</v>
      </c>
    </row>
    <row r="198" spans="1:5" ht="15" customHeight="1" x14ac:dyDescent="0.25">
      <c r="A198" s="12" t="s">
        <v>356</v>
      </c>
      <c r="B198" s="7">
        <v>303</v>
      </c>
      <c r="C198" s="1" t="s">
        <v>3027</v>
      </c>
      <c r="D198" s="23">
        <v>16.489999999999998</v>
      </c>
      <c r="E198" s="284" t="s">
        <v>7347</v>
      </c>
    </row>
    <row r="199" spans="1:5" ht="15" customHeight="1" x14ac:dyDescent="0.25">
      <c r="A199" s="12" t="s">
        <v>357</v>
      </c>
      <c r="B199" s="7">
        <v>304</v>
      </c>
      <c r="C199" s="1" t="s">
        <v>3027</v>
      </c>
      <c r="D199" s="23">
        <v>33.909999999999997</v>
      </c>
      <c r="E199" s="284" t="s">
        <v>7347</v>
      </c>
    </row>
    <row r="200" spans="1:5" ht="15" customHeight="1" x14ac:dyDescent="0.25">
      <c r="A200" s="12" t="s">
        <v>358</v>
      </c>
      <c r="B200" s="7">
        <v>305</v>
      </c>
      <c r="C200" s="1" t="s">
        <v>3027</v>
      </c>
      <c r="D200" s="23">
        <v>22.4</v>
      </c>
      <c r="E200" s="284" t="s">
        <v>7347</v>
      </c>
    </row>
    <row r="201" spans="1:5" ht="15" customHeight="1" x14ac:dyDescent="0.25">
      <c r="A201" s="12" t="s">
        <v>359</v>
      </c>
      <c r="B201" s="7">
        <v>306</v>
      </c>
      <c r="C201" s="1" t="s">
        <v>4037</v>
      </c>
      <c r="D201" s="23">
        <v>19.89</v>
      </c>
      <c r="E201" s="284" t="s">
        <v>7347</v>
      </c>
    </row>
    <row r="202" spans="1:5" ht="15" customHeight="1" x14ac:dyDescent="0.25">
      <c r="A202" s="12" t="s">
        <v>4510</v>
      </c>
      <c r="B202" s="7">
        <v>307</v>
      </c>
      <c r="C202" s="1" t="s">
        <v>3027</v>
      </c>
      <c r="D202" s="23">
        <v>14.13</v>
      </c>
      <c r="E202" s="284" t="s">
        <v>7347</v>
      </c>
    </row>
    <row r="203" spans="1:5" ht="15" customHeight="1" x14ac:dyDescent="0.25">
      <c r="A203" s="12" t="s">
        <v>4511</v>
      </c>
      <c r="B203" s="7">
        <v>308</v>
      </c>
      <c r="C203" s="1" t="s">
        <v>3027</v>
      </c>
      <c r="D203" s="23">
        <v>14.13</v>
      </c>
      <c r="E203" s="284" t="s">
        <v>7347</v>
      </c>
    </row>
    <row r="204" spans="1:5" ht="15" customHeight="1" x14ac:dyDescent="0.25">
      <c r="A204" s="12" t="s">
        <v>4512</v>
      </c>
      <c r="B204" s="7">
        <v>309</v>
      </c>
      <c r="C204" s="1" t="s">
        <v>3027</v>
      </c>
      <c r="D204" s="23">
        <v>14.13</v>
      </c>
      <c r="E204" s="284" t="s">
        <v>7347</v>
      </c>
    </row>
    <row r="205" spans="1:5" ht="15" customHeight="1" x14ac:dyDescent="0.25">
      <c r="A205" s="12" t="s">
        <v>4513</v>
      </c>
      <c r="B205" s="7">
        <v>310</v>
      </c>
      <c r="C205" s="1" t="s">
        <v>3027</v>
      </c>
      <c r="D205" s="23">
        <v>13.88</v>
      </c>
      <c r="E205" s="284" t="s">
        <v>7347</v>
      </c>
    </row>
    <row r="206" spans="1:5" ht="15" customHeight="1" x14ac:dyDescent="0.25">
      <c r="A206" s="12" t="s">
        <v>4514</v>
      </c>
      <c r="B206" s="7">
        <v>311</v>
      </c>
      <c r="C206" s="1" t="s">
        <v>4007</v>
      </c>
      <c r="D206" s="23">
        <v>21.67</v>
      </c>
      <c r="E206" s="284" t="s">
        <v>7347</v>
      </c>
    </row>
    <row r="207" spans="1:5" ht="15" customHeight="1" x14ac:dyDescent="0.25">
      <c r="A207" s="12" t="s">
        <v>4515</v>
      </c>
      <c r="B207" s="7" t="s">
        <v>4516</v>
      </c>
      <c r="C207" s="1" t="s">
        <v>4325</v>
      </c>
      <c r="D207" s="23">
        <v>4.34</v>
      </c>
      <c r="E207" s="284" t="s">
        <v>218</v>
      </c>
    </row>
    <row r="208" spans="1:5" ht="15" customHeight="1" x14ac:dyDescent="0.25">
      <c r="A208" s="12" t="s">
        <v>4517</v>
      </c>
      <c r="B208" s="7">
        <v>312</v>
      </c>
      <c r="C208" s="1" t="s">
        <v>3027</v>
      </c>
      <c r="D208" s="23">
        <v>13.88</v>
      </c>
      <c r="E208" s="284" t="s">
        <v>7347</v>
      </c>
    </row>
    <row r="209" spans="1:5" ht="15" customHeight="1" x14ac:dyDescent="0.25">
      <c r="A209" s="12" t="s">
        <v>4518</v>
      </c>
      <c r="B209" s="7">
        <v>313</v>
      </c>
      <c r="C209" s="1" t="s">
        <v>3027</v>
      </c>
      <c r="D209" s="23">
        <v>14.13</v>
      </c>
      <c r="E209" s="284" t="s">
        <v>7347</v>
      </c>
    </row>
    <row r="210" spans="1:5" ht="15" customHeight="1" x14ac:dyDescent="0.25">
      <c r="A210" s="12" t="s">
        <v>4519</v>
      </c>
      <c r="B210" s="7">
        <v>314</v>
      </c>
      <c r="C210" s="1" t="s">
        <v>3027</v>
      </c>
      <c r="D210" s="23">
        <v>14.13</v>
      </c>
      <c r="E210" s="284" t="s">
        <v>7347</v>
      </c>
    </row>
    <row r="211" spans="1:5" ht="15" customHeight="1" x14ac:dyDescent="0.25">
      <c r="A211" s="12" t="s">
        <v>4520</v>
      </c>
      <c r="B211" s="7">
        <v>315</v>
      </c>
      <c r="C211" s="1" t="s">
        <v>3027</v>
      </c>
      <c r="D211" s="23">
        <v>14.13</v>
      </c>
      <c r="E211" s="284" t="s">
        <v>7347</v>
      </c>
    </row>
    <row r="212" spans="1:5" ht="15" customHeight="1" x14ac:dyDescent="0.25">
      <c r="A212" s="12" t="s">
        <v>4521</v>
      </c>
      <c r="B212" s="7">
        <v>316</v>
      </c>
      <c r="C212" s="1" t="s">
        <v>3027</v>
      </c>
      <c r="D212" s="23">
        <v>14.87</v>
      </c>
      <c r="E212" s="284" t="s">
        <v>7347</v>
      </c>
    </row>
    <row r="213" spans="1:5" ht="15" customHeight="1" x14ac:dyDescent="0.25">
      <c r="A213" s="12" t="s">
        <v>4522</v>
      </c>
      <c r="B213" s="7">
        <v>317</v>
      </c>
      <c r="C213" s="1" t="s">
        <v>3027</v>
      </c>
      <c r="D213" s="23">
        <v>22.4</v>
      </c>
      <c r="E213" s="284" t="s">
        <v>7347</v>
      </c>
    </row>
    <row r="214" spans="1:5" ht="15" customHeight="1" x14ac:dyDescent="0.25">
      <c r="A214" s="12" t="s">
        <v>4523</v>
      </c>
      <c r="B214" s="7">
        <v>318</v>
      </c>
      <c r="C214" s="1" t="s">
        <v>4034</v>
      </c>
      <c r="D214" s="23">
        <v>16.03</v>
      </c>
      <c r="E214" s="284" t="s">
        <v>7347</v>
      </c>
    </row>
    <row r="215" spans="1:5" ht="15" customHeight="1" x14ac:dyDescent="0.25">
      <c r="A215" s="12" t="s">
        <v>4524</v>
      </c>
      <c r="B215" s="7">
        <v>319</v>
      </c>
      <c r="C215" s="1" t="s">
        <v>3027</v>
      </c>
      <c r="D215" s="23">
        <v>33.94</v>
      </c>
      <c r="E215" s="284" t="s">
        <v>7347</v>
      </c>
    </row>
    <row r="216" spans="1:5" ht="15" customHeight="1" x14ac:dyDescent="0.25">
      <c r="A216" s="12" t="s">
        <v>4525</v>
      </c>
      <c r="B216" s="7">
        <v>320</v>
      </c>
      <c r="C216" s="1" t="s">
        <v>4526</v>
      </c>
      <c r="D216" s="23">
        <v>17.13</v>
      </c>
      <c r="E216" s="284" t="s">
        <v>7347</v>
      </c>
    </row>
    <row r="217" spans="1:5" ht="15" customHeight="1" x14ac:dyDescent="0.25">
      <c r="A217" s="12" t="s">
        <v>4527</v>
      </c>
      <c r="B217" s="7">
        <v>321</v>
      </c>
      <c r="C217" s="1" t="s">
        <v>2696</v>
      </c>
      <c r="D217" s="23">
        <v>5.03</v>
      </c>
      <c r="E217" s="284" t="s">
        <v>7347</v>
      </c>
    </row>
    <row r="218" spans="1:5" ht="15" customHeight="1" x14ac:dyDescent="0.25">
      <c r="A218" s="12" t="s">
        <v>4528</v>
      </c>
      <c r="B218" s="7">
        <v>322</v>
      </c>
      <c r="C218" s="1" t="s">
        <v>3019</v>
      </c>
      <c r="D218" s="23">
        <v>25.53</v>
      </c>
      <c r="E218" s="284" t="s">
        <v>7347</v>
      </c>
    </row>
    <row r="219" spans="1:5" ht="15" customHeight="1" x14ac:dyDescent="0.25">
      <c r="A219" s="12" t="s">
        <v>4529</v>
      </c>
      <c r="B219" s="7">
        <v>323</v>
      </c>
      <c r="C219" s="1" t="s">
        <v>3019</v>
      </c>
      <c r="D219" s="23">
        <v>25.56</v>
      </c>
      <c r="E219" s="284" t="s">
        <v>7347</v>
      </c>
    </row>
    <row r="220" spans="1:5" ht="15" customHeight="1" x14ac:dyDescent="0.25">
      <c r="A220" s="12" t="s">
        <v>4530</v>
      </c>
      <c r="B220" s="7">
        <v>325</v>
      </c>
      <c r="C220" s="1" t="s">
        <v>4007</v>
      </c>
      <c r="D220" s="23">
        <v>77.72</v>
      </c>
      <c r="E220" s="284" t="s">
        <v>218</v>
      </c>
    </row>
    <row r="221" spans="1:5" ht="15" customHeight="1" x14ac:dyDescent="0.25">
      <c r="A221" s="12" t="s">
        <v>4531</v>
      </c>
      <c r="B221" s="7">
        <v>326</v>
      </c>
      <c r="C221" s="1" t="s">
        <v>4532</v>
      </c>
      <c r="D221" s="23">
        <v>52.2</v>
      </c>
      <c r="E221" s="284" t="s">
        <v>218</v>
      </c>
    </row>
    <row r="222" spans="1:5" ht="15" customHeight="1" x14ac:dyDescent="0.25">
      <c r="A222" s="12" t="s">
        <v>4533</v>
      </c>
      <c r="B222" s="7">
        <v>327</v>
      </c>
      <c r="C222" s="1" t="s">
        <v>4532</v>
      </c>
      <c r="D222" s="23">
        <v>52.2</v>
      </c>
      <c r="E222" s="284" t="s">
        <v>218</v>
      </c>
    </row>
    <row r="223" spans="1:5" ht="15" customHeight="1" thickBot="1" x14ac:dyDescent="0.3">
      <c r="A223" s="14" t="s">
        <v>7402</v>
      </c>
      <c r="B223" s="43"/>
      <c r="C223" s="44" t="s">
        <v>7401</v>
      </c>
      <c r="D223" s="337">
        <v>2.16</v>
      </c>
      <c r="E223" s="338" t="s">
        <v>218</v>
      </c>
    </row>
    <row r="224" spans="1:5" ht="17.25" customHeight="1" thickTop="1" thickBot="1" x14ac:dyDescent="0.35">
      <c r="A224" s="430" t="s">
        <v>5337</v>
      </c>
      <c r="B224" s="431"/>
      <c r="C224" s="432"/>
      <c r="D224" s="336">
        <f>SUM(D195:D223)</f>
        <v>663.55</v>
      </c>
      <c r="E224" s="301"/>
    </row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</sheetData>
  <mergeCells count="25">
    <mergeCell ref="E49:E50"/>
    <mergeCell ref="E125:E126"/>
    <mergeCell ref="E193:E194"/>
    <mergeCell ref="A7:C7"/>
    <mergeCell ref="A12:E12"/>
    <mergeCell ref="A48:E48"/>
    <mergeCell ref="A124:E124"/>
    <mergeCell ref="A192:E192"/>
    <mergeCell ref="A13:A14"/>
    <mergeCell ref="A125:A126"/>
    <mergeCell ref="C13:C14"/>
    <mergeCell ref="D13:D14"/>
    <mergeCell ref="E13:E14"/>
    <mergeCell ref="C49:C50"/>
    <mergeCell ref="D49:D50"/>
    <mergeCell ref="A193:A194"/>
    <mergeCell ref="A43:C43"/>
    <mergeCell ref="A186:C186"/>
    <mergeCell ref="A224:C224"/>
    <mergeCell ref="C193:C194"/>
    <mergeCell ref="D193:D194"/>
    <mergeCell ref="A49:A50"/>
    <mergeCell ref="C125:C126"/>
    <mergeCell ref="D125:D126"/>
    <mergeCell ref="A119:C119"/>
  </mergeCells>
  <phoneticPr fontId="2" type="noConversion"/>
  <conditionalFormatting sqref="D7 F7">
    <cfRule type="cellIs" dxfId="55" priority="12" stopIfTrue="1" operator="notEqual">
      <formula>SUM(#REF!)</formula>
    </cfRule>
  </conditionalFormatting>
  <printOptions horizontalCentered="1"/>
  <pageMargins left="0.39370078740157483" right="0.39370078740157483" top="0.74803149606299213" bottom="0.47244094488188981" header="0.31496062992125984" footer="0.27559055118110237"/>
  <pageSetup paperSize="9" scale="80" firstPageNumber="10" fitToHeight="3" orientation="portrait" r:id="rId1"/>
  <headerFooter scaleWithDoc="0" alignWithMargins="0">
    <oddHeader>&amp;L&amp;9Příloha č.1 ke Smlouvě o provádění úklidu v Univerzitním kampusu Bohunice, Brno, Kamenice 5</oddHeader>
    <oddFooter>&amp;L&amp;9Příloha č. 1&amp;R&amp;9Strana &amp;P/&amp;N</oddFooter>
  </headerFooter>
  <rowBreaks count="4" manualBreakCount="4">
    <brk id="43" max="16383" man="1"/>
    <brk id="119" max="16383" man="1"/>
    <brk id="186" max="16383" man="1"/>
    <brk id="224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indexed="11"/>
  </sheetPr>
  <dimension ref="A3:F178"/>
  <sheetViews>
    <sheetView zoomScaleNormal="100" workbookViewId="0">
      <selection activeCell="J173" sqref="J173"/>
    </sheetView>
  </sheetViews>
  <sheetFormatPr defaultRowHeight="13.5" x14ac:dyDescent="0.25"/>
  <cols>
    <col min="1" max="1" width="14.7109375" style="30" customWidth="1"/>
    <col min="2" max="2" width="10.7109375" style="30" customWidth="1"/>
    <col min="3" max="3" width="40.7109375" style="30" customWidth="1"/>
    <col min="4" max="4" width="10.7109375" style="26" customWidth="1"/>
    <col min="5" max="5" width="10.140625" style="26" customWidth="1"/>
    <col min="6" max="6" width="19.28515625" style="30" bestFit="1" customWidth="1"/>
    <col min="7" max="16384" width="9.140625" style="30"/>
  </cols>
  <sheetData>
    <row r="3" spans="1:5" x14ac:dyDescent="0.25">
      <c r="A3" s="32"/>
      <c r="B3" s="32"/>
      <c r="C3" s="32"/>
      <c r="D3" s="33"/>
    </row>
    <row r="4" spans="1:5" ht="25.5" customHeight="1" x14ac:dyDescent="0.25">
      <c r="A4" s="65" t="s">
        <v>5353</v>
      </c>
      <c r="B4" s="32"/>
      <c r="C4" s="32"/>
      <c r="D4" s="51"/>
    </row>
    <row r="5" spans="1:5" ht="25.5" customHeight="1" x14ac:dyDescent="0.25">
      <c r="A5" s="49"/>
      <c r="B5" s="50"/>
      <c r="C5" s="50"/>
      <c r="D5" s="51"/>
    </row>
    <row r="6" spans="1:5" ht="25.5" customHeight="1" thickBot="1" x14ac:dyDescent="0.3">
      <c r="A6" s="49"/>
      <c r="B6" s="50"/>
      <c r="C6" s="50"/>
      <c r="D6" s="48"/>
    </row>
    <row r="7" spans="1:5" ht="25.5" customHeight="1" thickBot="1" x14ac:dyDescent="0.35">
      <c r="A7" s="425" t="s">
        <v>7352</v>
      </c>
      <c r="B7" s="426"/>
      <c r="C7" s="427"/>
      <c r="D7" s="69">
        <f>SUM(D164,D150,D110,D70,D22)</f>
        <v>3281.2800000000011</v>
      </c>
      <c r="E7" s="69">
        <f>SUM(E150,E110,E70,E22)</f>
        <v>2832.7800000000007</v>
      </c>
    </row>
    <row r="11" spans="1:5" ht="14.25" thickBot="1" x14ac:dyDescent="0.3"/>
    <row r="12" spans="1:5" ht="22.5" customHeight="1" thickBot="1" x14ac:dyDescent="0.3">
      <c r="A12" s="423" t="s">
        <v>4974</v>
      </c>
      <c r="B12" s="424"/>
      <c r="C12" s="424"/>
      <c r="D12" s="424"/>
      <c r="E12" s="435"/>
    </row>
    <row r="13" spans="1:5" ht="15" customHeight="1" x14ac:dyDescent="0.3">
      <c r="A13" s="428" t="s">
        <v>4681</v>
      </c>
      <c r="B13" s="324" t="s">
        <v>4277</v>
      </c>
      <c r="C13" s="433" t="s">
        <v>2186</v>
      </c>
      <c r="D13" s="421" t="s">
        <v>2187</v>
      </c>
      <c r="E13" s="454" t="s">
        <v>217</v>
      </c>
    </row>
    <row r="14" spans="1:5" ht="15" customHeight="1" thickBot="1" x14ac:dyDescent="0.35">
      <c r="A14" s="429"/>
      <c r="B14" s="6" t="s">
        <v>2185</v>
      </c>
      <c r="C14" s="434"/>
      <c r="D14" s="422"/>
      <c r="E14" s="455"/>
    </row>
    <row r="15" spans="1:5" ht="15" customHeight="1" thickTop="1" x14ac:dyDescent="0.25">
      <c r="A15" s="12" t="s">
        <v>1399</v>
      </c>
      <c r="B15" s="7" t="s">
        <v>2189</v>
      </c>
      <c r="C15" s="1" t="s">
        <v>3402</v>
      </c>
      <c r="D15" s="23">
        <v>13.7</v>
      </c>
      <c r="E15" s="283" t="s">
        <v>218</v>
      </c>
    </row>
    <row r="16" spans="1:5" ht="15" customHeight="1" x14ac:dyDescent="0.25">
      <c r="A16" s="12" t="s">
        <v>1400</v>
      </c>
      <c r="B16" s="7" t="s">
        <v>2190</v>
      </c>
      <c r="C16" s="1" t="s">
        <v>1698</v>
      </c>
      <c r="D16" s="23">
        <v>17.53</v>
      </c>
      <c r="E16" s="284" t="s">
        <v>218</v>
      </c>
    </row>
    <row r="17" spans="1:5" ht="15" customHeight="1" x14ac:dyDescent="0.25">
      <c r="A17" s="12" t="s">
        <v>1401</v>
      </c>
      <c r="B17" s="7" t="s">
        <v>2191</v>
      </c>
      <c r="C17" s="1" t="s">
        <v>1402</v>
      </c>
      <c r="D17" s="23">
        <v>12.78</v>
      </c>
      <c r="E17" s="284" t="s">
        <v>218</v>
      </c>
    </row>
    <row r="18" spans="1:5" ht="15" customHeight="1" x14ac:dyDescent="0.25">
      <c r="A18" s="12" t="s">
        <v>1403</v>
      </c>
      <c r="B18" s="7" t="s">
        <v>2192</v>
      </c>
      <c r="C18" s="1" t="s">
        <v>647</v>
      </c>
      <c r="D18" s="23">
        <v>64.58</v>
      </c>
      <c r="E18" s="284" t="s">
        <v>218</v>
      </c>
    </row>
    <row r="19" spans="1:5" ht="15" customHeight="1" x14ac:dyDescent="0.25">
      <c r="A19" s="12" t="s">
        <v>1404</v>
      </c>
      <c r="B19" s="7" t="s">
        <v>2193</v>
      </c>
      <c r="C19" s="1" t="s">
        <v>4871</v>
      </c>
      <c r="D19" s="23">
        <v>19.13</v>
      </c>
      <c r="E19" s="284" t="s">
        <v>218</v>
      </c>
    </row>
    <row r="20" spans="1:5" ht="15" customHeight="1" x14ac:dyDescent="0.25">
      <c r="A20" s="12" t="s">
        <v>1405</v>
      </c>
      <c r="B20" s="7" t="s">
        <v>2194</v>
      </c>
      <c r="C20" s="1" t="s">
        <v>1406</v>
      </c>
      <c r="D20" s="23">
        <v>5.2</v>
      </c>
      <c r="E20" s="284" t="s">
        <v>218</v>
      </c>
    </row>
    <row r="21" spans="1:5" ht="15" customHeight="1" thickBot="1" x14ac:dyDescent="0.3">
      <c r="A21" s="12" t="s">
        <v>191</v>
      </c>
      <c r="B21" s="90"/>
      <c r="C21" s="86" t="s">
        <v>192</v>
      </c>
      <c r="D21" s="63">
        <v>7.86</v>
      </c>
      <c r="E21" s="296" t="s">
        <v>218</v>
      </c>
    </row>
    <row r="22" spans="1:5" ht="15" customHeight="1" thickTop="1" thickBot="1" x14ac:dyDescent="0.3">
      <c r="A22" s="430" t="s">
        <v>5337</v>
      </c>
      <c r="B22" s="431"/>
      <c r="C22" s="432"/>
      <c r="D22" s="20">
        <f>SUM(D15:D21)</f>
        <v>140.78</v>
      </c>
      <c r="E22" s="66">
        <f>SUMIF(E15:E21,"std_1",$D15:$D21)</f>
        <v>0</v>
      </c>
    </row>
    <row r="23" spans="1:5" ht="15" customHeight="1" x14ac:dyDescent="0.25"/>
    <row r="24" spans="1:5" ht="15" customHeight="1" thickBot="1" x14ac:dyDescent="0.3"/>
    <row r="25" spans="1:5" ht="22.5" customHeight="1" thickBot="1" x14ac:dyDescent="0.3">
      <c r="A25" s="423" t="s">
        <v>4975</v>
      </c>
      <c r="B25" s="424"/>
      <c r="C25" s="424"/>
      <c r="D25" s="424"/>
      <c r="E25" s="435"/>
    </row>
    <row r="26" spans="1:5" ht="15" customHeight="1" x14ac:dyDescent="0.3">
      <c r="A26" s="428" t="s">
        <v>4681</v>
      </c>
      <c r="B26" s="324" t="s">
        <v>4277</v>
      </c>
      <c r="C26" s="433" t="s">
        <v>2186</v>
      </c>
      <c r="D26" s="421" t="s">
        <v>2187</v>
      </c>
      <c r="E26" s="454" t="s">
        <v>217</v>
      </c>
    </row>
    <row r="27" spans="1:5" ht="15" customHeight="1" thickBot="1" x14ac:dyDescent="0.35">
      <c r="A27" s="429"/>
      <c r="B27" s="6" t="s">
        <v>2185</v>
      </c>
      <c r="C27" s="434"/>
      <c r="D27" s="422"/>
      <c r="E27" s="455"/>
    </row>
    <row r="28" spans="1:5" ht="15" customHeight="1" thickTop="1" x14ac:dyDescent="0.25">
      <c r="A28" s="12" t="s">
        <v>1407</v>
      </c>
      <c r="B28" s="7">
        <v>101</v>
      </c>
      <c r="C28" s="1" t="s">
        <v>1408</v>
      </c>
      <c r="D28" s="23">
        <v>25.8</v>
      </c>
      <c r="E28" s="283" t="s">
        <v>7347</v>
      </c>
    </row>
    <row r="29" spans="1:5" ht="15" customHeight="1" x14ac:dyDescent="0.25">
      <c r="A29" s="12" t="s">
        <v>1409</v>
      </c>
      <c r="B29" s="7">
        <v>102</v>
      </c>
      <c r="C29" s="1" t="s">
        <v>2925</v>
      </c>
      <c r="D29" s="23">
        <v>25.6</v>
      </c>
      <c r="E29" s="284" t="s">
        <v>7347</v>
      </c>
    </row>
    <row r="30" spans="1:5" ht="15" customHeight="1" x14ac:dyDescent="0.25">
      <c r="A30" s="12" t="s">
        <v>1410</v>
      </c>
      <c r="B30" s="7">
        <v>103</v>
      </c>
      <c r="C30" s="1" t="s">
        <v>3412</v>
      </c>
      <c r="D30" s="23">
        <v>5.3</v>
      </c>
      <c r="E30" s="284" t="s">
        <v>7347</v>
      </c>
    </row>
    <row r="31" spans="1:5" ht="15" customHeight="1" x14ac:dyDescent="0.25">
      <c r="A31" s="12" t="s">
        <v>3413</v>
      </c>
      <c r="B31" s="7">
        <v>104</v>
      </c>
      <c r="C31" s="1" t="s">
        <v>3414</v>
      </c>
      <c r="D31" s="23">
        <v>95.5</v>
      </c>
      <c r="E31" s="284" t="s">
        <v>7347</v>
      </c>
    </row>
    <row r="32" spans="1:5" ht="15" customHeight="1" x14ac:dyDescent="0.25">
      <c r="A32" s="12" t="s">
        <v>3415</v>
      </c>
      <c r="B32" s="7">
        <v>105</v>
      </c>
      <c r="C32" s="1" t="s">
        <v>3019</v>
      </c>
      <c r="D32" s="23">
        <v>12.04</v>
      </c>
      <c r="E32" s="284" t="s">
        <v>7347</v>
      </c>
    </row>
    <row r="33" spans="1:6" ht="15" customHeight="1" x14ac:dyDescent="0.25">
      <c r="A33" s="12" t="s">
        <v>3416</v>
      </c>
      <c r="B33" s="7">
        <v>106</v>
      </c>
      <c r="C33" s="114" t="s">
        <v>2801</v>
      </c>
      <c r="D33" s="23">
        <v>6.65</v>
      </c>
      <c r="E33" s="284" t="s">
        <v>218</v>
      </c>
    </row>
    <row r="34" spans="1:6" ht="15" customHeight="1" x14ac:dyDescent="0.25">
      <c r="A34" s="12" t="s">
        <v>3417</v>
      </c>
      <c r="B34" s="7">
        <v>107</v>
      </c>
      <c r="C34" s="1" t="s">
        <v>4630</v>
      </c>
      <c r="D34" s="23">
        <v>13.03</v>
      </c>
      <c r="E34" s="284" t="s">
        <v>7347</v>
      </c>
      <c r="F34" s="30" t="s">
        <v>5381</v>
      </c>
    </row>
    <row r="35" spans="1:6" ht="15" customHeight="1" x14ac:dyDescent="0.25">
      <c r="A35" s="12" t="s">
        <v>3418</v>
      </c>
      <c r="B35" s="7">
        <v>108</v>
      </c>
      <c r="C35" s="1" t="s">
        <v>3419</v>
      </c>
      <c r="D35" s="23">
        <v>4.46</v>
      </c>
      <c r="E35" s="284" t="s">
        <v>7347</v>
      </c>
      <c r="F35" s="30" t="s">
        <v>5381</v>
      </c>
    </row>
    <row r="36" spans="1:6" ht="15" customHeight="1" x14ac:dyDescent="0.25">
      <c r="A36" s="12" t="s">
        <v>3420</v>
      </c>
      <c r="B36" s="7">
        <v>109</v>
      </c>
      <c r="C36" s="1" t="s">
        <v>922</v>
      </c>
      <c r="D36" s="23">
        <v>23.68</v>
      </c>
      <c r="E36" s="284" t="s">
        <v>218</v>
      </c>
    </row>
    <row r="37" spans="1:6" ht="15" customHeight="1" x14ac:dyDescent="0.25">
      <c r="A37" s="12" t="s">
        <v>3421</v>
      </c>
      <c r="B37" s="7">
        <v>110</v>
      </c>
      <c r="C37" s="1" t="s">
        <v>2778</v>
      </c>
      <c r="D37" s="23">
        <v>1.9</v>
      </c>
      <c r="E37" s="284" t="s">
        <v>7347</v>
      </c>
    </row>
    <row r="38" spans="1:6" ht="15" customHeight="1" x14ac:dyDescent="0.25">
      <c r="A38" s="12" t="s">
        <v>3422</v>
      </c>
      <c r="B38" s="7">
        <v>111</v>
      </c>
      <c r="C38" s="1" t="s">
        <v>976</v>
      </c>
      <c r="D38" s="23">
        <v>1.35</v>
      </c>
      <c r="E38" s="284" t="s">
        <v>7347</v>
      </c>
    </row>
    <row r="39" spans="1:6" ht="15" customHeight="1" x14ac:dyDescent="0.25">
      <c r="A39" s="12" t="s">
        <v>3423</v>
      </c>
      <c r="B39" s="7">
        <v>112</v>
      </c>
      <c r="C39" s="1" t="s">
        <v>3424</v>
      </c>
      <c r="D39" s="23">
        <v>3.76</v>
      </c>
      <c r="E39" s="284" t="s">
        <v>218</v>
      </c>
    </row>
    <row r="40" spans="1:6" ht="15" customHeight="1" x14ac:dyDescent="0.25">
      <c r="A40" s="12" t="s">
        <v>3425</v>
      </c>
      <c r="B40" s="7">
        <v>113</v>
      </c>
      <c r="C40" s="1" t="s">
        <v>3426</v>
      </c>
      <c r="D40" s="23">
        <v>4.47</v>
      </c>
      <c r="E40" s="284" t="s">
        <v>218</v>
      </c>
    </row>
    <row r="41" spans="1:6" ht="15" customHeight="1" x14ac:dyDescent="0.25">
      <c r="A41" s="12" t="s">
        <v>3427</v>
      </c>
      <c r="B41" s="7">
        <v>114</v>
      </c>
      <c r="C41" s="1" t="s">
        <v>1700</v>
      </c>
      <c r="D41" s="23">
        <v>217</v>
      </c>
      <c r="E41" s="284" t="s">
        <v>7347</v>
      </c>
    </row>
    <row r="42" spans="1:6" ht="15" customHeight="1" x14ac:dyDescent="0.25">
      <c r="A42" s="12" t="s">
        <v>3428</v>
      </c>
      <c r="B42" s="7">
        <v>115</v>
      </c>
      <c r="C42" s="1" t="s">
        <v>3019</v>
      </c>
      <c r="D42" s="23">
        <v>7.3</v>
      </c>
      <c r="E42" s="284" t="s">
        <v>7347</v>
      </c>
    </row>
    <row r="43" spans="1:6" ht="15" customHeight="1" x14ac:dyDescent="0.25">
      <c r="A43" s="12" t="s">
        <v>3429</v>
      </c>
      <c r="B43" s="7">
        <v>116</v>
      </c>
      <c r="C43" s="1" t="s">
        <v>3430</v>
      </c>
      <c r="D43" s="23">
        <v>36.299999999999997</v>
      </c>
      <c r="E43" s="284" t="s">
        <v>218</v>
      </c>
    </row>
    <row r="44" spans="1:6" ht="15" customHeight="1" x14ac:dyDescent="0.25">
      <c r="A44" s="12" t="s">
        <v>3431</v>
      </c>
      <c r="B44" s="7">
        <v>117</v>
      </c>
      <c r="C44" s="1" t="s">
        <v>3863</v>
      </c>
      <c r="D44" s="23">
        <v>8.8000000000000007</v>
      </c>
      <c r="E44" s="284" t="s">
        <v>7347</v>
      </c>
    </row>
    <row r="45" spans="1:6" ht="15" customHeight="1" x14ac:dyDescent="0.25">
      <c r="A45" s="12" t="s">
        <v>3432</v>
      </c>
      <c r="B45" s="7">
        <v>118</v>
      </c>
      <c r="C45" s="1" t="s">
        <v>2861</v>
      </c>
      <c r="D45" s="23">
        <v>9.8000000000000007</v>
      </c>
      <c r="E45" s="284" t="s">
        <v>7347</v>
      </c>
      <c r="F45" s="30" t="s">
        <v>5381</v>
      </c>
    </row>
    <row r="46" spans="1:6" ht="15" customHeight="1" x14ac:dyDescent="0.25">
      <c r="A46" s="12" t="s">
        <v>3433</v>
      </c>
      <c r="B46" s="7">
        <v>119</v>
      </c>
      <c r="C46" s="1" t="s">
        <v>3434</v>
      </c>
      <c r="D46" s="23">
        <v>8.1999999999999993</v>
      </c>
      <c r="E46" s="284" t="s">
        <v>7347</v>
      </c>
      <c r="F46" s="30" t="s">
        <v>5381</v>
      </c>
    </row>
    <row r="47" spans="1:6" ht="15" customHeight="1" x14ac:dyDescent="0.25">
      <c r="A47" s="12" t="s">
        <v>3435</v>
      </c>
      <c r="B47" s="7">
        <v>120</v>
      </c>
      <c r="C47" s="1" t="s">
        <v>3953</v>
      </c>
      <c r="D47" s="23">
        <v>72.2</v>
      </c>
      <c r="E47" s="284" t="s">
        <v>218</v>
      </c>
    </row>
    <row r="48" spans="1:6" ht="15" customHeight="1" x14ac:dyDescent="0.25">
      <c r="A48" s="12" t="s">
        <v>3436</v>
      </c>
      <c r="B48" s="7">
        <v>122</v>
      </c>
      <c r="C48" s="1" t="s">
        <v>3437</v>
      </c>
      <c r="D48" s="23">
        <v>24.6</v>
      </c>
      <c r="E48" s="284" t="s">
        <v>7347</v>
      </c>
    </row>
    <row r="49" spans="1:6" ht="15" customHeight="1" x14ac:dyDescent="0.25">
      <c r="A49" s="12" t="s">
        <v>3438</v>
      </c>
      <c r="B49" s="7">
        <v>123</v>
      </c>
      <c r="C49" s="1" t="s">
        <v>2926</v>
      </c>
      <c r="D49" s="23">
        <v>25.6</v>
      </c>
      <c r="E49" s="284" t="s">
        <v>7347</v>
      </c>
    </row>
    <row r="50" spans="1:6" ht="15" customHeight="1" x14ac:dyDescent="0.25">
      <c r="A50" s="12" t="s">
        <v>3439</v>
      </c>
      <c r="B50" s="7">
        <v>124</v>
      </c>
      <c r="C50" s="1" t="s">
        <v>3440</v>
      </c>
      <c r="D50" s="23">
        <v>5.3</v>
      </c>
      <c r="E50" s="284" t="s">
        <v>7347</v>
      </c>
    </row>
    <row r="51" spans="1:6" ht="15" customHeight="1" x14ac:dyDescent="0.25">
      <c r="A51" s="12" t="s">
        <v>3441</v>
      </c>
      <c r="B51" s="7">
        <v>125</v>
      </c>
      <c r="C51" s="1" t="s">
        <v>3442</v>
      </c>
      <c r="D51" s="23">
        <v>95.5</v>
      </c>
      <c r="E51" s="284" t="s">
        <v>7347</v>
      </c>
    </row>
    <row r="52" spans="1:6" ht="15" customHeight="1" x14ac:dyDescent="0.25">
      <c r="A52" s="12" t="s">
        <v>3443</v>
      </c>
      <c r="B52" s="7">
        <v>126</v>
      </c>
      <c r="C52" s="1" t="s">
        <v>3444</v>
      </c>
      <c r="D52" s="23">
        <v>7.3</v>
      </c>
      <c r="E52" s="284" t="s">
        <v>7347</v>
      </c>
    </row>
    <row r="53" spans="1:6" ht="15" customHeight="1" x14ac:dyDescent="0.25">
      <c r="A53" s="12" t="s">
        <v>3445</v>
      </c>
      <c r="B53" s="7">
        <v>127</v>
      </c>
      <c r="C53" s="1" t="s">
        <v>3446</v>
      </c>
      <c r="D53" s="23">
        <v>37.4</v>
      </c>
      <c r="E53" s="284" t="s">
        <v>218</v>
      </c>
    </row>
    <row r="54" spans="1:6" ht="15" customHeight="1" x14ac:dyDescent="0.25">
      <c r="A54" s="12" t="s">
        <v>3447</v>
      </c>
      <c r="B54" s="7">
        <v>128</v>
      </c>
      <c r="C54" s="1" t="s">
        <v>1994</v>
      </c>
      <c r="D54" s="23">
        <v>8.8000000000000007</v>
      </c>
      <c r="E54" s="284" t="s">
        <v>7347</v>
      </c>
    </row>
    <row r="55" spans="1:6" ht="15" customHeight="1" x14ac:dyDescent="0.25">
      <c r="A55" s="12" t="s">
        <v>3448</v>
      </c>
      <c r="B55" s="7">
        <v>129</v>
      </c>
      <c r="C55" s="1" t="s">
        <v>1183</v>
      </c>
      <c r="D55" s="23">
        <v>10.199999999999999</v>
      </c>
      <c r="E55" s="284" t="s">
        <v>7347</v>
      </c>
      <c r="F55" s="30" t="s">
        <v>5381</v>
      </c>
    </row>
    <row r="56" spans="1:6" ht="15" customHeight="1" x14ac:dyDescent="0.25">
      <c r="A56" s="12" t="s">
        <v>3449</v>
      </c>
      <c r="B56" s="7">
        <v>131</v>
      </c>
      <c r="C56" s="1" t="s">
        <v>3450</v>
      </c>
      <c r="D56" s="23">
        <v>6.9</v>
      </c>
      <c r="E56" s="284" t="s">
        <v>7347</v>
      </c>
      <c r="F56" s="30" t="s">
        <v>5381</v>
      </c>
    </row>
    <row r="57" spans="1:6" ht="15" customHeight="1" x14ac:dyDescent="0.25">
      <c r="A57" s="12" t="s">
        <v>3451</v>
      </c>
      <c r="B57" s="7">
        <v>132</v>
      </c>
      <c r="C57" s="1" t="s">
        <v>1699</v>
      </c>
      <c r="D57" s="23">
        <v>217</v>
      </c>
      <c r="E57" s="284" t="s">
        <v>7347</v>
      </c>
    </row>
    <row r="58" spans="1:6" ht="15" customHeight="1" x14ac:dyDescent="0.25">
      <c r="A58" s="12" t="s">
        <v>3452</v>
      </c>
      <c r="B58" s="7">
        <v>133</v>
      </c>
      <c r="C58" s="1" t="s">
        <v>3019</v>
      </c>
      <c r="D58" s="23">
        <v>12.04</v>
      </c>
      <c r="E58" s="284" t="s">
        <v>7347</v>
      </c>
    </row>
    <row r="59" spans="1:6" ht="15" customHeight="1" x14ac:dyDescent="0.25">
      <c r="A59" s="12" t="s">
        <v>3453</v>
      </c>
      <c r="B59" s="7">
        <v>134</v>
      </c>
      <c r="C59" s="1" t="s">
        <v>3454</v>
      </c>
      <c r="D59" s="23">
        <v>7.4</v>
      </c>
      <c r="E59" s="284" t="s">
        <v>7347</v>
      </c>
      <c r="F59" s="30" t="s">
        <v>5381</v>
      </c>
    </row>
    <row r="60" spans="1:6" ht="15" customHeight="1" x14ac:dyDescent="0.25">
      <c r="A60" s="12" t="s">
        <v>3455</v>
      </c>
      <c r="B60" s="7">
        <v>135</v>
      </c>
      <c r="C60" s="1" t="s">
        <v>3144</v>
      </c>
      <c r="D60" s="23">
        <v>13.03</v>
      </c>
      <c r="E60" s="284" t="s">
        <v>7347</v>
      </c>
      <c r="F60" s="30" t="s">
        <v>5381</v>
      </c>
    </row>
    <row r="61" spans="1:6" ht="15" customHeight="1" x14ac:dyDescent="0.25">
      <c r="A61" s="12" t="s">
        <v>3456</v>
      </c>
      <c r="B61" s="7">
        <v>136</v>
      </c>
      <c r="C61" s="1" t="s">
        <v>3457</v>
      </c>
      <c r="D61" s="23">
        <v>4.4800000000000004</v>
      </c>
      <c r="E61" s="284" t="s">
        <v>7347</v>
      </c>
      <c r="F61" s="30" t="s">
        <v>5381</v>
      </c>
    </row>
    <row r="62" spans="1:6" ht="15" customHeight="1" x14ac:dyDescent="0.25">
      <c r="A62" s="12" t="s">
        <v>3458</v>
      </c>
      <c r="B62" s="7">
        <v>137</v>
      </c>
      <c r="C62" s="1" t="s">
        <v>922</v>
      </c>
      <c r="D62" s="23">
        <v>21.67</v>
      </c>
      <c r="E62" s="284" t="s">
        <v>218</v>
      </c>
    </row>
    <row r="63" spans="1:6" ht="15" customHeight="1" x14ac:dyDescent="0.25">
      <c r="A63" s="12" t="s">
        <v>3459</v>
      </c>
      <c r="B63" s="7">
        <v>138</v>
      </c>
      <c r="C63" s="1" t="s">
        <v>3460</v>
      </c>
      <c r="D63" s="23">
        <v>1.9</v>
      </c>
      <c r="E63" s="284" t="s">
        <v>7347</v>
      </c>
    </row>
    <row r="64" spans="1:6" ht="15" customHeight="1" x14ac:dyDescent="0.25">
      <c r="A64" s="12" t="s">
        <v>3461</v>
      </c>
      <c r="B64" s="7">
        <v>139</v>
      </c>
      <c r="C64" s="1" t="s">
        <v>3424</v>
      </c>
      <c r="D64" s="23">
        <v>3.76</v>
      </c>
      <c r="E64" s="284" t="s">
        <v>218</v>
      </c>
    </row>
    <row r="65" spans="1:5" ht="15" customHeight="1" x14ac:dyDescent="0.25">
      <c r="A65" s="12" t="s">
        <v>3462</v>
      </c>
      <c r="B65" s="7">
        <v>140</v>
      </c>
      <c r="C65" s="1" t="s">
        <v>1436</v>
      </c>
      <c r="D65" s="23">
        <v>1.35</v>
      </c>
      <c r="E65" s="284" t="s">
        <v>7347</v>
      </c>
    </row>
    <row r="66" spans="1:5" ht="15" customHeight="1" x14ac:dyDescent="0.25">
      <c r="A66" s="12" t="s">
        <v>1437</v>
      </c>
      <c r="B66" s="7">
        <v>141</v>
      </c>
      <c r="C66" s="1" t="s">
        <v>3426</v>
      </c>
      <c r="D66" s="23">
        <v>4.47</v>
      </c>
      <c r="E66" s="284" t="s">
        <v>218</v>
      </c>
    </row>
    <row r="67" spans="1:5" ht="15" customHeight="1" x14ac:dyDescent="0.25">
      <c r="A67" s="12" t="s">
        <v>1438</v>
      </c>
      <c r="B67" s="7">
        <v>142</v>
      </c>
      <c r="C67" s="1" t="s">
        <v>1439</v>
      </c>
      <c r="D67" s="23">
        <v>15.52</v>
      </c>
      <c r="E67" s="284" t="s">
        <v>7347</v>
      </c>
    </row>
    <row r="68" spans="1:5" ht="15" customHeight="1" x14ac:dyDescent="0.25">
      <c r="A68" s="12" t="s">
        <v>1440</v>
      </c>
      <c r="B68" s="7">
        <v>143</v>
      </c>
      <c r="C68" s="1" t="s">
        <v>679</v>
      </c>
      <c r="D68" s="23">
        <v>2.89</v>
      </c>
      <c r="E68" s="284" t="s">
        <v>7347</v>
      </c>
    </row>
    <row r="69" spans="1:5" ht="15" customHeight="1" thickBot="1" x14ac:dyDescent="0.3">
      <c r="A69" s="12" t="s">
        <v>1441</v>
      </c>
      <c r="B69" s="7">
        <v>144</v>
      </c>
      <c r="C69" s="1" t="s">
        <v>679</v>
      </c>
      <c r="D69" s="23">
        <v>2.89</v>
      </c>
      <c r="E69" s="296" t="s">
        <v>7347</v>
      </c>
    </row>
    <row r="70" spans="1:5" ht="15" customHeight="1" thickTop="1" thickBot="1" x14ac:dyDescent="0.3">
      <c r="A70" s="430" t="s">
        <v>5337</v>
      </c>
      <c r="B70" s="431"/>
      <c r="C70" s="432"/>
      <c r="D70" s="20">
        <f>SUM(D28:D69)</f>
        <v>1113.1400000000003</v>
      </c>
      <c r="E70" s="66">
        <f>SUMIF(E28:E69,"std_1",$D28:$D69)</f>
        <v>898.78</v>
      </c>
    </row>
    <row r="71" spans="1:5" ht="15" customHeight="1" x14ac:dyDescent="0.25"/>
    <row r="72" spans="1:5" ht="15" customHeight="1" x14ac:dyDescent="0.25"/>
    <row r="73" spans="1:5" ht="15" customHeight="1" thickBot="1" x14ac:dyDescent="0.3"/>
    <row r="74" spans="1:5" ht="22.5" customHeight="1" thickBot="1" x14ac:dyDescent="0.3">
      <c r="A74" s="423" t="s">
        <v>4976</v>
      </c>
      <c r="B74" s="424"/>
      <c r="C74" s="424"/>
      <c r="D74" s="424"/>
      <c r="E74" s="435"/>
    </row>
    <row r="75" spans="1:5" ht="15" customHeight="1" x14ac:dyDescent="0.3">
      <c r="A75" s="428" t="s">
        <v>4681</v>
      </c>
      <c r="B75" s="324" t="s">
        <v>4277</v>
      </c>
      <c r="C75" s="433" t="s">
        <v>2186</v>
      </c>
      <c r="D75" s="421" t="s">
        <v>2187</v>
      </c>
      <c r="E75" s="454" t="s">
        <v>217</v>
      </c>
    </row>
    <row r="76" spans="1:5" ht="15" customHeight="1" thickBot="1" x14ac:dyDescent="0.35">
      <c r="A76" s="449"/>
      <c r="B76" s="6" t="s">
        <v>2185</v>
      </c>
      <c r="C76" s="449"/>
      <c r="D76" s="449"/>
      <c r="E76" s="458"/>
    </row>
    <row r="77" spans="1:5" ht="15" customHeight="1" thickTop="1" x14ac:dyDescent="0.25">
      <c r="A77" s="12" t="s">
        <v>1442</v>
      </c>
      <c r="B77" s="7">
        <v>201</v>
      </c>
      <c r="C77" s="1" t="s">
        <v>1408</v>
      </c>
      <c r="D77" s="23">
        <v>18.5</v>
      </c>
      <c r="E77" s="283" t="s">
        <v>7347</v>
      </c>
    </row>
    <row r="78" spans="1:5" ht="15" customHeight="1" x14ac:dyDescent="0.25">
      <c r="A78" s="12" t="s">
        <v>1443</v>
      </c>
      <c r="B78" s="7">
        <v>202</v>
      </c>
      <c r="C78" s="1" t="s">
        <v>2925</v>
      </c>
      <c r="D78" s="23">
        <v>24.32</v>
      </c>
      <c r="E78" s="284" t="s">
        <v>7347</v>
      </c>
    </row>
    <row r="79" spans="1:5" ht="15" customHeight="1" x14ac:dyDescent="0.25">
      <c r="A79" s="12" t="s">
        <v>1444</v>
      </c>
      <c r="B79" s="7">
        <v>203</v>
      </c>
      <c r="C79" s="1" t="s">
        <v>3412</v>
      </c>
      <c r="D79" s="23">
        <v>5.2</v>
      </c>
      <c r="E79" s="284" t="s">
        <v>218</v>
      </c>
    </row>
    <row r="80" spans="1:5" ht="15" customHeight="1" x14ac:dyDescent="0.25">
      <c r="A80" s="12" t="s">
        <v>1445</v>
      </c>
      <c r="B80" s="7">
        <v>204</v>
      </c>
      <c r="C80" s="1" t="s">
        <v>2927</v>
      </c>
      <c r="D80" s="23">
        <v>64.88</v>
      </c>
      <c r="E80" s="284" t="s">
        <v>7347</v>
      </c>
    </row>
    <row r="81" spans="1:6" ht="15" customHeight="1" x14ac:dyDescent="0.25">
      <c r="A81" s="12" t="s">
        <v>1446</v>
      </c>
      <c r="B81" s="7">
        <v>205</v>
      </c>
      <c r="C81" s="1" t="s">
        <v>1701</v>
      </c>
      <c r="D81" s="23">
        <v>125.73</v>
      </c>
      <c r="E81" s="284" t="s">
        <v>7347</v>
      </c>
    </row>
    <row r="82" spans="1:6" ht="15" customHeight="1" x14ac:dyDescent="0.25">
      <c r="A82" s="12" t="s">
        <v>1447</v>
      </c>
      <c r="B82" s="7">
        <v>206</v>
      </c>
      <c r="C82" s="1" t="s">
        <v>1702</v>
      </c>
      <c r="D82" s="23">
        <v>115.97</v>
      </c>
      <c r="E82" s="284" t="s">
        <v>7347</v>
      </c>
    </row>
    <row r="83" spans="1:6" ht="15" customHeight="1" x14ac:dyDescent="0.25">
      <c r="A83" s="12" t="s">
        <v>1448</v>
      </c>
      <c r="B83" s="7">
        <v>207</v>
      </c>
      <c r="C83" s="1" t="s">
        <v>3424</v>
      </c>
      <c r="D83" s="23">
        <v>9.2799999999999994</v>
      </c>
      <c r="E83" s="284" t="s">
        <v>218</v>
      </c>
    </row>
    <row r="84" spans="1:6" ht="15" customHeight="1" x14ac:dyDescent="0.25">
      <c r="A84" s="12" t="s">
        <v>1449</v>
      </c>
      <c r="B84" s="7">
        <v>208</v>
      </c>
      <c r="C84" s="1" t="s">
        <v>4630</v>
      </c>
      <c r="D84" s="23">
        <v>17.18</v>
      </c>
      <c r="E84" s="284" t="s">
        <v>7347</v>
      </c>
      <c r="F84" s="30" t="s">
        <v>5381</v>
      </c>
    </row>
    <row r="85" spans="1:6" ht="15" customHeight="1" x14ac:dyDescent="0.25">
      <c r="A85" s="12" t="s">
        <v>1450</v>
      </c>
      <c r="B85" s="7">
        <v>209</v>
      </c>
      <c r="C85" s="1" t="s">
        <v>1451</v>
      </c>
      <c r="D85" s="23">
        <v>5.85</v>
      </c>
      <c r="E85" s="284" t="s">
        <v>7347</v>
      </c>
      <c r="F85" s="30" t="s">
        <v>5381</v>
      </c>
    </row>
    <row r="86" spans="1:6" ht="15" customHeight="1" x14ac:dyDescent="0.25">
      <c r="A86" s="12" t="s">
        <v>1452</v>
      </c>
      <c r="B86" s="7">
        <v>211</v>
      </c>
      <c r="C86" s="1" t="s">
        <v>1708</v>
      </c>
      <c r="D86" s="23">
        <v>66.66</v>
      </c>
      <c r="E86" s="284" t="s">
        <v>7347</v>
      </c>
    </row>
    <row r="87" spans="1:6" ht="15" customHeight="1" x14ac:dyDescent="0.25">
      <c r="A87" s="12" t="s">
        <v>1453</v>
      </c>
      <c r="B87" s="7">
        <v>212</v>
      </c>
      <c r="C87" s="1" t="s">
        <v>922</v>
      </c>
      <c r="D87" s="23">
        <v>16.43</v>
      </c>
      <c r="E87" s="284" t="s">
        <v>218</v>
      </c>
    </row>
    <row r="88" spans="1:6" ht="15" customHeight="1" x14ac:dyDescent="0.25">
      <c r="A88" s="12" t="s">
        <v>1454</v>
      </c>
      <c r="B88" s="7">
        <v>213</v>
      </c>
      <c r="C88" s="1" t="s">
        <v>1455</v>
      </c>
      <c r="D88" s="23">
        <v>3.84</v>
      </c>
      <c r="E88" s="284" t="s">
        <v>7347</v>
      </c>
    </row>
    <row r="89" spans="1:6" ht="15" customHeight="1" x14ac:dyDescent="0.25">
      <c r="A89" s="12" t="s">
        <v>1456</v>
      </c>
      <c r="B89" s="7">
        <v>214</v>
      </c>
      <c r="C89" s="1" t="s">
        <v>1457</v>
      </c>
      <c r="D89" s="23">
        <v>1.77</v>
      </c>
      <c r="E89" s="284" t="s">
        <v>7347</v>
      </c>
      <c r="F89" s="30" t="s">
        <v>5381</v>
      </c>
    </row>
    <row r="90" spans="1:6" ht="15" customHeight="1" x14ac:dyDescent="0.25">
      <c r="A90" s="12" t="s">
        <v>1458</v>
      </c>
      <c r="B90" s="7">
        <v>215</v>
      </c>
      <c r="C90" s="1" t="s">
        <v>3863</v>
      </c>
      <c r="D90" s="23">
        <v>8.2100000000000009</v>
      </c>
      <c r="E90" s="284" t="s">
        <v>7347</v>
      </c>
    </row>
    <row r="91" spans="1:6" ht="15" customHeight="1" x14ac:dyDescent="0.25">
      <c r="A91" s="12" t="s">
        <v>1459</v>
      </c>
      <c r="B91" s="7">
        <v>216</v>
      </c>
      <c r="C91" s="1" t="s">
        <v>1460</v>
      </c>
      <c r="D91" s="23">
        <v>10.66</v>
      </c>
      <c r="E91" s="284" t="s">
        <v>7347</v>
      </c>
      <c r="F91" s="30" t="s">
        <v>5381</v>
      </c>
    </row>
    <row r="92" spans="1:6" ht="15" customHeight="1" x14ac:dyDescent="0.25">
      <c r="A92" s="12" t="s">
        <v>1461</v>
      </c>
      <c r="B92" s="7">
        <v>217</v>
      </c>
      <c r="C92" s="1" t="s">
        <v>1462</v>
      </c>
      <c r="D92" s="23">
        <v>7.73</v>
      </c>
      <c r="E92" s="284" t="s">
        <v>7347</v>
      </c>
      <c r="F92" s="30" t="s">
        <v>5381</v>
      </c>
    </row>
    <row r="93" spans="1:6" ht="15" customHeight="1" x14ac:dyDescent="0.25">
      <c r="A93" s="12" t="s">
        <v>1463</v>
      </c>
      <c r="B93" s="7">
        <v>218</v>
      </c>
      <c r="C93" s="1" t="s">
        <v>3437</v>
      </c>
      <c r="D93" s="23">
        <v>18.5</v>
      </c>
      <c r="E93" s="284" t="s">
        <v>7347</v>
      </c>
    </row>
    <row r="94" spans="1:6" ht="15" customHeight="1" x14ac:dyDescent="0.25">
      <c r="A94" s="12" t="s">
        <v>1464</v>
      </c>
      <c r="B94" s="7">
        <v>219</v>
      </c>
      <c r="C94" s="1" t="s">
        <v>2926</v>
      </c>
      <c r="D94" s="23">
        <v>24.32</v>
      </c>
      <c r="E94" s="284" t="s">
        <v>7347</v>
      </c>
    </row>
    <row r="95" spans="1:6" ht="15" customHeight="1" x14ac:dyDescent="0.25">
      <c r="A95" s="12" t="s">
        <v>1465</v>
      </c>
      <c r="B95" s="7">
        <v>221</v>
      </c>
      <c r="C95" s="1" t="s">
        <v>3440</v>
      </c>
      <c r="D95" s="23">
        <v>5.2</v>
      </c>
      <c r="E95" s="284" t="s">
        <v>218</v>
      </c>
    </row>
    <row r="96" spans="1:6" ht="15" customHeight="1" x14ac:dyDescent="0.25">
      <c r="A96" s="12" t="s">
        <v>1466</v>
      </c>
      <c r="B96" s="7">
        <v>222</v>
      </c>
      <c r="C96" s="1" t="s">
        <v>1467</v>
      </c>
      <c r="D96" s="23">
        <v>64.89</v>
      </c>
      <c r="E96" s="284" t="s">
        <v>7347</v>
      </c>
    </row>
    <row r="97" spans="1:6" ht="15" customHeight="1" x14ac:dyDescent="0.25">
      <c r="A97" s="12" t="s">
        <v>1468</v>
      </c>
      <c r="B97" s="7">
        <v>223</v>
      </c>
      <c r="C97" s="1" t="s">
        <v>3863</v>
      </c>
      <c r="D97" s="23">
        <v>8.2100000000000009</v>
      </c>
      <c r="E97" s="284" t="s">
        <v>7347</v>
      </c>
    </row>
    <row r="98" spans="1:6" ht="15" customHeight="1" x14ac:dyDescent="0.25">
      <c r="A98" s="12" t="s">
        <v>1469</v>
      </c>
      <c r="B98" s="7">
        <v>224</v>
      </c>
      <c r="C98" s="1" t="s">
        <v>1460</v>
      </c>
      <c r="D98" s="23">
        <v>13.23</v>
      </c>
      <c r="E98" s="284" t="s">
        <v>7347</v>
      </c>
      <c r="F98" s="30" t="s">
        <v>5381</v>
      </c>
    </row>
    <row r="99" spans="1:6" ht="15" customHeight="1" x14ac:dyDescent="0.25">
      <c r="A99" s="12" t="s">
        <v>1470</v>
      </c>
      <c r="B99" s="7">
        <v>225</v>
      </c>
      <c r="C99" s="1" t="s">
        <v>1471</v>
      </c>
      <c r="D99" s="23">
        <v>4.74</v>
      </c>
      <c r="E99" s="284" t="s">
        <v>7347</v>
      </c>
      <c r="F99" s="30" t="s">
        <v>5381</v>
      </c>
    </row>
    <row r="100" spans="1:6" ht="15" customHeight="1" x14ac:dyDescent="0.25">
      <c r="A100" s="12" t="s">
        <v>1472</v>
      </c>
      <c r="B100" s="7">
        <v>226</v>
      </c>
      <c r="C100" s="114" t="s">
        <v>2801</v>
      </c>
      <c r="D100" s="23">
        <v>6.71</v>
      </c>
      <c r="E100" s="284" t="s">
        <v>218</v>
      </c>
    </row>
    <row r="101" spans="1:6" ht="15" customHeight="1" x14ac:dyDescent="0.25">
      <c r="A101" s="12" t="s">
        <v>1473</v>
      </c>
      <c r="B101" s="7">
        <v>227</v>
      </c>
      <c r="C101" s="1" t="s">
        <v>922</v>
      </c>
      <c r="D101" s="23">
        <v>16.5</v>
      </c>
      <c r="E101" s="284" t="s">
        <v>7347</v>
      </c>
    </row>
    <row r="102" spans="1:6" ht="15" customHeight="1" x14ac:dyDescent="0.25">
      <c r="A102" s="12" t="s">
        <v>1474</v>
      </c>
      <c r="B102" s="7">
        <v>228</v>
      </c>
      <c r="C102" s="1" t="s">
        <v>1709</v>
      </c>
      <c r="D102" s="23">
        <v>67.5</v>
      </c>
      <c r="E102" s="284" t="s">
        <v>7347</v>
      </c>
    </row>
    <row r="103" spans="1:6" ht="15" customHeight="1" x14ac:dyDescent="0.25">
      <c r="A103" s="12" t="s">
        <v>1475</v>
      </c>
      <c r="B103" s="7">
        <v>229</v>
      </c>
      <c r="C103" s="1" t="s">
        <v>4630</v>
      </c>
      <c r="D103" s="23">
        <v>14.09</v>
      </c>
      <c r="E103" s="284" t="s">
        <v>7347</v>
      </c>
      <c r="F103" s="30" t="s">
        <v>5381</v>
      </c>
    </row>
    <row r="104" spans="1:6" ht="15" customHeight="1" x14ac:dyDescent="0.25">
      <c r="A104" s="12" t="s">
        <v>1476</v>
      </c>
      <c r="B104" s="7">
        <v>231</v>
      </c>
      <c r="C104" s="1" t="s">
        <v>1477</v>
      </c>
      <c r="D104" s="23">
        <v>9.85</v>
      </c>
      <c r="E104" s="284" t="s">
        <v>7347</v>
      </c>
      <c r="F104" s="30" t="s">
        <v>5381</v>
      </c>
    </row>
    <row r="105" spans="1:6" ht="15" customHeight="1" x14ac:dyDescent="0.25">
      <c r="A105" s="12" t="s">
        <v>1478</v>
      </c>
      <c r="B105" s="7">
        <v>232</v>
      </c>
      <c r="C105" s="1" t="s">
        <v>1479</v>
      </c>
      <c r="D105" s="23">
        <v>4.24</v>
      </c>
      <c r="E105" s="284" t="s">
        <v>7347</v>
      </c>
    </row>
    <row r="106" spans="1:6" ht="15" customHeight="1" x14ac:dyDescent="0.25">
      <c r="A106" s="12" t="s">
        <v>1480</v>
      </c>
      <c r="B106" s="7">
        <v>233</v>
      </c>
      <c r="C106" s="1" t="s">
        <v>398</v>
      </c>
      <c r="D106" s="23">
        <v>2.0499999999999998</v>
      </c>
      <c r="E106" s="284" t="s">
        <v>7347</v>
      </c>
      <c r="F106" s="30" t="s">
        <v>5381</v>
      </c>
    </row>
    <row r="107" spans="1:6" ht="15" customHeight="1" x14ac:dyDescent="0.25">
      <c r="A107" s="12" t="s">
        <v>1481</v>
      </c>
      <c r="B107" s="7">
        <v>234</v>
      </c>
      <c r="C107" s="1" t="s">
        <v>1703</v>
      </c>
      <c r="D107" s="23">
        <v>125.72</v>
      </c>
      <c r="E107" s="284" t="s">
        <v>7347</v>
      </c>
    </row>
    <row r="108" spans="1:6" ht="15" customHeight="1" x14ac:dyDescent="0.25">
      <c r="A108" s="12" t="s">
        <v>1482</v>
      </c>
      <c r="B108" s="7">
        <v>235</v>
      </c>
      <c r="C108" s="1" t="s">
        <v>1705</v>
      </c>
      <c r="D108" s="23">
        <v>57.77</v>
      </c>
      <c r="E108" s="284" t="s">
        <v>7347</v>
      </c>
    </row>
    <row r="109" spans="1:6" ht="15" customHeight="1" thickBot="1" x14ac:dyDescent="0.3">
      <c r="A109" s="12" t="s">
        <v>1483</v>
      </c>
      <c r="B109" s="7">
        <v>236</v>
      </c>
      <c r="C109" s="1" t="s">
        <v>1704</v>
      </c>
      <c r="D109" s="23">
        <v>55.97</v>
      </c>
      <c r="E109" s="296" t="s">
        <v>7347</v>
      </c>
    </row>
    <row r="110" spans="1:6" ht="15" customHeight="1" thickTop="1" thickBot="1" x14ac:dyDescent="0.3">
      <c r="A110" s="430" t="s">
        <v>5337</v>
      </c>
      <c r="B110" s="459"/>
      <c r="C110" s="460"/>
      <c r="D110" s="20">
        <f>SUM(D77:D109)</f>
        <v>1001.7000000000003</v>
      </c>
      <c r="E110" s="66">
        <f>SUMIF(E77:E109,"std_1",$D77:$D109)</f>
        <v>958.88000000000011</v>
      </c>
    </row>
    <row r="111" spans="1:6" ht="15" customHeight="1" x14ac:dyDescent="0.25"/>
    <row r="112" spans="1:6" ht="15" customHeight="1" x14ac:dyDescent="0.25"/>
    <row r="113" spans="1:6" ht="15" customHeight="1" x14ac:dyDescent="0.25"/>
    <row r="114" spans="1:6" ht="15" customHeight="1" x14ac:dyDescent="0.25"/>
    <row r="115" spans="1:6" ht="15" customHeight="1" x14ac:dyDescent="0.25"/>
    <row r="116" spans="1:6" ht="15" customHeight="1" thickBot="1" x14ac:dyDescent="0.3"/>
    <row r="117" spans="1:6" ht="22.5" customHeight="1" thickBot="1" x14ac:dyDescent="0.3">
      <c r="A117" s="423" t="s">
        <v>4977</v>
      </c>
      <c r="B117" s="424"/>
      <c r="C117" s="424"/>
      <c r="D117" s="424"/>
      <c r="E117" s="435"/>
    </row>
    <row r="118" spans="1:6" ht="15" customHeight="1" x14ac:dyDescent="0.3">
      <c r="A118" s="428" t="s">
        <v>4681</v>
      </c>
      <c r="B118" s="324" t="s">
        <v>4277</v>
      </c>
      <c r="C118" s="433" t="s">
        <v>2186</v>
      </c>
      <c r="D118" s="421" t="s">
        <v>2187</v>
      </c>
      <c r="E118" s="454" t="s">
        <v>217</v>
      </c>
    </row>
    <row r="119" spans="1:6" ht="15" customHeight="1" thickBot="1" x14ac:dyDescent="0.35">
      <c r="A119" s="429"/>
      <c r="B119" s="6" t="s">
        <v>2185</v>
      </c>
      <c r="C119" s="434"/>
      <c r="D119" s="422"/>
      <c r="E119" s="455"/>
    </row>
    <row r="120" spans="1:6" ht="15" customHeight="1" thickTop="1" x14ac:dyDescent="0.25">
      <c r="A120" s="12" t="s">
        <v>1484</v>
      </c>
      <c r="B120" s="7">
        <v>301</v>
      </c>
      <c r="C120" s="1" t="s">
        <v>1408</v>
      </c>
      <c r="D120" s="23">
        <v>18.420000000000002</v>
      </c>
      <c r="E120" s="283" t="s">
        <v>7347</v>
      </c>
    </row>
    <row r="121" spans="1:6" ht="15" customHeight="1" x14ac:dyDescent="0.25">
      <c r="A121" s="12" t="s">
        <v>1485</v>
      </c>
      <c r="B121" s="7">
        <v>302</v>
      </c>
      <c r="C121" s="1" t="s">
        <v>2925</v>
      </c>
      <c r="D121" s="23">
        <v>24.32</v>
      </c>
      <c r="E121" s="284" t="s">
        <v>7347</v>
      </c>
    </row>
    <row r="122" spans="1:6" ht="15" customHeight="1" x14ac:dyDescent="0.25">
      <c r="A122" s="12" t="s">
        <v>1486</v>
      </c>
      <c r="B122" s="7">
        <v>303</v>
      </c>
      <c r="C122" s="1" t="s">
        <v>3412</v>
      </c>
      <c r="D122" s="23">
        <v>5.2</v>
      </c>
      <c r="E122" s="284" t="s">
        <v>218</v>
      </c>
    </row>
    <row r="123" spans="1:6" ht="15" customHeight="1" x14ac:dyDescent="0.25">
      <c r="A123" s="12" t="s">
        <v>1487</v>
      </c>
      <c r="B123" s="7">
        <v>304</v>
      </c>
      <c r="C123" s="1" t="s">
        <v>2927</v>
      </c>
      <c r="D123" s="23">
        <v>64.45</v>
      </c>
      <c r="E123" s="284" t="s">
        <v>7347</v>
      </c>
    </row>
    <row r="124" spans="1:6" ht="15" customHeight="1" x14ac:dyDescent="0.25">
      <c r="A124" s="12" t="s">
        <v>1488</v>
      </c>
      <c r="B124" s="7">
        <v>305</v>
      </c>
      <c r="C124" s="1" t="s">
        <v>1706</v>
      </c>
      <c r="D124" s="23">
        <v>125.73</v>
      </c>
      <c r="E124" s="284" t="s">
        <v>7347</v>
      </c>
    </row>
    <row r="125" spans="1:6" ht="15" customHeight="1" x14ac:dyDescent="0.25">
      <c r="A125" s="12" t="s">
        <v>1489</v>
      </c>
      <c r="B125" s="7">
        <v>306</v>
      </c>
      <c r="C125" s="1" t="s">
        <v>1707</v>
      </c>
      <c r="D125" s="23">
        <v>113.53</v>
      </c>
      <c r="E125" s="284" t="s">
        <v>7347</v>
      </c>
    </row>
    <row r="126" spans="1:6" ht="15" customHeight="1" x14ac:dyDescent="0.25">
      <c r="A126" s="12" t="s">
        <v>1490</v>
      </c>
      <c r="B126" s="7">
        <v>307</v>
      </c>
      <c r="C126" s="1" t="s">
        <v>3424</v>
      </c>
      <c r="D126" s="23">
        <v>9.2899999999999991</v>
      </c>
      <c r="E126" s="284" t="s">
        <v>218</v>
      </c>
    </row>
    <row r="127" spans="1:6" ht="15" customHeight="1" x14ac:dyDescent="0.25">
      <c r="A127" s="12" t="s">
        <v>1491</v>
      </c>
      <c r="B127" s="7">
        <v>308</v>
      </c>
      <c r="C127" s="1" t="s">
        <v>4630</v>
      </c>
      <c r="D127" s="23">
        <v>17.18</v>
      </c>
      <c r="E127" s="284" t="s">
        <v>7347</v>
      </c>
      <c r="F127" s="30" t="s">
        <v>5381</v>
      </c>
    </row>
    <row r="128" spans="1:6" ht="15" customHeight="1" x14ac:dyDescent="0.25">
      <c r="A128" s="12" t="s">
        <v>1492</v>
      </c>
      <c r="B128" s="7">
        <v>309</v>
      </c>
      <c r="C128" s="1" t="s">
        <v>3419</v>
      </c>
      <c r="D128" s="23">
        <v>5.85</v>
      </c>
      <c r="E128" s="284" t="s">
        <v>7347</v>
      </c>
      <c r="F128" s="30" t="s">
        <v>5381</v>
      </c>
    </row>
    <row r="129" spans="1:6" ht="15" customHeight="1" x14ac:dyDescent="0.25">
      <c r="A129" s="12" t="s">
        <v>1493</v>
      </c>
      <c r="B129" s="7">
        <v>311</v>
      </c>
      <c r="C129" s="1" t="s">
        <v>1710</v>
      </c>
      <c r="D129" s="23">
        <v>83.83</v>
      </c>
      <c r="E129" s="284" t="s">
        <v>7347</v>
      </c>
    </row>
    <row r="130" spans="1:6" ht="15" customHeight="1" x14ac:dyDescent="0.25">
      <c r="A130" s="12" t="s">
        <v>1494</v>
      </c>
      <c r="B130" s="7">
        <v>313</v>
      </c>
      <c r="C130" s="1" t="s">
        <v>1455</v>
      </c>
      <c r="D130" s="23">
        <v>3.84</v>
      </c>
      <c r="E130" s="284" t="s">
        <v>7347</v>
      </c>
    </row>
    <row r="131" spans="1:6" ht="15" customHeight="1" x14ac:dyDescent="0.25">
      <c r="A131" s="12" t="s">
        <v>1495</v>
      </c>
      <c r="B131" s="7">
        <v>314</v>
      </c>
      <c r="C131" s="1" t="s">
        <v>1216</v>
      </c>
      <c r="D131" s="23">
        <v>1.78</v>
      </c>
      <c r="E131" s="284" t="s">
        <v>7347</v>
      </c>
      <c r="F131" s="30" t="s">
        <v>5381</v>
      </c>
    </row>
    <row r="132" spans="1:6" ht="15" customHeight="1" x14ac:dyDescent="0.25">
      <c r="A132" s="12" t="s">
        <v>1496</v>
      </c>
      <c r="B132" s="7">
        <v>315</v>
      </c>
      <c r="C132" s="1" t="s">
        <v>3642</v>
      </c>
      <c r="D132" s="23">
        <v>8.2100000000000009</v>
      </c>
      <c r="E132" s="284" t="s">
        <v>7347</v>
      </c>
    </row>
    <row r="133" spans="1:6" ht="15" customHeight="1" x14ac:dyDescent="0.25">
      <c r="A133" s="12" t="s">
        <v>1497</v>
      </c>
      <c r="B133" s="7">
        <v>316</v>
      </c>
      <c r="C133" s="1" t="s">
        <v>1498</v>
      </c>
      <c r="D133" s="23">
        <v>10.66</v>
      </c>
      <c r="E133" s="284" t="s">
        <v>7347</v>
      </c>
      <c r="F133" s="30" t="s">
        <v>5381</v>
      </c>
    </row>
    <row r="134" spans="1:6" ht="15" customHeight="1" x14ac:dyDescent="0.25">
      <c r="A134" s="12" t="s">
        <v>1499</v>
      </c>
      <c r="B134" s="7">
        <v>317</v>
      </c>
      <c r="C134" s="1" t="s">
        <v>1500</v>
      </c>
      <c r="D134" s="23">
        <v>7.73</v>
      </c>
      <c r="E134" s="284" t="s">
        <v>7347</v>
      </c>
      <c r="F134" s="30" t="s">
        <v>5381</v>
      </c>
    </row>
    <row r="135" spans="1:6" ht="15" customHeight="1" x14ac:dyDescent="0.25">
      <c r="A135" s="12" t="s">
        <v>1501</v>
      </c>
      <c r="B135" s="7">
        <v>318</v>
      </c>
      <c r="C135" s="1" t="s">
        <v>3437</v>
      </c>
      <c r="D135" s="23">
        <v>18.420000000000002</v>
      </c>
      <c r="E135" s="284" t="s">
        <v>7347</v>
      </c>
    </row>
    <row r="136" spans="1:6" ht="15" customHeight="1" x14ac:dyDescent="0.25">
      <c r="A136" s="12" t="s">
        <v>1502</v>
      </c>
      <c r="B136" s="7">
        <v>319</v>
      </c>
      <c r="C136" s="1" t="s">
        <v>2926</v>
      </c>
      <c r="D136" s="23">
        <v>24.32</v>
      </c>
      <c r="E136" s="284" t="s">
        <v>7347</v>
      </c>
    </row>
    <row r="137" spans="1:6" ht="15" customHeight="1" x14ac:dyDescent="0.25">
      <c r="A137" s="12" t="s">
        <v>1503</v>
      </c>
      <c r="B137" s="7">
        <v>321</v>
      </c>
      <c r="C137" s="1" t="s">
        <v>3440</v>
      </c>
      <c r="D137" s="23">
        <v>5.2</v>
      </c>
      <c r="E137" s="284" t="s">
        <v>218</v>
      </c>
    </row>
    <row r="138" spans="1:6" ht="15" customHeight="1" x14ac:dyDescent="0.25">
      <c r="A138" s="12" t="s">
        <v>1504</v>
      </c>
      <c r="B138" s="7">
        <v>322</v>
      </c>
      <c r="C138" s="1" t="s">
        <v>2928</v>
      </c>
      <c r="D138" s="23">
        <v>63.97</v>
      </c>
      <c r="E138" s="284" t="s">
        <v>7347</v>
      </c>
    </row>
    <row r="139" spans="1:6" ht="15" customHeight="1" x14ac:dyDescent="0.25">
      <c r="A139" s="12" t="s">
        <v>1505</v>
      </c>
      <c r="B139" s="7">
        <v>323</v>
      </c>
      <c r="C139" s="1" t="s">
        <v>3863</v>
      </c>
      <c r="D139" s="23">
        <v>8.2100000000000009</v>
      </c>
      <c r="E139" s="284" t="s">
        <v>7347</v>
      </c>
    </row>
    <row r="140" spans="1:6" ht="15" customHeight="1" x14ac:dyDescent="0.25">
      <c r="A140" s="12" t="s">
        <v>1506</v>
      </c>
      <c r="B140" s="7">
        <v>324</v>
      </c>
      <c r="C140" s="1" t="s">
        <v>1498</v>
      </c>
      <c r="D140" s="23">
        <v>13.23</v>
      </c>
      <c r="E140" s="284" t="s">
        <v>7347</v>
      </c>
      <c r="F140" s="30" t="s">
        <v>5381</v>
      </c>
    </row>
    <row r="141" spans="1:6" ht="15" customHeight="1" x14ac:dyDescent="0.25">
      <c r="A141" s="12" t="s">
        <v>1507</v>
      </c>
      <c r="B141" s="7">
        <v>325</v>
      </c>
      <c r="C141" s="1" t="s">
        <v>1508</v>
      </c>
      <c r="D141" s="23">
        <v>4.74</v>
      </c>
      <c r="E141" s="284" t="s">
        <v>7347</v>
      </c>
      <c r="F141" s="30" t="s">
        <v>5381</v>
      </c>
    </row>
    <row r="142" spans="1:6" ht="15" customHeight="1" x14ac:dyDescent="0.25">
      <c r="A142" s="12" t="s">
        <v>1509</v>
      </c>
      <c r="B142" s="7">
        <v>326</v>
      </c>
      <c r="C142" s="114" t="s">
        <v>2801</v>
      </c>
      <c r="D142" s="23">
        <v>7.46</v>
      </c>
      <c r="E142" s="284" t="s">
        <v>218</v>
      </c>
    </row>
    <row r="143" spans="1:6" ht="15" customHeight="1" x14ac:dyDescent="0.25">
      <c r="A143" s="12" t="s">
        <v>1510</v>
      </c>
      <c r="B143" s="7">
        <v>327</v>
      </c>
      <c r="C143" s="1" t="s">
        <v>1711</v>
      </c>
      <c r="D143" s="23">
        <v>83.83</v>
      </c>
      <c r="E143" s="284" t="s">
        <v>7347</v>
      </c>
    </row>
    <row r="144" spans="1:6" ht="15" customHeight="1" x14ac:dyDescent="0.25">
      <c r="A144" s="12" t="s">
        <v>1511</v>
      </c>
      <c r="B144" s="7">
        <v>328</v>
      </c>
      <c r="C144" s="1" t="s">
        <v>4630</v>
      </c>
      <c r="D144" s="23">
        <v>14.09</v>
      </c>
      <c r="E144" s="284" t="s">
        <v>7347</v>
      </c>
      <c r="F144" s="30" t="s">
        <v>5381</v>
      </c>
    </row>
    <row r="145" spans="1:6" ht="15" customHeight="1" x14ac:dyDescent="0.25">
      <c r="A145" s="12" t="s">
        <v>1512</v>
      </c>
      <c r="B145" s="7">
        <v>329</v>
      </c>
      <c r="C145" s="1" t="s">
        <v>1513</v>
      </c>
      <c r="D145" s="23">
        <v>9.85</v>
      </c>
      <c r="E145" s="284" t="s">
        <v>7347</v>
      </c>
      <c r="F145" s="30" t="s">
        <v>5381</v>
      </c>
    </row>
    <row r="146" spans="1:6" ht="15" customHeight="1" x14ac:dyDescent="0.25">
      <c r="A146" s="12" t="s">
        <v>1514</v>
      </c>
      <c r="B146" s="7">
        <v>331</v>
      </c>
      <c r="C146" s="1" t="s">
        <v>4937</v>
      </c>
      <c r="D146" s="23">
        <v>4.24</v>
      </c>
      <c r="E146" s="284" t="s">
        <v>7347</v>
      </c>
    </row>
    <row r="147" spans="1:6" ht="15" customHeight="1" x14ac:dyDescent="0.25">
      <c r="A147" s="12" t="s">
        <v>1515</v>
      </c>
      <c r="B147" s="7">
        <v>332</v>
      </c>
      <c r="C147" s="1" t="s">
        <v>398</v>
      </c>
      <c r="D147" s="23">
        <v>2.0499999999999998</v>
      </c>
      <c r="E147" s="284" t="s">
        <v>7347</v>
      </c>
      <c r="F147" s="30" t="s">
        <v>5381</v>
      </c>
    </row>
    <row r="148" spans="1:6" ht="15" customHeight="1" x14ac:dyDescent="0.25">
      <c r="A148" s="12" t="s">
        <v>1516</v>
      </c>
      <c r="B148" s="7">
        <v>333</v>
      </c>
      <c r="C148" s="1" t="s">
        <v>1712</v>
      </c>
      <c r="D148" s="23">
        <v>78.56</v>
      </c>
      <c r="E148" s="284" t="s">
        <v>7347</v>
      </c>
    </row>
    <row r="149" spans="1:6" ht="15" customHeight="1" thickBot="1" x14ac:dyDescent="0.3">
      <c r="A149" s="12" t="s">
        <v>1517</v>
      </c>
      <c r="B149" s="7">
        <v>334</v>
      </c>
      <c r="C149" s="1" t="s">
        <v>550</v>
      </c>
      <c r="D149" s="23">
        <v>164.08</v>
      </c>
      <c r="E149" s="296" t="s">
        <v>7347</v>
      </c>
    </row>
    <row r="150" spans="1:6" ht="15" customHeight="1" thickTop="1" thickBot="1" x14ac:dyDescent="0.3">
      <c r="A150" s="430" t="s">
        <v>5337</v>
      </c>
      <c r="B150" s="431"/>
      <c r="C150" s="432"/>
      <c r="D150" s="20">
        <f>SUM(D120:D149)</f>
        <v>1002.2700000000003</v>
      </c>
      <c r="E150" s="66">
        <f>SUMIF(E120:E149,"std_1",$D120:$D149)</f>
        <v>975.12000000000023</v>
      </c>
    </row>
    <row r="151" spans="1:6" ht="15" customHeight="1" x14ac:dyDescent="0.25"/>
    <row r="154" spans="1:6" ht="14.25" thickBot="1" x14ac:dyDescent="0.3"/>
    <row r="155" spans="1:6" ht="22.5" customHeight="1" thickBot="1" x14ac:dyDescent="0.3">
      <c r="A155" s="423" t="s">
        <v>4977</v>
      </c>
      <c r="B155" s="424"/>
      <c r="C155" s="424"/>
      <c r="D155" s="424"/>
      <c r="E155" s="435"/>
    </row>
    <row r="156" spans="1:6" ht="15" customHeight="1" x14ac:dyDescent="0.3">
      <c r="A156" s="428" t="s">
        <v>4681</v>
      </c>
      <c r="B156" s="324" t="s">
        <v>4277</v>
      </c>
      <c r="C156" s="433" t="s">
        <v>2186</v>
      </c>
      <c r="D156" s="421" t="s">
        <v>2187</v>
      </c>
      <c r="E156" s="454" t="s">
        <v>217</v>
      </c>
    </row>
    <row r="157" spans="1:6" ht="15" customHeight="1" thickBot="1" x14ac:dyDescent="0.35">
      <c r="A157" s="429"/>
      <c r="B157" s="6" t="s">
        <v>2185</v>
      </c>
      <c r="C157" s="434"/>
      <c r="D157" s="422"/>
      <c r="E157" s="455"/>
    </row>
    <row r="158" spans="1:6" ht="14.25" thickTop="1" x14ac:dyDescent="0.25">
      <c r="A158" s="12" t="s">
        <v>7373</v>
      </c>
      <c r="B158" s="7" t="s">
        <v>7374</v>
      </c>
      <c r="C158" s="1" t="s">
        <v>1408</v>
      </c>
      <c r="D158" s="23">
        <v>18.13</v>
      </c>
      <c r="E158" s="283" t="s">
        <v>218</v>
      </c>
    </row>
    <row r="159" spans="1:6" x14ac:dyDescent="0.25">
      <c r="A159" s="12" t="s">
        <v>7375</v>
      </c>
      <c r="B159" s="7" t="s">
        <v>7376</v>
      </c>
      <c r="C159" s="1" t="s">
        <v>3412</v>
      </c>
      <c r="D159" s="23">
        <v>5.26</v>
      </c>
      <c r="E159" s="284" t="s">
        <v>218</v>
      </c>
    </row>
    <row r="160" spans="1:6" x14ac:dyDescent="0.25">
      <c r="A160" s="12" t="s">
        <v>7377</v>
      </c>
      <c r="B160" s="7" t="s">
        <v>7378</v>
      </c>
      <c r="C160" s="1" t="s">
        <v>7379</v>
      </c>
      <c r="D160" s="23"/>
      <c r="E160" s="284" t="s">
        <v>218</v>
      </c>
    </row>
    <row r="161" spans="1:5" x14ac:dyDescent="0.25">
      <c r="A161" s="12" t="s">
        <v>7380</v>
      </c>
      <c r="B161" s="7" t="s">
        <v>7381</v>
      </c>
      <c r="C161" s="1" t="s">
        <v>7382</v>
      </c>
      <c r="D161" s="23"/>
      <c r="E161" s="284" t="s">
        <v>218</v>
      </c>
    </row>
    <row r="162" spans="1:5" x14ac:dyDescent="0.25">
      <c r="A162" s="12" t="s">
        <v>7383</v>
      </c>
      <c r="B162" s="7" t="s">
        <v>7384</v>
      </c>
      <c r="C162" s="1" t="s">
        <v>7385</v>
      </c>
      <c r="D162" s="23"/>
      <c r="E162" s="284" t="s">
        <v>218</v>
      </c>
    </row>
    <row r="163" spans="1:5" ht="14.25" thickBot="1" x14ac:dyDescent="0.3">
      <c r="A163" s="12" t="s">
        <v>7386</v>
      </c>
      <c r="B163" s="7" t="s">
        <v>7387</v>
      </c>
      <c r="C163" s="1" t="s">
        <v>7388</v>
      </c>
      <c r="D163" s="294"/>
      <c r="E163" s="296" t="s">
        <v>218</v>
      </c>
    </row>
    <row r="164" spans="1:5" ht="17.25" thickTop="1" thickBot="1" x14ac:dyDescent="0.3">
      <c r="A164" s="430" t="s">
        <v>6393</v>
      </c>
      <c r="B164" s="431"/>
      <c r="C164" s="431"/>
      <c r="D164" s="20">
        <v>23.39</v>
      </c>
      <c r="E164" s="66">
        <f>SUMIF(E158:E163,"std_1",$D158:$D163)</f>
        <v>0</v>
      </c>
    </row>
    <row r="165" spans="1:5" x14ac:dyDescent="0.25">
      <c r="A165" s="16"/>
      <c r="B165" s="17"/>
      <c r="C165" s="18"/>
      <c r="D165" s="19"/>
    </row>
    <row r="166" spans="1:5" x14ac:dyDescent="0.25">
      <c r="A166" s="16"/>
      <c r="B166" s="17"/>
      <c r="C166" s="18"/>
      <c r="D166" s="19"/>
    </row>
    <row r="167" spans="1:5" x14ac:dyDescent="0.25">
      <c r="A167" s="16"/>
      <c r="B167" s="17"/>
      <c r="C167" s="18"/>
      <c r="D167" s="19"/>
    </row>
    <row r="168" spans="1:5" x14ac:dyDescent="0.25">
      <c r="A168" s="16"/>
      <c r="B168" s="17"/>
      <c r="C168" s="18"/>
      <c r="D168" s="19"/>
    </row>
    <row r="169" spans="1:5" x14ac:dyDescent="0.25">
      <c r="A169" s="16"/>
      <c r="B169" s="17"/>
      <c r="C169" s="18"/>
      <c r="D169" s="19"/>
    </row>
    <row r="170" spans="1:5" x14ac:dyDescent="0.25">
      <c r="A170" s="16"/>
      <c r="B170" s="17"/>
      <c r="C170" s="18"/>
      <c r="D170" s="19"/>
    </row>
    <row r="171" spans="1:5" x14ac:dyDescent="0.25">
      <c r="A171" s="16"/>
      <c r="B171" s="17"/>
      <c r="C171" s="18"/>
      <c r="D171" s="19"/>
    </row>
    <row r="172" spans="1:5" x14ac:dyDescent="0.25">
      <c r="A172" s="16"/>
      <c r="B172" s="17"/>
      <c r="C172" s="18"/>
      <c r="D172" s="19"/>
    </row>
    <row r="173" spans="1:5" x14ac:dyDescent="0.25">
      <c r="A173" s="16"/>
      <c r="B173" s="17"/>
      <c r="C173" s="18"/>
      <c r="D173" s="19"/>
    </row>
    <row r="174" spans="1:5" x14ac:dyDescent="0.25">
      <c r="A174" s="16"/>
      <c r="B174" s="17"/>
      <c r="C174" s="18"/>
      <c r="D174" s="19"/>
    </row>
    <row r="175" spans="1:5" x14ac:dyDescent="0.25">
      <c r="A175" s="16"/>
      <c r="B175" s="17"/>
      <c r="C175" s="18"/>
      <c r="D175" s="19"/>
    </row>
    <row r="176" spans="1:5" x14ac:dyDescent="0.25">
      <c r="A176" s="32"/>
      <c r="B176" s="32"/>
      <c r="C176" s="32"/>
      <c r="D176" s="33"/>
    </row>
    <row r="177" spans="1:4" x14ac:dyDescent="0.25">
      <c r="A177" s="32"/>
      <c r="B177" s="32"/>
      <c r="C177" s="32"/>
      <c r="D177" s="33"/>
    </row>
    <row r="178" spans="1:4" x14ac:dyDescent="0.25">
      <c r="A178" s="32"/>
      <c r="B178" s="32"/>
      <c r="C178" s="32"/>
      <c r="D178" s="33"/>
    </row>
  </sheetData>
  <mergeCells count="31">
    <mergeCell ref="A74:E74"/>
    <mergeCell ref="A7:C7"/>
    <mergeCell ref="A13:A14"/>
    <mergeCell ref="C75:C76"/>
    <mergeCell ref="A12:E12"/>
    <mergeCell ref="E13:E14"/>
    <mergeCell ref="A70:C70"/>
    <mergeCell ref="C26:C27"/>
    <mergeCell ref="D26:D27"/>
    <mergeCell ref="A22:C22"/>
    <mergeCell ref="C13:C14"/>
    <mergeCell ref="D13:D14"/>
    <mergeCell ref="A26:A27"/>
    <mergeCell ref="A25:E25"/>
    <mergeCell ref="D75:D76"/>
    <mergeCell ref="E26:E27"/>
    <mergeCell ref="E75:E76"/>
    <mergeCell ref="A164:C164"/>
    <mergeCell ref="A150:C150"/>
    <mergeCell ref="A118:A119"/>
    <mergeCell ref="A75:A76"/>
    <mergeCell ref="A110:C110"/>
    <mergeCell ref="C118:C119"/>
    <mergeCell ref="A155:E155"/>
    <mergeCell ref="A156:A157"/>
    <mergeCell ref="C156:C157"/>
    <mergeCell ref="D156:D157"/>
    <mergeCell ref="E156:E157"/>
    <mergeCell ref="E118:E119"/>
    <mergeCell ref="A117:E117"/>
    <mergeCell ref="D118:D119"/>
  </mergeCells>
  <phoneticPr fontId="2" type="noConversion"/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orientation="portrait" r:id="rId1"/>
  <headerFooter scaleWithDoc="0" alignWithMargins="0">
    <oddHeader xml:space="preserve">&amp;L&amp;9Příloha č.1 ke Smlouvě o provádění úklidu v Univerzitním kampusu Bohunice, Brno, Kamenice 5 </oddHeader>
    <oddFooter>&amp;L&amp;9Příloha č. 1&amp;R&amp;9Strana &amp;P/&amp;N</oddFooter>
  </headerFooter>
  <rowBreaks count="2" manualBreakCount="2">
    <brk id="70" max="16383" man="1"/>
    <brk id="113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indexed="11"/>
  </sheetPr>
  <dimension ref="A3:E165"/>
  <sheetViews>
    <sheetView zoomScaleNormal="100" workbookViewId="0">
      <selection activeCell="H173" sqref="H173"/>
    </sheetView>
  </sheetViews>
  <sheetFormatPr defaultRowHeight="13.5" x14ac:dyDescent="0.25"/>
  <cols>
    <col min="1" max="1" width="14.7109375" style="30" customWidth="1"/>
    <col min="2" max="2" width="10.7109375" style="30" customWidth="1"/>
    <col min="3" max="3" width="40.7109375" style="30" customWidth="1"/>
    <col min="4" max="4" width="10.7109375" style="26" customWidth="1"/>
    <col min="5" max="5" width="12.5703125" style="26" customWidth="1"/>
    <col min="6" max="16384" width="9.140625" style="30"/>
  </cols>
  <sheetData>
    <row r="3" spans="1:5" x14ac:dyDescent="0.25">
      <c r="D3" s="33"/>
    </row>
    <row r="4" spans="1:5" ht="25.5" customHeight="1" x14ac:dyDescent="0.25">
      <c r="A4" s="65" t="s">
        <v>5354</v>
      </c>
      <c r="B4" s="50"/>
      <c r="C4" s="50"/>
      <c r="D4" s="51"/>
    </row>
    <row r="5" spans="1:5" ht="25.5" customHeight="1" x14ac:dyDescent="0.25">
      <c r="A5" s="49"/>
      <c r="B5" s="50"/>
      <c r="C5" s="50"/>
      <c r="D5" s="51"/>
    </row>
    <row r="6" spans="1:5" ht="25.5" customHeight="1" thickBot="1" x14ac:dyDescent="0.3">
      <c r="A6" s="49"/>
      <c r="B6" s="50"/>
      <c r="C6" s="50"/>
      <c r="D6" s="48"/>
    </row>
    <row r="7" spans="1:5" ht="25.5" customHeight="1" thickBot="1" x14ac:dyDescent="0.35">
      <c r="A7" s="425" t="s">
        <v>7352</v>
      </c>
      <c r="B7" s="426"/>
      <c r="C7" s="427"/>
      <c r="D7" s="69">
        <f>SUM(D164,D116,D70,D34)</f>
        <v>1951.9700000000003</v>
      </c>
      <c r="E7" s="69">
        <f>SUM(E164,E116,E70,E34)</f>
        <v>1834.4800000000005</v>
      </c>
    </row>
    <row r="11" spans="1:5" ht="14.25" thickBot="1" x14ac:dyDescent="0.3"/>
    <row r="12" spans="1:5" ht="22.5" customHeight="1" thickBot="1" x14ac:dyDescent="0.3">
      <c r="A12" s="423" t="s">
        <v>4978</v>
      </c>
      <c r="B12" s="424"/>
      <c r="C12" s="424"/>
      <c r="D12" s="424"/>
      <c r="E12" s="435"/>
    </row>
    <row r="13" spans="1:5" ht="15" customHeight="1" x14ac:dyDescent="0.3">
      <c r="A13" s="428" t="s">
        <v>4681</v>
      </c>
      <c r="B13" s="353" t="s">
        <v>4277</v>
      </c>
      <c r="C13" s="433" t="s">
        <v>2186</v>
      </c>
      <c r="D13" s="421" t="s">
        <v>2187</v>
      </c>
      <c r="E13" s="454" t="s">
        <v>217</v>
      </c>
    </row>
    <row r="14" spans="1:5" ht="15" customHeight="1" thickBot="1" x14ac:dyDescent="0.35">
      <c r="A14" s="429"/>
      <c r="B14" s="6" t="s">
        <v>2185</v>
      </c>
      <c r="C14" s="434"/>
      <c r="D14" s="422"/>
      <c r="E14" s="455"/>
    </row>
    <row r="15" spans="1:5" ht="15" customHeight="1" thickTop="1" x14ac:dyDescent="0.25">
      <c r="A15" s="12" t="s">
        <v>2046</v>
      </c>
      <c r="B15" s="7" t="s">
        <v>2189</v>
      </c>
      <c r="C15" s="1" t="s">
        <v>3019</v>
      </c>
      <c r="D15" s="23">
        <v>50.7</v>
      </c>
      <c r="E15" s="283" t="s">
        <v>7347</v>
      </c>
    </row>
    <row r="16" spans="1:5" ht="15" customHeight="1" x14ac:dyDescent="0.25">
      <c r="A16" s="12" t="s">
        <v>2047</v>
      </c>
      <c r="B16" s="7" t="s">
        <v>2190</v>
      </c>
      <c r="C16" s="1" t="s">
        <v>4315</v>
      </c>
      <c r="D16" s="23">
        <v>10.74</v>
      </c>
      <c r="E16" s="284" t="s">
        <v>7347</v>
      </c>
    </row>
    <row r="17" spans="1:5" ht="15" customHeight="1" x14ac:dyDescent="0.25">
      <c r="A17" s="12" t="s">
        <v>2048</v>
      </c>
      <c r="B17" s="7" t="s">
        <v>2191</v>
      </c>
      <c r="C17" s="1" t="s">
        <v>4316</v>
      </c>
      <c r="D17" s="23">
        <v>3.24</v>
      </c>
      <c r="E17" s="284" t="s">
        <v>7347</v>
      </c>
    </row>
    <row r="18" spans="1:5" ht="15" customHeight="1" x14ac:dyDescent="0.25">
      <c r="A18" s="12" t="s">
        <v>2049</v>
      </c>
      <c r="B18" s="7" t="s">
        <v>2192</v>
      </c>
      <c r="C18" s="1" t="s">
        <v>1854</v>
      </c>
      <c r="D18" s="23">
        <v>4.83</v>
      </c>
      <c r="E18" s="284" t="s">
        <v>7347</v>
      </c>
    </row>
    <row r="19" spans="1:5" ht="15" customHeight="1" x14ac:dyDescent="0.25">
      <c r="A19" s="12" t="s">
        <v>2050</v>
      </c>
      <c r="B19" s="7" t="s">
        <v>2193</v>
      </c>
      <c r="C19" s="1" t="s">
        <v>1855</v>
      </c>
      <c r="D19" s="23">
        <v>1.42</v>
      </c>
      <c r="E19" s="284" t="s">
        <v>7347</v>
      </c>
    </row>
    <row r="20" spans="1:5" ht="15" customHeight="1" x14ac:dyDescent="0.25">
      <c r="A20" s="12" t="s">
        <v>2051</v>
      </c>
      <c r="B20" s="7" t="s">
        <v>2194</v>
      </c>
      <c r="C20" s="1" t="s">
        <v>1856</v>
      </c>
      <c r="D20" s="23">
        <v>1.49</v>
      </c>
      <c r="E20" s="284" t="s">
        <v>7347</v>
      </c>
    </row>
    <row r="21" spans="1:5" ht="15" customHeight="1" x14ac:dyDescent="0.25">
      <c r="A21" s="12" t="s">
        <v>2052</v>
      </c>
      <c r="B21" s="7" t="s">
        <v>2195</v>
      </c>
      <c r="C21" s="1" t="s">
        <v>5378</v>
      </c>
      <c r="D21" s="23">
        <v>2.93</v>
      </c>
      <c r="E21" s="284" t="s">
        <v>218</v>
      </c>
    </row>
    <row r="22" spans="1:5" ht="15" customHeight="1" x14ac:dyDescent="0.25">
      <c r="A22" s="12" t="s">
        <v>2053</v>
      </c>
      <c r="B22" s="7" t="s">
        <v>2196</v>
      </c>
      <c r="C22" s="1" t="s">
        <v>1076</v>
      </c>
      <c r="D22" s="23">
        <v>15.25</v>
      </c>
      <c r="E22" s="284" t="s">
        <v>7347</v>
      </c>
    </row>
    <row r="23" spans="1:5" ht="15" customHeight="1" x14ac:dyDescent="0.25">
      <c r="A23" s="12" t="s">
        <v>2054</v>
      </c>
      <c r="B23" s="7" t="s">
        <v>2197</v>
      </c>
      <c r="C23" s="1" t="s">
        <v>1857</v>
      </c>
      <c r="D23" s="23">
        <v>30.05</v>
      </c>
      <c r="E23" s="284" t="s">
        <v>7347</v>
      </c>
    </row>
    <row r="24" spans="1:5" ht="15" customHeight="1" x14ac:dyDescent="0.25">
      <c r="A24" s="12" t="s">
        <v>2055</v>
      </c>
      <c r="B24" s="7" t="s">
        <v>2199</v>
      </c>
      <c r="C24" s="1" t="s">
        <v>1858</v>
      </c>
      <c r="D24" s="23">
        <v>8.4499999999999993</v>
      </c>
      <c r="E24" s="284" t="s">
        <v>7347</v>
      </c>
    </row>
    <row r="25" spans="1:5" ht="15" customHeight="1" x14ac:dyDescent="0.25">
      <c r="A25" s="12" t="s">
        <v>2056</v>
      </c>
      <c r="B25" s="7" t="s">
        <v>2200</v>
      </c>
      <c r="C25" s="1" t="s">
        <v>4871</v>
      </c>
      <c r="D25" s="23">
        <v>10.82</v>
      </c>
      <c r="E25" s="284" t="s">
        <v>218</v>
      </c>
    </row>
    <row r="26" spans="1:5" ht="15" customHeight="1" x14ac:dyDescent="0.25">
      <c r="A26" s="12" t="s">
        <v>2057</v>
      </c>
      <c r="B26" s="7" t="s">
        <v>2201</v>
      </c>
      <c r="C26" s="1" t="s">
        <v>1859</v>
      </c>
      <c r="D26" s="23">
        <v>20.65</v>
      </c>
      <c r="E26" s="284" t="s">
        <v>7347</v>
      </c>
    </row>
    <row r="27" spans="1:5" ht="15" customHeight="1" x14ac:dyDescent="0.25">
      <c r="A27" s="12" t="s">
        <v>2058</v>
      </c>
      <c r="B27" s="7" t="s">
        <v>2202</v>
      </c>
      <c r="C27" s="1" t="s">
        <v>1417</v>
      </c>
      <c r="D27" s="23">
        <v>12.7</v>
      </c>
      <c r="E27" s="284" t="s">
        <v>7347</v>
      </c>
    </row>
    <row r="28" spans="1:5" ht="15" customHeight="1" x14ac:dyDescent="0.25">
      <c r="A28" s="12" t="s">
        <v>2059</v>
      </c>
      <c r="B28" s="7" t="s">
        <v>2203</v>
      </c>
      <c r="C28" s="1" t="s">
        <v>1860</v>
      </c>
      <c r="D28" s="23">
        <v>12.43</v>
      </c>
      <c r="E28" s="284" t="s">
        <v>7347</v>
      </c>
    </row>
    <row r="29" spans="1:5" ht="15" customHeight="1" x14ac:dyDescent="0.25">
      <c r="A29" s="12" t="s">
        <v>2060</v>
      </c>
      <c r="B29" s="7" t="s">
        <v>2204</v>
      </c>
      <c r="C29" s="1" t="s">
        <v>1047</v>
      </c>
      <c r="D29" s="23">
        <v>64.56</v>
      </c>
      <c r="E29" s="284" t="s">
        <v>218</v>
      </c>
    </row>
    <row r="30" spans="1:5" ht="15" customHeight="1" x14ac:dyDescent="0.25">
      <c r="A30" s="12" t="s">
        <v>2061</v>
      </c>
      <c r="B30" s="7" t="s">
        <v>2205</v>
      </c>
      <c r="C30" s="1" t="s">
        <v>3019</v>
      </c>
      <c r="D30" s="23">
        <v>17.71</v>
      </c>
      <c r="E30" s="284" t="s">
        <v>7347</v>
      </c>
    </row>
    <row r="31" spans="1:5" ht="15" customHeight="1" x14ac:dyDescent="0.25">
      <c r="A31" s="12" t="s">
        <v>2062</v>
      </c>
      <c r="B31" s="7" t="s">
        <v>2206</v>
      </c>
      <c r="C31" s="1" t="s">
        <v>1048</v>
      </c>
      <c r="D31" s="23">
        <v>13.21</v>
      </c>
      <c r="E31" s="284" t="s">
        <v>218</v>
      </c>
    </row>
    <row r="32" spans="1:5" ht="15" customHeight="1" x14ac:dyDescent="0.25">
      <c r="A32" s="12" t="s">
        <v>2063</v>
      </c>
      <c r="B32" s="7" t="s">
        <v>2207</v>
      </c>
      <c r="C32" s="1" t="s">
        <v>2811</v>
      </c>
      <c r="D32" s="23">
        <v>9.67</v>
      </c>
      <c r="E32" s="284" t="s">
        <v>218</v>
      </c>
    </row>
    <row r="33" spans="1:5" ht="15" customHeight="1" thickBot="1" x14ac:dyDescent="0.3">
      <c r="A33" s="12" t="s">
        <v>2064</v>
      </c>
      <c r="B33" s="7" t="s">
        <v>2209</v>
      </c>
      <c r="C33" s="1" t="s">
        <v>4367</v>
      </c>
      <c r="D33" s="23">
        <v>3.06</v>
      </c>
      <c r="E33" s="296" t="s">
        <v>218</v>
      </c>
    </row>
    <row r="34" spans="1:5" ht="15" customHeight="1" thickTop="1" thickBot="1" x14ac:dyDescent="0.3">
      <c r="A34" s="430" t="s">
        <v>5337</v>
      </c>
      <c r="B34" s="431"/>
      <c r="C34" s="432"/>
      <c r="D34" s="20">
        <f>SUM(D15:D33)</f>
        <v>293.90999999999997</v>
      </c>
      <c r="E34" s="66">
        <f>SUMIF(E15:E33,"std_1",$D15:$D33)</f>
        <v>189.66</v>
      </c>
    </row>
    <row r="35" spans="1:5" ht="15" customHeight="1" x14ac:dyDescent="0.25"/>
    <row r="36" spans="1:5" ht="15" customHeight="1" x14ac:dyDescent="0.25"/>
    <row r="37" spans="1:5" ht="15" customHeight="1" x14ac:dyDescent="0.25">
      <c r="A37" s="41"/>
      <c r="B37" s="41"/>
      <c r="C37" s="41"/>
      <c r="D37" s="42"/>
    </row>
    <row r="38" spans="1:5" ht="15" customHeight="1" x14ac:dyDescent="0.25"/>
    <row r="39" spans="1:5" ht="15" customHeight="1" x14ac:dyDescent="0.25"/>
    <row r="40" spans="1:5" ht="15" customHeight="1" thickBot="1" x14ac:dyDescent="0.3"/>
    <row r="41" spans="1:5" ht="22.5" customHeight="1" thickBot="1" x14ac:dyDescent="0.3">
      <c r="A41" s="423" t="s">
        <v>4979</v>
      </c>
      <c r="B41" s="424"/>
      <c r="C41" s="424"/>
      <c r="D41" s="424"/>
      <c r="E41" s="435"/>
    </row>
    <row r="42" spans="1:5" ht="15" customHeight="1" x14ac:dyDescent="0.3">
      <c r="A42" s="428" t="s">
        <v>4681</v>
      </c>
      <c r="B42" s="353" t="s">
        <v>4277</v>
      </c>
      <c r="C42" s="433" t="s">
        <v>2186</v>
      </c>
      <c r="D42" s="421" t="s">
        <v>2187</v>
      </c>
      <c r="E42" s="454" t="s">
        <v>217</v>
      </c>
    </row>
    <row r="43" spans="1:5" ht="15" customHeight="1" thickBot="1" x14ac:dyDescent="0.35">
      <c r="A43" s="429"/>
      <c r="B43" s="6" t="s">
        <v>2185</v>
      </c>
      <c r="C43" s="434"/>
      <c r="D43" s="422"/>
      <c r="E43" s="455"/>
    </row>
    <row r="44" spans="1:5" ht="15" customHeight="1" thickTop="1" x14ac:dyDescent="0.25">
      <c r="A44" s="12" t="s">
        <v>2065</v>
      </c>
      <c r="B44" s="7">
        <v>101</v>
      </c>
      <c r="C44" s="1" t="s">
        <v>3019</v>
      </c>
      <c r="D44" s="23">
        <v>57.36</v>
      </c>
      <c r="E44" s="283" t="s">
        <v>7347</v>
      </c>
    </row>
    <row r="45" spans="1:5" ht="15" customHeight="1" x14ac:dyDescent="0.25">
      <c r="A45" s="12" t="s">
        <v>2066</v>
      </c>
      <c r="B45" s="7">
        <v>102</v>
      </c>
      <c r="C45" s="1" t="s">
        <v>4315</v>
      </c>
      <c r="D45" s="23">
        <v>11.18</v>
      </c>
      <c r="E45" s="284" t="s">
        <v>7347</v>
      </c>
    </row>
    <row r="46" spans="1:5" ht="15" customHeight="1" x14ac:dyDescent="0.25">
      <c r="A46" s="12" t="s">
        <v>2067</v>
      </c>
      <c r="B46" s="7">
        <v>103</v>
      </c>
      <c r="C46" s="1" t="s">
        <v>4316</v>
      </c>
      <c r="D46" s="23">
        <v>3.06</v>
      </c>
      <c r="E46" s="284" t="s">
        <v>218</v>
      </c>
    </row>
    <row r="47" spans="1:5" ht="15" customHeight="1" x14ac:dyDescent="0.25">
      <c r="A47" s="12" t="s">
        <v>2068</v>
      </c>
      <c r="B47" s="7" t="s">
        <v>2005</v>
      </c>
      <c r="C47" s="1" t="s">
        <v>1861</v>
      </c>
      <c r="D47" s="23">
        <v>4.6500000000000004</v>
      </c>
      <c r="E47" s="284" t="s">
        <v>7347</v>
      </c>
    </row>
    <row r="48" spans="1:5" ht="15" customHeight="1" x14ac:dyDescent="0.25">
      <c r="A48" s="12" t="s">
        <v>2069</v>
      </c>
      <c r="B48" s="7" t="s">
        <v>1049</v>
      </c>
      <c r="C48" s="1" t="s">
        <v>1862</v>
      </c>
      <c r="D48" s="23">
        <v>3.09</v>
      </c>
      <c r="E48" s="284" t="s">
        <v>7347</v>
      </c>
    </row>
    <row r="49" spans="1:5" ht="15" customHeight="1" x14ac:dyDescent="0.25">
      <c r="A49" s="12" t="s">
        <v>2070</v>
      </c>
      <c r="B49" s="7">
        <v>105</v>
      </c>
      <c r="C49" s="1" t="s">
        <v>1863</v>
      </c>
      <c r="D49" s="23">
        <v>4.91</v>
      </c>
      <c r="E49" s="284" t="s">
        <v>7347</v>
      </c>
    </row>
    <row r="50" spans="1:5" ht="15" customHeight="1" x14ac:dyDescent="0.25">
      <c r="A50" s="12" t="s">
        <v>2071</v>
      </c>
      <c r="B50" s="7">
        <v>106</v>
      </c>
      <c r="C50" s="1" t="s">
        <v>2696</v>
      </c>
      <c r="D50" s="23">
        <v>7.61</v>
      </c>
      <c r="E50" s="284" t="s">
        <v>7347</v>
      </c>
    </row>
    <row r="51" spans="1:5" ht="15" customHeight="1" x14ac:dyDescent="0.25">
      <c r="A51" s="12" t="s">
        <v>1851</v>
      </c>
      <c r="B51" s="7" t="s">
        <v>418</v>
      </c>
      <c r="C51" s="1" t="s">
        <v>1866</v>
      </c>
      <c r="D51" s="23">
        <v>39.22</v>
      </c>
      <c r="E51" s="284" t="s">
        <v>7347</v>
      </c>
    </row>
    <row r="52" spans="1:5" ht="15" customHeight="1" x14ac:dyDescent="0.25">
      <c r="A52" s="12" t="s">
        <v>1850</v>
      </c>
      <c r="B52" s="7" t="s">
        <v>1852</v>
      </c>
      <c r="C52" s="1" t="s">
        <v>1866</v>
      </c>
      <c r="D52" s="23">
        <v>7.7</v>
      </c>
      <c r="E52" s="284" t="s">
        <v>7347</v>
      </c>
    </row>
    <row r="53" spans="1:5" ht="15" customHeight="1" x14ac:dyDescent="0.25">
      <c r="A53" s="12" t="s">
        <v>2072</v>
      </c>
      <c r="B53" s="7">
        <v>108</v>
      </c>
      <c r="C53" s="1" t="s">
        <v>1867</v>
      </c>
      <c r="D53" s="23">
        <v>9.99</v>
      </c>
      <c r="E53" s="284" t="s">
        <v>7347</v>
      </c>
    </row>
    <row r="54" spans="1:5" ht="15" customHeight="1" x14ac:dyDescent="0.25">
      <c r="A54" s="12" t="s">
        <v>2073</v>
      </c>
      <c r="B54" s="7">
        <v>109</v>
      </c>
      <c r="C54" s="1" t="s">
        <v>4326</v>
      </c>
      <c r="D54" s="23">
        <v>17.46</v>
      </c>
      <c r="E54" s="284" t="s">
        <v>7347</v>
      </c>
    </row>
    <row r="55" spans="1:5" ht="15" customHeight="1" x14ac:dyDescent="0.25">
      <c r="A55" s="12" t="s">
        <v>2074</v>
      </c>
      <c r="B55" s="7">
        <v>110</v>
      </c>
      <c r="C55" s="1" t="s">
        <v>1877</v>
      </c>
      <c r="D55" s="23">
        <v>0</v>
      </c>
      <c r="E55" s="284" t="s">
        <v>218</v>
      </c>
    </row>
    <row r="56" spans="1:5" ht="15" customHeight="1" x14ac:dyDescent="0.25">
      <c r="A56" s="12" t="s">
        <v>2075</v>
      </c>
      <c r="B56" s="7">
        <v>111</v>
      </c>
      <c r="C56" s="1" t="s">
        <v>1868</v>
      </c>
      <c r="D56" s="23">
        <v>15.16</v>
      </c>
      <c r="E56" s="284" t="s">
        <v>7347</v>
      </c>
    </row>
    <row r="57" spans="1:5" ht="15" customHeight="1" x14ac:dyDescent="0.25">
      <c r="A57" s="12" t="s">
        <v>2076</v>
      </c>
      <c r="B57" s="7">
        <v>112</v>
      </c>
      <c r="C57" s="1" t="s">
        <v>1869</v>
      </c>
      <c r="D57" s="23">
        <v>16.02</v>
      </c>
      <c r="E57" s="284" t="s">
        <v>7347</v>
      </c>
    </row>
    <row r="58" spans="1:5" ht="15" customHeight="1" x14ac:dyDescent="0.25">
      <c r="A58" s="12" t="s">
        <v>2077</v>
      </c>
      <c r="B58" s="7">
        <v>113</v>
      </c>
      <c r="C58" s="1" t="s">
        <v>3019</v>
      </c>
      <c r="D58" s="23">
        <v>22.16</v>
      </c>
      <c r="E58" s="284" t="s">
        <v>7347</v>
      </c>
    </row>
    <row r="59" spans="1:5" ht="15" customHeight="1" x14ac:dyDescent="0.25">
      <c r="A59" s="12" t="s">
        <v>2078</v>
      </c>
      <c r="B59" s="7">
        <v>114</v>
      </c>
      <c r="C59" s="1" t="s">
        <v>1870</v>
      </c>
      <c r="D59" s="23">
        <v>10.84</v>
      </c>
      <c r="E59" s="284" t="s">
        <v>7347</v>
      </c>
    </row>
    <row r="60" spans="1:5" ht="15" customHeight="1" x14ac:dyDescent="0.25">
      <c r="A60" s="12" t="s">
        <v>2079</v>
      </c>
      <c r="B60" s="7">
        <v>115</v>
      </c>
      <c r="C60" s="1" t="s">
        <v>1871</v>
      </c>
      <c r="D60" s="23">
        <v>24.56</v>
      </c>
      <c r="E60" s="284" t="s">
        <v>7347</v>
      </c>
    </row>
    <row r="61" spans="1:5" ht="15" customHeight="1" x14ac:dyDescent="0.25">
      <c r="A61" s="12" t="s">
        <v>2080</v>
      </c>
      <c r="B61" s="7">
        <v>116</v>
      </c>
      <c r="C61" s="1" t="s">
        <v>1872</v>
      </c>
      <c r="D61" s="23">
        <v>19.899999999999999</v>
      </c>
      <c r="E61" s="284" t="s">
        <v>7347</v>
      </c>
    </row>
    <row r="62" spans="1:5" ht="15" customHeight="1" x14ac:dyDescent="0.25">
      <c r="A62" s="12" t="s">
        <v>2081</v>
      </c>
      <c r="B62" s="7">
        <v>117</v>
      </c>
      <c r="C62" s="1" t="s">
        <v>1873</v>
      </c>
      <c r="D62" s="23">
        <v>7.7</v>
      </c>
      <c r="E62" s="284" t="s">
        <v>7347</v>
      </c>
    </row>
    <row r="63" spans="1:5" ht="15" customHeight="1" x14ac:dyDescent="0.25">
      <c r="A63" s="12" t="s">
        <v>2082</v>
      </c>
      <c r="B63" s="7">
        <v>118</v>
      </c>
      <c r="C63" s="1" t="s">
        <v>1874</v>
      </c>
      <c r="D63" s="23">
        <v>15.98</v>
      </c>
      <c r="E63" s="284" t="s">
        <v>7347</v>
      </c>
    </row>
    <row r="64" spans="1:5" ht="15" customHeight="1" x14ac:dyDescent="0.25">
      <c r="A64" s="12" t="s">
        <v>2083</v>
      </c>
      <c r="B64" s="7">
        <v>119</v>
      </c>
      <c r="C64" s="1" t="s">
        <v>1875</v>
      </c>
      <c r="D64" s="23">
        <v>15.93</v>
      </c>
      <c r="E64" s="284" t="s">
        <v>7347</v>
      </c>
    </row>
    <row r="65" spans="1:5" ht="15" customHeight="1" x14ac:dyDescent="0.25">
      <c r="A65" s="12" t="s">
        <v>2084</v>
      </c>
      <c r="B65" s="7">
        <v>121</v>
      </c>
      <c r="C65" s="1" t="s">
        <v>1876</v>
      </c>
      <c r="D65" s="23">
        <v>15.44</v>
      </c>
      <c r="E65" s="284" t="s">
        <v>7347</v>
      </c>
    </row>
    <row r="66" spans="1:5" ht="15" customHeight="1" x14ac:dyDescent="0.25">
      <c r="A66" s="12" t="s">
        <v>452</v>
      </c>
      <c r="B66" s="7" t="s">
        <v>4483</v>
      </c>
      <c r="C66" s="1" t="s">
        <v>1864</v>
      </c>
      <c r="D66" s="23">
        <v>4.68</v>
      </c>
      <c r="E66" s="284" t="s">
        <v>7347</v>
      </c>
    </row>
    <row r="67" spans="1:5" ht="15" customHeight="1" x14ac:dyDescent="0.25">
      <c r="A67" s="12" t="s">
        <v>453</v>
      </c>
      <c r="B67" s="7" t="s">
        <v>1050</v>
      </c>
      <c r="C67" s="1" t="s">
        <v>398</v>
      </c>
      <c r="D67" s="23">
        <v>1.1200000000000001</v>
      </c>
      <c r="E67" s="284" t="s">
        <v>7347</v>
      </c>
    </row>
    <row r="68" spans="1:5" ht="15" customHeight="1" x14ac:dyDescent="0.25">
      <c r="A68" s="12" t="s">
        <v>454</v>
      </c>
      <c r="B68" s="7" t="s">
        <v>1051</v>
      </c>
      <c r="C68" s="1" t="s">
        <v>5378</v>
      </c>
      <c r="D68" s="23">
        <v>1.52</v>
      </c>
      <c r="E68" s="284" t="s">
        <v>218</v>
      </c>
    </row>
    <row r="69" spans="1:5" ht="15" customHeight="1" thickBot="1" x14ac:dyDescent="0.3">
      <c r="A69" s="12" t="s">
        <v>455</v>
      </c>
      <c r="B69" s="7">
        <v>123</v>
      </c>
      <c r="C69" s="1" t="s">
        <v>1865</v>
      </c>
      <c r="D69" s="23">
        <v>5</v>
      </c>
      <c r="E69" s="296" t="s">
        <v>7347</v>
      </c>
    </row>
    <row r="70" spans="1:5" ht="15" customHeight="1" thickTop="1" thickBot="1" x14ac:dyDescent="0.3">
      <c r="A70" s="430" t="s">
        <v>5337</v>
      </c>
      <c r="B70" s="431"/>
      <c r="C70" s="432"/>
      <c r="D70" s="20">
        <f>SUM(D44:D69)</f>
        <v>342.24</v>
      </c>
      <c r="E70" s="66">
        <f>SUMIF(E44:E69,"std_1",$D44:$D69)</f>
        <v>337.66</v>
      </c>
    </row>
    <row r="71" spans="1:5" ht="15" customHeight="1" x14ac:dyDescent="0.25"/>
    <row r="72" spans="1:5" ht="15" customHeight="1" x14ac:dyDescent="0.25"/>
    <row r="73" spans="1:5" ht="15" customHeight="1" thickBot="1" x14ac:dyDescent="0.3"/>
    <row r="74" spans="1:5" ht="22.5" customHeight="1" thickBot="1" x14ac:dyDescent="0.3">
      <c r="A74" s="423" t="s">
        <v>4980</v>
      </c>
      <c r="B74" s="424"/>
      <c r="C74" s="424"/>
      <c r="D74" s="424"/>
      <c r="E74" s="435"/>
    </row>
    <row r="75" spans="1:5" ht="15" customHeight="1" x14ac:dyDescent="0.3">
      <c r="A75" s="428" t="s">
        <v>4681</v>
      </c>
      <c r="B75" s="353" t="s">
        <v>4277</v>
      </c>
      <c r="C75" s="433" t="s">
        <v>2186</v>
      </c>
      <c r="D75" s="421" t="s">
        <v>2187</v>
      </c>
      <c r="E75" s="454" t="s">
        <v>217</v>
      </c>
    </row>
    <row r="76" spans="1:5" ht="15" customHeight="1" thickBot="1" x14ac:dyDescent="0.35">
      <c r="A76" s="429"/>
      <c r="B76" s="6" t="s">
        <v>2185</v>
      </c>
      <c r="C76" s="434"/>
      <c r="D76" s="422"/>
      <c r="E76" s="455"/>
    </row>
    <row r="77" spans="1:5" ht="15" customHeight="1" thickTop="1" x14ac:dyDescent="0.25">
      <c r="A77" s="12" t="s">
        <v>456</v>
      </c>
      <c r="B77" s="7">
        <v>201</v>
      </c>
      <c r="C77" s="1" t="s">
        <v>3019</v>
      </c>
      <c r="D77" s="23">
        <v>79.89</v>
      </c>
      <c r="E77" s="283" t="s">
        <v>7347</v>
      </c>
    </row>
    <row r="78" spans="1:5" ht="15" customHeight="1" x14ac:dyDescent="0.25">
      <c r="A78" s="12" t="s">
        <v>457</v>
      </c>
      <c r="B78" s="7">
        <v>202</v>
      </c>
      <c r="C78" s="1" t="s">
        <v>4315</v>
      </c>
      <c r="D78" s="23">
        <v>10.74</v>
      </c>
      <c r="E78" s="284" t="s">
        <v>7347</v>
      </c>
    </row>
    <row r="79" spans="1:5" ht="15" customHeight="1" x14ac:dyDescent="0.25">
      <c r="A79" s="12" t="s">
        <v>458</v>
      </c>
      <c r="B79" s="7">
        <v>203</v>
      </c>
      <c r="C79" s="1" t="s">
        <v>4316</v>
      </c>
      <c r="D79" s="23">
        <v>3.06</v>
      </c>
      <c r="E79" s="284" t="s">
        <v>218</v>
      </c>
    </row>
    <row r="80" spans="1:5" ht="15" customHeight="1" x14ac:dyDescent="0.25">
      <c r="A80" s="12" t="s">
        <v>459</v>
      </c>
      <c r="B80" s="7" t="s">
        <v>1052</v>
      </c>
      <c r="C80" s="1" t="s">
        <v>1861</v>
      </c>
      <c r="D80" s="23">
        <v>6.01</v>
      </c>
      <c r="E80" s="284" t="s">
        <v>7347</v>
      </c>
    </row>
    <row r="81" spans="1:5" ht="15" customHeight="1" x14ac:dyDescent="0.25">
      <c r="A81" s="12" t="s">
        <v>460</v>
      </c>
      <c r="B81" s="7" t="s">
        <v>1053</v>
      </c>
      <c r="C81" s="1" t="s">
        <v>1878</v>
      </c>
      <c r="D81" s="23">
        <v>3.92</v>
      </c>
      <c r="E81" s="284" t="s">
        <v>7347</v>
      </c>
    </row>
    <row r="82" spans="1:5" ht="15" customHeight="1" x14ac:dyDescent="0.25">
      <c r="A82" s="12" t="s">
        <v>461</v>
      </c>
      <c r="B82" s="7">
        <v>205</v>
      </c>
      <c r="C82" s="1" t="s">
        <v>1863</v>
      </c>
      <c r="D82" s="23">
        <v>4.97</v>
      </c>
      <c r="E82" s="284" t="s">
        <v>7347</v>
      </c>
    </row>
    <row r="83" spans="1:5" ht="15" customHeight="1" x14ac:dyDescent="0.25">
      <c r="A83" s="12" t="s">
        <v>462</v>
      </c>
      <c r="B83" s="7">
        <v>206</v>
      </c>
      <c r="C83" s="1" t="s">
        <v>1879</v>
      </c>
      <c r="D83" s="23">
        <v>13.59</v>
      </c>
      <c r="E83" s="284" t="s">
        <v>7347</v>
      </c>
    </row>
    <row r="84" spans="1:5" ht="15" customHeight="1" x14ac:dyDescent="0.25">
      <c r="A84" s="12" t="s">
        <v>463</v>
      </c>
      <c r="B84" s="7">
        <v>207</v>
      </c>
      <c r="C84" s="1" t="s">
        <v>1880</v>
      </c>
      <c r="D84" s="23">
        <v>9.0500000000000007</v>
      </c>
      <c r="E84" s="284" t="s">
        <v>7347</v>
      </c>
    </row>
    <row r="85" spans="1:5" ht="15" customHeight="1" x14ac:dyDescent="0.25">
      <c r="A85" s="12" t="s">
        <v>464</v>
      </c>
      <c r="B85" s="7">
        <v>208</v>
      </c>
      <c r="C85" s="1" t="s">
        <v>1881</v>
      </c>
      <c r="D85" s="23">
        <v>46.56</v>
      </c>
      <c r="E85" s="284" t="s">
        <v>7347</v>
      </c>
    </row>
    <row r="86" spans="1:5" ht="15" customHeight="1" x14ac:dyDescent="0.25">
      <c r="A86" s="12" t="s">
        <v>465</v>
      </c>
      <c r="B86" s="7">
        <v>209</v>
      </c>
      <c r="C86" s="1" t="s">
        <v>1882</v>
      </c>
      <c r="D86" s="23">
        <v>28.36</v>
      </c>
      <c r="E86" s="284" t="s">
        <v>7347</v>
      </c>
    </row>
    <row r="87" spans="1:5" ht="15" customHeight="1" x14ac:dyDescent="0.25">
      <c r="A87" s="12" t="s">
        <v>466</v>
      </c>
      <c r="B87" s="7">
        <v>210</v>
      </c>
      <c r="C87" s="1" t="s">
        <v>1853</v>
      </c>
      <c r="D87" s="23">
        <v>0</v>
      </c>
      <c r="E87" s="284" t="s">
        <v>218</v>
      </c>
    </row>
    <row r="88" spans="1:5" ht="15" customHeight="1" x14ac:dyDescent="0.25">
      <c r="A88" s="12" t="s">
        <v>467</v>
      </c>
      <c r="B88" s="7">
        <v>211</v>
      </c>
      <c r="C88" s="1" t="s">
        <v>2439</v>
      </c>
      <c r="D88" s="23">
        <v>16.71</v>
      </c>
      <c r="E88" s="284" t="s">
        <v>7347</v>
      </c>
    </row>
    <row r="89" spans="1:5" ht="15" customHeight="1" x14ac:dyDescent="0.25">
      <c r="A89" s="12" t="s">
        <v>468</v>
      </c>
      <c r="B89" s="7">
        <v>212</v>
      </c>
      <c r="C89" s="1" t="s">
        <v>1887</v>
      </c>
      <c r="D89" s="23">
        <v>10.87</v>
      </c>
      <c r="E89" s="284" t="s">
        <v>7347</v>
      </c>
    </row>
    <row r="90" spans="1:5" ht="15" customHeight="1" x14ac:dyDescent="0.25">
      <c r="A90" s="12" t="s">
        <v>469</v>
      </c>
      <c r="B90" s="7">
        <v>213</v>
      </c>
      <c r="C90" s="1" t="s">
        <v>1888</v>
      </c>
      <c r="D90" s="23">
        <v>27.51</v>
      </c>
      <c r="E90" s="284" t="s">
        <v>7347</v>
      </c>
    </row>
    <row r="91" spans="1:5" ht="15" customHeight="1" x14ac:dyDescent="0.25">
      <c r="A91" s="12" t="s">
        <v>470</v>
      </c>
      <c r="B91" s="7">
        <v>214</v>
      </c>
      <c r="C91" s="1" t="s">
        <v>1889</v>
      </c>
      <c r="D91" s="23">
        <v>22.62</v>
      </c>
      <c r="E91" s="284" t="s">
        <v>7347</v>
      </c>
    </row>
    <row r="92" spans="1:5" ht="15" customHeight="1" x14ac:dyDescent="0.25">
      <c r="A92" s="12" t="s">
        <v>471</v>
      </c>
      <c r="B92" s="7">
        <v>215</v>
      </c>
      <c r="C92" s="1" t="s">
        <v>1890</v>
      </c>
      <c r="D92" s="23">
        <v>16.739999999999998</v>
      </c>
      <c r="E92" s="284" t="s">
        <v>7347</v>
      </c>
    </row>
    <row r="93" spans="1:5" ht="15" customHeight="1" x14ac:dyDescent="0.25">
      <c r="A93" s="12" t="s">
        <v>472</v>
      </c>
      <c r="B93" s="7">
        <v>216</v>
      </c>
      <c r="C93" s="1" t="s">
        <v>1891</v>
      </c>
      <c r="D93" s="23">
        <v>16.739999999999998</v>
      </c>
      <c r="E93" s="284" t="s">
        <v>7347</v>
      </c>
    </row>
    <row r="94" spans="1:5" ht="15" customHeight="1" x14ac:dyDescent="0.25">
      <c r="A94" s="12" t="s">
        <v>473</v>
      </c>
      <c r="B94" s="7">
        <v>217</v>
      </c>
      <c r="C94" s="1" t="s">
        <v>1892</v>
      </c>
      <c r="D94" s="23">
        <v>15.94</v>
      </c>
      <c r="E94" s="284" t="s">
        <v>7347</v>
      </c>
    </row>
    <row r="95" spans="1:5" ht="15" customHeight="1" x14ac:dyDescent="0.25">
      <c r="A95" s="12" t="s">
        <v>474</v>
      </c>
      <c r="B95" s="7">
        <v>218</v>
      </c>
      <c r="C95" s="1" t="s">
        <v>3019</v>
      </c>
      <c r="D95" s="23">
        <v>74.3</v>
      </c>
      <c r="E95" s="284" t="s">
        <v>7347</v>
      </c>
    </row>
    <row r="96" spans="1:5" ht="15" customHeight="1" x14ac:dyDescent="0.25">
      <c r="A96" s="12" t="s">
        <v>475</v>
      </c>
      <c r="B96" s="7">
        <v>219</v>
      </c>
      <c r="C96" s="1" t="s">
        <v>1883</v>
      </c>
      <c r="D96" s="23">
        <v>24.57</v>
      </c>
      <c r="E96" s="284" t="s">
        <v>7347</v>
      </c>
    </row>
    <row r="97" spans="1:5" ht="15" customHeight="1" x14ac:dyDescent="0.25">
      <c r="A97" s="12" t="s">
        <v>476</v>
      </c>
      <c r="B97" s="7" t="s">
        <v>1054</v>
      </c>
      <c r="C97" s="1" t="s">
        <v>3022</v>
      </c>
      <c r="D97" s="23">
        <v>5.1100000000000003</v>
      </c>
      <c r="E97" s="284" t="s">
        <v>7347</v>
      </c>
    </row>
    <row r="98" spans="1:5" ht="15" customHeight="1" x14ac:dyDescent="0.25">
      <c r="A98" s="12" t="s">
        <v>477</v>
      </c>
      <c r="B98" s="7" t="s">
        <v>1055</v>
      </c>
      <c r="C98" s="1" t="s">
        <v>1894</v>
      </c>
      <c r="D98" s="23">
        <v>15.81</v>
      </c>
      <c r="E98" s="284" t="s">
        <v>7347</v>
      </c>
    </row>
    <row r="99" spans="1:5" ht="15" customHeight="1" x14ac:dyDescent="0.25">
      <c r="A99" s="12" t="s">
        <v>478</v>
      </c>
      <c r="B99" s="7">
        <v>222</v>
      </c>
      <c r="C99" s="1" t="s">
        <v>1893</v>
      </c>
      <c r="D99" s="23">
        <v>16.62</v>
      </c>
      <c r="E99" s="284" t="s">
        <v>7347</v>
      </c>
    </row>
    <row r="100" spans="1:5" ht="15" customHeight="1" x14ac:dyDescent="0.25">
      <c r="A100" s="12" t="s">
        <v>479</v>
      </c>
      <c r="B100" s="7">
        <v>223</v>
      </c>
      <c r="C100" s="1" t="s">
        <v>2472</v>
      </c>
      <c r="D100" s="23">
        <v>8.16</v>
      </c>
      <c r="E100" s="284" t="s">
        <v>7347</v>
      </c>
    </row>
    <row r="101" spans="1:5" ht="15" customHeight="1" x14ac:dyDescent="0.25">
      <c r="A101" s="12" t="s">
        <v>480</v>
      </c>
      <c r="B101" s="7">
        <v>224</v>
      </c>
      <c r="C101" s="1" t="s">
        <v>2478</v>
      </c>
      <c r="D101" s="23">
        <v>8.0299999999999994</v>
      </c>
      <c r="E101" s="284" t="s">
        <v>7347</v>
      </c>
    </row>
    <row r="102" spans="1:5" ht="15" customHeight="1" x14ac:dyDescent="0.25">
      <c r="A102" s="12" t="s">
        <v>481</v>
      </c>
      <c r="B102" s="7">
        <v>225</v>
      </c>
      <c r="C102" s="1" t="s">
        <v>1895</v>
      </c>
      <c r="D102" s="23">
        <v>16.55</v>
      </c>
      <c r="E102" s="284" t="s">
        <v>7347</v>
      </c>
    </row>
    <row r="103" spans="1:5" ht="15" customHeight="1" x14ac:dyDescent="0.25">
      <c r="A103" s="12" t="s">
        <v>482</v>
      </c>
      <c r="B103" s="7">
        <v>226</v>
      </c>
      <c r="C103" s="1" t="s">
        <v>1895</v>
      </c>
      <c r="D103" s="23">
        <v>27.53</v>
      </c>
      <c r="E103" s="284" t="s">
        <v>7347</v>
      </c>
    </row>
    <row r="104" spans="1:5" ht="15" customHeight="1" x14ac:dyDescent="0.25">
      <c r="A104" s="12" t="s">
        <v>483</v>
      </c>
      <c r="B104" s="7">
        <v>227</v>
      </c>
      <c r="C104" s="1" t="s">
        <v>1896</v>
      </c>
      <c r="D104" s="23">
        <v>28.12</v>
      </c>
      <c r="E104" s="284" t="s">
        <v>7347</v>
      </c>
    </row>
    <row r="105" spans="1:5" ht="15" customHeight="1" x14ac:dyDescent="0.25">
      <c r="A105" s="12" t="s">
        <v>484</v>
      </c>
      <c r="B105" s="7">
        <v>228</v>
      </c>
      <c r="C105" s="1" t="s">
        <v>1897</v>
      </c>
      <c r="D105" s="23">
        <v>22.39</v>
      </c>
      <c r="E105" s="284" t="s">
        <v>7347</v>
      </c>
    </row>
    <row r="106" spans="1:5" ht="15" customHeight="1" x14ac:dyDescent="0.25">
      <c r="A106" s="12" t="s">
        <v>485</v>
      </c>
      <c r="B106" s="7">
        <v>229</v>
      </c>
      <c r="C106" s="1" t="s">
        <v>1898</v>
      </c>
      <c r="D106" s="23">
        <v>10.84</v>
      </c>
      <c r="E106" s="284" t="s">
        <v>7347</v>
      </c>
    </row>
    <row r="107" spans="1:5" ht="15" customHeight="1" x14ac:dyDescent="0.25">
      <c r="A107" s="12" t="s">
        <v>486</v>
      </c>
      <c r="B107" s="7">
        <v>231</v>
      </c>
      <c r="C107" s="1" t="s">
        <v>1899</v>
      </c>
      <c r="D107" s="23">
        <v>28.2</v>
      </c>
      <c r="E107" s="284" t="s">
        <v>7347</v>
      </c>
    </row>
    <row r="108" spans="1:5" ht="15" customHeight="1" x14ac:dyDescent="0.25">
      <c r="A108" s="12" t="s">
        <v>487</v>
      </c>
      <c r="B108" s="7">
        <v>232</v>
      </c>
      <c r="C108" s="1" t="s">
        <v>1895</v>
      </c>
      <c r="D108" s="23">
        <v>13.82</v>
      </c>
      <c r="E108" s="284" t="s">
        <v>7347</v>
      </c>
    </row>
    <row r="109" spans="1:5" ht="15" customHeight="1" x14ac:dyDescent="0.25">
      <c r="A109" s="12" t="s">
        <v>488</v>
      </c>
      <c r="B109" s="7">
        <v>233</v>
      </c>
      <c r="C109" s="1" t="s">
        <v>1884</v>
      </c>
      <c r="D109" s="23">
        <v>9.0299999999999994</v>
      </c>
      <c r="E109" s="284" t="s">
        <v>7347</v>
      </c>
    </row>
    <row r="110" spans="1:5" ht="15" customHeight="1" x14ac:dyDescent="0.25">
      <c r="A110" s="12" t="s">
        <v>489</v>
      </c>
      <c r="B110" s="7" t="s">
        <v>1056</v>
      </c>
      <c r="C110" s="1" t="s">
        <v>1885</v>
      </c>
      <c r="D110" s="23">
        <v>10.87</v>
      </c>
      <c r="E110" s="284" t="s">
        <v>7347</v>
      </c>
    </row>
    <row r="111" spans="1:5" ht="15" customHeight="1" x14ac:dyDescent="0.25">
      <c r="A111" s="12" t="s">
        <v>490</v>
      </c>
      <c r="B111" s="7" t="s">
        <v>1057</v>
      </c>
      <c r="C111" s="1" t="s">
        <v>1886</v>
      </c>
      <c r="D111" s="23">
        <v>1.89</v>
      </c>
      <c r="E111" s="284" t="s">
        <v>7347</v>
      </c>
    </row>
    <row r="112" spans="1:5" ht="15" customHeight="1" x14ac:dyDescent="0.25">
      <c r="A112" s="12" t="s">
        <v>491</v>
      </c>
      <c r="B112" s="7" t="s">
        <v>1058</v>
      </c>
      <c r="C112" s="1" t="s">
        <v>1864</v>
      </c>
      <c r="D112" s="23">
        <v>6.01</v>
      </c>
      <c r="E112" s="284" t="s">
        <v>7347</v>
      </c>
    </row>
    <row r="113" spans="1:5" ht="15" customHeight="1" x14ac:dyDescent="0.25">
      <c r="A113" s="12" t="s">
        <v>492</v>
      </c>
      <c r="B113" s="7" t="s">
        <v>1059</v>
      </c>
      <c r="C113" s="1" t="s">
        <v>398</v>
      </c>
      <c r="D113" s="23">
        <v>2.23</v>
      </c>
      <c r="E113" s="284" t="s">
        <v>7347</v>
      </c>
    </row>
    <row r="114" spans="1:5" ht="15" customHeight="1" x14ac:dyDescent="0.25">
      <c r="A114" s="12" t="s">
        <v>493</v>
      </c>
      <c r="B114" s="7" t="s">
        <v>1060</v>
      </c>
      <c r="C114" s="1" t="s">
        <v>5378</v>
      </c>
      <c r="D114" s="23">
        <v>1.24</v>
      </c>
      <c r="E114" s="284" t="s">
        <v>218</v>
      </c>
    </row>
    <row r="115" spans="1:5" ht="15" customHeight="1" thickBot="1" x14ac:dyDescent="0.3">
      <c r="A115" s="12" t="s">
        <v>494</v>
      </c>
      <c r="B115" s="7">
        <v>236</v>
      </c>
      <c r="C115" s="1" t="s">
        <v>1865</v>
      </c>
      <c r="D115" s="23">
        <v>4.95</v>
      </c>
      <c r="E115" s="296" t="s">
        <v>7347</v>
      </c>
    </row>
    <row r="116" spans="1:5" ht="15" customHeight="1" thickTop="1" thickBot="1" x14ac:dyDescent="0.3">
      <c r="A116" s="430" t="s">
        <v>5337</v>
      </c>
      <c r="B116" s="431"/>
      <c r="C116" s="432"/>
      <c r="D116" s="20">
        <f>SUM(D77:D115)</f>
        <v>669.5500000000003</v>
      </c>
      <c r="E116" s="66">
        <f>SUMIF(E77:E115,"std_1",$D77:$D115)</f>
        <v>665.25000000000023</v>
      </c>
    </row>
    <row r="117" spans="1:5" ht="15" customHeight="1" x14ac:dyDescent="0.25"/>
    <row r="118" spans="1:5" ht="15" customHeight="1" x14ac:dyDescent="0.25"/>
    <row r="119" spans="1:5" ht="15" customHeight="1" x14ac:dyDescent="0.25"/>
    <row r="120" spans="1:5" ht="15" customHeight="1" x14ac:dyDescent="0.25"/>
    <row r="121" spans="1:5" ht="15" customHeight="1" x14ac:dyDescent="0.25"/>
    <row r="122" spans="1:5" ht="15" customHeight="1" thickBot="1" x14ac:dyDescent="0.3"/>
    <row r="123" spans="1:5" ht="22.5" customHeight="1" thickBot="1" x14ac:dyDescent="0.3">
      <c r="A123" s="423" t="s">
        <v>4981</v>
      </c>
      <c r="B123" s="424"/>
      <c r="C123" s="424"/>
      <c r="D123" s="424"/>
      <c r="E123" s="435"/>
    </row>
    <row r="124" spans="1:5" ht="15" customHeight="1" x14ac:dyDescent="0.3">
      <c r="A124" s="428" t="s">
        <v>4681</v>
      </c>
      <c r="B124" s="353" t="s">
        <v>4277</v>
      </c>
      <c r="C124" s="433" t="s">
        <v>2186</v>
      </c>
      <c r="D124" s="421" t="s">
        <v>2187</v>
      </c>
      <c r="E124" s="454" t="s">
        <v>217</v>
      </c>
    </row>
    <row r="125" spans="1:5" ht="15" customHeight="1" thickBot="1" x14ac:dyDescent="0.35">
      <c r="A125" s="429"/>
      <c r="B125" s="6" t="s">
        <v>2185</v>
      </c>
      <c r="C125" s="434"/>
      <c r="D125" s="422"/>
      <c r="E125" s="455"/>
    </row>
    <row r="126" spans="1:5" ht="15" customHeight="1" thickTop="1" x14ac:dyDescent="0.25">
      <c r="A126" s="12" t="s">
        <v>495</v>
      </c>
      <c r="B126" s="7">
        <v>301</v>
      </c>
      <c r="C126" s="1" t="s">
        <v>3019</v>
      </c>
      <c r="D126" s="23">
        <v>57.22</v>
      </c>
      <c r="E126" s="283" t="s">
        <v>7347</v>
      </c>
    </row>
    <row r="127" spans="1:5" ht="15" customHeight="1" x14ac:dyDescent="0.25">
      <c r="A127" s="12" t="s">
        <v>496</v>
      </c>
      <c r="B127" s="7">
        <v>302</v>
      </c>
      <c r="C127" s="1" t="s">
        <v>4315</v>
      </c>
      <c r="D127" s="23">
        <v>12.06</v>
      </c>
      <c r="E127" s="284" t="s">
        <v>7347</v>
      </c>
    </row>
    <row r="128" spans="1:5" ht="15" customHeight="1" x14ac:dyDescent="0.25">
      <c r="A128" s="12" t="s">
        <v>497</v>
      </c>
      <c r="B128" s="7">
        <v>303</v>
      </c>
      <c r="C128" s="1" t="s">
        <v>4316</v>
      </c>
      <c r="D128" s="23">
        <v>3.06</v>
      </c>
      <c r="E128" s="284" t="s">
        <v>218</v>
      </c>
    </row>
    <row r="129" spans="1:5" ht="15" customHeight="1" x14ac:dyDescent="0.25">
      <c r="A129" s="12" t="s">
        <v>498</v>
      </c>
      <c r="B129" s="7" t="s">
        <v>1061</v>
      </c>
      <c r="C129" s="1" t="s">
        <v>1861</v>
      </c>
      <c r="D129" s="23">
        <v>5.59</v>
      </c>
      <c r="E129" s="284" t="s">
        <v>7347</v>
      </c>
    </row>
    <row r="130" spans="1:5" ht="15" customHeight="1" x14ac:dyDescent="0.25">
      <c r="A130" s="12" t="s">
        <v>499</v>
      </c>
      <c r="B130" s="7" t="s">
        <v>1062</v>
      </c>
      <c r="C130" s="1" t="s">
        <v>1216</v>
      </c>
      <c r="D130" s="23">
        <v>3.95</v>
      </c>
      <c r="E130" s="284" t="s">
        <v>7347</v>
      </c>
    </row>
    <row r="131" spans="1:5" ht="15" customHeight="1" x14ac:dyDescent="0.25">
      <c r="A131" s="12" t="s">
        <v>500</v>
      </c>
      <c r="B131" s="7">
        <v>305</v>
      </c>
      <c r="C131" s="1" t="s">
        <v>1863</v>
      </c>
      <c r="D131" s="23">
        <v>4.83</v>
      </c>
      <c r="E131" s="284" t="s">
        <v>7347</v>
      </c>
    </row>
    <row r="132" spans="1:5" ht="15" customHeight="1" x14ac:dyDescent="0.25">
      <c r="A132" s="12" t="s">
        <v>501</v>
      </c>
      <c r="B132" s="7">
        <v>306</v>
      </c>
      <c r="C132" s="1" t="s">
        <v>3658</v>
      </c>
      <c r="D132" s="23">
        <v>10.96</v>
      </c>
      <c r="E132" s="284" t="s">
        <v>7347</v>
      </c>
    </row>
    <row r="133" spans="1:5" ht="15" customHeight="1" x14ac:dyDescent="0.25">
      <c r="A133" s="12" t="s">
        <v>502</v>
      </c>
      <c r="B133" s="7">
        <v>307</v>
      </c>
      <c r="C133" s="1" t="s">
        <v>1900</v>
      </c>
      <c r="D133" s="23">
        <v>17.690000000000001</v>
      </c>
      <c r="E133" s="284" t="s">
        <v>7347</v>
      </c>
    </row>
    <row r="134" spans="1:5" ht="15" customHeight="1" x14ac:dyDescent="0.25">
      <c r="A134" s="12" t="s">
        <v>503</v>
      </c>
      <c r="B134" s="7">
        <v>308</v>
      </c>
      <c r="C134" s="1" t="s">
        <v>1901</v>
      </c>
      <c r="D134" s="23">
        <v>13.73</v>
      </c>
      <c r="E134" s="284" t="s">
        <v>7347</v>
      </c>
    </row>
    <row r="135" spans="1:5" ht="15" customHeight="1" x14ac:dyDescent="0.25">
      <c r="A135" s="12" t="s">
        <v>504</v>
      </c>
      <c r="B135" s="7">
        <v>309</v>
      </c>
      <c r="C135" s="1" t="s">
        <v>1901</v>
      </c>
      <c r="D135" s="23">
        <v>13.79</v>
      </c>
      <c r="E135" s="284" t="s">
        <v>7347</v>
      </c>
    </row>
    <row r="136" spans="1:5" ht="15" customHeight="1" x14ac:dyDescent="0.25">
      <c r="A136" s="12" t="s">
        <v>505</v>
      </c>
      <c r="B136" s="7">
        <v>310</v>
      </c>
      <c r="C136" s="1" t="s">
        <v>23</v>
      </c>
      <c r="D136" s="23">
        <v>0</v>
      </c>
      <c r="E136" s="284" t="s">
        <v>218</v>
      </c>
    </row>
    <row r="137" spans="1:5" ht="15" customHeight="1" x14ac:dyDescent="0.25">
      <c r="A137" s="12" t="s">
        <v>506</v>
      </c>
      <c r="B137" s="7">
        <v>311</v>
      </c>
      <c r="C137" s="1" t="s">
        <v>1901</v>
      </c>
      <c r="D137" s="23">
        <v>15.59</v>
      </c>
      <c r="E137" s="284" t="s">
        <v>7347</v>
      </c>
    </row>
    <row r="138" spans="1:5" ht="15" customHeight="1" x14ac:dyDescent="0.25">
      <c r="A138" s="12" t="s">
        <v>507</v>
      </c>
      <c r="B138" s="7">
        <v>312</v>
      </c>
      <c r="C138" s="1" t="s">
        <v>1902</v>
      </c>
      <c r="D138" s="23">
        <v>16.739999999999998</v>
      </c>
      <c r="E138" s="284" t="s">
        <v>7347</v>
      </c>
    </row>
    <row r="139" spans="1:5" ht="15" customHeight="1" x14ac:dyDescent="0.25">
      <c r="A139" s="12" t="s">
        <v>508</v>
      </c>
      <c r="B139" s="7">
        <v>313</v>
      </c>
      <c r="C139" s="1" t="s">
        <v>1903</v>
      </c>
      <c r="D139" s="23">
        <v>16.579999999999998</v>
      </c>
      <c r="E139" s="284" t="s">
        <v>7347</v>
      </c>
    </row>
    <row r="140" spans="1:5" ht="15" customHeight="1" x14ac:dyDescent="0.25">
      <c r="A140" s="12" t="s">
        <v>509</v>
      </c>
      <c r="B140" s="7">
        <v>314</v>
      </c>
      <c r="C140" s="1" t="s">
        <v>1904</v>
      </c>
      <c r="D140" s="23">
        <v>16.690000000000001</v>
      </c>
      <c r="E140" s="284" t="s">
        <v>7347</v>
      </c>
    </row>
    <row r="141" spans="1:5" ht="15" customHeight="1" x14ac:dyDescent="0.25">
      <c r="A141" s="12" t="s">
        <v>510</v>
      </c>
      <c r="B141" s="7">
        <v>315</v>
      </c>
      <c r="C141" s="1" t="s">
        <v>1905</v>
      </c>
      <c r="D141" s="23">
        <v>15.84</v>
      </c>
      <c r="E141" s="284" t="s">
        <v>7347</v>
      </c>
    </row>
    <row r="142" spans="1:5" ht="15" customHeight="1" x14ac:dyDescent="0.25">
      <c r="A142" s="12" t="s">
        <v>511</v>
      </c>
      <c r="B142" s="7">
        <v>316</v>
      </c>
      <c r="C142" s="1" t="s">
        <v>1902</v>
      </c>
      <c r="D142" s="23">
        <v>16.739999999999998</v>
      </c>
      <c r="E142" s="284" t="s">
        <v>7347</v>
      </c>
    </row>
    <row r="143" spans="1:5" ht="15" customHeight="1" x14ac:dyDescent="0.25">
      <c r="A143" s="12" t="s">
        <v>512</v>
      </c>
      <c r="B143" s="7">
        <v>317</v>
      </c>
      <c r="C143" s="1" t="s">
        <v>1906</v>
      </c>
      <c r="D143" s="23">
        <v>16.739999999999998</v>
      </c>
      <c r="E143" s="284" t="s">
        <v>7347</v>
      </c>
    </row>
    <row r="144" spans="1:5" ht="15" customHeight="1" x14ac:dyDescent="0.25">
      <c r="A144" s="12" t="s">
        <v>513</v>
      </c>
      <c r="B144" s="7">
        <v>318</v>
      </c>
      <c r="C144" s="1" t="s">
        <v>1907</v>
      </c>
      <c r="D144" s="23">
        <v>51.21</v>
      </c>
      <c r="E144" s="284" t="s">
        <v>7347</v>
      </c>
    </row>
    <row r="145" spans="1:5" ht="15" customHeight="1" x14ac:dyDescent="0.25">
      <c r="A145" s="12" t="s">
        <v>514</v>
      </c>
      <c r="B145" s="7">
        <v>319</v>
      </c>
      <c r="C145" s="1" t="s">
        <v>3019</v>
      </c>
      <c r="D145" s="23">
        <v>74.14</v>
      </c>
      <c r="E145" s="284" t="s">
        <v>7347</v>
      </c>
    </row>
    <row r="146" spans="1:5" ht="15" customHeight="1" x14ac:dyDescent="0.25">
      <c r="A146" s="12" t="s">
        <v>515</v>
      </c>
      <c r="B146" s="7">
        <v>321</v>
      </c>
      <c r="C146" s="1" t="s">
        <v>1908</v>
      </c>
      <c r="D146" s="23">
        <v>7.63</v>
      </c>
      <c r="E146" s="284" t="s">
        <v>7347</v>
      </c>
    </row>
    <row r="147" spans="1:5" ht="15" customHeight="1" x14ac:dyDescent="0.25">
      <c r="A147" s="12" t="s">
        <v>516</v>
      </c>
      <c r="B147" s="7">
        <v>322</v>
      </c>
      <c r="C147" s="1" t="s">
        <v>1906</v>
      </c>
      <c r="D147" s="23">
        <v>15.99</v>
      </c>
      <c r="E147" s="284" t="s">
        <v>7347</v>
      </c>
    </row>
    <row r="148" spans="1:5" ht="15" customHeight="1" x14ac:dyDescent="0.25">
      <c r="A148" s="12" t="s">
        <v>517</v>
      </c>
      <c r="B148" s="7">
        <v>323</v>
      </c>
      <c r="C148" s="1" t="s">
        <v>1909</v>
      </c>
      <c r="D148" s="23">
        <v>21.65</v>
      </c>
      <c r="E148" s="284" t="s">
        <v>7347</v>
      </c>
    </row>
    <row r="149" spans="1:5" ht="15" customHeight="1" x14ac:dyDescent="0.25">
      <c r="A149" s="12" t="s">
        <v>518</v>
      </c>
      <c r="B149" s="7">
        <v>324</v>
      </c>
      <c r="C149" s="1" t="s">
        <v>1902</v>
      </c>
      <c r="D149" s="23">
        <v>16.600000000000001</v>
      </c>
      <c r="E149" s="284" t="s">
        <v>7347</v>
      </c>
    </row>
    <row r="150" spans="1:5" ht="15" customHeight="1" x14ac:dyDescent="0.25">
      <c r="A150" s="12" t="s">
        <v>519</v>
      </c>
      <c r="B150" s="7">
        <v>325</v>
      </c>
      <c r="C150" s="1" t="s">
        <v>1910</v>
      </c>
      <c r="D150" s="23">
        <v>22.43</v>
      </c>
      <c r="E150" s="284" t="s">
        <v>7347</v>
      </c>
    </row>
    <row r="151" spans="1:5" ht="15" customHeight="1" x14ac:dyDescent="0.25">
      <c r="A151" s="12" t="s">
        <v>520</v>
      </c>
      <c r="B151" s="7">
        <v>326</v>
      </c>
      <c r="C151" s="1" t="s">
        <v>1902</v>
      </c>
      <c r="D151" s="23">
        <v>16.600000000000001</v>
      </c>
      <c r="E151" s="284" t="s">
        <v>7347</v>
      </c>
    </row>
    <row r="152" spans="1:5" ht="15" customHeight="1" x14ac:dyDescent="0.25">
      <c r="A152" s="12" t="s">
        <v>521</v>
      </c>
      <c r="B152" s="7">
        <v>327</v>
      </c>
      <c r="C152" s="1" t="s">
        <v>1909</v>
      </c>
      <c r="D152" s="23">
        <v>21.76</v>
      </c>
      <c r="E152" s="284" t="s">
        <v>7347</v>
      </c>
    </row>
    <row r="153" spans="1:5" ht="15" customHeight="1" x14ac:dyDescent="0.25">
      <c r="A153" s="12" t="s">
        <v>522</v>
      </c>
      <c r="B153" s="7" t="s">
        <v>4409</v>
      </c>
      <c r="C153" s="1" t="s">
        <v>1911</v>
      </c>
      <c r="D153" s="23">
        <v>5.13</v>
      </c>
      <c r="E153" s="284" t="s">
        <v>7347</v>
      </c>
    </row>
    <row r="154" spans="1:5" ht="15" customHeight="1" x14ac:dyDescent="0.25">
      <c r="A154" s="12" t="s">
        <v>523</v>
      </c>
      <c r="B154" s="7" t="s">
        <v>1063</v>
      </c>
      <c r="C154" s="1" t="s">
        <v>1912</v>
      </c>
      <c r="D154" s="23">
        <v>11.12</v>
      </c>
      <c r="E154" s="284" t="s">
        <v>7347</v>
      </c>
    </row>
    <row r="155" spans="1:5" ht="15" customHeight="1" x14ac:dyDescent="0.25">
      <c r="A155" s="12" t="s">
        <v>524</v>
      </c>
      <c r="B155" s="7" t="s">
        <v>1064</v>
      </c>
      <c r="C155" s="1" t="s">
        <v>1913</v>
      </c>
      <c r="D155" s="23">
        <v>5.05</v>
      </c>
      <c r="E155" s="284" t="s">
        <v>7347</v>
      </c>
    </row>
    <row r="156" spans="1:5" ht="15" customHeight="1" x14ac:dyDescent="0.25">
      <c r="A156" s="12" t="s">
        <v>525</v>
      </c>
      <c r="B156" s="7" t="s">
        <v>1065</v>
      </c>
      <c r="C156" s="1" t="s">
        <v>1914</v>
      </c>
      <c r="D156" s="23">
        <v>11.03</v>
      </c>
      <c r="E156" s="284" t="s">
        <v>7347</v>
      </c>
    </row>
    <row r="157" spans="1:5" ht="15" customHeight="1" x14ac:dyDescent="0.25">
      <c r="A157" s="12" t="s">
        <v>526</v>
      </c>
      <c r="B157" s="7">
        <v>331</v>
      </c>
      <c r="C157" s="1" t="s">
        <v>1915</v>
      </c>
      <c r="D157" s="23">
        <v>28.22</v>
      </c>
      <c r="E157" s="284" t="s">
        <v>7347</v>
      </c>
    </row>
    <row r="158" spans="1:5" ht="15" customHeight="1" x14ac:dyDescent="0.25">
      <c r="A158" s="12" t="s">
        <v>527</v>
      </c>
      <c r="B158" s="7">
        <v>332</v>
      </c>
      <c r="C158" s="1" t="s">
        <v>1916</v>
      </c>
      <c r="D158" s="23">
        <v>52.37</v>
      </c>
      <c r="E158" s="284" t="s">
        <v>7347</v>
      </c>
    </row>
    <row r="159" spans="1:5" ht="15" customHeight="1" x14ac:dyDescent="0.25">
      <c r="A159" s="12" t="s">
        <v>528</v>
      </c>
      <c r="B159" s="7">
        <v>333</v>
      </c>
      <c r="C159" s="1" t="s">
        <v>1917</v>
      </c>
      <c r="D159" s="23">
        <v>13.17</v>
      </c>
      <c r="E159" s="284" t="s">
        <v>7347</v>
      </c>
    </row>
    <row r="160" spans="1:5" ht="15" customHeight="1" x14ac:dyDescent="0.25">
      <c r="A160" s="12" t="s">
        <v>529</v>
      </c>
      <c r="B160" s="7" t="s">
        <v>1066</v>
      </c>
      <c r="C160" s="1" t="s">
        <v>1864</v>
      </c>
      <c r="D160" s="23">
        <v>5.95</v>
      </c>
      <c r="E160" s="284" t="s">
        <v>7347</v>
      </c>
    </row>
    <row r="161" spans="1:5" ht="15" customHeight="1" x14ac:dyDescent="0.25">
      <c r="A161" s="12" t="s">
        <v>530</v>
      </c>
      <c r="B161" s="7" t="s">
        <v>1067</v>
      </c>
      <c r="C161" s="1" t="s">
        <v>398</v>
      </c>
      <c r="D161" s="23">
        <v>2.29</v>
      </c>
      <c r="E161" s="284" t="s">
        <v>7347</v>
      </c>
    </row>
    <row r="162" spans="1:5" ht="15" customHeight="1" x14ac:dyDescent="0.25">
      <c r="A162" s="12" t="s">
        <v>531</v>
      </c>
      <c r="B162" s="7" t="s">
        <v>1068</v>
      </c>
      <c r="C162" s="1" t="s">
        <v>5378</v>
      </c>
      <c r="D162" s="23">
        <v>1.3</v>
      </c>
      <c r="E162" s="284" t="s">
        <v>218</v>
      </c>
    </row>
    <row r="163" spans="1:5" ht="15" customHeight="1" thickBot="1" x14ac:dyDescent="0.3">
      <c r="A163" s="12" t="s">
        <v>532</v>
      </c>
      <c r="B163" s="7">
        <v>335</v>
      </c>
      <c r="C163" s="1" t="s">
        <v>1865</v>
      </c>
      <c r="D163" s="23">
        <v>4.83</v>
      </c>
      <c r="E163" s="296" t="s">
        <v>7347</v>
      </c>
    </row>
    <row r="164" spans="1:5" ht="15" customHeight="1" thickTop="1" thickBot="1" x14ac:dyDescent="0.3">
      <c r="A164" s="430" t="s">
        <v>5337</v>
      </c>
      <c r="B164" s="431"/>
      <c r="C164" s="432"/>
      <c r="D164" s="20">
        <f>SUM(D126:D163)</f>
        <v>646.26999999999987</v>
      </c>
      <c r="E164" s="66">
        <f>SUMIF(E125:E163,"std_1",$D125:$D163)</f>
        <v>641.91</v>
      </c>
    </row>
    <row r="165" spans="1:5" ht="15" customHeight="1" x14ac:dyDescent="0.25"/>
  </sheetData>
  <mergeCells count="25">
    <mergeCell ref="A7:C7"/>
    <mergeCell ref="A12:E12"/>
    <mergeCell ref="E124:E125"/>
    <mergeCell ref="A123:E123"/>
    <mergeCell ref="A74:E74"/>
    <mergeCell ref="A41:E41"/>
    <mergeCell ref="E13:E14"/>
    <mergeCell ref="E42:E43"/>
    <mergeCell ref="A116:C116"/>
    <mergeCell ref="C75:C76"/>
    <mergeCell ref="D75:D76"/>
    <mergeCell ref="E75:E76"/>
    <mergeCell ref="A164:C164"/>
    <mergeCell ref="D124:D125"/>
    <mergeCell ref="C124:C125"/>
    <mergeCell ref="A13:A14"/>
    <mergeCell ref="A42:A43"/>
    <mergeCell ref="A75:A76"/>
    <mergeCell ref="A70:C70"/>
    <mergeCell ref="C42:C43"/>
    <mergeCell ref="D13:D14"/>
    <mergeCell ref="A124:A125"/>
    <mergeCell ref="D42:D43"/>
    <mergeCell ref="A34:C34"/>
    <mergeCell ref="C13:C14"/>
  </mergeCells>
  <phoneticPr fontId="2" type="noConversion"/>
  <conditionalFormatting sqref="D7:E7">
    <cfRule type="cellIs" dxfId="54" priority="13" stopIfTrue="1" operator="notEqual">
      <formula>SUM(#REF!)</formula>
    </cfRule>
  </conditionalFormatting>
  <conditionalFormatting sqref="D116 D164 D34 D70">
    <cfRule type="cellIs" dxfId="53" priority="14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orientation="portrait" r:id="rId1"/>
  <headerFooter scaleWithDoc="0" alignWithMargins="0">
    <oddHeader xml:space="preserve">&amp;L&amp;9Příloha č.1 ke Smlouvě o provádění úklidu v Univerzitním kampusu Bohunice, Brno, Kamenice 5 </oddHeader>
    <oddFooter>&amp;L&amp;9Příloha č. 1&amp;R&amp;9Strana &amp;P/&amp;N</oddFooter>
  </headerFooter>
  <rowBreaks count="2" manualBreakCount="2">
    <brk id="70" max="16383" man="1"/>
    <brk id="119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indexed="11"/>
  </sheetPr>
  <dimension ref="A3:E158"/>
  <sheetViews>
    <sheetView zoomScaleNormal="100" workbookViewId="0">
      <selection activeCell="J161" sqref="J161"/>
    </sheetView>
  </sheetViews>
  <sheetFormatPr defaultRowHeight="13.5" x14ac:dyDescent="0.25"/>
  <cols>
    <col min="1" max="1" width="14.7109375" style="30" customWidth="1"/>
    <col min="2" max="2" width="10.7109375" style="30" customWidth="1"/>
    <col min="3" max="3" width="40.7109375" style="30" customWidth="1"/>
    <col min="4" max="4" width="10.7109375" style="26" customWidth="1"/>
    <col min="5" max="5" width="12.5703125" style="26" customWidth="1"/>
    <col min="6" max="16384" width="9.140625" style="30"/>
  </cols>
  <sheetData>
    <row r="3" spans="1:5" x14ac:dyDescent="0.25">
      <c r="D3" s="33"/>
    </row>
    <row r="4" spans="1:5" ht="25.5" customHeight="1" x14ac:dyDescent="0.25">
      <c r="A4" s="65" t="s">
        <v>5355</v>
      </c>
      <c r="B4" s="32"/>
      <c r="C4" s="32"/>
      <c r="D4" s="51"/>
    </row>
    <row r="5" spans="1:5" ht="25.5" customHeight="1" x14ac:dyDescent="0.25">
      <c r="A5" s="49"/>
      <c r="B5" s="50"/>
      <c r="C5" s="50"/>
      <c r="D5" s="51"/>
    </row>
    <row r="6" spans="1:5" ht="25.5" customHeight="1" thickBot="1" x14ac:dyDescent="0.3">
      <c r="A6" s="49"/>
      <c r="B6" s="50"/>
      <c r="C6" s="50"/>
      <c r="D6" s="51"/>
    </row>
    <row r="7" spans="1:5" ht="25.5" customHeight="1" thickBot="1" x14ac:dyDescent="0.35">
      <c r="A7" s="425" t="s">
        <v>7352</v>
      </c>
      <c r="B7" s="426"/>
      <c r="C7" s="427"/>
      <c r="D7" s="69">
        <f>SUM(D157,D108,D62,D30)</f>
        <v>1932.71</v>
      </c>
      <c r="E7" s="69">
        <f>SUM(E157,E108,E62,E30)</f>
        <v>1757.9299999999998</v>
      </c>
    </row>
    <row r="11" spans="1:5" ht="14.25" thickBot="1" x14ac:dyDescent="0.3"/>
    <row r="12" spans="1:5" ht="22.5" customHeight="1" thickBot="1" x14ac:dyDescent="0.3">
      <c r="A12" s="423" t="s">
        <v>4982</v>
      </c>
      <c r="B12" s="424"/>
      <c r="C12" s="424"/>
      <c r="D12" s="424"/>
      <c r="E12" s="435"/>
    </row>
    <row r="13" spans="1:5" ht="15" customHeight="1" x14ac:dyDescent="0.3">
      <c r="A13" s="428" t="s">
        <v>4681</v>
      </c>
      <c r="B13" s="353" t="s">
        <v>4277</v>
      </c>
      <c r="C13" s="433" t="s">
        <v>2186</v>
      </c>
      <c r="D13" s="421" t="s">
        <v>2187</v>
      </c>
      <c r="E13" s="454" t="s">
        <v>217</v>
      </c>
    </row>
    <row r="14" spans="1:5" ht="15" customHeight="1" thickBot="1" x14ac:dyDescent="0.35">
      <c r="A14" s="429"/>
      <c r="B14" s="6" t="s">
        <v>2185</v>
      </c>
      <c r="C14" s="434"/>
      <c r="D14" s="422"/>
      <c r="E14" s="455"/>
    </row>
    <row r="15" spans="1:5" ht="15" customHeight="1" thickTop="1" x14ac:dyDescent="0.25">
      <c r="A15" s="12" t="s">
        <v>533</v>
      </c>
      <c r="B15" s="7" t="s">
        <v>2189</v>
      </c>
      <c r="C15" s="1" t="s">
        <v>3019</v>
      </c>
      <c r="D15" s="23">
        <v>17.89</v>
      </c>
      <c r="E15" s="283" t="s">
        <v>218</v>
      </c>
    </row>
    <row r="16" spans="1:5" ht="15" customHeight="1" x14ac:dyDescent="0.25">
      <c r="A16" s="12" t="s">
        <v>534</v>
      </c>
      <c r="B16" s="7" t="s">
        <v>2190</v>
      </c>
      <c r="C16" s="1" t="s">
        <v>4315</v>
      </c>
      <c r="D16" s="23">
        <v>10.71</v>
      </c>
      <c r="E16" s="284" t="s">
        <v>7347</v>
      </c>
    </row>
    <row r="17" spans="1:5" ht="15" customHeight="1" x14ac:dyDescent="0.25">
      <c r="A17" s="12" t="s">
        <v>535</v>
      </c>
      <c r="B17" s="7" t="s">
        <v>2191</v>
      </c>
      <c r="C17" s="1" t="s">
        <v>4316</v>
      </c>
      <c r="D17" s="23">
        <v>3.06</v>
      </c>
      <c r="E17" s="284" t="s">
        <v>7347</v>
      </c>
    </row>
    <row r="18" spans="1:5" ht="15" customHeight="1" x14ac:dyDescent="0.25">
      <c r="A18" s="12" t="s">
        <v>536</v>
      </c>
      <c r="B18" s="7" t="s">
        <v>2192</v>
      </c>
      <c r="C18" s="1" t="s">
        <v>3019</v>
      </c>
      <c r="D18" s="23">
        <v>52.23</v>
      </c>
      <c r="E18" s="284" t="s">
        <v>7347</v>
      </c>
    </row>
    <row r="19" spans="1:5" ht="15" customHeight="1" x14ac:dyDescent="0.25">
      <c r="A19" s="12" t="s">
        <v>537</v>
      </c>
      <c r="B19" s="7" t="s">
        <v>2193</v>
      </c>
      <c r="C19" s="1" t="s">
        <v>538</v>
      </c>
      <c r="D19" s="23">
        <v>49.2</v>
      </c>
      <c r="E19" s="284" t="s">
        <v>218</v>
      </c>
    </row>
    <row r="20" spans="1:5" ht="15" customHeight="1" x14ac:dyDescent="0.25">
      <c r="A20" s="12" t="s">
        <v>539</v>
      </c>
      <c r="B20" s="7" t="s">
        <v>540</v>
      </c>
      <c r="C20" s="1" t="s">
        <v>541</v>
      </c>
      <c r="D20" s="23">
        <v>10.5</v>
      </c>
      <c r="E20" s="284" t="s">
        <v>218</v>
      </c>
    </row>
    <row r="21" spans="1:5" ht="15" customHeight="1" x14ac:dyDescent="0.25">
      <c r="A21" s="12" t="s">
        <v>542</v>
      </c>
      <c r="B21" s="7" t="s">
        <v>543</v>
      </c>
      <c r="C21" s="1" t="s">
        <v>544</v>
      </c>
      <c r="D21" s="23">
        <v>3.14</v>
      </c>
      <c r="E21" s="284" t="s">
        <v>218</v>
      </c>
    </row>
    <row r="22" spans="1:5" ht="15" customHeight="1" x14ac:dyDescent="0.25">
      <c r="A22" s="12" t="s">
        <v>545</v>
      </c>
      <c r="B22" s="7" t="s">
        <v>2195</v>
      </c>
      <c r="C22" s="1" t="s">
        <v>5093</v>
      </c>
      <c r="D22" s="23">
        <v>16.96</v>
      </c>
      <c r="E22" s="284" t="s">
        <v>7347</v>
      </c>
    </row>
    <row r="23" spans="1:5" ht="15" customHeight="1" x14ac:dyDescent="0.25">
      <c r="A23" s="12" t="s">
        <v>546</v>
      </c>
      <c r="B23" s="7" t="s">
        <v>2196</v>
      </c>
      <c r="C23" s="1" t="s">
        <v>547</v>
      </c>
      <c r="D23" s="23">
        <v>9.77</v>
      </c>
      <c r="E23" s="284" t="s">
        <v>7347</v>
      </c>
    </row>
    <row r="24" spans="1:5" ht="15" customHeight="1" x14ac:dyDescent="0.25">
      <c r="A24" s="12" t="s">
        <v>548</v>
      </c>
      <c r="B24" s="7" t="s">
        <v>2197</v>
      </c>
      <c r="C24" s="1" t="s">
        <v>549</v>
      </c>
      <c r="D24" s="23">
        <v>26.33</v>
      </c>
      <c r="E24" s="284" t="s">
        <v>218</v>
      </c>
    </row>
    <row r="25" spans="1:5" ht="15" customHeight="1" x14ac:dyDescent="0.25">
      <c r="A25" s="12" t="s">
        <v>566</v>
      </c>
      <c r="B25" s="7" t="s">
        <v>2199</v>
      </c>
      <c r="C25" s="1" t="s">
        <v>567</v>
      </c>
      <c r="D25" s="23">
        <v>15.18</v>
      </c>
      <c r="E25" s="284" t="s">
        <v>7347</v>
      </c>
    </row>
    <row r="26" spans="1:5" ht="15" customHeight="1" x14ac:dyDescent="0.25">
      <c r="A26" s="12" t="s">
        <v>568</v>
      </c>
      <c r="B26" s="7" t="s">
        <v>2200</v>
      </c>
      <c r="C26" s="1" t="s">
        <v>569</v>
      </c>
      <c r="D26" s="23">
        <v>15.07</v>
      </c>
      <c r="E26" s="284" t="s">
        <v>218</v>
      </c>
    </row>
    <row r="27" spans="1:5" ht="15" customHeight="1" x14ac:dyDescent="0.25">
      <c r="A27" s="12" t="s">
        <v>570</v>
      </c>
      <c r="B27" s="7" t="s">
        <v>2201</v>
      </c>
      <c r="C27" s="1" t="s">
        <v>571</v>
      </c>
      <c r="D27" s="23">
        <v>24.72</v>
      </c>
      <c r="E27" s="284" t="s">
        <v>7347</v>
      </c>
    </row>
    <row r="28" spans="1:5" ht="15" customHeight="1" x14ac:dyDescent="0.25">
      <c r="A28" s="12" t="s">
        <v>572</v>
      </c>
      <c r="B28" s="7" t="s">
        <v>2202</v>
      </c>
      <c r="C28" s="1" t="s">
        <v>3035</v>
      </c>
      <c r="D28" s="23">
        <v>10.56</v>
      </c>
      <c r="E28" s="284" t="s">
        <v>7347</v>
      </c>
    </row>
    <row r="29" spans="1:5" ht="15" customHeight="1" thickBot="1" x14ac:dyDescent="0.3">
      <c r="A29" s="12" t="s">
        <v>573</v>
      </c>
      <c r="B29" s="7" t="s">
        <v>2203</v>
      </c>
      <c r="C29" s="1" t="s">
        <v>829</v>
      </c>
      <c r="D29" s="23">
        <v>21.95</v>
      </c>
      <c r="E29" s="296" t="s">
        <v>7347</v>
      </c>
    </row>
    <row r="30" spans="1:5" ht="15" customHeight="1" thickTop="1" thickBot="1" x14ac:dyDescent="0.3">
      <c r="A30" s="430" t="s">
        <v>5337</v>
      </c>
      <c r="B30" s="431"/>
      <c r="C30" s="432"/>
      <c r="D30" s="20">
        <f>SUM(D15:D29)</f>
        <v>287.27</v>
      </c>
      <c r="E30" s="71">
        <f>SUMIF(E15:E29,"std_1",D15:D29)</f>
        <v>165.14</v>
      </c>
    </row>
    <row r="31" spans="1:5" ht="15" customHeight="1" x14ac:dyDescent="0.25"/>
    <row r="32" spans="1:5" ht="15" customHeight="1" x14ac:dyDescent="0.25"/>
    <row r="33" spans="1:5" ht="15" customHeight="1" x14ac:dyDescent="0.25">
      <c r="A33" s="41"/>
      <c r="B33" s="41"/>
      <c r="C33" s="41"/>
      <c r="D33" s="42"/>
    </row>
    <row r="34" spans="1:5" ht="15" customHeight="1" x14ac:dyDescent="0.25"/>
    <row r="35" spans="1:5" ht="15" customHeight="1" x14ac:dyDescent="0.25"/>
    <row r="36" spans="1:5" ht="15" customHeight="1" thickBot="1" x14ac:dyDescent="0.3"/>
    <row r="37" spans="1:5" ht="22.5" customHeight="1" thickBot="1" x14ac:dyDescent="0.3">
      <c r="A37" s="423" t="s">
        <v>4983</v>
      </c>
      <c r="B37" s="424"/>
      <c r="C37" s="424"/>
      <c r="D37" s="424"/>
      <c r="E37" s="435"/>
    </row>
    <row r="38" spans="1:5" ht="15" customHeight="1" x14ac:dyDescent="0.3">
      <c r="A38" s="428" t="s">
        <v>4681</v>
      </c>
      <c r="B38" s="353" t="s">
        <v>4277</v>
      </c>
      <c r="C38" s="433" t="s">
        <v>2186</v>
      </c>
      <c r="D38" s="421" t="s">
        <v>2187</v>
      </c>
      <c r="E38" s="454" t="s">
        <v>217</v>
      </c>
    </row>
    <row r="39" spans="1:5" ht="15" customHeight="1" thickBot="1" x14ac:dyDescent="0.35">
      <c r="A39" s="429"/>
      <c r="B39" s="6" t="s">
        <v>2185</v>
      </c>
      <c r="C39" s="434"/>
      <c r="D39" s="422"/>
      <c r="E39" s="455"/>
    </row>
    <row r="40" spans="1:5" ht="15" customHeight="1" thickTop="1" x14ac:dyDescent="0.25">
      <c r="A40" s="12" t="s">
        <v>574</v>
      </c>
      <c r="B40" s="7">
        <v>101</v>
      </c>
      <c r="C40" s="1" t="s">
        <v>3019</v>
      </c>
      <c r="D40" s="23">
        <v>107.82</v>
      </c>
      <c r="E40" s="283" t="s">
        <v>7347</v>
      </c>
    </row>
    <row r="41" spans="1:5" ht="15" customHeight="1" x14ac:dyDescent="0.25">
      <c r="A41" s="12" t="s">
        <v>575</v>
      </c>
      <c r="B41" s="7">
        <v>102</v>
      </c>
      <c r="C41" s="1" t="s">
        <v>4315</v>
      </c>
      <c r="D41" s="23">
        <v>11.09</v>
      </c>
      <c r="E41" s="284" t="s">
        <v>7347</v>
      </c>
    </row>
    <row r="42" spans="1:5" ht="15" customHeight="1" x14ac:dyDescent="0.25">
      <c r="A42" s="12" t="s">
        <v>576</v>
      </c>
      <c r="B42" s="7">
        <v>103</v>
      </c>
      <c r="C42" s="1" t="s">
        <v>4316</v>
      </c>
      <c r="D42" s="23">
        <v>3.06</v>
      </c>
      <c r="E42" s="284" t="s">
        <v>7347</v>
      </c>
    </row>
    <row r="43" spans="1:5" ht="15" customHeight="1" x14ac:dyDescent="0.25">
      <c r="A43" s="12" t="s">
        <v>577</v>
      </c>
      <c r="B43" s="7" t="s">
        <v>2005</v>
      </c>
      <c r="C43" s="1" t="s">
        <v>3407</v>
      </c>
      <c r="D43" s="23">
        <v>4.72</v>
      </c>
      <c r="E43" s="284" t="s">
        <v>7347</v>
      </c>
    </row>
    <row r="44" spans="1:5" ht="15" customHeight="1" x14ac:dyDescent="0.25">
      <c r="A44" s="12" t="s">
        <v>578</v>
      </c>
      <c r="B44" s="7" t="s">
        <v>1049</v>
      </c>
      <c r="C44" s="1" t="s">
        <v>3408</v>
      </c>
      <c r="D44" s="23">
        <v>3.13</v>
      </c>
      <c r="E44" s="284" t="s">
        <v>7347</v>
      </c>
    </row>
    <row r="45" spans="1:5" ht="15" customHeight="1" x14ac:dyDescent="0.25">
      <c r="A45" s="12" t="s">
        <v>579</v>
      </c>
      <c r="B45" s="7">
        <v>105</v>
      </c>
      <c r="C45" s="1" t="s">
        <v>3409</v>
      </c>
      <c r="D45" s="23">
        <v>5</v>
      </c>
      <c r="E45" s="284" t="s">
        <v>7347</v>
      </c>
    </row>
    <row r="46" spans="1:5" ht="15" customHeight="1" x14ac:dyDescent="0.25">
      <c r="A46" s="12" t="s">
        <v>580</v>
      </c>
      <c r="B46" s="7">
        <v>106</v>
      </c>
      <c r="C46" s="114" t="s">
        <v>581</v>
      </c>
      <c r="D46" s="23">
        <v>7.49</v>
      </c>
      <c r="E46" s="284" t="s">
        <v>7347</v>
      </c>
    </row>
    <row r="47" spans="1:5" ht="15" customHeight="1" x14ac:dyDescent="0.25">
      <c r="A47" s="12" t="s">
        <v>582</v>
      </c>
      <c r="B47" s="7">
        <v>107</v>
      </c>
      <c r="C47" s="1" t="s">
        <v>4541</v>
      </c>
      <c r="D47" s="23">
        <v>14.44</v>
      </c>
      <c r="E47" s="284" t="s">
        <v>7347</v>
      </c>
    </row>
    <row r="48" spans="1:5" ht="15" customHeight="1" x14ac:dyDescent="0.25">
      <c r="A48" s="12" t="s">
        <v>583</v>
      </c>
      <c r="B48" s="7">
        <v>108</v>
      </c>
      <c r="C48" s="1" t="s">
        <v>4541</v>
      </c>
      <c r="D48" s="23">
        <v>19.59</v>
      </c>
      <c r="E48" s="284" t="s">
        <v>7347</v>
      </c>
    </row>
    <row r="49" spans="1:5" ht="15" customHeight="1" x14ac:dyDescent="0.25">
      <c r="A49" s="12" t="s">
        <v>584</v>
      </c>
      <c r="B49" s="7">
        <v>109</v>
      </c>
      <c r="C49" s="1" t="s">
        <v>585</v>
      </c>
      <c r="D49" s="23">
        <v>28.32</v>
      </c>
      <c r="E49" s="284" t="s">
        <v>7347</v>
      </c>
    </row>
    <row r="50" spans="1:5" ht="15" customHeight="1" x14ac:dyDescent="0.25">
      <c r="A50" s="12" t="s">
        <v>586</v>
      </c>
      <c r="B50" s="7">
        <v>110</v>
      </c>
      <c r="C50" s="1" t="s">
        <v>1584</v>
      </c>
      <c r="D50" s="23">
        <v>0</v>
      </c>
      <c r="E50" s="284" t="s">
        <v>218</v>
      </c>
    </row>
    <row r="51" spans="1:5" ht="15" customHeight="1" x14ac:dyDescent="0.25">
      <c r="A51" s="12" t="s">
        <v>587</v>
      </c>
      <c r="B51" s="7">
        <v>112</v>
      </c>
      <c r="C51" s="1" t="s">
        <v>588</v>
      </c>
      <c r="D51" s="23">
        <v>15.96</v>
      </c>
      <c r="E51" s="284" t="s">
        <v>7347</v>
      </c>
    </row>
    <row r="52" spans="1:5" ht="15" customHeight="1" x14ac:dyDescent="0.25">
      <c r="A52" s="12" t="s">
        <v>589</v>
      </c>
      <c r="B52" s="7">
        <v>113</v>
      </c>
      <c r="C52" s="1" t="s">
        <v>590</v>
      </c>
      <c r="D52" s="23">
        <v>20.12</v>
      </c>
      <c r="E52" s="284" t="s">
        <v>7347</v>
      </c>
    </row>
    <row r="53" spans="1:5" ht="15" customHeight="1" x14ac:dyDescent="0.25">
      <c r="A53" s="12" t="s">
        <v>591</v>
      </c>
      <c r="B53" s="7">
        <v>114</v>
      </c>
      <c r="C53" s="1" t="s">
        <v>3961</v>
      </c>
      <c r="D53" s="23">
        <v>11.84</v>
      </c>
      <c r="E53" s="284" t="s">
        <v>7347</v>
      </c>
    </row>
    <row r="54" spans="1:5" ht="15" customHeight="1" x14ac:dyDescent="0.25">
      <c r="A54" s="12" t="s">
        <v>592</v>
      </c>
      <c r="B54" s="7">
        <v>115</v>
      </c>
      <c r="C54" s="1" t="s">
        <v>593</v>
      </c>
      <c r="D54" s="23">
        <v>11.89</v>
      </c>
      <c r="E54" s="284" t="s">
        <v>218</v>
      </c>
    </row>
    <row r="55" spans="1:5" ht="15" customHeight="1" x14ac:dyDescent="0.25">
      <c r="A55" s="12" t="s">
        <v>594</v>
      </c>
      <c r="B55" s="7">
        <v>116</v>
      </c>
      <c r="C55" s="1" t="s">
        <v>595</v>
      </c>
      <c r="D55" s="23">
        <v>40.76</v>
      </c>
      <c r="E55" s="284" t="s">
        <v>218</v>
      </c>
    </row>
    <row r="56" spans="1:5" ht="15" customHeight="1" x14ac:dyDescent="0.25">
      <c r="A56" s="12" t="s">
        <v>596</v>
      </c>
      <c r="B56" s="7">
        <v>117</v>
      </c>
      <c r="C56" s="1" t="s">
        <v>597</v>
      </c>
      <c r="D56" s="23">
        <v>15.98</v>
      </c>
      <c r="E56" s="284" t="s">
        <v>7347</v>
      </c>
    </row>
    <row r="57" spans="1:5" ht="15" customHeight="1" x14ac:dyDescent="0.25">
      <c r="A57" s="12" t="s">
        <v>598</v>
      </c>
      <c r="B57" s="7">
        <v>118</v>
      </c>
      <c r="C57" s="1" t="s">
        <v>2634</v>
      </c>
      <c r="D57" s="23">
        <v>11.62</v>
      </c>
      <c r="E57" s="284" t="s">
        <v>7347</v>
      </c>
    </row>
    <row r="58" spans="1:5" ht="15" customHeight="1" x14ac:dyDescent="0.25">
      <c r="A58" s="12" t="s">
        <v>599</v>
      </c>
      <c r="B58" s="7" t="s">
        <v>4473</v>
      </c>
      <c r="C58" s="1" t="s">
        <v>3410</v>
      </c>
      <c r="D58" s="23">
        <v>4.6900000000000004</v>
      </c>
      <c r="E58" s="284" t="s">
        <v>7347</v>
      </c>
    </row>
    <row r="59" spans="1:5" ht="15" customHeight="1" x14ac:dyDescent="0.25">
      <c r="A59" s="12" t="s">
        <v>600</v>
      </c>
      <c r="B59" s="7" t="s">
        <v>601</v>
      </c>
      <c r="C59" s="114" t="s">
        <v>3411</v>
      </c>
      <c r="D59" s="23">
        <v>1.49</v>
      </c>
      <c r="E59" s="284" t="s">
        <v>7347</v>
      </c>
    </row>
    <row r="60" spans="1:5" ht="15" customHeight="1" x14ac:dyDescent="0.25">
      <c r="A60" s="12" t="s">
        <v>25</v>
      </c>
      <c r="B60" s="7" t="s">
        <v>24</v>
      </c>
      <c r="C60" s="1" t="s">
        <v>3403</v>
      </c>
      <c r="D60" s="23">
        <v>1.1000000000000001</v>
      </c>
      <c r="E60" s="284" t="s">
        <v>7347</v>
      </c>
    </row>
    <row r="61" spans="1:5" ht="15" customHeight="1" thickBot="1" x14ac:dyDescent="0.3">
      <c r="A61" s="12" t="s">
        <v>602</v>
      </c>
      <c r="B61" s="7">
        <v>120</v>
      </c>
      <c r="C61" s="1" t="s">
        <v>4617</v>
      </c>
      <c r="D61" s="23">
        <v>4.8</v>
      </c>
      <c r="E61" s="296" t="s">
        <v>7347</v>
      </c>
    </row>
    <row r="62" spans="1:5" ht="15" customHeight="1" thickTop="1" thickBot="1" x14ac:dyDescent="0.3">
      <c r="A62" s="430" t="s">
        <v>5337</v>
      </c>
      <c r="B62" s="431"/>
      <c r="C62" s="432"/>
      <c r="D62" s="20">
        <f>SUM(D40:D61)</f>
        <v>344.91000000000008</v>
      </c>
      <c r="E62" s="71">
        <f>SUMIF(E40:E61,"std_1",D40:D61)</f>
        <v>292.26000000000005</v>
      </c>
    </row>
    <row r="63" spans="1:5" ht="15" customHeight="1" x14ac:dyDescent="0.25">
      <c r="B63" s="2"/>
      <c r="C63" s="2"/>
      <c r="D63" s="5"/>
    </row>
    <row r="64" spans="1:5" ht="15" customHeight="1" x14ac:dyDescent="0.25"/>
    <row r="65" spans="1:5" ht="15" customHeight="1" x14ac:dyDescent="0.25"/>
    <row r="66" spans="1:5" ht="15" customHeight="1" x14ac:dyDescent="0.25"/>
    <row r="67" spans="1:5" ht="15" customHeight="1" x14ac:dyDescent="0.25"/>
    <row r="68" spans="1:5" ht="15" customHeight="1" thickBot="1" x14ac:dyDescent="0.3"/>
    <row r="69" spans="1:5" ht="22.5" customHeight="1" thickBot="1" x14ac:dyDescent="0.3">
      <c r="A69" s="423" t="s">
        <v>4984</v>
      </c>
      <c r="B69" s="424"/>
      <c r="C69" s="424"/>
      <c r="D69" s="424"/>
      <c r="E69" s="435"/>
    </row>
    <row r="70" spans="1:5" ht="15" customHeight="1" x14ac:dyDescent="0.3">
      <c r="A70" s="428" t="s">
        <v>4681</v>
      </c>
      <c r="B70" s="353" t="s">
        <v>4277</v>
      </c>
      <c r="C70" s="433" t="s">
        <v>2186</v>
      </c>
      <c r="D70" s="421" t="s">
        <v>2187</v>
      </c>
      <c r="E70" s="454" t="s">
        <v>217</v>
      </c>
    </row>
    <row r="71" spans="1:5" ht="15" customHeight="1" thickBot="1" x14ac:dyDescent="0.35">
      <c r="A71" s="429"/>
      <c r="B71" s="6" t="s">
        <v>2185</v>
      </c>
      <c r="C71" s="434"/>
      <c r="D71" s="422"/>
      <c r="E71" s="455"/>
    </row>
    <row r="72" spans="1:5" ht="15" customHeight="1" thickTop="1" x14ac:dyDescent="0.25">
      <c r="A72" s="12" t="s">
        <v>603</v>
      </c>
      <c r="B72" s="7">
        <v>201</v>
      </c>
      <c r="C72" s="1" t="s">
        <v>3019</v>
      </c>
      <c r="D72" s="23">
        <v>83.52</v>
      </c>
      <c r="E72" s="283" t="s">
        <v>7347</v>
      </c>
    </row>
    <row r="73" spans="1:5" ht="15" customHeight="1" x14ac:dyDescent="0.25">
      <c r="A73" s="12" t="s">
        <v>604</v>
      </c>
      <c r="B73" s="7">
        <v>202</v>
      </c>
      <c r="C73" s="1" t="s">
        <v>4315</v>
      </c>
      <c r="D73" s="23">
        <v>10.74</v>
      </c>
      <c r="E73" s="284" t="s">
        <v>7347</v>
      </c>
    </row>
    <row r="74" spans="1:5" ht="15" customHeight="1" x14ac:dyDescent="0.25">
      <c r="A74" s="12" t="s">
        <v>605</v>
      </c>
      <c r="B74" s="7">
        <v>203</v>
      </c>
      <c r="C74" s="1" t="s">
        <v>4316</v>
      </c>
      <c r="D74" s="23">
        <v>3.06</v>
      </c>
      <c r="E74" s="284" t="s">
        <v>7347</v>
      </c>
    </row>
    <row r="75" spans="1:5" ht="15" customHeight="1" x14ac:dyDescent="0.25">
      <c r="A75" s="12" t="s">
        <v>606</v>
      </c>
      <c r="B75" s="7" t="s">
        <v>1052</v>
      </c>
      <c r="C75" s="1" t="s">
        <v>3407</v>
      </c>
      <c r="D75" s="23">
        <v>6</v>
      </c>
      <c r="E75" s="284" t="s">
        <v>7347</v>
      </c>
    </row>
    <row r="76" spans="1:5" ht="15" customHeight="1" x14ac:dyDescent="0.25">
      <c r="A76" s="12" t="s">
        <v>607</v>
      </c>
      <c r="B76" s="7" t="s">
        <v>1053</v>
      </c>
      <c r="C76" s="1" t="s">
        <v>4618</v>
      </c>
      <c r="D76" s="23">
        <v>3.95</v>
      </c>
      <c r="E76" s="284" t="s">
        <v>7347</v>
      </c>
    </row>
    <row r="77" spans="1:5" ht="15" customHeight="1" x14ac:dyDescent="0.25">
      <c r="A77" s="12" t="s">
        <v>608</v>
      </c>
      <c r="B77" s="7">
        <v>205</v>
      </c>
      <c r="C77" s="1" t="s">
        <v>4619</v>
      </c>
      <c r="D77" s="23">
        <v>4.91</v>
      </c>
      <c r="E77" s="284" t="s">
        <v>7347</v>
      </c>
    </row>
    <row r="78" spans="1:5" ht="15" customHeight="1" x14ac:dyDescent="0.25">
      <c r="A78" s="12" t="s">
        <v>609</v>
      </c>
      <c r="B78" s="7">
        <v>206</v>
      </c>
      <c r="C78" s="1" t="s">
        <v>610</v>
      </c>
      <c r="D78" s="23">
        <v>13.45</v>
      </c>
      <c r="E78" s="284" t="s">
        <v>7347</v>
      </c>
    </row>
    <row r="79" spans="1:5" ht="15" customHeight="1" x14ac:dyDescent="0.25">
      <c r="A79" s="12" t="s">
        <v>611</v>
      </c>
      <c r="B79" s="7">
        <v>207</v>
      </c>
      <c r="C79" s="1" t="s">
        <v>1741</v>
      </c>
      <c r="D79" s="23">
        <v>36.479999999999997</v>
      </c>
      <c r="E79" s="284" t="s">
        <v>7347</v>
      </c>
    </row>
    <row r="80" spans="1:5" ht="15" customHeight="1" x14ac:dyDescent="0.25">
      <c r="A80" s="12" t="s">
        <v>613</v>
      </c>
      <c r="B80" s="7">
        <v>208</v>
      </c>
      <c r="C80" s="1" t="s">
        <v>3027</v>
      </c>
      <c r="D80" s="23">
        <v>13.77</v>
      </c>
      <c r="E80" s="284" t="s">
        <v>7347</v>
      </c>
    </row>
    <row r="81" spans="1:5" ht="15" customHeight="1" x14ac:dyDescent="0.25">
      <c r="A81" s="12" t="s">
        <v>614</v>
      </c>
      <c r="B81" s="7">
        <v>209</v>
      </c>
      <c r="C81" s="1" t="s">
        <v>3027</v>
      </c>
      <c r="D81" s="23">
        <v>18.600000000000001</v>
      </c>
      <c r="E81" s="284" t="s">
        <v>7347</v>
      </c>
    </row>
    <row r="82" spans="1:5" ht="15" customHeight="1" x14ac:dyDescent="0.25">
      <c r="A82" s="12" t="s">
        <v>615</v>
      </c>
      <c r="B82" s="7">
        <v>210</v>
      </c>
      <c r="C82" s="1" t="s">
        <v>28</v>
      </c>
      <c r="D82" s="23">
        <v>0</v>
      </c>
      <c r="E82" s="284" t="s">
        <v>218</v>
      </c>
    </row>
    <row r="83" spans="1:5" ht="15" customHeight="1" x14ac:dyDescent="0.25">
      <c r="A83" s="12" t="s">
        <v>616</v>
      </c>
      <c r="B83" s="7">
        <v>211</v>
      </c>
      <c r="C83" s="1" t="s">
        <v>3027</v>
      </c>
      <c r="D83" s="23">
        <v>20.52</v>
      </c>
      <c r="E83" s="284" t="s">
        <v>7347</v>
      </c>
    </row>
    <row r="84" spans="1:5" ht="15" customHeight="1" x14ac:dyDescent="0.25">
      <c r="A84" s="12" t="s">
        <v>617</v>
      </c>
      <c r="B84" s="7">
        <v>212</v>
      </c>
      <c r="C84" s="1" t="s">
        <v>618</v>
      </c>
      <c r="D84" s="23">
        <v>21.55</v>
      </c>
      <c r="E84" s="284" t="s">
        <v>7347</v>
      </c>
    </row>
    <row r="85" spans="1:5" ht="15" customHeight="1" x14ac:dyDescent="0.25">
      <c r="A85" s="12" t="s">
        <v>619</v>
      </c>
      <c r="B85" s="7" t="s">
        <v>429</v>
      </c>
      <c r="C85" s="1" t="s">
        <v>620</v>
      </c>
      <c r="D85" s="23">
        <v>2.54</v>
      </c>
      <c r="E85" s="284" t="s">
        <v>7347</v>
      </c>
    </row>
    <row r="86" spans="1:5" ht="15" customHeight="1" x14ac:dyDescent="0.25">
      <c r="A86" s="12" t="s">
        <v>621</v>
      </c>
      <c r="B86" s="7" t="s">
        <v>622</v>
      </c>
      <c r="C86" s="1" t="s">
        <v>623</v>
      </c>
      <c r="D86" s="23">
        <v>2</v>
      </c>
      <c r="E86" s="284" t="s">
        <v>7347</v>
      </c>
    </row>
    <row r="87" spans="1:5" ht="15" customHeight="1" x14ac:dyDescent="0.25">
      <c r="A87" s="12" t="s">
        <v>624</v>
      </c>
      <c r="B87" s="7" t="s">
        <v>625</v>
      </c>
      <c r="C87" s="1" t="s">
        <v>626</v>
      </c>
      <c r="D87" s="23">
        <v>6.01</v>
      </c>
      <c r="E87" s="284" t="s">
        <v>7347</v>
      </c>
    </row>
    <row r="88" spans="1:5" ht="15" customHeight="1" x14ac:dyDescent="0.25">
      <c r="A88" s="12" t="s">
        <v>627</v>
      </c>
      <c r="B88" s="7" t="s">
        <v>628</v>
      </c>
      <c r="C88" s="1" t="s">
        <v>4620</v>
      </c>
      <c r="D88" s="23">
        <v>2.35</v>
      </c>
      <c r="E88" s="284" t="s">
        <v>7347</v>
      </c>
    </row>
    <row r="89" spans="1:5" ht="15" customHeight="1" x14ac:dyDescent="0.25">
      <c r="A89" s="12" t="s">
        <v>629</v>
      </c>
      <c r="B89" s="7">
        <v>214</v>
      </c>
      <c r="C89" s="1" t="s">
        <v>630</v>
      </c>
      <c r="D89" s="23">
        <v>27.94</v>
      </c>
      <c r="E89" s="284" t="s">
        <v>7347</v>
      </c>
    </row>
    <row r="90" spans="1:5" ht="15" customHeight="1" x14ac:dyDescent="0.25">
      <c r="A90" s="12" t="s">
        <v>631</v>
      </c>
      <c r="B90" s="7">
        <v>216</v>
      </c>
      <c r="C90" s="1" t="s">
        <v>632</v>
      </c>
      <c r="D90" s="23">
        <v>59.67</v>
      </c>
      <c r="E90" s="284" t="s">
        <v>7347</v>
      </c>
    </row>
    <row r="91" spans="1:5" ht="15" customHeight="1" x14ac:dyDescent="0.25">
      <c r="A91" s="12" t="s">
        <v>633</v>
      </c>
      <c r="B91" s="7">
        <v>217</v>
      </c>
      <c r="C91" s="1" t="s">
        <v>3019</v>
      </c>
      <c r="D91" s="23">
        <v>61.37</v>
      </c>
      <c r="E91" s="284" t="s">
        <v>7347</v>
      </c>
    </row>
    <row r="92" spans="1:5" ht="15" customHeight="1" x14ac:dyDescent="0.25">
      <c r="A92" s="12" t="s">
        <v>634</v>
      </c>
      <c r="B92" s="7">
        <v>218</v>
      </c>
      <c r="C92" s="1" t="s">
        <v>635</v>
      </c>
      <c r="D92" s="23">
        <v>24.04</v>
      </c>
      <c r="E92" s="284" t="s">
        <v>7347</v>
      </c>
    </row>
    <row r="93" spans="1:5" ht="15" customHeight="1" x14ac:dyDescent="0.25">
      <c r="A93" s="12" t="s">
        <v>636</v>
      </c>
      <c r="B93" s="7">
        <v>219</v>
      </c>
      <c r="C93" s="1" t="s">
        <v>637</v>
      </c>
      <c r="D93" s="23">
        <v>37.82</v>
      </c>
      <c r="E93" s="284" t="s">
        <v>7347</v>
      </c>
    </row>
    <row r="94" spans="1:5" ht="15" customHeight="1" x14ac:dyDescent="0.25">
      <c r="A94" s="12" t="s">
        <v>638</v>
      </c>
      <c r="B94" s="7">
        <v>221</v>
      </c>
      <c r="C94" s="1" t="s">
        <v>639</v>
      </c>
      <c r="D94" s="23">
        <v>34.08</v>
      </c>
      <c r="E94" s="284" t="s">
        <v>7347</v>
      </c>
    </row>
    <row r="95" spans="1:5" ht="15" customHeight="1" x14ac:dyDescent="0.25">
      <c r="A95" s="12" t="s">
        <v>640</v>
      </c>
      <c r="B95" s="7">
        <v>222</v>
      </c>
      <c r="C95" s="1" t="s">
        <v>641</v>
      </c>
      <c r="D95" s="23">
        <v>16.600000000000001</v>
      </c>
      <c r="E95" s="284" t="s">
        <v>7347</v>
      </c>
    </row>
    <row r="96" spans="1:5" ht="15" customHeight="1" x14ac:dyDescent="0.25">
      <c r="A96" s="12" t="s">
        <v>642</v>
      </c>
      <c r="B96" s="7">
        <v>224</v>
      </c>
      <c r="C96" s="1" t="s">
        <v>4134</v>
      </c>
      <c r="D96" s="23">
        <v>9.8699999999999992</v>
      </c>
      <c r="E96" s="284" t="s">
        <v>7347</v>
      </c>
    </row>
    <row r="97" spans="1:5" ht="15" customHeight="1" x14ac:dyDescent="0.25">
      <c r="A97" s="12" t="s">
        <v>2537</v>
      </c>
      <c r="B97" s="7">
        <v>225</v>
      </c>
      <c r="C97" s="1" t="s">
        <v>2538</v>
      </c>
      <c r="D97" s="23">
        <v>16.82</v>
      </c>
      <c r="E97" s="284" t="s">
        <v>7347</v>
      </c>
    </row>
    <row r="98" spans="1:5" ht="15" customHeight="1" x14ac:dyDescent="0.25">
      <c r="A98" s="12" t="s">
        <v>2539</v>
      </c>
      <c r="B98" s="7">
        <v>226</v>
      </c>
      <c r="C98" s="1" t="s">
        <v>2540</v>
      </c>
      <c r="D98" s="23">
        <v>18.600000000000001</v>
      </c>
      <c r="E98" s="284" t="s">
        <v>7347</v>
      </c>
    </row>
    <row r="99" spans="1:5" ht="15" customHeight="1" x14ac:dyDescent="0.25">
      <c r="A99" s="12" t="s">
        <v>2541</v>
      </c>
      <c r="B99" s="7">
        <v>227</v>
      </c>
      <c r="C99" s="1" t="s">
        <v>2542</v>
      </c>
      <c r="D99" s="23">
        <v>13.77</v>
      </c>
      <c r="E99" s="284" t="s">
        <v>7347</v>
      </c>
    </row>
    <row r="100" spans="1:5" ht="15" customHeight="1" x14ac:dyDescent="0.25">
      <c r="A100" s="12" t="s">
        <v>2543</v>
      </c>
      <c r="B100" s="7">
        <v>228</v>
      </c>
      <c r="C100" s="1" t="s">
        <v>2542</v>
      </c>
      <c r="D100" s="23">
        <v>13.77</v>
      </c>
      <c r="E100" s="284" t="s">
        <v>7347</v>
      </c>
    </row>
    <row r="101" spans="1:5" ht="15" customHeight="1" x14ac:dyDescent="0.25">
      <c r="A101" s="12" t="s">
        <v>2544</v>
      </c>
      <c r="B101" s="7">
        <v>229</v>
      </c>
      <c r="C101" s="1" t="s">
        <v>2676</v>
      </c>
      <c r="D101" s="23">
        <v>16.670000000000002</v>
      </c>
      <c r="E101" s="284" t="s">
        <v>7347</v>
      </c>
    </row>
    <row r="102" spans="1:5" ht="15" customHeight="1" x14ac:dyDescent="0.25">
      <c r="A102" s="12" t="s">
        <v>2545</v>
      </c>
      <c r="B102" s="7">
        <v>231</v>
      </c>
      <c r="C102" s="1" t="s">
        <v>2546</v>
      </c>
      <c r="D102" s="23">
        <v>18.61</v>
      </c>
      <c r="E102" s="284" t="s">
        <v>7347</v>
      </c>
    </row>
    <row r="103" spans="1:5" ht="15" customHeight="1" x14ac:dyDescent="0.25">
      <c r="A103" s="12" t="s">
        <v>2547</v>
      </c>
      <c r="B103" s="7">
        <v>232</v>
      </c>
      <c r="C103" s="1" t="s">
        <v>4034</v>
      </c>
      <c r="D103" s="23">
        <v>18.350000000000001</v>
      </c>
      <c r="E103" s="284" t="s">
        <v>7347</v>
      </c>
    </row>
    <row r="104" spans="1:5" ht="15" customHeight="1" x14ac:dyDescent="0.25">
      <c r="A104" s="12" t="s">
        <v>2548</v>
      </c>
      <c r="B104" s="7" t="s">
        <v>1056</v>
      </c>
      <c r="C104" s="1" t="s">
        <v>3410</v>
      </c>
      <c r="D104" s="23">
        <v>6</v>
      </c>
      <c r="E104" s="284" t="s">
        <v>7347</v>
      </c>
    </row>
    <row r="105" spans="1:5" ht="15" customHeight="1" x14ac:dyDescent="0.25">
      <c r="A105" s="12" t="s">
        <v>2549</v>
      </c>
      <c r="B105" s="7" t="s">
        <v>1057</v>
      </c>
      <c r="C105" s="1" t="s">
        <v>3035</v>
      </c>
      <c r="D105" s="23">
        <v>2.2400000000000002</v>
      </c>
      <c r="E105" s="284" t="s">
        <v>7347</v>
      </c>
    </row>
    <row r="106" spans="1:5" ht="15" customHeight="1" x14ac:dyDescent="0.25">
      <c r="A106" s="12" t="s">
        <v>26</v>
      </c>
      <c r="B106" s="7" t="s">
        <v>27</v>
      </c>
      <c r="C106" s="114" t="s">
        <v>3856</v>
      </c>
      <c r="D106" s="23">
        <v>1.18</v>
      </c>
      <c r="E106" s="284" t="s">
        <v>7347</v>
      </c>
    </row>
    <row r="107" spans="1:5" ht="15" customHeight="1" thickBot="1" x14ac:dyDescent="0.3">
      <c r="A107" s="12" t="s">
        <v>2550</v>
      </c>
      <c r="B107" s="7">
        <v>235</v>
      </c>
      <c r="C107" s="1" t="s">
        <v>4617</v>
      </c>
      <c r="D107" s="23">
        <v>4.87</v>
      </c>
      <c r="E107" s="296" t="s">
        <v>7347</v>
      </c>
    </row>
    <row r="108" spans="1:5" ht="15" customHeight="1" thickTop="1" thickBot="1" x14ac:dyDescent="0.3">
      <c r="A108" s="430" t="s">
        <v>5337</v>
      </c>
      <c r="B108" s="431"/>
      <c r="C108" s="432"/>
      <c r="D108" s="20">
        <f>SUM(D72:D107)</f>
        <v>651.72</v>
      </c>
      <c r="E108" s="71">
        <f>SUMIF(E72:E107,"std_1",D72:D107)</f>
        <v>651.72</v>
      </c>
    </row>
    <row r="109" spans="1:5" ht="15" customHeight="1" x14ac:dyDescent="0.25"/>
    <row r="110" spans="1:5" ht="15" customHeight="1" x14ac:dyDescent="0.25"/>
    <row r="111" spans="1:5" ht="15" customHeight="1" x14ac:dyDescent="0.25"/>
    <row r="112" spans="1:5" ht="15" customHeight="1" x14ac:dyDescent="0.25"/>
    <row r="113" spans="1:5" ht="15" customHeight="1" x14ac:dyDescent="0.25"/>
    <row r="114" spans="1:5" ht="15" customHeight="1" thickBot="1" x14ac:dyDescent="0.3"/>
    <row r="115" spans="1:5" ht="22.5" customHeight="1" thickBot="1" x14ac:dyDescent="0.3">
      <c r="A115" s="46" t="s">
        <v>4985</v>
      </c>
      <c r="B115" s="47"/>
      <c r="C115" s="47"/>
      <c r="D115" s="47"/>
      <c r="E115" s="121"/>
    </row>
    <row r="116" spans="1:5" ht="15" customHeight="1" x14ac:dyDescent="0.3">
      <c r="A116" s="428" t="s">
        <v>4681</v>
      </c>
      <c r="B116" s="353" t="s">
        <v>4277</v>
      </c>
      <c r="C116" s="433" t="s">
        <v>2186</v>
      </c>
      <c r="D116" s="421" t="s">
        <v>2187</v>
      </c>
      <c r="E116" s="454" t="s">
        <v>217</v>
      </c>
    </row>
    <row r="117" spans="1:5" ht="15" customHeight="1" thickBot="1" x14ac:dyDescent="0.35">
      <c r="A117" s="429"/>
      <c r="B117" s="6" t="s">
        <v>2185</v>
      </c>
      <c r="C117" s="434"/>
      <c r="D117" s="422"/>
      <c r="E117" s="455"/>
    </row>
    <row r="118" spans="1:5" ht="15" customHeight="1" thickTop="1" x14ac:dyDescent="0.25">
      <c r="A118" s="12" t="s">
        <v>2551</v>
      </c>
      <c r="B118" s="7">
        <v>301</v>
      </c>
      <c r="C118" s="1" t="s">
        <v>3019</v>
      </c>
      <c r="D118" s="23">
        <v>73.319999999999993</v>
      </c>
      <c r="E118" s="283" t="s">
        <v>7347</v>
      </c>
    </row>
    <row r="119" spans="1:5" ht="15" customHeight="1" x14ac:dyDescent="0.25">
      <c r="A119" s="12" t="s">
        <v>2552</v>
      </c>
      <c r="B119" s="7">
        <v>302</v>
      </c>
      <c r="C119" s="1" t="s">
        <v>4315</v>
      </c>
      <c r="D119" s="23">
        <v>12.06</v>
      </c>
      <c r="E119" s="284" t="s">
        <v>7347</v>
      </c>
    </row>
    <row r="120" spans="1:5" ht="15" customHeight="1" x14ac:dyDescent="0.25">
      <c r="A120" s="12" t="s">
        <v>2553</v>
      </c>
      <c r="B120" s="7">
        <v>303</v>
      </c>
      <c r="C120" s="1" t="s">
        <v>4316</v>
      </c>
      <c r="D120" s="23">
        <v>3.06</v>
      </c>
      <c r="E120" s="284" t="s">
        <v>7347</v>
      </c>
    </row>
    <row r="121" spans="1:5" ht="15" customHeight="1" x14ac:dyDescent="0.25">
      <c r="A121" s="12" t="s">
        <v>2554</v>
      </c>
      <c r="B121" s="7" t="s">
        <v>1061</v>
      </c>
      <c r="C121" s="1" t="s">
        <v>3407</v>
      </c>
      <c r="D121" s="23">
        <v>6.03</v>
      </c>
      <c r="E121" s="284" t="s">
        <v>7347</v>
      </c>
    </row>
    <row r="122" spans="1:5" ht="15" customHeight="1" x14ac:dyDescent="0.25">
      <c r="A122" s="12" t="s">
        <v>2555</v>
      </c>
      <c r="B122" s="7" t="s">
        <v>1062</v>
      </c>
      <c r="C122" s="1" t="s">
        <v>4839</v>
      </c>
      <c r="D122" s="23">
        <v>3.95</v>
      </c>
      <c r="E122" s="284" t="s">
        <v>7347</v>
      </c>
    </row>
    <row r="123" spans="1:5" ht="15" customHeight="1" x14ac:dyDescent="0.25">
      <c r="A123" s="12" t="s">
        <v>2556</v>
      </c>
      <c r="B123" s="7">
        <v>305</v>
      </c>
      <c r="C123" s="1" t="s">
        <v>4619</v>
      </c>
      <c r="D123" s="23">
        <v>4.95</v>
      </c>
      <c r="E123" s="284" t="s">
        <v>7347</v>
      </c>
    </row>
    <row r="124" spans="1:5" ht="15" customHeight="1" x14ac:dyDescent="0.25">
      <c r="A124" s="12" t="s">
        <v>2557</v>
      </c>
      <c r="B124" s="7">
        <v>306</v>
      </c>
      <c r="C124" s="1" t="s">
        <v>2696</v>
      </c>
      <c r="D124" s="23">
        <v>13.47</v>
      </c>
      <c r="E124" s="284" t="s">
        <v>7347</v>
      </c>
    </row>
    <row r="125" spans="1:5" ht="15" customHeight="1" x14ac:dyDescent="0.25">
      <c r="A125" s="12" t="s">
        <v>2558</v>
      </c>
      <c r="B125" s="7">
        <v>307</v>
      </c>
      <c r="C125" s="1" t="s">
        <v>3027</v>
      </c>
      <c r="D125" s="23">
        <v>12.97</v>
      </c>
      <c r="E125" s="284" t="s">
        <v>7347</v>
      </c>
    </row>
    <row r="126" spans="1:5" ht="15" customHeight="1" x14ac:dyDescent="0.25">
      <c r="A126" s="12" t="s">
        <v>2559</v>
      </c>
      <c r="B126" s="7">
        <v>308</v>
      </c>
      <c r="C126" s="1" t="s">
        <v>3027</v>
      </c>
      <c r="D126" s="23">
        <v>13.68</v>
      </c>
      <c r="E126" s="284" t="s">
        <v>7347</v>
      </c>
    </row>
    <row r="127" spans="1:5" ht="15" customHeight="1" x14ac:dyDescent="0.25">
      <c r="A127" s="12" t="s">
        <v>2560</v>
      </c>
      <c r="B127" s="7">
        <v>309</v>
      </c>
      <c r="C127" s="1" t="s">
        <v>3027</v>
      </c>
      <c r="D127" s="23">
        <v>13.35</v>
      </c>
      <c r="E127" s="284" t="s">
        <v>7347</v>
      </c>
    </row>
    <row r="128" spans="1:5" ht="15" customHeight="1" x14ac:dyDescent="0.25">
      <c r="A128" s="12" t="s">
        <v>2561</v>
      </c>
      <c r="B128" s="7">
        <v>310</v>
      </c>
      <c r="C128" s="1" t="s">
        <v>1918</v>
      </c>
      <c r="D128" s="23">
        <v>0</v>
      </c>
      <c r="E128" s="284" t="s">
        <v>218</v>
      </c>
    </row>
    <row r="129" spans="1:5" ht="15" customHeight="1" x14ac:dyDescent="0.25">
      <c r="A129" s="12" t="s">
        <v>2562</v>
      </c>
      <c r="B129" s="7">
        <v>311</v>
      </c>
      <c r="C129" s="1" t="s">
        <v>3027</v>
      </c>
      <c r="D129" s="23">
        <v>13.68</v>
      </c>
      <c r="E129" s="284" t="s">
        <v>7347</v>
      </c>
    </row>
    <row r="130" spans="1:5" ht="15" customHeight="1" x14ac:dyDescent="0.25">
      <c r="A130" s="12" t="s">
        <v>2563</v>
      </c>
      <c r="B130" s="7">
        <v>312</v>
      </c>
      <c r="C130" s="1" t="s">
        <v>3027</v>
      </c>
      <c r="D130" s="23">
        <v>13.78</v>
      </c>
      <c r="E130" s="284" t="s">
        <v>7347</v>
      </c>
    </row>
    <row r="131" spans="1:5" ht="15" customHeight="1" x14ac:dyDescent="0.25">
      <c r="A131" s="12" t="s">
        <v>2564</v>
      </c>
      <c r="B131" s="7">
        <v>313</v>
      </c>
      <c r="C131" s="1" t="s">
        <v>2565</v>
      </c>
      <c r="D131" s="23">
        <v>22.45</v>
      </c>
      <c r="E131" s="284" t="s">
        <v>7347</v>
      </c>
    </row>
    <row r="132" spans="1:5" ht="15" customHeight="1" x14ac:dyDescent="0.25">
      <c r="A132" s="12" t="s">
        <v>2566</v>
      </c>
      <c r="B132" s="7">
        <v>314</v>
      </c>
      <c r="C132" s="1" t="s">
        <v>2439</v>
      </c>
      <c r="D132" s="23">
        <v>16.739999999999998</v>
      </c>
      <c r="E132" s="284" t="s">
        <v>7347</v>
      </c>
    </row>
    <row r="133" spans="1:5" ht="15" customHeight="1" x14ac:dyDescent="0.25">
      <c r="A133" s="12" t="s">
        <v>2567</v>
      </c>
      <c r="B133" s="7">
        <v>315</v>
      </c>
      <c r="C133" s="1" t="s">
        <v>4134</v>
      </c>
      <c r="D133" s="23">
        <v>11.02</v>
      </c>
      <c r="E133" s="284" t="s">
        <v>7347</v>
      </c>
    </row>
    <row r="134" spans="1:5" ht="15" customHeight="1" x14ac:dyDescent="0.25">
      <c r="A134" s="12" t="s">
        <v>2568</v>
      </c>
      <c r="B134" s="7">
        <v>316</v>
      </c>
      <c r="C134" s="1" t="s">
        <v>3961</v>
      </c>
      <c r="D134" s="23">
        <v>16.190000000000001</v>
      </c>
      <c r="E134" s="284" t="s">
        <v>7347</v>
      </c>
    </row>
    <row r="135" spans="1:5" ht="15" customHeight="1" x14ac:dyDescent="0.25">
      <c r="A135" s="12" t="s">
        <v>2569</v>
      </c>
      <c r="B135" s="7">
        <v>317</v>
      </c>
      <c r="C135" s="1" t="s">
        <v>2570</v>
      </c>
      <c r="D135" s="23">
        <v>28.57</v>
      </c>
      <c r="E135" s="284" t="s">
        <v>7347</v>
      </c>
    </row>
    <row r="136" spans="1:5" ht="15" customHeight="1" x14ac:dyDescent="0.25">
      <c r="A136" s="12" t="s">
        <v>2571</v>
      </c>
      <c r="B136" s="7">
        <v>318</v>
      </c>
      <c r="C136" s="1" t="s">
        <v>2439</v>
      </c>
      <c r="D136" s="23">
        <v>22.62</v>
      </c>
      <c r="E136" s="284" t="s">
        <v>7347</v>
      </c>
    </row>
    <row r="137" spans="1:5" ht="15" customHeight="1" x14ac:dyDescent="0.25">
      <c r="A137" s="12" t="s">
        <v>2572</v>
      </c>
      <c r="B137" s="7">
        <v>319</v>
      </c>
      <c r="C137" s="1" t="s">
        <v>2573</v>
      </c>
      <c r="D137" s="23">
        <v>21.68</v>
      </c>
      <c r="E137" s="284" t="s">
        <v>7347</v>
      </c>
    </row>
    <row r="138" spans="1:5" ht="15" customHeight="1" x14ac:dyDescent="0.25">
      <c r="A138" s="12" t="s">
        <v>2574</v>
      </c>
      <c r="B138" s="7">
        <v>321</v>
      </c>
      <c r="C138" s="1" t="s">
        <v>3019</v>
      </c>
      <c r="D138" s="23">
        <v>65.58</v>
      </c>
      <c r="E138" s="284" t="s">
        <v>7347</v>
      </c>
    </row>
    <row r="139" spans="1:5" ht="15" customHeight="1" x14ac:dyDescent="0.25">
      <c r="A139" s="12" t="s">
        <v>2575</v>
      </c>
      <c r="B139" s="7">
        <v>322</v>
      </c>
      <c r="C139" s="1" t="s">
        <v>2576</v>
      </c>
      <c r="D139" s="23">
        <v>24.09</v>
      </c>
      <c r="E139" s="284" t="s">
        <v>7347</v>
      </c>
    </row>
    <row r="140" spans="1:5" ht="15" customHeight="1" x14ac:dyDescent="0.25">
      <c r="A140" s="12" t="s">
        <v>2577</v>
      </c>
      <c r="B140" s="7">
        <v>323</v>
      </c>
      <c r="C140" s="1" t="s">
        <v>2578</v>
      </c>
      <c r="D140" s="23">
        <v>50.83</v>
      </c>
      <c r="E140" s="284" t="s">
        <v>7347</v>
      </c>
    </row>
    <row r="141" spans="1:5" ht="15" customHeight="1" x14ac:dyDescent="0.25">
      <c r="A141" s="12" t="s">
        <v>2579</v>
      </c>
      <c r="B141" s="7">
        <v>324</v>
      </c>
      <c r="C141" s="1" t="s">
        <v>2439</v>
      </c>
      <c r="D141" s="23">
        <v>22.5</v>
      </c>
      <c r="E141" s="284" t="s">
        <v>7347</v>
      </c>
    </row>
    <row r="142" spans="1:5" ht="15" customHeight="1" x14ac:dyDescent="0.25">
      <c r="A142" s="12" t="s">
        <v>2580</v>
      </c>
      <c r="B142" s="7" t="s">
        <v>2581</v>
      </c>
      <c r="C142" s="1" t="s">
        <v>4837</v>
      </c>
      <c r="D142" s="23">
        <v>4.17</v>
      </c>
      <c r="E142" s="284" t="s">
        <v>7347</v>
      </c>
    </row>
    <row r="143" spans="1:5" ht="15" customHeight="1" x14ac:dyDescent="0.25">
      <c r="A143" s="12" t="s">
        <v>2582</v>
      </c>
      <c r="B143" s="7" t="s">
        <v>2583</v>
      </c>
      <c r="C143" s="1" t="s">
        <v>2584</v>
      </c>
      <c r="D143" s="23">
        <v>1.69</v>
      </c>
      <c r="E143" s="284" t="s">
        <v>7347</v>
      </c>
    </row>
    <row r="144" spans="1:5" ht="15" customHeight="1" x14ac:dyDescent="0.25">
      <c r="A144" s="12" t="s">
        <v>2585</v>
      </c>
      <c r="B144" s="7" t="s">
        <v>2586</v>
      </c>
      <c r="C144" s="1" t="s">
        <v>2587</v>
      </c>
      <c r="D144" s="23">
        <v>4.6900000000000004</v>
      </c>
      <c r="E144" s="284" t="s">
        <v>7347</v>
      </c>
    </row>
    <row r="145" spans="1:5" ht="15" customHeight="1" x14ac:dyDescent="0.25">
      <c r="A145" s="12" t="s">
        <v>2588</v>
      </c>
      <c r="B145" s="7">
        <v>326</v>
      </c>
      <c r="C145" s="1" t="s">
        <v>2589</v>
      </c>
      <c r="D145" s="23">
        <v>15.54</v>
      </c>
      <c r="E145" s="284" t="s">
        <v>7347</v>
      </c>
    </row>
    <row r="146" spans="1:5" ht="15" customHeight="1" x14ac:dyDescent="0.25">
      <c r="A146" s="12" t="s">
        <v>2590</v>
      </c>
      <c r="B146" s="7">
        <v>327</v>
      </c>
      <c r="C146" s="1" t="s">
        <v>2591</v>
      </c>
      <c r="D146" s="23">
        <v>39.47</v>
      </c>
      <c r="E146" s="284" t="s">
        <v>7347</v>
      </c>
    </row>
    <row r="147" spans="1:5" ht="15" customHeight="1" x14ac:dyDescent="0.25">
      <c r="A147" s="12" t="s">
        <v>2592</v>
      </c>
      <c r="B147" s="7">
        <v>328</v>
      </c>
      <c r="C147" s="1" t="s">
        <v>3027</v>
      </c>
      <c r="D147" s="23">
        <v>13.79</v>
      </c>
      <c r="E147" s="284" t="s">
        <v>7347</v>
      </c>
    </row>
    <row r="148" spans="1:5" ht="15" customHeight="1" x14ac:dyDescent="0.25">
      <c r="A148" s="12" t="s">
        <v>2593</v>
      </c>
      <c r="B148" s="7">
        <v>329</v>
      </c>
      <c r="C148" s="1" t="s">
        <v>3027</v>
      </c>
      <c r="D148" s="23">
        <v>13.68</v>
      </c>
      <c r="E148" s="284" t="s">
        <v>7347</v>
      </c>
    </row>
    <row r="149" spans="1:5" ht="15" customHeight="1" x14ac:dyDescent="0.25">
      <c r="A149" s="12" t="s">
        <v>2594</v>
      </c>
      <c r="B149" s="7">
        <v>331</v>
      </c>
      <c r="C149" s="1" t="s">
        <v>3027</v>
      </c>
      <c r="D149" s="23">
        <v>13.79</v>
      </c>
      <c r="E149" s="284" t="s">
        <v>7347</v>
      </c>
    </row>
    <row r="150" spans="1:5" ht="15" customHeight="1" x14ac:dyDescent="0.25">
      <c r="A150" s="12" t="s">
        <v>2595</v>
      </c>
      <c r="B150" s="7">
        <v>332</v>
      </c>
      <c r="C150" s="1" t="s">
        <v>3027</v>
      </c>
      <c r="D150" s="23">
        <v>13.68</v>
      </c>
      <c r="E150" s="284" t="s">
        <v>7347</v>
      </c>
    </row>
    <row r="151" spans="1:5" ht="15" customHeight="1" x14ac:dyDescent="0.25">
      <c r="A151" s="12" t="s">
        <v>2596</v>
      </c>
      <c r="B151" s="7">
        <v>333</v>
      </c>
      <c r="C151" s="1" t="s">
        <v>3027</v>
      </c>
      <c r="D151" s="23">
        <v>13.85</v>
      </c>
      <c r="E151" s="284" t="s">
        <v>7347</v>
      </c>
    </row>
    <row r="152" spans="1:5" ht="15" customHeight="1" x14ac:dyDescent="0.25">
      <c r="A152" s="12" t="s">
        <v>2597</v>
      </c>
      <c r="B152" s="7">
        <v>334</v>
      </c>
      <c r="C152" s="1" t="s">
        <v>3027</v>
      </c>
      <c r="D152" s="23">
        <v>13.45</v>
      </c>
      <c r="E152" s="284" t="s">
        <v>7347</v>
      </c>
    </row>
    <row r="153" spans="1:5" ht="15" customHeight="1" x14ac:dyDescent="0.25">
      <c r="A153" s="12" t="s">
        <v>2598</v>
      </c>
      <c r="B153" s="7" t="s">
        <v>2599</v>
      </c>
      <c r="C153" s="1" t="s">
        <v>3410</v>
      </c>
      <c r="D153" s="23">
        <v>6.03</v>
      </c>
      <c r="E153" s="284" t="s">
        <v>7347</v>
      </c>
    </row>
    <row r="154" spans="1:5" ht="15" customHeight="1" x14ac:dyDescent="0.25">
      <c r="A154" s="12" t="s">
        <v>2600</v>
      </c>
      <c r="B154" s="7" t="s">
        <v>2601</v>
      </c>
      <c r="C154" s="1" t="s">
        <v>3035</v>
      </c>
      <c r="D154" s="23">
        <v>2.27</v>
      </c>
      <c r="E154" s="284" t="s">
        <v>7347</v>
      </c>
    </row>
    <row r="155" spans="1:5" ht="15" customHeight="1" x14ac:dyDescent="0.25">
      <c r="A155" s="12" t="s">
        <v>29</v>
      </c>
      <c r="B155" s="7" t="s">
        <v>30</v>
      </c>
      <c r="C155" s="114" t="s">
        <v>4621</v>
      </c>
      <c r="D155" s="23">
        <v>1.19</v>
      </c>
      <c r="E155" s="284" t="s">
        <v>7347</v>
      </c>
    </row>
    <row r="156" spans="1:5" ht="15" customHeight="1" thickBot="1" x14ac:dyDescent="0.3">
      <c r="A156" s="12" t="s">
        <v>2602</v>
      </c>
      <c r="B156" s="7">
        <v>336</v>
      </c>
      <c r="C156" s="1" t="s">
        <v>4617</v>
      </c>
      <c r="D156" s="23">
        <v>4.95</v>
      </c>
      <c r="E156" s="296" t="s">
        <v>7347</v>
      </c>
    </row>
    <row r="157" spans="1:5" ht="15" customHeight="1" thickTop="1" thickBot="1" x14ac:dyDescent="0.3">
      <c r="A157" s="430" t="s">
        <v>5337</v>
      </c>
      <c r="B157" s="431"/>
      <c r="C157" s="432"/>
      <c r="D157" s="20">
        <f>SUM(D118:D156)</f>
        <v>648.80999999999995</v>
      </c>
      <c r="E157" s="71">
        <f>SUMIF(E118:E156,"std_1",D118:D156)</f>
        <v>648.80999999999995</v>
      </c>
    </row>
    <row r="158" spans="1:5" ht="15" customHeight="1" x14ac:dyDescent="0.25"/>
  </sheetData>
  <mergeCells count="24">
    <mergeCell ref="A70:A71"/>
    <mergeCell ref="A62:C62"/>
    <mergeCell ref="E70:E71"/>
    <mergeCell ref="A157:C157"/>
    <mergeCell ref="D116:D117"/>
    <mergeCell ref="C116:C117"/>
    <mergeCell ref="A116:A117"/>
    <mergeCell ref="D70:D71"/>
    <mergeCell ref="A30:C30"/>
    <mergeCell ref="C13:C14"/>
    <mergeCell ref="A7:C7"/>
    <mergeCell ref="A12:E12"/>
    <mergeCell ref="E116:E117"/>
    <mergeCell ref="A69:E69"/>
    <mergeCell ref="A37:E37"/>
    <mergeCell ref="E13:E14"/>
    <mergeCell ref="E38:E39"/>
    <mergeCell ref="C38:C39"/>
    <mergeCell ref="D38:D39"/>
    <mergeCell ref="A13:A14"/>
    <mergeCell ref="A38:A39"/>
    <mergeCell ref="A108:C108"/>
    <mergeCell ref="C70:C71"/>
    <mergeCell ref="D13:D14"/>
  </mergeCells>
  <phoneticPr fontId="2" type="noConversion"/>
  <conditionalFormatting sqref="D7:E7">
    <cfRule type="cellIs" dxfId="52" priority="12" stopIfTrue="1" operator="notEqual">
      <formula>SUM(#REF!)</formula>
    </cfRule>
  </conditionalFormatting>
  <conditionalFormatting sqref="D30 D62 D108 D157">
    <cfRule type="cellIs" dxfId="51" priority="13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orientation="portrait" r:id="rId1"/>
  <headerFooter scaleWithDoc="0" alignWithMargins="0">
    <oddHeader xml:space="preserve">&amp;L&amp;9Příloha č.1 ke Smlouvě o provádění úklidu v Univerzitním kampusu Bohunice, Brno, Kamenice 5 </oddHeader>
    <oddFooter>&amp;L&amp;9Příloha č. 1&amp;R&amp;9Strana &amp;P/&amp;N</oddFooter>
  </headerFooter>
  <rowBreaks count="2" manualBreakCount="2">
    <brk id="65" max="16383" man="1"/>
    <brk id="111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">
    <tabColor indexed="11"/>
  </sheetPr>
  <dimension ref="A3:E145"/>
  <sheetViews>
    <sheetView topLeftCell="A61" zoomScaleNormal="100" workbookViewId="0">
      <selection activeCell="E95" sqref="E95"/>
    </sheetView>
  </sheetViews>
  <sheetFormatPr defaultRowHeight="13.5" x14ac:dyDescent="0.25"/>
  <cols>
    <col min="1" max="1" width="14.7109375" style="30" customWidth="1"/>
    <col min="2" max="2" width="10.7109375" style="30" customWidth="1"/>
    <col min="3" max="3" width="40.7109375" style="30" customWidth="1"/>
    <col min="4" max="4" width="10.7109375" style="26" customWidth="1"/>
    <col min="5" max="5" width="11" style="26" customWidth="1"/>
    <col min="6" max="16384" width="9.140625" style="30"/>
  </cols>
  <sheetData>
    <row r="3" spans="1:5" x14ac:dyDescent="0.25">
      <c r="D3" s="33"/>
    </row>
    <row r="4" spans="1:5" ht="25.5" customHeight="1" x14ac:dyDescent="0.25">
      <c r="A4" s="65" t="s">
        <v>5356</v>
      </c>
      <c r="B4" s="32"/>
      <c r="C4" s="32"/>
      <c r="D4" s="51"/>
    </row>
    <row r="5" spans="1:5" ht="25.5" customHeight="1" x14ac:dyDescent="0.25">
      <c r="A5" s="49"/>
      <c r="B5" s="50"/>
      <c r="C5" s="50"/>
      <c r="D5" s="51"/>
    </row>
    <row r="6" spans="1:5" ht="25.5" customHeight="1" thickBot="1" x14ac:dyDescent="0.3">
      <c r="A6" s="49"/>
      <c r="B6" s="50"/>
      <c r="C6" s="50"/>
      <c r="D6" s="51"/>
    </row>
    <row r="7" spans="1:5" ht="25.5" customHeight="1" thickBot="1" x14ac:dyDescent="0.35">
      <c r="A7" s="425" t="s">
        <v>7352</v>
      </c>
      <c r="B7" s="426"/>
      <c r="C7" s="427"/>
      <c r="D7" s="69">
        <f>SUM(D144,D100,D57,D22)</f>
        <v>1827.8399999999997</v>
      </c>
      <c r="E7" s="69">
        <f>SUM(E144,E100,E57,E22)</f>
        <v>1456.5099999999998</v>
      </c>
    </row>
    <row r="11" spans="1:5" ht="14.25" thickBot="1" x14ac:dyDescent="0.3"/>
    <row r="12" spans="1:5" ht="22.5" customHeight="1" thickBot="1" x14ac:dyDescent="0.3">
      <c r="A12" s="423" t="s">
        <v>4986</v>
      </c>
      <c r="B12" s="424"/>
      <c r="C12" s="424"/>
      <c r="D12" s="424"/>
      <c r="E12" s="435"/>
    </row>
    <row r="13" spans="1:5" ht="15" customHeight="1" x14ac:dyDescent="0.3">
      <c r="A13" s="428" t="s">
        <v>4681</v>
      </c>
      <c r="B13" s="353" t="s">
        <v>4277</v>
      </c>
      <c r="C13" s="433" t="s">
        <v>2186</v>
      </c>
      <c r="D13" s="421" t="s">
        <v>2187</v>
      </c>
      <c r="E13" s="454" t="s">
        <v>217</v>
      </c>
    </row>
    <row r="14" spans="1:5" ht="15" customHeight="1" thickBot="1" x14ac:dyDescent="0.35">
      <c r="A14" s="429"/>
      <c r="B14" s="6" t="s">
        <v>2185</v>
      </c>
      <c r="C14" s="434"/>
      <c r="D14" s="422"/>
      <c r="E14" s="455"/>
    </row>
    <row r="15" spans="1:5" ht="15" customHeight="1" thickTop="1" x14ac:dyDescent="0.25">
      <c r="A15" s="12" t="s">
        <v>2603</v>
      </c>
      <c r="B15" s="7" t="s">
        <v>2189</v>
      </c>
      <c r="C15" s="1" t="s">
        <v>3019</v>
      </c>
      <c r="D15" s="23">
        <v>16.829999999999998</v>
      </c>
      <c r="E15" s="283" t="s">
        <v>218</v>
      </c>
    </row>
    <row r="16" spans="1:5" ht="15" customHeight="1" x14ac:dyDescent="0.25">
      <c r="A16" s="12" t="s">
        <v>2604</v>
      </c>
      <c r="B16" s="7" t="s">
        <v>2190</v>
      </c>
      <c r="C16" s="1" t="s">
        <v>647</v>
      </c>
      <c r="D16" s="23">
        <v>56.85</v>
      </c>
      <c r="E16" s="284" t="s">
        <v>218</v>
      </c>
    </row>
    <row r="17" spans="1:5" ht="15" customHeight="1" x14ac:dyDescent="0.25">
      <c r="A17" s="12" t="s">
        <v>2605</v>
      </c>
      <c r="B17" s="7" t="s">
        <v>2191</v>
      </c>
      <c r="C17" s="1" t="s">
        <v>4316</v>
      </c>
      <c r="D17" s="23">
        <v>4.25</v>
      </c>
      <c r="E17" s="284" t="s">
        <v>7347</v>
      </c>
    </row>
    <row r="18" spans="1:5" ht="15" customHeight="1" x14ac:dyDescent="0.25">
      <c r="A18" s="12" t="s">
        <v>2606</v>
      </c>
      <c r="B18" s="7" t="s">
        <v>2192</v>
      </c>
      <c r="C18" s="1" t="s">
        <v>4871</v>
      </c>
      <c r="D18" s="23">
        <v>12.61</v>
      </c>
      <c r="E18" s="284" t="s">
        <v>218</v>
      </c>
    </row>
    <row r="19" spans="1:5" ht="15" customHeight="1" x14ac:dyDescent="0.25">
      <c r="A19" s="12" t="s">
        <v>2607</v>
      </c>
      <c r="B19" s="7" t="s">
        <v>2608</v>
      </c>
      <c r="C19" s="1" t="s">
        <v>2811</v>
      </c>
      <c r="D19" s="23">
        <v>9.5399999999999991</v>
      </c>
      <c r="E19" s="284" t="s">
        <v>218</v>
      </c>
    </row>
    <row r="20" spans="1:5" ht="15" customHeight="1" x14ac:dyDescent="0.25">
      <c r="A20" s="12" t="s">
        <v>2609</v>
      </c>
      <c r="B20" s="7" t="s">
        <v>2610</v>
      </c>
      <c r="C20" s="1" t="s">
        <v>4367</v>
      </c>
      <c r="D20" s="23">
        <v>3.06</v>
      </c>
      <c r="E20" s="284" t="s">
        <v>218</v>
      </c>
    </row>
    <row r="21" spans="1:5" ht="15" customHeight="1" thickBot="1" x14ac:dyDescent="0.3">
      <c r="A21" s="12" t="s">
        <v>2611</v>
      </c>
      <c r="B21" s="7" t="s">
        <v>2194</v>
      </c>
      <c r="C21" s="1" t="s">
        <v>4545</v>
      </c>
      <c r="D21" s="23">
        <v>47.8</v>
      </c>
      <c r="E21" s="284" t="s">
        <v>218</v>
      </c>
    </row>
    <row r="22" spans="1:5" ht="15" customHeight="1" thickTop="1" thickBot="1" x14ac:dyDescent="0.3">
      <c r="A22" s="430" t="s">
        <v>5337</v>
      </c>
      <c r="B22" s="431"/>
      <c r="C22" s="432"/>
      <c r="D22" s="24">
        <f>SUM(D15:D21)</f>
        <v>150.94</v>
      </c>
      <c r="E22" s="71">
        <f>SUMIF(E15:E21,"std_1",$D15:$D21)</f>
        <v>4.25</v>
      </c>
    </row>
    <row r="23" spans="1:5" ht="15" customHeight="1" x14ac:dyDescent="0.25"/>
    <row r="24" spans="1:5" ht="15" customHeight="1" x14ac:dyDescent="0.25"/>
    <row r="25" spans="1:5" ht="15" customHeight="1" x14ac:dyDescent="0.25">
      <c r="A25" s="41"/>
      <c r="B25" s="41"/>
      <c r="C25" s="41"/>
      <c r="D25" s="42"/>
    </row>
    <row r="26" spans="1:5" ht="15" customHeight="1" x14ac:dyDescent="0.25"/>
    <row r="27" spans="1:5" ht="15" customHeight="1" x14ac:dyDescent="0.25"/>
    <row r="28" spans="1:5" ht="15" customHeight="1" thickBot="1" x14ac:dyDescent="0.3"/>
    <row r="29" spans="1:5" ht="22.5" customHeight="1" thickBot="1" x14ac:dyDescent="0.3">
      <c r="A29" s="423" t="s">
        <v>3463</v>
      </c>
      <c r="B29" s="424"/>
      <c r="C29" s="424"/>
      <c r="D29" s="424"/>
      <c r="E29" s="435"/>
    </row>
    <row r="30" spans="1:5" ht="15" customHeight="1" x14ac:dyDescent="0.3">
      <c r="A30" s="428" t="s">
        <v>4681</v>
      </c>
      <c r="B30" s="353" t="s">
        <v>4277</v>
      </c>
      <c r="C30" s="433" t="s">
        <v>2186</v>
      </c>
      <c r="D30" s="421" t="s">
        <v>2187</v>
      </c>
      <c r="E30" s="454" t="s">
        <v>217</v>
      </c>
    </row>
    <row r="31" spans="1:5" ht="15" customHeight="1" thickBot="1" x14ac:dyDescent="0.35">
      <c r="A31" s="429"/>
      <c r="B31" s="6" t="s">
        <v>2185</v>
      </c>
      <c r="C31" s="434"/>
      <c r="D31" s="422"/>
      <c r="E31" s="455"/>
    </row>
    <row r="32" spans="1:5" ht="15" customHeight="1" thickTop="1" x14ac:dyDescent="0.25">
      <c r="A32" s="12" t="s">
        <v>2612</v>
      </c>
      <c r="B32" s="7">
        <v>101</v>
      </c>
      <c r="C32" s="1" t="s">
        <v>3019</v>
      </c>
      <c r="D32" s="23">
        <v>80.09</v>
      </c>
      <c r="E32" s="283" t="s">
        <v>7347</v>
      </c>
    </row>
    <row r="33" spans="1:5" ht="15" customHeight="1" x14ac:dyDescent="0.25">
      <c r="A33" s="12" t="s">
        <v>2613</v>
      </c>
      <c r="B33" s="7">
        <v>102</v>
      </c>
      <c r="C33" s="1" t="s">
        <v>4315</v>
      </c>
      <c r="D33" s="23">
        <v>11.2</v>
      </c>
      <c r="E33" s="284" t="s">
        <v>7347</v>
      </c>
    </row>
    <row r="34" spans="1:5" ht="15" customHeight="1" x14ac:dyDescent="0.25">
      <c r="A34" s="12" t="s">
        <v>2614</v>
      </c>
      <c r="B34" s="7">
        <v>103</v>
      </c>
      <c r="C34" s="1" t="s">
        <v>4316</v>
      </c>
      <c r="D34" s="23">
        <v>4.04</v>
      </c>
      <c r="E34" s="284" t="s">
        <v>218</v>
      </c>
    </row>
    <row r="35" spans="1:5" ht="15" customHeight="1" x14ac:dyDescent="0.25">
      <c r="A35" s="12" t="s">
        <v>2615</v>
      </c>
      <c r="B35" s="7" t="s">
        <v>2005</v>
      </c>
      <c r="C35" s="1" t="s">
        <v>3407</v>
      </c>
      <c r="D35" s="23">
        <v>4.57</v>
      </c>
      <c r="E35" s="284" t="s">
        <v>7347</v>
      </c>
    </row>
    <row r="36" spans="1:5" ht="15" customHeight="1" x14ac:dyDescent="0.25">
      <c r="A36" s="12" t="s">
        <v>2616</v>
      </c>
      <c r="B36" s="7" t="s">
        <v>1049</v>
      </c>
      <c r="C36" s="1" t="s">
        <v>4839</v>
      </c>
      <c r="D36" s="23">
        <v>3.15</v>
      </c>
      <c r="E36" s="284" t="s">
        <v>7347</v>
      </c>
    </row>
    <row r="37" spans="1:5" ht="15" customHeight="1" x14ac:dyDescent="0.25">
      <c r="A37" s="12" t="s">
        <v>2617</v>
      </c>
      <c r="B37" s="7">
        <v>105</v>
      </c>
      <c r="C37" s="1" t="s">
        <v>4619</v>
      </c>
      <c r="D37" s="23">
        <v>4.82</v>
      </c>
      <c r="E37" s="284" t="s">
        <v>218</v>
      </c>
    </row>
    <row r="38" spans="1:5" ht="15" customHeight="1" x14ac:dyDescent="0.25">
      <c r="A38" s="12" t="s">
        <v>2618</v>
      </c>
      <c r="B38" s="7">
        <v>106</v>
      </c>
      <c r="C38" s="1" t="s">
        <v>2696</v>
      </c>
      <c r="D38" s="23">
        <v>7.7</v>
      </c>
      <c r="E38" s="284" t="s">
        <v>7347</v>
      </c>
    </row>
    <row r="39" spans="1:5" ht="15" customHeight="1" x14ac:dyDescent="0.25">
      <c r="A39" s="12" t="s">
        <v>2619</v>
      </c>
      <c r="B39" s="7">
        <v>107</v>
      </c>
      <c r="C39" s="1" t="s">
        <v>3027</v>
      </c>
      <c r="D39" s="23">
        <v>11.59</v>
      </c>
      <c r="E39" s="284" t="s">
        <v>7347</v>
      </c>
    </row>
    <row r="40" spans="1:5" ht="15" customHeight="1" x14ac:dyDescent="0.25">
      <c r="A40" s="12" t="s">
        <v>2620</v>
      </c>
      <c r="B40" s="7">
        <v>108</v>
      </c>
      <c r="C40" s="1" t="s">
        <v>3027</v>
      </c>
      <c r="D40" s="23">
        <v>11.08</v>
      </c>
      <c r="E40" s="284" t="s">
        <v>7347</v>
      </c>
    </row>
    <row r="41" spans="1:5" ht="15" customHeight="1" x14ac:dyDescent="0.25">
      <c r="A41" s="12" t="s">
        <v>2621</v>
      </c>
      <c r="B41" s="7">
        <v>109</v>
      </c>
      <c r="C41" s="1" t="s">
        <v>3027</v>
      </c>
      <c r="D41" s="23">
        <v>11.76</v>
      </c>
      <c r="E41" s="284" t="s">
        <v>7347</v>
      </c>
    </row>
    <row r="42" spans="1:5" ht="15" customHeight="1" x14ac:dyDescent="0.25">
      <c r="A42" s="12" t="s">
        <v>2622</v>
      </c>
      <c r="B42" s="7">
        <v>110</v>
      </c>
      <c r="C42" s="1" t="s">
        <v>31</v>
      </c>
      <c r="D42" s="23">
        <v>0</v>
      </c>
      <c r="E42" s="284" t="s">
        <v>218</v>
      </c>
    </row>
    <row r="43" spans="1:5" ht="15" customHeight="1" x14ac:dyDescent="0.25">
      <c r="A43" s="12" t="s">
        <v>2623</v>
      </c>
      <c r="B43" s="7">
        <v>111</v>
      </c>
      <c r="C43" s="1" t="s">
        <v>3027</v>
      </c>
      <c r="D43" s="23">
        <v>11.76</v>
      </c>
      <c r="E43" s="284" t="s">
        <v>7347</v>
      </c>
    </row>
    <row r="44" spans="1:5" ht="15" customHeight="1" x14ac:dyDescent="0.25">
      <c r="A44" s="12" t="s">
        <v>2624</v>
      </c>
      <c r="B44" s="7">
        <v>112</v>
      </c>
      <c r="C44" s="1" t="s">
        <v>3027</v>
      </c>
      <c r="D44" s="23">
        <v>11.81</v>
      </c>
      <c r="E44" s="284" t="s">
        <v>7347</v>
      </c>
    </row>
    <row r="45" spans="1:5" ht="15" customHeight="1" x14ac:dyDescent="0.25">
      <c r="A45" s="12" t="s">
        <v>2625</v>
      </c>
      <c r="B45" s="7">
        <v>113</v>
      </c>
      <c r="C45" s="1" t="s">
        <v>2626</v>
      </c>
      <c r="D45" s="23">
        <v>51.84</v>
      </c>
      <c r="E45" s="284" t="s">
        <v>7347</v>
      </c>
    </row>
    <row r="46" spans="1:5" ht="15" customHeight="1" x14ac:dyDescent="0.25">
      <c r="A46" s="12" t="s">
        <v>2627</v>
      </c>
      <c r="B46" s="7">
        <v>114</v>
      </c>
      <c r="C46" s="1" t="s">
        <v>2626</v>
      </c>
      <c r="D46" s="23">
        <v>51.91</v>
      </c>
      <c r="E46" s="284" t="s">
        <v>7347</v>
      </c>
    </row>
    <row r="47" spans="1:5" ht="15" customHeight="1" x14ac:dyDescent="0.25">
      <c r="A47" s="12" t="s">
        <v>2628</v>
      </c>
      <c r="B47" s="7">
        <v>115</v>
      </c>
      <c r="C47" s="1" t="s">
        <v>4546</v>
      </c>
      <c r="D47" s="23">
        <v>11.81</v>
      </c>
      <c r="E47" s="284" t="s">
        <v>7347</v>
      </c>
    </row>
    <row r="48" spans="1:5" ht="15" customHeight="1" x14ac:dyDescent="0.25">
      <c r="A48" s="12" t="s">
        <v>2629</v>
      </c>
      <c r="B48" s="7">
        <v>116</v>
      </c>
      <c r="C48" s="1" t="s">
        <v>4034</v>
      </c>
      <c r="D48" s="23">
        <v>11.75</v>
      </c>
      <c r="E48" s="284" t="s">
        <v>7347</v>
      </c>
    </row>
    <row r="49" spans="1:5" ht="15" customHeight="1" x14ac:dyDescent="0.25">
      <c r="A49" s="12" t="s">
        <v>2338</v>
      </c>
      <c r="B49" s="7">
        <v>117</v>
      </c>
      <c r="C49" s="1" t="s">
        <v>3027</v>
      </c>
      <c r="D49" s="23">
        <v>11.75</v>
      </c>
      <c r="E49" s="284" t="s">
        <v>7347</v>
      </c>
    </row>
    <row r="50" spans="1:5" ht="15" customHeight="1" x14ac:dyDescent="0.25">
      <c r="A50" s="12" t="s">
        <v>2339</v>
      </c>
      <c r="B50" s="7">
        <v>118</v>
      </c>
      <c r="C50" s="1" t="s">
        <v>3027</v>
      </c>
      <c r="D50" s="23">
        <v>11.76</v>
      </c>
      <c r="E50" s="284" t="s">
        <v>7347</v>
      </c>
    </row>
    <row r="51" spans="1:5" ht="15" customHeight="1" x14ac:dyDescent="0.25">
      <c r="A51" s="12" t="s">
        <v>2340</v>
      </c>
      <c r="B51" s="7">
        <v>119</v>
      </c>
      <c r="C51" s="1" t="s">
        <v>3027</v>
      </c>
      <c r="D51" s="23">
        <v>11.75</v>
      </c>
      <c r="E51" s="284" t="s">
        <v>7347</v>
      </c>
    </row>
    <row r="52" spans="1:5" ht="15" customHeight="1" x14ac:dyDescent="0.25">
      <c r="A52" s="12" t="s">
        <v>2341</v>
      </c>
      <c r="B52" s="7">
        <v>121</v>
      </c>
      <c r="C52" s="1" t="s">
        <v>2342</v>
      </c>
      <c r="D52" s="23">
        <v>7.46</v>
      </c>
      <c r="E52" s="284" t="s">
        <v>7347</v>
      </c>
    </row>
    <row r="53" spans="1:5" ht="15" customHeight="1" x14ac:dyDescent="0.25">
      <c r="A53" s="12" t="s">
        <v>2343</v>
      </c>
      <c r="B53" s="7" t="s">
        <v>4483</v>
      </c>
      <c r="C53" s="1" t="s">
        <v>3410</v>
      </c>
      <c r="D53" s="23">
        <v>4.57</v>
      </c>
      <c r="E53" s="284" t="s">
        <v>7347</v>
      </c>
    </row>
    <row r="54" spans="1:5" ht="15" customHeight="1" x14ac:dyDescent="0.25">
      <c r="A54" s="12" t="s">
        <v>2344</v>
      </c>
      <c r="B54" s="7" t="s">
        <v>1050</v>
      </c>
      <c r="C54" s="114" t="s">
        <v>3411</v>
      </c>
      <c r="D54" s="23">
        <v>1.0900000000000001</v>
      </c>
      <c r="E54" s="284" t="s">
        <v>218</v>
      </c>
    </row>
    <row r="55" spans="1:5" ht="15" customHeight="1" x14ac:dyDescent="0.25">
      <c r="A55" s="12" t="s">
        <v>7389</v>
      </c>
      <c r="B55" s="7" t="s">
        <v>1051</v>
      </c>
      <c r="C55" s="1" t="s">
        <v>38</v>
      </c>
      <c r="D55" s="293">
        <v>1.43</v>
      </c>
      <c r="E55" s="299" t="s">
        <v>7347</v>
      </c>
    </row>
    <row r="56" spans="1:5" ht="15" customHeight="1" thickBot="1" x14ac:dyDescent="0.3">
      <c r="A56" s="12" t="s">
        <v>2345</v>
      </c>
      <c r="B56" s="7">
        <v>123</v>
      </c>
      <c r="C56" s="1" t="s">
        <v>4617</v>
      </c>
      <c r="D56" s="23">
        <v>4.8</v>
      </c>
      <c r="E56" s="284" t="s">
        <v>218</v>
      </c>
    </row>
    <row r="57" spans="1:5" ht="15" customHeight="1" thickTop="1" thickBot="1" x14ac:dyDescent="0.3">
      <c r="A57" s="430" t="s">
        <v>5337</v>
      </c>
      <c r="B57" s="431"/>
      <c r="C57" s="432"/>
      <c r="D57" s="24">
        <f>SUM(D32:D56)</f>
        <v>355.48999999999995</v>
      </c>
      <c r="E57" s="71">
        <f>SUMIF(E32:E56,"std_1",$D32:$D56)</f>
        <v>340.74</v>
      </c>
    </row>
    <row r="58" spans="1:5" ht="15" customHeight="1" x14ac:dyDescent="0.25">
      <c r="B58" s="2"/>
      <c r="C58" s="2"/>
      <c r="D58" s="5"/>
    </row>
    <row r="59" spans="1:5" ht="15" customHeight="1" x14ac:dyDescent="0.25"/>
    <row r="60" spans="1:5" ht="15" customHeight="1" x14ac:dyDescent="0.25"/>
    <row r="61" spans="1:5" ht="15" customHeight="1" x14ac:dyDescent="0.25"/>
    <row r="62" spans="1:5" ht="15" customHeight="1" x14ac:dyDescent="0.25"/>
    <row r="63" spans="1:5" ht="15" customHeight="1" thickBot="1" x14ac:dyDescent="0.3"/>
    <row r="64" spans="1:5" ht="22.5" customHeight="1" thickBot="1" x14ac:dyDescent="0.3">
      <c r="A64" s="46" t="s">
        <v>3464</v>
      </c>
      <c r="B64" s="47"/>
      <c r="C64" s="47"/>
      <c r="D64" s="47"/>
      <c r="E64" s="121"/>
    </row>
    <row r="65" spans="1:5" ht="15" customHeight="1" x14ac:dyDescent="0.3">
      <c r="A65" s="428" t="s">
        <v>4681</v>
      </c>
      <c r="B65" s="353" t="s">
        <v>4277</v>
      </c>
      <c r="C65" s="433" t="s">
        <v>2186</v>
      </c>
      <c r="D65" s="421" t="s">
        <v>2187</v>
      </c>
      <c r="E65" s="454" t="s">
        <v>217</v>
      </c>
    </row>
    <row r="66" spans="1:5" ht="15" customHeight="1" thickBot="1" x14ac:dyDescent="0.35">
      <c r="A66" s="429"/>
      <c r="B66" s="6" t="s">
        <v>2185</v>
      </c>
      <c r="C66" s="434"/>
      <c r="D66" s="422"/>
      <c r="E66" s="455"/>
    </row>
    <row r="67" spans="1:5" ht="15" customHeight="1" thickTop="1" x14ac:dyDescent="0.25">
      <c r="A67" s="12" t="s">
        <v>2346</v>
      </c>
      <c r="B67" s="7">
        <v>201</v>
      </c>
      <c r="C67" s="1" t="s">
        <v>3019</v>
      </c>
      <c r="D67" s="23">
        <v>56.18</v>
      </c>
      <c r="E67" s="283" t="s">
        <v>7347</v>
      </c>
    </row>
    <row r="68" spans="1:5" ht="15" customHeight="1" x14ac:dyDescent="0.25">
      <c r="A68" s="12" t="s">
        <v>2347</v>
      </c>
      <c r="B68" s="7">
        <v>202</v>
      </c>
      <c r="C68" s="1" t="s">
        <v>4315</v>
      </c>
      <c r="D68" s="23">
        <v>11.19</v>
      </c>
      <c r="E68" s="284" t="s">
        <v>7347</v>
      </c>
    </row>
    <row r="69" spans="1:5" ht="15" customHeight="1" x14ac:dyDescent="0.25">
      <c r="A69" s="12" t="s">
        <v>2348</v>
      </c>
      <c r="B69" s="7">
        <v>203</v>
      </c>
      <c r="C69" s="1" t="s">
        <v>4316</v>
      </c>
      <c r="D69" s="23">
        <v>4.04</v>
      </c>
      <c r="E69" s="284" t="s">
        <v>218</v>
      </c>
    </row>
    <row r="70" spans="1:5" ht="15" customHeight="1" x14ac:dyDescent="0.25">
      <c r="A70" s="12" t="s">
        <v>2349</v>
      </c>
      <c r="B70" s="7" t="s">
        <v>1052</v>
      </c>
      <c r="C70" s="1" t="s">
        <v>1919</v>
      </c>
      <c r="D70" s="23">
        <v>5.93</v>
      </c>
      <c r="E70" s="284" t="s">
        <v>7347</v>
      </c>
    </row>
    <row r="71" spans="1:5" ht="15" customHeight="1" x14ac:dyDescent="0.25">
      <c r="A71" s="12" t="s">
        <v>2350</v>
      </c>
      <c r="B71" s="7" t="s">
        <v>1053</v>
      </c>
      <c r="C71" s="1" t="s">
        <v>4839</v>
      </c>
      <c r="D71" s="23">
        <v>3.84</v>
      </c>
      <c r="E71" s="284" t="s">
        <v>7347</v>
      </c>
    </row>
    <row r="72" spans="1:5" ht="15" customHeight="1" x14ac:dyDescent="0.25">
      <c r="A72" s="12" t="s">
        <v>2351</v>
      </c>
      <c r="B72" s="7">
        <v>205</v>
      </c>
      <c r="C72" s="1" t="s">
        <v>1863</v>
      </c>
      <c r="D72" s="23">
        <v>4.96</v>
      </c>
      <c r="E72" s="284" t="s">
        <v>7347</v>
      </c>
    </row>
    <row r="73" spans="1:5" ht="15" customHeight="1" x14ac:dyDescent="0.25">
      <c r="A73" s="12" t="s">
        <v>2352</v>
      </c>
      <c r="B73" s="7" t="s">
        <v>2353</v>
      </c>
      <c r="C73" s="1" t="s">
        <v>3019</v>
      </c>
      <c r="D73" s="23">
        <v>20.21</v>
      </c>
      <c r="E73" s="284" t="s">
        <v>7347</v>
      </c>
    </row>
    <row r="74" spans="1:5" ht="15" customHeight="1" x14ac:dyDescent="0.25">
      <c r="A74" s="12" t="s">
        <v>2354</v>
      </c>
      <c r="B74" s="7" t="s">
        <v>2355</v>
      </c>
      <c r="C74" s="1" t="s">
        <v>3019</v>
      </c>
      <c r="D74" s="23">
        <v>23.65</v>
      </c>
      <c r="E74" s="284" t="s">
        <v>218</v>
      </c>
    </row>
    <row r="75" spans="1:5" ht="15" customHeight="1" x14ac:dyDescent="0.25">
      <c r="A75" s="12" t="s">
        <v>2356</v>
      </c>
      <c r="B75" s="7" t="s">
        <v>2357</v>
      </c>
      <c r="C75" s="1" t="s">
        <v>3019</v>
      </c>
      <c r="D75" s="23">
        <v>29.69</v>
      </c>
      <c r="E75" s="284" t="s">
        <v>218</v>
      </c>
    </row>
    <row r="76" spans="1:5" ht="15" customHeight="1" x14ac:dyDescent="0.25">
      <c r="A76" s="12" t="s">
        <v>2358</v>
      </c>
      <c r="B76" s="7">
        <v>207</v>
      </c>
      <c r="C76" s="1" t="s">
        <v>1920</v>
      </c>
      <c r="D76" s="23">
        <v>41.39</v>
      </c>
      <c r="E76" s="284" t="s">
        <v>7347</v>
      </c>
    </row>
    <row r="77" spans="1:5" ht="15" customHeight="1" x14ac:dyDescent="0.25">
      <c r="A77" s="12" t="s">
        <v>2359</v>
      </c>
      <c r="B77" s="7">
        <v>208</v>
      </c>
      <c r="C77" s="1" t="s">
        <v>2793</v>
      </c>
      <c r="D77" s="23">
        <v>8.93</v>
      </c>
      <c r="E77" s="284" t="s">
        <v>218</v>
      </c>
    </row>
    <row r="78" spans="1:5" ht="15" customHeight="1" x14ac:dyDescent="0.25">
      <c r="A78" s="12" t="s">
        <v>2360</v>
      </c>
      <c r="B78" s="7">
        <v>209</v>
      </c>
      <c r="C78" s="1" t="s">
        <v>2361</v>
      </c>
      <c r="D78" s="23">
        <v>13.73</v>
      </c>
      <c r="E78" s="284" t="s">
        <v>7347</v>
      </c>
    </row>
    <row r="79" spans="1:5" ht="15" customHeight="1" x14ac:dyDescent="0.25">
      <c r="A79" s="12" t="s">
        <v>2362</v>
      </c>
      <c r="B79" s="7">
        <v>210</v>
      </c>
      <c r="C79" s="1" t="s">
        <v>32</v>
      </c>
      <c r="D79" s="23">
        <v>0</v>
      </c>
      <c r="E79" s="284" t="s">
        <v>218</v>
      </c>
    </row>
    <row r="80" spans="1:5" ht="15" customHeight="1" x14ac:dyDescent="0.25">
      <c r="A80" s="12" t="s">
        <v>2363</v>
      </c>
      <c r="B80" s="7">
        <v>211</v>
      </c>
      <c r="C80" s="1" t="s">
        <v>1921</v>
      </c>
      <c r="D80" s="23">
        <v>63.71</v>
      </c>
      <c r="E80" s="284" t="s">
        <v>7347</v>
      </c>
    </row>
    <row r="81" spans="1:5" ht="15" customHeight="1" x14ac:dyDescent="0.25">
      <c r="A81" s="12" t="s">
        <v>2364</v>
      </c>
      <c r="B81" s="7">
        <v>212</v>
      </c>
      <c r="C81" s="1" t="s">
        <v>1922</v>
      </c>
      <c r="D81" s="23">
        <v>86.63</v>
      </c>
      <c r="E81" s="284" t="s">
        <v>7347</v>
      </c>
    </row>
    <row r="82" spans="1:5" ht="15" customHeight="1" x14ac:dyDescent="0.25">
      <c r="A82" s="12" t="s">
        <v>2365</v>
      </c>
      <c r="B82" s="7">
        <v>213</v>
      </c>
      <c r="C82" s="1" t="s">
        <v>1923</v>
      </c>
      <c r="D82" s="23">
        <v>15.81</v>
      </c>
      <c r="E82" s="284" t="s">
        <v>218</v>
      </c>
    </row>
    <row r="83" spans="1:5" ht="15" customHeight="1" x14ac:dyDescent="0.25">
      <c r="A83" s="12" t="s">
        <v>2366</v>
      </c>
      <c r="B83" s="7">
        <v>214</v>
      </c>
      <c r="C83" s="1" t="s">
        <v>1924</v>
      </c>
      <c r="D83" s="23">
        <v>24.2</v>
      </c>
      <c r="E83" s="284" t="s">
        <v>218</v>
      </c>
    </row>
    <row r="84" spans="1:5" ht="15" customHeight="1" x14ac:dyDescent="0.25">
      <c r="A84" s="12" t="s">
        <v>2367</v>
      </c>
      <c r="B84" s="7">
        <v>215</v>
      </c>
      <c r="C84" s="1" t="s">
        <v>1925</v>
      </c>
      <c r="D84" s="23">
        <v>27.22</v>
      </c>
      <c r="E84" s="284" t="s">
        <v>218</v>
      </c>
    </row>
    <row r="85" spans="1:5" ht="15" customHeight="1" x14ac:dyDescent="0.25">
      <c r="A85" s="12" t="s">
        <v>2368</v>
      </c>
      <c r="B85" s="7">
        <v>216</v>
      </c>
      <c r="C85" s="1" t="s">
        <v>4837</v>
      </c>
      <c r="D85" s="23">
        <v>15.4</v>
      </c>
      <c r="E85" s="284" t="s">
        <v>218</v>
      </c>
    </row>
    <row r="86" spans="1:5" ht="15" customHeight="1" x14ac:dyDescent="0.25">
      <c r="A86" s="12" t="s">
        <v>2369</v>
      </c>
      <c r="B86" s="7">
        <v>217</v>
      </c>
      <c r="C86" s="1" t="s">
        <v>3027</v>
      </c>
      <c r="D86" s="23">
        <v>16.53</v>
      </c>
      <c r="E86" s="284" t="s">
        <v>218</v>
      </c>
    </row>
    <row r="87" spans="1:5" ht="15" customHeight="1" x14ac:dyDescent="0.25">
      <c r="A87" s="12" t="s">
        <v>2370</v>
      </c>
      <c r="B87" s="7">
        <v>218</v>
      </c>
      <c r="C87" s="1" t="s">
        <v>3027</v>
      </c>
      <c r="D87" s="23">
        <v>16.53</v>
      </c>
      <c r="E87" s="284" t="s">
        <v>218</v>
      </c>
    </row>
    <row r="88" spans="1:5" ht="15" customHeight="1" x14ac:dyDescent="0.25">
      <c r="A88" s="12" t="s">
        <v>2371</v>
      </c>
      <c r="B88" s="7">
        <v>219</v>
      </c>
      <c r="C88" s="1" t="s">
        <v>3027</v>
      </c>
      <c r="D88" s="23">
        <v>21.59</v>
      </c>
      <c r="E88" s="284" t="s">
        <v>218</v>
      </c>
    </row>
    <row r="89" spans="1:5" ht="15" customHeight="1" x14ac:dyDescent="0.25">
      <c r="A89" s="12" t="s">
        <v>2372</v>
      </c>
      <c r="B89" s="7">
        <v>221</v>
      </c>
      <c r="C89" s="1" t="s">
        <v>2439</v>
      </c>
      <c r="D89" s="23">
        <v>16.53</v>
      </c>
      <c r="E89" s="284" t="s">
        <v>7347</v>
      </c>
    </row>
    <row r="90" spans="1:5" ht="15" customHeight="1" x14ac:dyDescent="0.25">
      <c r="A90" s="12" t="s">
        <v>2373</v>
      </c>
      <c r="B90" s="7">
        <v>222</v>
      </c>
      <c r="C90" s="1" t="s">
        <v>1926</v>
      </c>
      <c r="D90" s="23">
        <v>10.7</v>
      </c>
      <c r="E90" s="284" t="s">
        <v>7347</v>
      </c>
    </row>
    <row r="91" spans="1:5" ht="15" customHeight="1" x14ac:dyDescent="0.25">
      <c r="A91" s="12" t="s">
        <v>2374</v>
      </c>
      <c r="B91" s="7">
        <v>223</v>
      </c>
      <c r="C91" s="1" t="s">
        <v>3066</v>
      </c>
      <c r="D91" s="23">
        <v>16.5</v>
      </c>
      <c r="E91" s="284" t="s">
        <v>7347</v>
      </c>
    </row>
    <row r="92" spans="1:5" ht="15" customHeight="1" x14ac:dyDescent="0.25">
      <c r="A92" s="12" t="s">
        <v>2375</v>
      </c>
      <c r="B92" s="7">
        <v>224</v>
      </c>
      <c r="C92" s="1" t="s">
        <v>1927</v>
      </c>
      <c r="D92" s="23">
        <v>16.489999999999998</v>
      </c>
      <c r="E92" s="284" t="s">
        <v>7347</v>
      </c>
    </row>
    <row r="93" spans="1:5" ht="15" customHeight="1" x14ac:dyDescent="0.25">
      <c r="A93" s="12" t="s">
        <v>2376</v>
      </c>
      <c r="B93" s="7">
        <v>225</v>
      </c>
      <c r="C93" s="1" t="s">
        <v>2377</v>
      </c>
      <c r="D93" s="23">
        <v>13.73</v>
      </c>
      <c r="E93" s="284" t="s">
        <v>7347</v>
      </c>
    </row>
    <row r="94" spans="1:5" ht="15" customHeight="1" x14ac:dyDescent="0.25">
      <c r="A94" s="12" t="s">
        <v>2378</v>
      </c>
      <c r="B94" s="7">
        <v>226</v>
      </c>
      <c r="C94" s="1" t="s">
        <v>2634</v>
      </c>
      <c r="D94" s="23">
        <v>8.93</v>
      </c>
      <c r="E94" s="284" t="s">
        <v>7347</v>
      </c>
    </row>
    <row r="95" spans="1:5" ht="15" customHeight="1" x14ac:dyDescent="0.25">
      <c r="A95" s="12" t="s">
        <v>2379</v>
      </c>
      <c r="B95" s="7">
        <v>227</v>
      </c>
      <c r="C95" s="1" t="s">
        <v>1928</v>
      </c>
      <c r="D95" s="23">
        <v>41.99</v>
      </c>
      <c r="E95" s="284" t="s">
        <v>7347</v>
      </c>
    </row>
    <row r="96" spans="1:5" ht="15" customHeight="1" x14ac:dyDescent="0.25">
      <c r="A96" s="12" t="s">
        <v>2380</v>
      </c>
      <c r="B96" s="7" t="s">
        <v>2381</v>
      </c>
      <c r="C96" s="1" t="s">
        <v>1929</v>
      </c>
      <c r="D96" s="23">
        <v>5.93</v>
      </c>
      <c r="E96" s="284" t="s">
        <v>7347</v>
      </c>
    </row>
    <row r="97" spans="1:5" ht="15" customHeight="1" x14ac:dyDescent="0.25">
      <c r="A97" s="12" t="s">
        <v>7390</v>
      </c>
      <c r="B97" s="7" t="s">
        <v>7391</v>
      </c>
      <c r="C97" s="1" t="s">
        <v>38</v>
      </c>
      <c r="D97" s="293">
        <v>1.1200000000000001</v>
      </c>
      <c r="E97" s="299" t="s">
        <v>218</v>
      </c>
    </row>
    <row r="98" spans="1:5" ht="15" customHeight="1" x14ac:dyDescent="0.25">
      <c r="A98" s="12" t="s">
        <v>2382</v>
      </c>
      <c r="B98" s="7" t="s">
        <v>2383</v>
      </c>
      <c r="C98" s="114" t="s">
        <v>3035</v>
      </c>
      <c r="D98" s="23">
        <v>2.2400000000000002</v>
      </c>
      <c r="E98" s="284" t="s">
        <v>7347</v>
      </c>
    </row>
    <row r="99" spans="1:5" ht="15" customHeight="1" thickBot="1" x14ac:dyDescent="0.3">
      <c r="A99" s="12" t="s">
        <v>2384</v>
      </c>
      <c r="B99" s="7">
        <v>229</v>
      </c>
      <c r="C99" s="1" t="s">
        <v>1865</v>
      </c>
      <c r="D99" s="23">
        <v>4.99</v>
      </c>
      <c r="E99" s="284" t="s">
        <v>7347</v>
      </c>
    </row>
    <row r="100" spans="1:5" ht="15" customHeight="1" thickTop="1" thickBot="1" x14ac:dyDescent="0.3">
      <c r="A100" s="430" t="s">
        <v>5337</v>
      </c>
      <c r="B100" s="431"/>
      <c r="C100" s="432"/>
      <c r="D100" s="24">
        <f>SUM(D67:D99)</f>
        <v>650.50999999999988</v>
      </c>
      <c r="E100" s="71">
        <f>SUMIF(E67:E99,"std_1",$D67:$D99)</f>
        <v>445.8</v>
      </c>
    </row>
    <row r="101" spans="1:5" ht="15" customHeight="1" x14ac:dyDescent="0.25"/>
    <row r="102" spans="1:5" ht="15" customHeight="1" x14ac:dyDescent="0.25"/>
    <row r="103" spans="1:5" ht="15" customHeight="1" x14ac:dyDescent="0.25"/>
    <row r="104" spans="1:5" ht="15" customHeight="1" x14ac:dyDescent="0.25"/>
    <row r="105" spans="1:5" ht="15" customHeight="1" x14ac:dyDescent="0.25"/>
    <row r="106" spans="1:5" ht="15" customHeight="1" thickBot="1" x14ac:dyDescent="0.3"/>
    <row r="107" spans="1:5" ht="22.5" customHeight="1" thickBot="1" x14ac:dyDescent="0.3">
      <c r="A107" s="423" t="s">
        <v>3465</v>
      </c>
      <c r="B107" s="424"/>
      <c r="C107" s="424"/>
      <c r="D107" s="424"/>
      <c r="E107" s="435"/>
    </row>
    <row r="108" spans="1:5" ht="15" customHeight="1" x14ac:dyDescent="0.3">
      <c r="A108" s="428" t="s">
        <v>4681</v>
      </c>
      <c r="B108" s="353" t="s">
        <v>4277</v>
      </c>
      <c r="C108" s="433" t="s">
        <v>2186</v>
      </c>
      <c r="D108" s="421" t="s">
        <v>2187</v>
      </c>
      <c r="E108" s="454" t="s">
        <v>217</v>
      </c>
    </row>
    <row r="109" spans="1:5" ht="15" customHeight="1" thickBot="1" x14ac:dyDescent="0.35">
      <c r="A109" s="429"/>
      <c r="B109" s="6" t="s">
        <v>2185</v>
      </c>
      <c r="C109" s="434"/>
      <c r="D109" s="422"/>
      <c r="E109" s="455"/>
    </row>
    <row r="110" spans="1:5" ht="15" customHeight="1" thickTop="1" x14ac:dyDescent="0.25">
      <c r="A110" s="12" t="s">
        <v>2385</v>
      </c>
      <c r="B110" s="7">
        <v>301</v>
      </c>
      <c r="C110" s="1" t="s">
        <v>3019</v>
      </c>
      <c r="D110" s="23">
        <v>86.91</v>
      </c>
      <c r="E110" s="283" t="s">
        <v>7347</v>
      </c>
    </row>
    <row r="111" spans="1:5" ht="15" customHeight="1" x14ac:dyDescent="0.25">
      <c r="A111" s="12" t="s">
        <v>2386</v>
      </c>
      <c r="B111" s="7">
        <v>302</v>
      </c>
      <c r="C111" s="1" t="s">
        <v>4315</v>
      </c>
      <c r="D111" s="23">
        <v>11.2</v>
      </c>
      <c r="E111" s="284" t="s">
        <v>7347</v>
      </c>
    </row>
    <row r="112" spans="1:5" ht="15" customHeight="1" x14ac:dyDescent="0.25">
      <c r="A112" s="12" t="s">
        <v>2387</v>
      </c>
      <c r="B112" s="7">
        <v>303</v>
      </c>
      <c r="C112" s="1" t="s">
        <v>4316</v>
      </c>
      <c r="D112" s="23">
        <v>4.04</v>
      </c>
      <c r="E112" s="284" t="s">
        <v>218</v>
      </c>
    </row>
    <row r="113" spans="1:5" ht="15" customHeight="1" x14ac:dyDescent="0.25">
      <c r="A113" s="12" t="s">
        <v>2388</v>
      </c>
      <c r="B113" s="7" t="s">
        <v>1061</v>
      </c>
      <c r="C113" s="1" t="s">
        <v>1919</v>
      </c>
      <c r="D113" s="23">
        <v>5.96</v>
      </c>
      <c r="E113" s="284" t="s">
        <v>7347</v>
      </c>
    </row>
    <row r="114" spans="1:5" ht="15" customHeight="1" x14ac:dyDescent="0.25">
      <c r="A114" s="12" t="s">
        <v>2389</v>
      </c>
      <c r="B114" s="7" t="s">
        <v>1062</v>
      </c>
      <c r="C114" s="1" t="s">
        <v>1216</v>
      </c>
      <c r="D114" s="23">
        <v>3.99</v>
      </c>
      <c r="E114" s="284" t="s">
        <v>7347</v>
      </c>
    </row>
    <row r="115" spans="1:5" ht="15" customHeight="1" x14ac:dyDescent="0.25">
      <c r="A115" s="12" t="s">
        <v>2390</v>
      </c>
      <c r="B115" s="7">
        <v>305</v>
      </c>
      <c r="C115" s="1" t="s">
        <v>1863</v>
      </c>
      <c r="D115" s="23">
        <v>4.9000000000000004</v>
      </c>
      <c r="E115" s="284" t="s">
        <v>7347</v>
      </c>
    </row>
    <row r="116" spans="1:5" ht="15" customHeight="1" x14ac:dyDescent="0.25">
      <c r="A116" s="12" t="s">
        <v>2391</v>
      </c>
      <c r="B116" s="7">
        <v>308</v>
      </c>
      <c r="C116" s="1" t="s">
        <v>1741</v>
      </c>
      <c r="D116" s="23">
        <v>46.2</v>
      </c>
      <c r="E116" s="284" t="s">
        <v>7347</v>
      </c>
    </row>
    <row r="117" spans="1:5" ht="15" customHeight="1" x14ac:dyDescent="0.25">
      <c r="A117" s="12" t="s">
        <v>2392</v>
      </c>
      <c r="B117" s="7">
        <v>309</v>
      </c>
      <c r="C117" s="1" t="s">
        <v>831</v>
      </c>
      <c r="D117" s="23">
        <v>28.13</v>
      </c>
      <c r="E117" s="284" t="s">
        <v>7347</v>
      </c>
    </row>
    <row r="118" spans="1:5" ht="15" customHeight="1" x14ac:dyDescent="0.25">
      <c r="A118" s="12" t="s">
        <v>2393</v>
      </c>
      <c r="B118" s="7">
        <v>310</v>
      </c>
      <c r="C118" s="1" t="s">
        <v>1932</v>
      </c>
      <c r="D118" s="23">
        <v>0</v>
      </c>
      <c r="E118" s="284" t="s">
        <v>218</v>
      </c>
    </row>
    <row r="119" spans="1:5" ht="15" customHeight="1" x14ac:dyDescent="0.25">
      <c r="A119" s="12" t="s">
        <v>2394</v>
      </c>
      <c r="B119" s="7">
        <v>311</v>
      </c>
      <c r="C119" s="1" t="s">
        <v>2833</v>
      </c>
      <c r="D119" s="23">
        <v>40.11</v>
      </c>
      <c r="E119" s="284" t="s">
        <v>7347</v>
      </c>
    </row>
    <row r="120" spans="1:5" ht="15" customHeight="1" x14ac:dyDescent="0.25">
      <c r="A120" s="12" t="s">
        <v>2395</v>
      </c>
      <c r="B120" s="7">
        <v>312</v>
      </c>
      <c r="C120" s="1" t="s">
        <v>1930</v>
      </c>
      <c r="D120" s="23">
        <v>10.88</v>
      </c>
      <c r="E120" s="284" t="s">
        <v>7347</v>
      </c>
    </row>
    <row r="121" spans="1:5" ht="15" customHeight="1" x14ac:dyDescent="0.25">
      <c r="A121" s="12" t="s">
        <v>2396</v>
      </c>
      <c r="B121" s="7">
        <v>313</v>
      </c>
      <c r="C121" s="1" t="s">
        <v>1931</v>
      </c>
      <c r="D121" s="23">
        <v>15.4</v>
      </c>
      <c r="E121" s="284" t="s">
        <v>7347</v>
      </c>
    </row>
    <row r="122" spans="1:5" ht="15" customHeight="1" x14ac:dyDescent="0.25">
      <c r="A122" s="12" t="s">
        <v>2397</v>
      </c>
      <c r="B122" s="7">
        <v>314</v>
      </c>
      <c r="C122" s="1" t="s">
        <v>1931</v>
      </c>
      <c r="D122" s="23">
        <v>16.760000000000002</v>
      </c>
      <c r="E122" s="284" t="s">
        <v>7347</v>
      </c>
    </row>
    <row r="123" spans="1:5" ht="15" customHeight="1" x14ac:dyDescent="0.25">
      <c r="A123" s="12" t="s">
        <v>2398</v>
      </c>
      <c r="B123" s="7">
        <v>315</v>
      </c>
      <c r="C123" s="1" t="s">
        <v>1931</v>
      </c>
      <c r="D123" s="23">
        <v>16.760000000000002</v>
      </c>
      <c r="E123" s="284" t="s">
        <v>7347</v>
      </c>
    </row>
    <row r="124" spans="1:5" ht="15" customHeight="1" x14ac:dyDescent="0.25">
      <c r="A124" s="12" t="s">
        <v>2399</v>
      </c>
      <c r="B124" s="7">
        <v>316</v>
      </c>
      <c r="C124" s="1" t="s">
        <v>1931</v>
      </c>
      <c r="D124" s="23">
        <v>16.760000000000002</v>
      </c>
      <c r="E124" s="284" t="s">
        <v>7347</v>
      </c>
    </row>
    <row r="125" spans="1:5" ht="15" customHeight="1" x14ac:dyDescent="0.25">
      <c r="A125" s="12" t="s">
        <v>2400</v>
      </c>
      <c r="B125" s="7">
        <v>317</v>
      </c>
      <c r="C125" s="1" t="s">
        <v>612</v>
      </c>
      <c r="D125" s="23">
        <v>33.43</v>
      </c>
      <c r="E125" s="284" t="s">
        <v>7347</v>
      </c>
    </row>
    <row r="126" spans="1:5" ht="15" customHeight="1" x14ac:dyDescent="0.25">
      <c r="A126" s="12" t="s">
        <v>2401</v>
      </c>
      <c r="B126" s="7">
        <v>318</v>
      </c>
      <c r="C126" s="1" t="s">
        <v>3019</v>
      </c>
      <c r="D126" s="23">
        <v>69.849999999999994</v>
      </c>
      <c r="E126" s="284" t="s">
        <v>7347</v>
      </c>
    </row>
    <row r="127" spans="1:5" ht="15" customHeight="1" x14ac:dyDescent="0.25">
      <c r="A127" s="12" t="s">
        <v>2402</v>
      </c>
      <c r="B127" s="7">
        <v>319</v>
      </c>
      <c r="C127" s="1" t="s">
        <v>2403</v>
      </c>
      <c r="D127" s="23">
        <v>7.48</v>
      </c>
      <c r="E127" s="284" t="s">
        <v>7347</v>
      </c>
    </row>
    <row r="128" spans="1:5" ht="15" customHeight="1" x14ac:dyDescent="0.25">
      <c r="A128" s="12" t="s">
        <v>2404</v>
      </c>
      <c r="B128" s="7">
        <v>321</v>
      </c>
      <c r="C128" s="1" t="s">
        <v>825</v>
      </c>
      <c r="D128" s="23">
        <v>15.89</v>
      </c>
      <c r="E128" s="284" t="s">
        <v>7347</v>
      </c>
    </row>
    <row r="129" spans="1:5" ht="15" customHeight="1" x14ac:dyDescent="0.25">
      <c r="A129" s="12" t="s">
        <v>2405</v>
      </c>
      <c r="B129" s="7">
        <v>322</v>
      </c>
      <c r="C129" s="1" t="s">
        <v>825</v>
      </c>
      <c r="D129" s="23">
        <v>15.63</v>
      </c>
      <c r="E129" s="284" t="s">
        <v>7347</v>
      </c>
    </row>
    <row r="130" spans="1:5" ht="15" customHeight="1" x14ac:dyDescent="0.25">
      <c r="A130" s="12" t="s">
        <v>2406</v>
      </c>
      <c r="B130" s="7">
        <v>323</v>
      </c>
      <c r="C130" s="1" t="s">
        <v>1931</v>
      </c>
      <c r="D130" s="23">
        <v>16.53</v>
      </c>
      <c r="E130" s="284" t="s">
        <v>7347</v>
      </c>
    </row>
    <row r="131" spans="1:5" ht="15" customHeight="1" x14ac:dyDescent="0.25">
      <c r="A131" s="12" t="s">
        <v>2407</v>
      </c>
      <c r="B131" s="7">
        <v>324</v>
      </c>
      <c r="C131" s="1" t="s">
        <v>1931</v>
      </c>
      <c r="D131" s="23">
        <v>16.53</v>
      </c>
      <c r="E131" s="284" t="s">
        <v>7347</v>
      </c>
    </row>
    <row r="132" spans="1:5" ht="15" customHeight="1" x14ac:dyDescent="0.25">
      <c r="A132" s="12" t="s">
        <v>2408</v>
      </c>
      <c r="B132" s="7">
        <v>325</v>
      </c>
      <c r="C132" s="1" t="s">
        <v>1931</v>
      </c>
      <c r="D132" s="23">
        <v>16.53</v>
      </c>
      <c r="E132" s="284" t="s">
        <v>7347</v>
      </c>
    </row>
    <row r="133" spans="1:5" ht="15" customHeight="1" x14ac:dyDescent="0.25">
      <c r="A133" s="12" t="s">
        <v>2409</v>
      </c>
      <c r="B133" s="7">
        <v>326</v>
      </c>
      <c r="C133" s="1" t="s">
        <v>1931</v>
      </c>
      <c r="D133" s="23">
        <v>16.53</v>
      </c>
      <c r="E133" s="284" t="s">
        <v>7347</v>
      </c>
    </row>
    <row r="134" spans="1:5" ht="15" customHeight="1" x14ac:dyDescent="0.25">
      <c r="A134" s="12" t="s">
        <v>2410</v>
      </c>
      <c r="B134" s="7">
        <v>327</v>
      </c>
      <c r="C134" s="1" t="s">
        <v>1931</v>
      </c>
      <c r="D134" s="23">
        <v>15.91</v>
      </c>
      <c r="E134" s="284" t="s">
        <v>7347</v>
      </c>
    </row>
    <row r="135" spans="1:5" ht="15" customHeight="1" x14ac:dyDescent="0.25">
      <c r="A135" s="12" t="s">
        <v>2411</v>
      </c>
      <c r="B135" s="7">
        <v>328</v>
      </c>
      <c r="C135" s="1" t="s">
        <v>721</v>
      </c>
      <c r="D135" s="23">
        <v>10.73</v>
      </c>
      <c r="E135" s="284" t="s">
        <v>7347</v>
      </c>
    </row>
    <row r="136" spans="1:5" ht="15" customHeight="1" x14ac:dyDescent="0.25">
      <c r="A136" s="12" t="s">
        <v>2412</v>
      </c>
      <c r="B136" s="7">
        <v>329</v>
      </c>
      <c r="C136" s="1" t="s">
        <v>4034</v>
      </c>
      <c r="D136" s="23">
        <v>16.489999999999998</v>
      </c>
      <c r="E136" s="284" t="s">
        <v>7347</v>
      </c>
    </row>
    <row r="137" spans="1:5" ht="15" customHeight="1" x14ac:dyDescent="0.25">
      <c r="A137" s="12" t="s">
        <v>2413</v>
      </c>
      <c r="B137" s="7">
        <v>331</v>
      </c>
      <c r="C137" s="1" t="s">
        <v>2850</v>
      </c>
      <c r="D137" s="23">
        <v>22.29</v>
      </c>
      <c r="E137" s="284" t="s">
        <v>7347</v>
      </c>
    </row>
    <row r="138" spans="1:5" ht="15" customHeight="1" x14ac:dyDescent="0.25">
      <c r="A138" s="12" t="s">
        <v>2414</v>
      </c>
      <c r="B138" s="7">
        <v>332</v>
      </c>
      <c r="C138" s="1" t="s">
        <v>831</v>
      </c>
      <c r="D138" s="23">
        <v>28.13</v>
      </c>
      <c r="E138" s="284" t="s">
        <v>7347</v>
      </c>
    </row>
    <row r="139" spans="1:5" ht="15" customHeight="1" x14ac:dyDescent="0.25">
      <c r="A139" s="12" t="s">
        <v>2415</v>
      </c>
      <c r="B139" s="7">
        <v>333</v>
      </c>
      <c r="C139" s="1" t="s">
        <v>1741</v>
      </c>
      <c r="D139" s="23">
        <v>46.77</v>
      </c>
      <c r="E139" s="284" t="s">
        <v>7347</v>
      </c>
    </row>
    <row r="140" spans="1:5" ht="15" customHeight="1" x14ac:dyDescent="0.25">
      <c r="A140" s="12" t="s">
        <v>33</v>
      </c>
      <c r="B140" s="7" t="s">
        <v>2599</v>
      </c>
      <c r="C140" s="1" t="s">
        <v>34</v>
      </c>
      <c r="D140" s="23">
        <v>5.93</v>
      </c>
      <c r="E140" s="284" t="s">
        <v>7347</v>
      </c>
    </row>
    <row r="141" spans="1:5" ht="15" customHeight="1" x14ac:dyDescent="0.25">
      <c r="A141" s="12" t="s">
        <v>35</v>
      </c>
      <c r="B141" s="7" t="s">
        <v>2601</v>
      </c>
      <c r="C141" s="114" t="s">
        <v>36</v>
      </c>
      <c r="D141" s="23">
        <v>2.2799999999999998</v>
      </c>
      <c r="E141" s="284" t="s">
        <v>7347</v>
      </c>
    </row>
    <row r="142" spans="1:5" ht="15" customHeight="1" x14ac:dyDescent="0.25">
      <c r="A142" s="12" t="s">
        <v>37</v>
      </c>
      <c r="B142" s="7" t="s">
        <v>30</v>
      </c>
      <c r="C142" s="114" t="s">
        <v>38</v>
      </c>
      <c r="D142" s="23">
        <v>1.1399999999999999</v>
      </c>
      <c r="E142" s="284" t="s">
        <v>218</v>
      </c>
    </row>
    <row r="143" spans="1:5" ht="15" customHeight="1" thickBot="1" x14ac:dyDescent="0.3">
      <c r="A143" s="12" t="s">
        <v>2416</v>
      </c>
      <c r="B143" s="7">
        <v>336</v>
      </c>
      <c r="C143" s="1" t="s">
        <v>1865</v>
      </c>
      <c r="D143" s="23">
        <v>4.83</v>
      </c>
      <c r="E143" s="284" t="s">
        <v>7347</v>
      </c>
    </row>
    <row r="144" spans="1:5" ht="15" customHeight="1" thickTop="1" thickBot="1" x14ac:dyDescent="0.3">
      <c r="A144" s="430" t="s">
        <v>5337</v>
      </c>
      <c r="B144" s="431"/>
      <c r="C144" s="432"/>
      <c r="D144" s="24">
        <f>SUM(D110:D143)</f>
        <v>670.89999999999975</v>
      </c>
      <c r="E144" s="71">
        <f>SUMIF(E110:E143,"std_1",D110:D143)</f>
        <v>665.7199999999998</v>
      </c>
    </row>
    <row r="145" ht="15" customHeight="1" x14ac:dyDescent="0.25"/>
  </sheetData>
  <mergeCells count="24">
    <mergeCell ref="A65:A66"/>
    <mergeCell ref="A57:C57"/>
    <mergeCell ref="E65:E66"/>
    <mergeCell ref="A144:C144"/>
    <mergeCell ref="D108:D109"/>
    <mergeCell ref="C108:C109"/>
    <mergeCell ref="A108:A109"/>
    <mergeCell ref="D65:D66"/>
    <mergeCell ref="A22:C22"/>
    <mergeCell ref="C13:C14"/>
    <mergeCell ref="A7:C7"/>
    <mergeCell ref="A12:E12"/>
    <mergeCell ref="E108:E109"/>
    <mergeCell ref="A107:E107"/>
    <mergeCell ref="A29:E29"/>
    <mergeCell ref="E13:E14"/>
    <mergeCell ref="E30:E31"/>
    <mergeCell ref="C30:C31"/>
    <mergeCell ref="D30:D31"/>
    <mergeCell ref="A13:A14"/>
    <mergeCell ref="A30:A31"/>
    <mergeCell ref="A100:C100"/>
    <mergeCell ref="C65:C66"/>
    <mergeCell ref="D13:D14"/>
  </mergeCells>
  <phoneticPr fontId="2" type="noConversion"/>
  <conditionalFormatting sqref="D7:E7">
    <cfRule type="cellIs" dxfId="50" priority="18" stopIfTrue="1" operator="notEqual">
      <formula>SUM(#REF!)</formula>
    </cfRule>
  </conditionalFormatting>
  <conditionalFormatting sqref="D22 D57 D100 D144">
    <cfRule type="cellIs" dxfId="49" priority="19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orientation="portrait" r:id="rId1"/>
  <headerFooter scaleWithDoc="0" alignWithMargins="0">
    <oddHeader>&amp;L&amp;9Příloha č.1 ke Smlouvě o provádění úklidu v Univerzitním kampusu Bohunice, Brno, Kamenice 5</oddHeader>
    <oddFooter>&amp;L&amp;9Příloha č. 1&amp;R&amp;9Strana &amp;P/&amp;N</oddFooter>
  </headerFooter>
  <rowBreaks count="2" manualBreakCount="2">
    <brk id="60" max="16383" man="1"/>
    <brk id="103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indexed="11"/>
  </sheetPr>
  <dimension ref="A3:E169"/>
  <sheetViews>
    <sheetView tabSelected="1" topLeftCell="A73" zoomScaleNormal="100" workbookViewId="0">
      <selection activeCell="G55" sqref="G55"/>
    </sheetView>
  </sheetViews>
  <sheetFormatPr defaultRowHeight="13.5" x14ac:dyDescent="0.25"/>
  <cols>
    <col min="1" max="1" width="14.7109375" style="30" customWidth="1"/>
    <col min="2" max="2" width="10.7109375" style="30" customWidth="1"/>
    <col min="3" max="3" width="40.7109375" style="30" customWidth="1"/>
    <col min="4" max="4" width="10.7109375" style="26" customWidth="1"/>
    <col min="5" max="5" width="10.42578125" style="26" customWidth="1"/>
    <col min="6" max="16384" width="9.140625" style="30"/>
  </cols>
  <sheetData>
    <row r="3" spans="1:5" x14ac:dyDescent="0.25">
      <c r="D3" s="33"/>
    </row>
    <row r="4" spans="1:5" ht="25.5" customHeight="1" x14ac:dyDescent="0.25">
      <c r="A4" s="65" t="s">
        <v>5357</v>
      </c>
      <c r="B4" s="50"/>
      <c r="C4" s="50"/>
      <c r="D4" s="51"/>
    </row>
    <row r="5" spans="1:5" ht="25.5" customHeight="1" x14ac:dyDescent="0.25">
      <c r="A5" s="49"/>
      <c r="B5" s="50"/>
      <c r="C5" s="50"/>
      <c r="D5" s="51"/>
    </row>
    <row r="6" spans="1:5" ht="25.5" customHeight="1" thickBot="1" x14ac:dyDescent="0.3">
      <c r="A6" s="49"/>
      <c r="B6" s="50"/>
      <c r="C6" s="50"/>
      <c r="D6" s="51"/>
    </row>
    <row r="7" spans="1:5" ht="25.5" customHeight="1" thickBot="1" x14ac:dyDescent="0.35">
      <c r="A7" s="425" t="s">
        <v>7352</v>
      </c>
      <c r="B7" s="426"/>
      <c r="C7" s="427"/>
      <c r="D7" s="69">
        <f>SUM(D169,D134,D94,D59,D27)</f>
        <v>2204.3000000000002</v>
      </c>
      <c r="E7" s="69">
        <f>SUM(E169,E134,E94,E59,E27)</f>
        <v>1801.5100000000002</v>
      </c>
    </row>
    <row r="11" spans="1:5" ht="14.25" thickBot="1" x14ac:dyDescent="0.3"/>
    <row r="12" spans="1:5" ht="22.5" customHeight="1" thickBot="1" x14ac:dyDescent="0.3">
      <c r="A12" s="423" t="s">
        <v>3466</v>
      </c>
      <c r="B12" s="424"/>
      <c r="C12" s="424"/>
      <c r="D12" s="424"/>
      <c r="E12" s="435"/>
    </row>
    <row r="13" spans="1:5" ht="15" customHeight="1" x14ac:dyDescent="0.3">
      <c r="A13" s="428" t="s">
        <v>4681</v>
      </c>
      <c r="B13" s="353" t="s">
        <v>4277</v>
      </c>
      <c r="C13" s="433" t="s">
        <v>2186</v>
      </c>
      <c r="D13" s="421" t="s">
        <v>2187</v>
      </c>
      <c r="E13" s="454" t="s">
        <v>217</v>
      </c>
    </row>
    <row r="14" spans="1:5" ht="15" customHeight="1" thickBot="1" x14ac:dyDescent="0.35">
      <c r="A14" s="429"/>
      <c r="B14" s="6" t="s">
        <v>2185</v>
      </c>
      <c r="C14" s="434"/>
      <c r="D14" s="422"/>
      <c r="E14" s="455"/>
    </row>
    <row r="15" spans="1:5" ht="15" customHeight="1" thickTop="1" x14ac:dyDescent="0.25">
      <c r="A15" s="12" t="s">
        <v>2417</v>
      </c>
      <c r="B15" s="7" t="s">
        <v>2189</v>
      </c>
      <c r="C15" s="1" t="s">
        <v>3019</v>
      </c>
      <c r="D15" s="23">
        <v>43.29</v>
      </c>
      <c r="E15" s="283" t="s">
        <v>7347</v>
      </c>
    </row>
    <row r="16" spans="1:5" ht="15" customHeight="1" x14ac:dyDescent="0.25">
      <c r="A16" s="12" t="s">
        <v>2418</v>
      </c>
      <c r="B16" s="7" t="s">
        <v>2190</v>
      </c>
      <c r="C16" s="1" t="s">
        <v>4315</v>
      </c>
      <c r="D16" s="23">
        <v>13.81</v>
      </c>
      <c r="E16" s="284" t="s">
        <v>7347</v>
      </c>
    </row>
    <row r="17" spans="1:5" ht="15" customHeight="1" x14ac:dyDescent="0.25">
      <c r="A17" s="12" t="s">
        <v>2419</v>
      </c>
      <c r="B17" s="7" t="s">
        <v>2191</v>
      </c>
      <c r="C17" s="1" t="s">
        <v>2420</v>
      </c>
      <c r="D17" s="23">
        <v>3.94</v>
      </c>
      <c r="E17" s="284" t="s">
        <v>7347</v>
      </c>
    </row>
    <row r="18" spans="1:5" ht="15" customHeight="1" x14ac:dyDescent="0.25">
      <c r="A18" s="12" t="s">
        <v>2421</v>
      </c>
      <c r="B18" s="7" t="s">
        <v>2192</v>
      </c>
      <c r="C18" s="1" t="s">
        <v>4307</v>
      </c>
      <c r="D18" s="23">
        <v>44.06</v>
      </c>
      <c r="E18" s="284" t="s">
        <v>218</v>
      </c>
    </row>
    <row r="19" spans="1:5" ht="15" customHeight="1" x14ac:dyDescent="0.25">
      <c r="A19" s="12" t="s">
        <v>2422</v>
      </c>
      <c r="B19" s="7" t="s">
        <v>2193</v>
      </c>
      <c r="C19" s="1" t="s">
        <v>4307</v>
      </c>
      <c r="D19" s="23">
        <v>67.09</v>
      </c>
      <c r="E19" s="284" t="s">
        <v>218</v>
      </c>
    </row>
    <row r="20" spans="1:5" ht="15" customHeight="1" x14ac:dyDescent="0.25">
      <c r="A20" s="12" t="s">
        <v>2423</v>
      </c>
      <c r="B20" s="7" t="s">
        <v>2194</v>
      </c>
      <c r="C20" s="1" t="s">
        <v>897</v>
      </c>
      <c r="D20" s="23">
        <v>9.25</v>
      </c>
      <c r="E20" s="284" t="s">
        <v>218</v>
      </c>
    </row>
    <row r="21" spans="1:5" ht="15" customHeight="1" x14ac:dyDescent="0.25">
      <c r="A21" s="12" t="s">
        <v>746</v>
      </c>
      <c r="B21" s="7" t="s">
        <v>2195</v>
      </c>
      <c r="C21" s="1" t="s">
        <v>898</v>
      </c>
      <c r="D21" s="23">
        <v>15.15</v>
      </c>
      <c r="E21" s="284" t="s">
        <v>218</v>
      </c>
    </row>
    <row r="22" spans="1:5" ht="15" customHeight="1" x14ac:dyDescent="0.25">
      <c r="A22" s="12" t="s">
        <v>747</v>
      </c>
      <c r="B22" s="7" t="s">
        <v>2196</v>
      </c>
      <c r="C22" s="1" t="s">
        <v>748</v>
      </c>
      <c r="D22" s="23">
        <v>23.78</v>
      </c>
      <c r="E22" s="284" t="s">
        <v>218</v>
      </c>
    </row>
    <row r="23" spans="1:5" ht="15" customHeight="1" x14ac:dyDescent="0.25">
      <c r="A23" s="12" t="s">
        <v>749</v>
      </c>
      <c r="B23" s="7" t="s">
        <v>2197</v>
      </c>
      <c r="C23" s="1" t="s">
        <v>4871</v>
      </c>
      <c r="D23" s="23">
        <v>14.3</v>
      </c>
      <c r="E23" s="284" t="s">
        <v>218</v>
      </c>
    </row>
    <row r="24" spans="1:5" ht="15" customHeight="1" x14ac:dyDescent="0.25">
      <c r="A24" s="12" t="s">
        <v>750</v>
      </c>
      <c r="B24" s="7" t="s">
        <v>2199</v>
      </c>
      <c r="C24" s="1" t="s">
        <v>647</v>
      </c>
      <c r="D24" s="23">
        <v>34.61</v>
      </c>
      <c r="E24" s="284" t="s">
        <v>218</v>
      </c>
    </row>
    <row r="25" spans="1:5" ht="15" customHeight="1" x14ac:dyDescent="0.25">
      <c r="A25" s="12" t="s">
        <v>751</v>
      </c>
      <c r="B25" s="7" t="s">
        <v>2200</v>
      </c>
      <c r="C25" s="1" t="s">
        <v>752</v>
      </c>
      <c r="D25" s="23">
        <v>26.43</v>
      </c>
      <c r="E25" s="284" t="s">
        <v>7347</v>
      </c>
    </row>
    <row r="26" spans="1:5" ht="15" customHeight="1" thickBot="1" x14ac:dyDescent="0.3">
      <c r="A26" s="12" t="s">
        <v>753</v>
      </c>
      <c r="B26" s="7" t="s">
        <v>2201</v>
      </c>
      <c r="C26" s="1" t="s">
        <v>4307</v>
      </c>
      <c r="D26" s="23">
        <v>78</v>
      </c>
      <c r="E26" s="296" t="s">
        <v>218</v>
      </c>
    </row>
    <row r="27" spans="1:5" ht="15" customHeight="1" thickTop="1" thickBot="1" x14ac:dyDescent="0.3">
      <c r="A27" s="430" t="s">
        <v>5337</v>
      </c>
      <c r="B27" s="431"/>
      <c r="C27" s="432"/>
      <c r="D27" s="24">
        <f>SUM(D15:D26)</f>
        <v>373.71000000000004</v>
      </c>
      <c r="E27" s="361">
        <f>SUMIF(E15:E26,"std_1",D15:D26)</f>
        <v>87.47</v>
      </c>
    </row>
    <row r="28" spans="1:5" ht="15" customHeight="1" x14ac:dyDescent="0.25"/>
    <row r="29" spans="1:5" ht="15" customHeight="1" x14ac:dyDescent="0.25"/>
    <row r="30" spans="1:5" ht="15" customHeight="1" x14ac:dyDescent="0.25">
      <c r="A30" s="41"/>
      <c r="B30" s="41"/>
      <c r="C30" s="41"/>
      <c r="D30" s="42"/>
    </row>
    <row r="31" spans="1:5" ht="15" customHeight="1" x14ac:dyDescent="0.25"/>
    <row r="32" spans="1:5" ht="15" customHeight="1" x14ac:dyDescent="0.25"/>
    <row r="33" spans="1:5" ht="15" customHeight="1" thickBot="1" x14ac:dyDescent="0.3"/>
    <row r="34" spans="1:5" ht="22.5" customHeight="1" thickBot="1" x14ac:dyDescent="0.3">
      <c r="A34" s="423" t="s">
        <v>3467</v>
      </c>
      <c r="B34" s="424"/>
      <c r="C34" s="424"/>
      <c r="D34" s="424"/>
      <c r="E34" s="435"/>
    </row>
    <row r="35" spans="1:5" ht="15" customHeight="1" x14ac:dyDescent="0.3">
      <c r="A35" s="428" t="s">
        <v>4681</v>
      </c>
      <c r="B35" s="353" t="s">
        <v>4277</v>
      </c>
      <c r="C35" s="433" t="s">
        <v>2186</v>
      </c>
      <c r="D35" s="421" t="s">
        <v>2187</v>
      </c>
      <c r="E35" s="454" t="s">
        <v>217</v>
      </c>
    </row>
    <row r="36" spans="1:5" ht="15" customHeight="1" thickBot="1" x14ac:dyDescent="0.35">
      <c r="A36" s="429"/>
      <c r="B36" s="6" t="s">
        <v>2185</v>
      </c>
      <c r="C36" s="434"/>
      <c r="D36" s="422"/>
      <c r="E36" s="455"/>
    </row>
    <row r="37" spans="1:5" ht="15" customHeight="1" thickTop="1" x14ac:dyDescent="0.25">
      <c r="A37" s="12" t="s">
        <v>754</v>
      </c>
      <c r="B37" s="7">
        <v>101</v>
      </c>
      <c r="C37" s="1" t="s">
        <v>3019</v>
      </c>
      <c r="D37" s="23">
        <v>95.4</v>
      </c>
      <c r="E37" s="283" t="s">
        <v>7347</v>
      </c>
    </row>
    <row r="38" spans="1:5" ht="15" customHeight="1" x14ac:dyDescent="0.25">
      <c r="A38" s="12" t="s">
        <v>755</v>
      </c>
      <c r="B38" s="7">
        <v>102</v>
      </c>
      <c r="C38" s="1" t="s">
        <v>4315</v>
      </c>
      <c r="D38" s="23">
        <v>13.6</v>
      </c>
      <c r="E38" s="284" t="s">
        <v>7347</v>
      </c>
    </row>
    <row r="39" spans="1:5" ht="15" customHeight="1" x14ac:dyDescent="0.25">
      <c r="A39" s="12" t="s">
        <v>756</v>
      </c>
      <c r="B39" s="7">
        <v>103</v>
      </c>
      <c r="C39" s="1" t="s">
        <v>1933</v>
      </c>
      <c r="D39" s="23">
        <v>3.74</v>
      </c>
      <c r="E39" s="284" t="s">
        <v>218</v>
      </c>
    </row>
    <row r="40" spans="1:5" ht="15" customHeight="1" x14ac:dyDescent="0.25">
      <c r="A40" s="12" t="s">
        <v>757</v>
      </c>
      <c r="B40" s="7">
        <v>104</v>
      </c>
      <c r="C40" s="1" t="s">
        <v>776</v>
      </c>
      <c r="D40" s="23">
        <v>19.059999999999999</v>
      </c>
      <c r="E40" s="284" t="s">
        <v>218</v>
      </c>
    </row>
    <row r="41" spans="1:5" ht="15" customHeight="1" x14ac:dyDescent="0.25">
      <c r="A41" s="12" t="s">
        <v>758</v>
      </c>
      <c r="B41" s="7">
        <v>105</v>
      </c>
      <c r="C41" s="1" t="s">
        <v>2696</v>
      </c>
      <c r="D41" s="23">
        <v>12.47</v>
      </c>
      <c r="E41" s="284" t="s">
        <v>7347</v>
      </c>
    </row>
    <row r="42" spans="1:5" ht="15" customHeight="1" x14ac:dyDescent="0.25">
      <c r="A42" s="12" t="s">
        <v>759</v>
      </c>
      <c r="B42" s="7">
        <v>106</v>
      </c>
      <c r="C42" s="1" t="s">
        <v>1774</v>
      </c>
      <c r="D42" s="23">
        <v>6.36</v>
      </c>
      <c r="E42" s="284" t="s">
        <v>7347</v>
      </c>
    </row>
    <row r="43" spans="1:5" ht="15" customHeight="1" x14ac:dyDescent="0.25">
      <c r="A43" s="12" t="s">
        <v>760</v>
      </c>
      <c r="B43" s="7">
        <v>107</v>
      </c>
      <c r="C43" s="1" t="s">
        <v>665</v>
      </c>
      <c r="D43" s="23">
        <v>1.61</v>
      </c>
      <c r="E43" s="284" t="s">
        <v>7347</v>
      </c>
    </row>
    <row r="44" spans="1:5" ht="15" customHeight="1" x14ac:dyDescent="0.25">
      <c r="A44" s="12" t="s">
        <v>761</v>
      </c>
      <c r="B44" s="7">
        <v>108</v>
      </c>
      <c r="C44" s="1" t="s">
        <v>1</v>
      </c>
      <c r="D44" s="23">
        <v>1.61</v>
      </c>
      <c r="E44" s="284" t="s">
        <v>7347</v>
      </c>
    </row>
    <row r="45" spans="1:5" ht="15" customHeight="1" x14ac:dyDescent="0.25">
      <c r="A45" s="12" t="s">
        <v>762</v>
      </c>
      <c r="B45" s="7">
        <v>109</v>
      </c>
      <c r="C45" s="1" t="s">
        <v>4327</v>
      </c>
      <c r="D45" s="23">
        <v>2.9</v>
      </c>
      <c r="E45" s="284" t="s">
        <v>7347</v>
      </c>
    </row>
    <row r="46" spans="1:5" ht="15" customHeight="1" x14ac:dyDescent="0.25">
      <c r="A46" s="12" t="s">
        <v>763</v>
      </c>
      <c r="B46" s="7">
        <v>111</v>
      </c>
      <c r="C46" s="1" t="s">
        <v>4526</v>
      </c>
      <c r="D46" s="23">
        <v>5.6</v>
      </c>
      <c r="E46" s="284" t="s">
        <v>7347</v>
      </c>
    </row>
    <row r="47" spans="1:5" ht="15" customHeight="1" x14ac:dyDescent="0.25">
      <c r="A47" s="12" t="s">
        <v>764</v>
      </c>
      <c r="B47" s="7">
        <v>112</v>
      </c>
      <c r="C47" s="114" t="s">
        <v>777</v>
      </c>
      <c r="D47" s="23">
        <v>16.46</v>
      </c>
      <c r="E47" s="349" t="s">
        <v>7347</v>
      </c>
    </row>
    <row r="48" spans="1:5" ht="15" customHeight="1" x14ac:dyDescent="0.25">
      <c r="A48" s="12" t="s">
        <v>765</v>
      </c>
      <c r="B48" s="7">
        <v>113</v>
      </c>
      <c r="C48" s="1" t="s">
        <v>2</v>
      </c>
      <c r="D48" s="23">
        <v>16.489999999999998</v>
      </c>
      <c r="E48" s="349" t="s">
        <v>7347</v>
      </c>
    </row>
    <row r="49" spans="1:5" ht="15" customHeight="1" x14ac:dyDescent="0.25">
      <c r="A49" s="12" t="s">
        <v>766</v>
      </c>
      <c r="B49" s="7">
        <v>114</v>
      </c>
      <c r="C49" s="1" t="s">
        <v>3</v>
      </c>
      <c r="D49" s="23">
        <v>16.52</v>
      </c>
      <c r="E49" s="284" t="s">
        <v>7347</v>
      </c>
    </row>
    <row r="50" spans="1:5" ht="15" customHeight="1" x14ac:dyDescent="0.25">
      <c r="A50" s="12" t="s">
        <v>767</v>
      </c>
      <c r="B50" s="7">
        <v>115</v>
      </c>
      <c r="C50" s="1" t="s">
        <v>826</v>
      </c>
      <c r="D50" s="23">
        <v>25.09</v>
      </c>
      <c r="E50" s="284" t="s">
        <v>7347</v>
      </c>
    </row>
    <row r="51" spans="1:5" ht="15" customHeight="1" x14ac:dyDescent="0.25">
      <c r="A51" s="12" t="s">
        <v>768</v>
      </c>
      <c r="B51" s="7">
        <v>116</v>
      </c>
      <c r="C51" s="1" t="s">
        <v>4</v>
      </c>
      <c r="D51" s="23">
        <v>16.61</v>
      </c>
      <c r="E51" s="284" t="s">
        <v>7347</v>
      </c>
    </row>
    <row r="52" spans="1:5" ht="15" customHeight="1" x14ac:dyDescent="0.25">
      <c r="A52" s="12" t="s">
        <v>769</v>
      </c>
      <c r="B52" s="7">
        <v>117</v>
      </c>
      <c r="C52" s="1" t="s">
        <v>778</v>
      </c>
      <c r="D52" s="23">
        <v>16.53</v>
      </c>
      <c r="E52" s="284" t="s">
        <v>7347</v>
      </c>
    </row>
    <row r="53" spans="1:5" ht="15" customHeight="1" x14ac:dyDescent="0.25">
      <c r="A53" s="12" t="s">
        <v>770</v>
      </c>
      <c r="B53" s="7">
        <v>118</v>
      </c>
      <c r="C53" s="1" t="s">
        <v>5</v>
      </c>
      <c r="D53" s="23">
        <v>16.46</v>
      </c>
      <c r="E53" s="284" t="s">
        <v>7347</v>
      </c>
    </row>
    <row r="54" spans="1:5" ht="15" customHeight="1" x14ac:dyDescent="0.25">
      <c r="A54" s="12" t="s">
        <v>771</v>
      </c>
      <c r="B54" s="7">
        <v>119</v>
      </c>
      <c r="C54" s="114" t="s">
        <v>2801</v>
      </c>
      <c r="D54" s="23">
        <v>7.14</v>
      </c>
      <c r="E54" s="284" t="s">
        <v>218</v>
      </c>
    </row>
    <row r="55" spans="1:5" ht="15" customHeight="1" x14ac:dyDescent="0.25">
      <c r="A55" s="12" t="s">
        <v>772</v>
      </c>
      <c r="B55" s="7">
        <v>121</v>
      </c>
      <c r="C55" s="1" t="s">
        <v>1792</v>
      </c>
      <c r="D55" s="23">
        <v>6.42</v>
      </c>
      <c r="E55" s="284" t="s">
        <v>7347</v>
      </c>
    </row>
    <row r="56" spans="1:5" ht="15" customHeight="1" x14ac:dyDescent="0.25">
      <c r="A56" s="12" t="s">
        <v>773</v>
      </c>
      <c r="B56" s="7">
        <v>122</v>
      </c>
      <c r="C56" s="1" t="s">
        <v>6</v>
      </c>
      <c r="D56" s="23">
        <v>1.9</v>
      </c>
      <c r="E56" s="284" t="s">
        <v>7347</v>
      </c>
    </row>
    <row r="57" spans="1:5" ht="15" customHeight="1" x14ac:dyDescent="0.25">
      <c r="A57" s="12" t="s">
        <v>774</v>
      </c>
      <c r="B57" s="7">
        <v>123</v>
      </c>
      <c r="C57" s="1" t="s">
        <v>4327</v>
      </c>
      <c r="D57" s="23">
        <v>2.85</v>
      </c>
      <c r="E57" s="284" t="s">
        <v>7347</v>
      </c>
    </row>
    <row r="58" spans="1:5" ht="15" customHeight="1" thickBot="1" x14ac:dyDescent="0.3">
      <c r="A58" s="12" t="s">
        <v>775</v>
      </c>
      <c r="B58" s="7">
        <v>124</v>
      </c>
      <c r="C58" s="1" t="s">
        <v>5034</v>
      </c>
      <c r="D58" s="23">
        <v>32.299999999999997</v>
      </c>
      <c r="E58" s="296" t="s">
        <v>7347</v>
      </c>
    </row>
    <row r="59" spans="1:5" ht="15" customHeight="1" thickTop="1" thickBot="1" x14ac:dyDescent="0.3">
      <c r="A59" s="430" t="s">
        <v>5337</v>
      </c>
      <c r="B59" s="431"/>
      <c r="C59" s="432"/>
      <c r="D59" s="20">
        <f>SUM(D37:D58)</f>
        <v>337.12000000000006</v>
      </c>
      <c r="E59" s="66">
        <f>SUMIF(E37:E58,"std_1",D37:D58)</f>
        <v>307.18000000000006</v>
      </c>
    </row>
    <row r="60" spans="1:5" ht="15" customHeight="1" x14ac:dyDescent="0.25">
      <c r="B60" s="2"/>
      <c r="C60" s="2"/>
      <c r="D60" s="5"/>
    </row>
    <row r="61" spans="1:5" ht="15" customHeight="1" x14ac:dyDescent="0.25"/>
    <row r="62" spans="1:5" ht="15" customHeight="1" x14ac:dyDescent="0.25"/>
    <row r="63" spans="1:5" ht="15" customHeight="1" x14ac:dyDescent="0.25"/>
    <row r="64" spans="1:5" ht="15" customHeight="1" x14ac:dyDescent="0.25"/>
    <row r="65" spans="1:5" ht="15" customHeight="1" thickBot="1" x14ac:dyDescent="0.3"/>
    <row r="66" spans="1:5" ht="22.5" customHeight="1" thickBot="1" x14ac:dyDescent="0.3">
      <c r="A66" s="423" t="s">
        <v>3468</v>
      </c>
      <c r="B66" s="424"/>
      <c r="C66" s="424"/>
      <c r="D66" s="424"/>
      <c r="E66" s="435"/>
    </row>
    <row r="67" spans="1:5" ht="15" customHeight="1" x14ac:dyDescent="0.3">
      <c r="A67" s="428" t="s">
        <v>4681</v>
      </c>
      <c r="B67" s="353" t="s">
        <v>4277</v>
      </c>
      <c r="C67" s="433" t="s">
        <v>2186</v>
      </c>
      <c r="D67" s="421" t="s">
        <v>2187</v>
      </c>
      <c r="E67" s="454" t="s">
        <v>217</v>
      </c>
    </row>
    <row r="68" spans="1:5" ht="15" customHeight="1" thickBot="1" x14ac:dyDescent="0.35">
      <c r="A68" s="429"/>
      <c r="B68" s="6" t="s">
        <v>2185</v>
      </c>
      <c r="C68" s="434"/>
      <c r="D68" s="422"/>
      <c r="E68" s="455"/>
    </row>
    <row r="69" spans="1:5" ht="15" customHeight="1" thickTop="1" x14ac:dyDescent="0.25">
      <c r="A69" s="12" t="s">
        <v>779</v>
      </c>
      <c r="B69" s="7">
        <v>201</v>
      </c>
      <c r="C69" s="1" t="s">
        <v>3019</v>
      </c>
      <c r="D69" s="23">
        <v>11.57</v>
      </c>
      <c r="E69" s="283" t="s">
        <v>7347</v>
      </c>
    </row>
    <row r="70" spans="1:5" ht="15" customHeight="1" x14ac:dyDescent="0.25">
      <c r="A70" s="12" t="s">
        <v>780</v>
      </c>
      <c r="B70" s="7">
        <v>202</v>
      </c>
      <c r="C70" s="1" t="s">
        <v>4315</v>
      </c>
      <c r="D70" s="23">
        <v>13.95</v>
      </c>
      <c r="E70" s="284" t="s">
        <v>7347</v>
      </c>
    </row>
    <row r="71" spans="1:5" ht="15" customHeight="1" x14ac:dyDescent="0.25">
      <c r="A71" s="12" t="s">
        <v>781</v>
      </c>
      <c r="B71" s="7">
        <v>203</v>
      </c>
      <c r="C71" s="1" t="s">
        <v>1933</v>
      </c>
      <c r="D71" s="23">
        <v>3.74</v>
      </c>
      <c r="E71" s="284" t="s">
        <v>218</v>
      </c>
    </row>
    <row r="72" spans="1:5" ht="15" customHeight="1" x14ac:dyDescent="0.25">
      <c r="A72" s="12" t="s">
        <v>782</v>
      </c>
      <c r="B72" s="7">
        <v>204</v>
      </c>
      <c r="C72" s="1" t="s">
        <v>7</v>
      </c>
      <c r="D72" s="23">
        <v>195.05</v>
      </c>
      <c r="E72" s="284" t="s">
        <v>7347</v>
      </c>
    </row>
    <row r="73" spans="1:5" ht="15" customHeight="1" x14ac:dyDescent="0.25">
      <c r="A73" s="12" t="s">
        <v>783</v>
      </c>
      <c r="B73" s="7">
        <v>206</v>
      </c>
      <c r="C73" s="1" t="s">
        <v>784</v>
      </c>
      <c r="D73" s="23">
        <v>13.9</v>
      </c>
      <c r="E73" s="284" t="s">
        <v>218</v>
      </c>
    </row>
    <row r="74" spans="1:5" ht="15" customHeight="1" x14ac:dyDescent="0.25">
      <c r="A74" s="12" t="s">
        <v>785</v>
      </c>
      <c r="B74" s="7">
        <v>207</v>
      </c>
      <c r="C74" s="1" t="s">
        <v>786</v>
      </c>
      <c r="D74" s="23">
        <v>9.3000000000000007</v>
      </c>
      <c r="E74" s="284" t="s">
        <v>7347</v>
      </c>
    </row>
    <row r="75" spans="1:5" ht="15" customHeight="1" x14ac:dyDescent="0.25">
      <c r="A75" s="12" t="s">
        <v>787</v>
      </c>
      <c r="B75" s="7" t="s">
        <v>788</v>
      </c>
      <c r="C75" s="1" t="s">
        <v>789</v>
      </c>
      <c r="D75" s="23">
        <v>4.67</v>
      </c>
      <c r="E75" s="284" t="s">
        <v>7347</v>
      </c>
    </row>
    <row r="76" spans="1:5" ht="15" customHeight="1" x14ac:dyDescent="0.25">
      <c r="A76" s="12" t="s">
        <v>790</v>
      </c>
      <c r="B76" s="7">
        <v>208</v>
      </c>
      <c r="C76" s="1" t="s">
        <v>791</v>
      </c>
      <c r="D76" s="23">
        <v>9.3000000000000007</v>
      </c>
      <c r="E76" s="284" t="s">
        <v>7347</v>
      </c>
    </row>
    <row r="77" spans="1:5" ht="15" customHeight="1" x14ac:dyDescent="0.25">
      <c r="A77" s="12" t="s">
        <v>792</v>
      </c>
      <c r="B77" s="7" t="s">
        <v>793</v>
      </c>
      <c r="C77" s="1" t="s">
        <v>794</v>
      </c>
      <c r="D77" s="23">
        <v>4.67</v>
      </c>
      <c r="E77" s="284" t="s">
        <v>7347</v>
      </c>
    </row>
    <row r="78" spans="1:5" ht="15" customHeight="1" x14ac:dyDescent="0.25">
      <c r="A78" s="12" t="s">
        <v>795</v>
      </c>
      <c r="B78" s="7">
        <v>209</v>
      </c>
      <c r="C78" s="1" t="s">
        <v>8</v>
      </c>
      <c r="D78" s="23">
        <v>14.11</v>
      </c>
      <c r="E78" s="284" t="s">
        <v>7347</v>
      </c>
    </row>
    <row r="79" spans="1:5" ht="15" customHeight="1" x14ac:dyDescent="0.25">
      <c r="A79" s="12" t="s">
        <v>796</v>
      </c>
      <c r="B79" s="7">
        <v>211</v>
      </c>
      <c r="C79" s="1" t="s">
        <v>9</v>
      </c>
      <c r="D79" s="23">
        <v>18.98</v>
      </c>
      <c r="E79" s="284" t="s">
        <v>7347</v>
      </c>
    </row>
    <row r="80" spans="1:5" ht="15" customHeight="1" x14ac:dyDescent="0.25">
      <c r="A80" s="12" t="s">
        <v>797</v>
      </c>
      <c r="B80" s="7">
        <v>212</v>
      </c>
      <c r="C80" s="1" t="s">
        <v>9</v>
      </c>
      <c r="D80" s="23">
        <v>23.84</v>
      </c>
      <c r="E80" s="284" t="s">
        <v>7347</v>
      </c>
    </row>
    <row r="81" spans="1:5" ht="15" customHeight="1" x14ac:dyDescent="0.25">
      <c r="A81" s="12" t="s">
        <v>798</v>
      </c>
      <c r="B81" s="7">
        <v>213</v>
      </c>
      <c r="C81" s="1" t="s">
        <v>2696</v>
      </c>
      <c r="D81" s="23">
        <v>13.18</v>
      </c>
      <c r="E81" s="284" t="s">
        <v>7347</v>
      </c>
    </row>
    <row r="82" spans="1:5" ht="15" customHeight="1" x14ac:dyDescent="0.25">
      <c r="A82" s="12" t="s">
        <v>799</v>
      </c>
      <c r="B82" s="7">
        <v>214</v>
      </c>
      <c r="C82" s="1" t="s">
        <v>1792</v>
      </c>
      <c r="D82" s="23">
        <v>4.95</v>
      </c>
      <c r="E82" s="284" t="s">
        <v>7347</v>
      </c>
    </row>
    <row r="83" spans="1:5" ht="15" customHeight="1" x14ac:dyDescent="0.25">
      <c r="A83" s="12" t="s">
        <v>800</v>
      </c>
      <c r="B83" s="7">
        <v>215</v>
      </c>
      <c r="C83" s="114" t="s">
        <v>2801</v>
      </c>
      <c r="D83" s="23">
        <v>1.4</v>
      </c>
      <c r="E83" s="284" t="s">
        <v>218</v>
      </c>
    </row>
    <row r="84" spans="1:5" ht="15" customHeight="1" x14ac:dyDescent="0.25">
      <c r="A84" s="12" t="s">
        <v>801</v>
      </c>
      <c r="B84" s="7">
        <v>216</v>
      </c>
      <c r="C84" s="1" t="s">
        <v>0</v>
      </c>
      <c r="D84" s="23">
        <v>2.25</v>
      </c>
      <c r="E84" s="284" t="s">
        <v>7347</v>
      </c>
    </row>
    <row r="85" spans="1:5" ht="15" customHeight="1" x14ac:dyDescent="0.25">
      <c r="A85" s="12" t="s">
        <v>802</v>
      </c>
      <c r="B85" s="7">
        <v>217</v>
      </c>
      <c r="C85" s="1" t="s">
        <v>4470</v>
      </c>
      <c r="D85" s="23">
        <v>4.62</v>
      </c>
      <c r="E85" s="284" t="s">
        <v>7347</v>
      </c>
    </row>
    <row r="86" spans="1:5" ht="15" customHeight="1" x14ac:dyDescent="0.25">
      <c r="A86" s="12" t="s">
        <v>803</v>
      </c>
      <c r="B86" s="7">
        <v>218</v>
      </c>
      <c r="C86" s="1" t="s">
        <v>10</v>
      </c>
      <c r="D86" s="23">
        <v>9.8699999999999992</v>
      </c>
      <c r="E86" s="284" t="s">
        <v>7347</v>
      </c>
    </row>
    <row r="87" spans="1:5" ht="15" customHeight="1" x14ac:dyDescent="0.25">
      <c r="A87" s="12" t="s">
        <v>804</v>
      </c>
      <c r="B87" s="7">
        <v>222</v>
      </c>
      <c r="C87" s="1" t="s">
        <v>11</v>
      </c>
      <c r="D87" s="23">
        <v>4.24</v>
      </c>
      <c r="E87" s="284" t="s">
        <v>7347</v>
      </c>
    </row>
    <row r="88" spans="1:5" ht="15" customHeight="1" x14ac:dyDescent="0.25">
      <c r="A88" s="12" t="s">
        <v>805</v>
      </c>
      <c r="B88" s="7">
        <v>223</v>
      </c>
      <c r="C88" s="1" t="s">
        <v>103</v>
      </c>
      <c r="D88" s="23">
        <v>18.11</v>
      </c>
      <c r="E88" s="284" t="s">
        <v>7347</v>
      </c>
    </row>
    <row r="89" spans="1:5" ht="15" customHeight="1" x14ac:dyDescent="0.25">
      <c r="A89" s="12" t="s">
        <v>806</v>
      </c>
      <c r="B89" s="7">
        <v>224</v>
      </c>
      <c r="C89" s="1" t="s">
        <v>103</v>
      </c>
      <c r="D89" s="23">
        <v>18.850000000000001</v>
      </c>
      <c r="E89" s="284" t="s">
        <v>7347</v>
      </c>
    </row>
    <row r="90" spans="1:5" ht="15" customHeight="1" x14ac:dyDescent="0.25">
      <c r="A90" s="12" t="s">
        <v>807</v>
      </c>
      <c r="B90" s="7">
        <v>225</v>
      </c>
      <c r="C90" s="1" t="s">
        <v>103</v>
      </c>
      <c r="D90" s="23">
        <v>33.68</v>
      </c>
      <c r="E90" s="284" t="s">
        <v>7347</v>
      </c>
    </row>
    <row r="91" spans="1:5" ht="15" customHeight="1" x14ac:dyDescent="0.25">
      <c r="A91" s="12" t="s">
        <v>808</v>
      </c>
      <c r="B91" s="7">
        <v>226</v>
      </c>
      <c r="C91" s="1" t="s">
        <v>9</v>
      </c>
      <c r="D91" s="23">
        <v>23.89</v>
      </c>
      <c r="E91" s="284" t="s">
        <v>7347</v>
      </c>
    </row>
    <row r="92" spans="1:5" ht="15" customHeight="1" x14ac:dyDescent="0.25">
      <c r="A92" s="12" t="s">
        <v>809</v>
      </c>
      <c r="B92" s="7">
        <v>227</v>
      </c>
      <c r="C92" s="1" t="s">
        <v>9</v>
      </c>
      <c r="D92" s="23">
        <v>33.659999999999997</v>
      </c>
      <c r="E92" s="284" t="s">
        <v>7347</v>
      </c>
    </row>
    <row r="93" spans="1:5" ht="15" customHeight="1" thickBot="1" x14ac:dyDescent="0.3">
      <c r="A93" s="12" t="s">
        <v>810</v>
      </c>
      <c r="B93" s="7">
        <v>229</v>
      </c>
      <c r="C93" s="1" t="s">
        <v>12</v>
      </c>
      <c r="D93" s="23">
        <v>13.99</v>
      </c>
      <c r="E93" s="296" t="s">
        <v>218</v>
      </c>
    </row>
    <row r="94" spans="1:5" ht="15" customHeight="1" thickTop="1" thickBot="1" x14ac:dyDescent="0.3">
      <c r="A94" s="430" t="s">
        <v>5337</v>
      </c>
      <c r="B94" s="431"/>
      <c r="C94" s="432"/>
      <c r="D94" s="20">
        <f>SUM(D69:D93)</f>
        <v>505.7700000000001</v>
      </c>
      <c r="E94" s="66">
        <f>SUMIF(E69:E93,"std_1",D69:D93)</f>
        <v>472.74</v>
      </c>
    </row>
    <row r="95" spans="1:5" ht="15" customHeight="1" x14ac:dyDescent="0.25"/>
    <row r="96" spans="1:5" ht="15" customHeight="1" x14ac:dyDescent="0.25"/>
    <row r="97" spans="1:5" ht="15" customHeight="1" x14ac:dyDescent="0.25"/>
    <row r="98" spans="1:5" ht="15" customHeight="1" x14ac:dyDescent="0.25"/>
    <row r="99" spans="1:5" ht="15" customHeight="1" x14ac:dyDescent="0.25"/>
    <row r="100" spans="1:5" ht="15" customHeight="1" thickBot="1" x14ac:dyDescent="0.3"/>
    <row r="101" spans="1:5" ht="22.5" customHeight="1" thickBot="1" x14ac:dyDescent="0.3">
      <c r="A101" s="423" t="s">
        <v>3469</v>
      </c>
      <c r="B101" s="424"/>
      <c r="C101" s="424"/>
      <c r="D101" s="424"/>
      <c r="E101" s="435"/>
    </row>
    <row r="102" spans="1:5" ht="15" customHeight="1" x14ac:dyDescent="0.3">
      <c r="A102" s="428" t="s">
        <v>4681</v>
      </c>
      <c r="B102" s="353" t="s">
        <v>4277</v>
      </c>
      <c r="C102" s="433" t="s">
        <v>2186</v>
      </c>
      <c r="D102" s="421" t="s">
        <v>2187</v>
      </c>
      <c r="E102" s="454" t="s">
        <v>217</v>
      </c>
    </row>
    <row r="103" spans="1:5" ht="15" customHeight="1" thickBot="1" x14ac:dyDescent="0.35">
      <c r="A103" s="429"/>
      <c r="B103" s="6" t="s">
        <v>2185</v>
      </c>
      <c r="C103" s="434"/>
      <c r="D103" s="422"/>
      <c r="E103" s="455"/>
    </row>
    <row r="104" spans="1:5" ht="15" customHeight="1" thickTop="1" x14ac:dyDescent="0.25">
      <c r="A104" s="12" t="s">
        <v>811</v>
      </c>
      <c r="B104" s="7">
        <v>301</v>
      </c>
      <c r="C104" s="1" t="s">
        <v>3019</v>
      </c>
      <c r="D104" s="23">
        <v>12.3</v>
      </c>
      <c r="E104" s="283" t="s">
        <v>7347</v>
      </c>
    </row>
    <row r="105" spans="1:5" ht="15" customHeight="1" x14ac:dyDescent="0.25">
      <c r="A105" s="12" t="s">
        <v>812</v>
      </c>
      <c r="B105" s="7">
        <v>302</v>
      </c>
      <c r="C105" s="1" t="s">
        <v>4315</v>
      </c>
      <c r="D105" s="23">
        <v>13.31</v>
      </c>
      <c r="E105" s="284" t="s">
        <v>7347</v>
      </c>
    </row>
    <row r="106" spans="1:5" ht="15" customHeight="1" x14ac:dyDescent="0.25">
      <c r="A106" s="12" t="s">
        <v>813</v>
      </c>
      <c r="B106" s="7">
        <v>303</v>
      </c>
      <c r="C106" s="1" t="s">
        <v>1933</v>
      </c>
      <c r="D106" s="23">
        <v>3.74</v>
      </c>
      <c r="E106" s="284" t="s">
        <v>218</v>
      </c>
    </row>
    <row r="107" spans="1:5" ht="15" customHeight="1" x14ac:dyDescent="0.25">
      <c r="A107" s="12" t="s">
        <v>814</v>
      </c>
      <c r="B107" s="7">
        <v>304</v>
      </c>
      <c r="C107" s="1" t="s">
        <v>3019</v>
      </c>
      <c r="D107" s="23">
        <v>126.66</v>
      </c>
      <c r="E107" s="284" t="s">
        <v>7347</v>
      </c>
    </row>
    <row r="108" spans="1:5" ht="15" customHeight="1" x14ac:dyDescent="0.25">
      <c r="A108" s="12" t="s">
        <v>815</v>
      </c>
      <c r="B108" s="7">
        <v>305</v>
      </c>
      <c r="C108" s="1" t="s">
        <v>816</v>
      </c>
      <c r="D108" s="23">
        <v>14.09</v>
      </c>
      <c r="E108" s="284" t="s">
        <v>7347</v>
      </c>
    </row>
    <row r="109" spans="1:5" ht="15" customHeight="1" x14ac:dyDescent="0.25">
      <c r="A109" s="12" t="s">
        <v>817</v>
      </c>
      <c r="B109" s="7">
        <v>306</v>
      </c>
      <c r="C109" s="1" t="s">
        <v>816</v>
      </c>
      <c r="D109" s="23">
        <v>13.97</v>
      </c>
      <c r="E109" s="284" t="s">
        <v>7347</v>
      </c>
    </row>
    <row r="110" spans="1:5" ht="15" customHeight="1" x14ac:dyDescent="0.25">
      <c r="A110" s="12" t="s">
        <v>818</v>
      </c>
      <c r="B110" s="7">
        <v>307</v>
      </c>
      <c r="C110" s="1" t="s">
        <v>816</v>
      </c>
      <c r="D110" s="23">
        <v>13.95</v>
      </c>
      <c r="E110" s="284" t="s">
        <v>7347</v>
      </c>
    </row>
    <row r="111" spans="1:5" ht="15" customHeight="1" x14ac:dyDescent="0.25">
      <c r="A111" s="12" t="s">
        <v>819</v>
      </c>
      <c r="B111" s="7">
        <v>308</v>
      </c>
      <c r="C111" s="1" t="s">
        <v>1934</v>
      </c>
      <c r="D111" s="23">
        <v>13.96</v>
      </c>
      <c r="E111" s="284" t="s">
        <v>7347</v>
      </c>
    </row>
    <row r="112" spans="1:5" ht="15" customHeight="1" x14ac:dyDescent="0.25">
      <c r="A112" s="12" t="s">
        <v>820</v>
      </c>
      <c r="B112" s="7">
        <v>309</v>
      </c>
      <c r="C112" s="1" t="s">
        <v>1935</v>
      </c>
      <c r="D112" s="23">
        <v>13.9</v>
      </c>
      <c r="E112" s="284" t="s">
        <v>7347</v>
      </c>
    </row>
    <row r="113" spans="1:5" ht="15" customHeight="1" x14ac:dyDescent="0.25">
      <c r="A113" s="12" t="s">
        <v>821</v>
      </c>
      <c r="B113" s="7">
        <v>311</v>
      </c>
      <c r="C113" s="1" t="s">
        <v>1935</v>
      </c>
      <c r="D113" s="23">
        <v>14</v>
      </c>
      <c r="E113" s="284" t="s">
        <v>7347</v>
      </c>
    </row>
    <row r="114" spans="1:5" ht="15" customHeight="1" x14ac:dyDescent="0.25">
      <c r="A114" s="12" t="s">
        <v>822</v>
      </c>
      <c r="B114" s="7">
        <v>312</v>
      </c>
      <c r="C114" s="1" t="s">
        <v>1935</v>
      </c>
      <c r="D114" s="23">
        <v>13.86</v>
      </c>
      <c r="E114" s="284" t="s">
        <v>7347</v>
      </c>
    </row>
    <row r="115" spans="1:5" ht="15" customHeight="1" x14ac:dyDescent="0.25">
      <c r="A115" s="12" t="s">
        <v>823</v>
      </c>
      <c r="B115" s="7">
        <v>313</v>
      </c>
      <c r="C115" s="1" t="s">
        <v>1936</v>
      </c>
      <c r="D115" s="23">
        <v>13.95</v>
      </c>
      <c r="E115" s="284" t="s">
        <v>7347</v>
      </c>
    </row>
    <row r="116" spans="1:5" ht="15" customHeight="1" x14ac:dyDescent="0.25">
      <c r="A116" s="12" t="s">
        <v>824</v>
      </c>
      <c r="B116" s="7">
        <v>314</v>
      </c>
      <c r="C116" s="1" t="s">
        <v>1936</v>
      </c>
      <c r="D116" s="23">
        <v>13.94</v>
      </c>
      <c r="E116" s="284" t="s">
        <v>7347</v>
      </c>
    </row>
    <row r="117" spans="1:5" ht="15" customHeight="1" x14ac:dyDescent="0.25">
      <c r="A117" s="12" t="s">
        <v>851</v>
      </c>
      <c r="B117" s="7">
        <v>315</v>
      </c>
      <c r="C117" s="1" t="s">
        <v>4134</v>
      </c>
      <c r="D117" s="23">
        <v>9.85</v>
      </c>
      <c r="E117" s="284" t="s">
        <v>218</v>
      </c>
    </row>
    <row r="118" spans="1:5" ht="15" customHeight="1" x14ac:dyDescent="0.25">
      <c r="A118" s="12" t="s">
        <v>852</v>
      </c>
      <c r="B118" s="7">
        <v>316</v>
      </c>
      <c r="C118" s="1" t="s">
        <v>3144</v>
      </c>
      <c r="D118" s="23">
        <v>7.7</v>
      </c>
      <c r="E118" s="284" t="s">
        <v>7347</v>
      </c>
    </row>
    <row r="119" spans="1:5" ht="15" customHeight="1" x14ac:dyDescent="0.25">
      <c r="A119" s="12" t="s">
        <v>853</v>
      </c>
      <c r="B119" s="7">
        <v>317</v>
      </c>
      <c r="C119" s="114" t="s">
        <v>2801</v>
      </c>
      <c r="D119" s="23">
        <v>2.48</v>
      </c>
      <c r="E119" s="284" t="s">
        <v>218</v>
      </c>
    </row>
    <row r="120" spans="1:5" ht="15" customHeight="1" x14ac:dyDescent="0.25">
      <c r="A120" s="12" t="s">
        <v>854</v>
      </c>
      <c r="B120" s="7">
        <v>318</v>
      </c>
      <c r="C120" s="1" t="s">
        <v>4622</v>
      </c>
      <c r="D120" s="23">
        <v>3.37</v>
      </c>
      <c r="E120" s="284" t="s">
        <v>7347</v>
      </c>
    </row>
    <row r="121" spans="1:5" ht="15" customHeight="1" x14ac:dyDescent="0.25">
      <c r="A121" s="12" t="s">
        <v>855</v>
      </c>
      <c r="B121" s="7">
        <v>319</v>
      </c>
      <c r="C121" s="1" t="s">
        <v>4470</v>
      </c>
      <c r="D121" s="23">
        <v>5.14</v>
      </c>
      <c r="E121" s="284" t="s">
        <v>7347</v>
      </c>
    </row>
    <row r="122" spans="1:5" ht="15" customHeight="1" x14ac:dyDescent="0.25">
      <c r="A122" s="12" t="s">
        <v>856</v>
      </c>
      <c r="B122" s="7">
        <v>321</v>
      </c>
      <c r="C122" s="1" t="s">
        <v>2696</v>
      </c>
      <c r="D122" s="23">
        <v>10.59</v>
      </c>
      <c r="E122" s="284" t="s">
        <v>7347</v>
      </c>
    </row>
    <row r="123" spans="1:5" ht="15" customHeight="1" x14ac:dyDescent="0.25">
      <c r="A123" s="12" t="s">
        <v>857</v>
      </c>
      <c r="B123" s="7">
        <v>322</v>
      </c>
      <c r="C123" s="1" t="s">
        <v>776</v>
      </c>
      <c r="D123" s="23">
        <v>9.68</v>
      </c>
      <c r="E123" s="284" t="s">
        <v>218</v>
      </c>
    </row>
    <row r="124" spans="1:5" ht="15" customHeight="1" x14ac:dyDescent="0.25">
      <c r="A124" s="12" t="s">
        <v>858</v>
      </c>
      <c r="B124" s="7">
        <v>323</v>
      </c>
      <c r="C124" s="1" t="s">
        <v>776</v>
      </c>
      <c r="D124" s="23">
        <v>9.56</v>
      </c>
      <c r="E124" s="284" t="s">
        <v>218</v>
      </c>
    </row>
    <row r="125" spans="1:5" ht="15" customHeight="1" x14ac:dyDescent="0.25">
      <c r="A125" s="12" t="s">
        <v>859</v>
      </c>
      <c r="B125" s="7">
        <v>324</v>
      </c>
      <c r="C125" s="1" t="s">
        <v>1994</v>
      </c>
      <c r="D125" s="23">
        <v>9.85</v>
      </c>
      <c r="E125" s="284" t="s">
        <v>7347</v>
      </c>
    </row>
    <row r="126" spans="1:5" ht="15" customHeight="1" x14ac:dyDescent="0.25">
      <c r="A126" s="12" t="s">
        <v>860</v>
      </c>
      <c r="B126" s="7">
        <v>327</v>
      </c>
      <c r="C126" s="1" t="s">
        <v>4327</v>
      </c>
      <c r="D126" s="23">
        <v>3.68</v>
      </c>
      <c r="E126" s="284" t="s">
        <v>7347</v>
      </c>
    </row>
    <row r="127" spans="1:5" ht="15" customHeight="1" x14ac:dyDescent="0.25">
      <c r="A127" s="12" t="s">
        <v>861</v>
      </c>
      <c r="B127" s="7">
        <v>328</v>
      </c>
      <c r="C127" s="1" t="s">
        <v>3027</v>
      </c>
      <c r="D127" s="23">
        <v>14.9</v>
      </c>
      <c r="E127" s="284" t="s">
        <v>7347</v>
      </c>
    </row>
    <row r="128" spans="1:5" ht="15" customHeight="1" x14ac:dyDescent="0.25">
      <c r="A128" s="12" t="s">
        <v>862</v>
      </c>
      <c r="B128" s="7">
        <v>329</v>
      </c>
      <c r="C128" s="1" t="s">
        <v>3027</v>
      </c>
      <c r="D128" s="23">
        <v>13.96</v>
      </c>
      <c r="E128" s="284" t="s">
        <v>7347</v>
      </c>
    </row>
    <row r="129" spans="1:5" ht="15" customHeight="1" x14ac:dyDescent="0.25">
      <c r="A129" s="12" t="s">
        <v>863</v>
      </c>
      <c r="B129" s="7">
        <v>331</v>
      </c>
      <c r="C129" s="1" t="s">
        <v>3027</v>
      </c>
      <c r="D129" s="23">
        <v>14.11</v>
      </c>
      <c r="E129" s="284" t="s">
        <v>7347</v>
      </c>
    </row>
    <row r="130" spans="1:5" ht="15" customHeight="1" x14ac:dyDescent="0.25">
      <c r="A130" s="12" t="s">
        <v>864</v>
      </c>
      <c r="B130" s="7">
        <v>332</v>
      </c>
      <c r="C130" s="1" t="s">
        <v>865</v>
      </c>
      <c r="D130" s="23">
        <v>13.95</v>
      </c>
      <c r="E130" s="284" t="s">
        <v>7347</v>
      </c>
    </row>
    <row r="131" spans="1:5" ht="15" customHeight="1" x14ac:dyDescent="0.25">
      <c r="A131" s="12" t="s">
        <v>866</v>
      </c>
      <c r="B131" s="7">
        <v>333</v>
      </c>
      <c r="C131" s="1" t="s">
        <v>867</v>
      </c>
      <c r="D131" s="23">
        <v>38.799999999999997</v>
      </c>
      <c r="E131" s="284" t="s">
        <v>7347</v>
      </c>
    </row>
    <row r="132" spans="1:5" ht="15" customHeight="1" x14ac:dyDescent="0.25">
      <c r="A132" s="12" t="s">
        <v>868</v>
      </c>
      <c r="B132" s="7">
        <v>334</v>
      </c>
      <c r="C132" s="1" t="s">
        <v>4034</v>
      </c>
      <c r="D132" s="23">
        <v>19.04</v>
      </c>
      <c r="E132" s="284" t="s">
        <v>7347</v>
      </c>
    </row>
    <row r="133" spans="1:5" ht="15" customHeight="1" thickBot="1" x14ac:dyDescent="0.3">
      <c r="A133" s="12" t="s">
        <v>869</v>
      </c>
      <c r="B133" s="7">
        <v>335</v>
      </c>
      <c r="C133" s="1" t="s">
        <v>870</v>
      </c>
      <c r="D133" s="23">
        <v>28.95</v>
      </c>
      <c r="E133" s="296" t="s">
        <v>7347</v>
      </c>
    </row>
    <row r="134" spans="1:5" ht="15" customHeight="1" thickTop="1" thickBot="1" x14ac:dyDescent="0.3">
      <c r="A134" s="430" t="s">
        <v>5337</v>
      </c>
      <c r="B134" s="431"/>
      <c r="C134" s="432"/>
      <c r="D134" s="20">
        <f>SUM(D104:D133)</f>
        <v>497.24</v>
      </c>
      <c r="E134" s="66">
        <f>SUMIF(E104:E133,"std_1",D104:D133)</f>
        <v>461.92999999999995</v>
      </c>
    </row>
    <row r="135" spans="1:5" ht="15" customHeight="1" x14ac:dyDescent="0.25"/>
    <row r="140" spans="1:5" ht="14.25" thickBot="1" x14ac:dyDescent="0.3"/>
    <row r="141" spans="1:5" ht="24.75" thickBot="1" x14ac:dyDescent="0.3">
      <c r="A141" s="423" t="s">
        <v>3470</v>
      </c>
      <c r="B141" s="424"/>
      <c r="C141" s="424"/>
      <c r="D141" s="424"/>
      <c r="E141" s="435"/>
    </row>
    <row r="142" spans="1:5" ht="16.5" customHeight="1" x14ac:dyDescent="0.3">
      <c r="A142" s="428" t="s">
        <v>4681</v>
      </c>
      <c r="B142" s="353" t="s">
        <v>4277</v>
      </c>
      <c r="C142" s="433" t="s">
        <v>2186</v>
      </c>
      <c r="D142" s="421" t="s">
        <v>2187</v>
      </c>
      <c r="E142" s="454" t="s">
        <v>217</v>
      </c>
    </row>
    <row r="143" spans="1:5" ht="17.25" thickBot="1" x14ac:dyDescent="0.35">
      <c r="A143" s="429"/>
      <c r="B143" s="6" t="s">
        <v>2185</v>
      </c>
      <c r="C143" s="434"/>
      <c r="D143" s="422"/>
      <c r="E143" s="455"/>
    </row>
    <row r="144" spans="1:5" ht="14.25" thickTop="1" x14ac:dyDescent="0.25">
      <c r="A144" s="12" t="s">
        <v>871</v>
      </c>
      <c r="B144" s="90">
        <v>401</v>
      </c>
      <c r="C144" s="1" t="s">
        <v>3019</v>
      </c>
      <c r="D144" s="23">
        <v>12.25</v>
      </c>
      <c r="E144" s="283" t="s">
        <v>7347</v>
      </c>
    </row>
    <row r="145" spans="1:5" x14ac:dyDescent="0.25">
      <c r="A145" s="12" t="s">
        <v>872</v>
      </c>
      <c r="B145" s="90">
        <v>403</v>
      </c>
      <c r="C145" s="1" t="s">
        <v>1933</v>
      </c>
      <c r="D145" s="23">
        <v>3.74</v>
      </c>
      <c r="E145" s="283" t="s">
        <v>218</v>
      </c>
    </row>
    <row r="146" spans="1:5" x14ac:dyDescent="0.25">
      <c r="A146" s="12" t="s">
        <v>873</v>
      </c>
      <c r="B146" s="90">
        <v>404</v>
      </c>
      <c r="C146" s="1" t="s">
        <v>3019</v>
      </c>
      <c r="D146" s="23">
        <v>105.99</v>
      </c>
      <c r="E146" s="284" t="s">
        <v>7347</v>
      </c>
    </row>
    <row r="147" spans="1:5" x14ac:dyDescent="0.25">
      <c r="A147" s="12" t="s">
        <v>874</v>
      </c>
      <c r="B147" s="90">
        <v>405</v>
      </c>
      <c r="C147" s="1" t="s">
        <v>875</v>
      </c>
      <c r="D147" s="23">
        <v>14.53</v>
      </c>
      <c r="E147" s="284" t="s">
        <v>218</v>
      </c>
    </row>
    <row r="148" spans="1:5" x14ac:dyDescent="0.25">
      <c r="A148" s="12" t="s">
        <v>876</v>
      </c>
      <c r="B148" s="90">
        <v>406</v>
      </c>
      <c r="C148" s="1" t="s">
        <v>101</v>
      </c>
      <c r="D148" s="23">
        <v>14</v>
      </c>
      <c r="E148" s="284" t="s">
        <v>7347</v>
      </c>
    </row>
    <row r="149" spans="1:5" x14ac:dyDescent="0.25">
      <c r="A149" s="12" t="s">
        <v>877</v>
      </c>
      <c r="B149" s="90">
        <v>407</v>
      </c>
      <c r="C149" s="1" t="s">
        <v>4034</v>
      </c>
      <c r="D149" s="23">
        <v>13.95</v>
      </c>
      <c r="E149" s="284" t="s">
        <v>7347</v>
      </c>
    </row>
    <row r="150" spans="1:5" x14ac:dyDescent="0.25">
      <c r="A150" s="12" t="s">
        <v>878</v>
      </c>
      <c r="B150" s="90">
        <v>408</v>
      </c>
      <c r="C150" s="1" t="s">
        <v>100</v>
      </c>
      <c r="D150" s="23">
        <v>14.06</v>
      </c>
      <c r="E150" s="284" t="s">
        <v>7347</v>
      </c>
    </row>
    <row r="151" spans="1:5" x14ac:dyDescent="0.25">
      <c r="A151" s="12" t="s">
        <v>879</v>
      </c>
      <c r="B151" s="90">
        <v>409</v>
      </c>
      <c r="C151" s="1" t="s">
        <v>5330</v>
      </c>
      <c r="D151" s="23">
        <v>14</v>
      </c>
      <c r="E151" s="284" t="s">
        <v>7347</v>
      </c>
    </row>
    <row r="152" spans="1:5" x14ac:dyDescent="0.25">
      <c r="A152" s="12" t="s">
        <v>880</v>
      </c>
      <c r="B152" s="90">
        <v>411</v>
      </c>
      <c r="C152" s="1" t="s">
        <v>5331</v>
      </c>
      <c r="D152" s="23">
        <v>14.08</v>
      </c>
      <c r="E152" s="284" t="s">
        <v>7347</v>
      </c>
    </row>
    <row r="153" spans="1:5" x14ac:dyDescent="0.25">
      <c r="A153" s="12" t="s">
        <v>881</v>
      </c>
      <c r="B153" s="90">
        <v>412</v>
      </c>
      <c r="C153" s="1" t="s">
        <v>5331</v>
      </c>
      <c r="D153" s="23">
        <v>19.02</v>
      </c>
      <c r="E153" s="284" t="s">
        <v>7347</v>
      </c>
    </row>
    <row r="154" spans="1:5" x14ac:dyDescent="0.25">
      <c r="A154" s="12" t="s">
        <v>882</v>
      </c>
      <c r="B154" s="90">
        <v>413</v>
      </c>
      <c r="C154" s="1" t="s">
        <v>5331</v>
      </c>
      <c r="D154" s="23">
        <v>18.899999999999999</v>
      </c>
      <c r="E154" s="284" t="s">
        <v>7347</v>
      </c>
    </row>
    <row r="155" spans="1:5" x14ac:dyDescent="0.25">
      <c r="A155" s="12" t="s">
        <v>883</v>
      </c>
      <c r="B155" s="90">
        <v>415</v>
      </c>
      <c r="C155" s="1" t="s">
        <v>776</v>
      </c>
      <c r="D155" s="23">
        <v>14.82</v>
      </c>
      <c r="E155" s="284" t="s">
        <v>7347</v>
      </c>
    </row>
    <row r="156" spans="1:5" x14ac:dyDescent="0.25">
      <c r="A156" s="12" t="s">
        <v>884</v>
      </c>
      <c r="B156" s="90">
        <v>416</v>
      </c>
      <c r="C156" s="1" t="s">
        <v>1792</v>
      </c>
      <c r="D156" s="23">
        <v>7.69</v>
      </c>
      <c r="E156" s="284" t="s">
        <v>7347</v>
      </c>
    </row>
    <row r="157" spans="1:5" x14ac:dyDescent="0.25">
      <c r="A157" s="12" t="s">
        <v>885</v>
      </c>
      <c r="B157" s="90">
        <v>417</v>
      </c>
      <c r="C157" s="114" t="s">
        <v>2801</v>
      </c>
      <c r="D157" s="23">
        <v>2.4</v>
      </c>
      <c r="E157" s="284" t="s">
        <v>7347</v>
      </c>
    </row>
    <row r="158" spans="1:5" x14ac:dyDescent="0.25">
      <c r="A158" s="12" t="s">
        <v>886</v>
      </c>
      <c r="B158" s="90">
        <v>418</v>
      </c>
      <c r="C158" s="1" t="s">
        <v>0</v>
      </c>
      <c r="D158" s="23">
        <v>3.32</v>
      </c>
      <c r="E158" s="284" t="s">
        <v>7347</v>
      </c>
    </row>
    <row r="159" spans="1:5" x14ac:dyDescent="0.25">
      <c r="A159" s="12" t="s">
        <v>887</v>
      </c>
      <c r="B159" s="90">
        <v>419</v>
      </c>
      <c r="C159" s="1" t="s">
        <v>4470</v>
      </c>
      <c r="D159" s="23">
        <v>5.17</v>
      </c>
      <c r="E159" s="284" t="s">
        <v>7347</v>
      </c>
    </row>
    <row r="160" spans="1:5" x14ac:dyDescent="0.25">
      <c r="A160" s="12" t="s">
        <v>888</v>
      </c>
      <c r="B160" s="90">
        <v>421</v>
      </c>
      <c r="C160" s="1" t="s">
        <v>2696</v>
      </c>
      <c r="D160" s="23">
        <v>10.72</v>
      </c>
      <c r="E160" s="284" t="s">
        <v>7347</v>
      </c>
    </row>
    <row r="161" spans="1:5" x14ac:dyDescent="0.25">
      <c r="A161" s="12" t="s">
        <v>889</v>
      </c>
      <c r="B161" s="90">
        <v>422</v>
      </c>
      <c r="C161" s="1" t="s">
        <v>776</v>
      </c>
      <c r="D161" s="23">
        <v>9.68</v>
      </c>
      <c r="E161" s="284" t="s">
        <v>7347</v>
      </c>
    </row>
    <row r="162" spans="1:5" x14ac:dyDescent="0.25">
      <c r="A162" s="12" t="s">
        <v>890</v>
      </c>
      <c r="B162" s="90">
        <v>423</v>
      </c>
      <c r="C162" s="1" t="s">
        <v>776</v>
      </c>
      <c r="D162" s="23">
        <v>9.56</v>
      </c>
      <c r="E162" s="284" t="s">
        <v>7347</v>
      </c>
    </row>
    <row r="163" spans="1:5" x14ac:dyDescent="0.25">
      <c r="A163" s="12" t="s">
        <v>891</v>
      </c>
      <c r="B163" s="90">
        <v>424</v>
      </c>
      <c r="C163" s="1" t="s">
        <v>3039</v>
      </c>
      <c r="D163" s="23">
        <v>9.84</v>
      </c>
      <c r="E163" s="284" t="s">
        <v>7347</v>
      </c>
    </row>
    <row r="164" spans="1:5" x14ac:dyDescent="0.25">
      <c r="A164" s="12" t="s">
        <v>892</v>
      </c>
      <c r="B164" s="90">
        <v>427</v>
      </c>
      <c r="C164" s="1" t="s">
        <v>4327</v>
      </c>
      <c r="D164" s="23">
        <v>3.67</v>
      </c>
      <c r="E164" s="284" t="s">
        <v>7347</v>
      </c>
    </row>
    <row r="165" spans="1:5" x14ac:dyDescent="0.25">
      <c r="A165" s="12" t="s">
        <v>893</v>
      </c>
      <c r="B165" s="90">
        <v>428</v>
      </c>
      <c r="C165" s="1" t="s">
        <v>870</v>
      </c>
      <c r="D165" s="23">
        <v>29.32</v>
      </c>
      <c r="E165" s="284" t="s">
        <v>7347</v>
      </c>
    </row>
    <row r="166" spans="1:5" x14ac:dyDescent="0.25">
      <c r="A166" s="12" t="s">
        <v>894</v>
      </c>
      <c r="B166" s="90">
        <v>429</v>
      </c>
      <c r="C166" s="1" t="s">
        <v>5332</v>
      </c>
      <c r="D166" s="23">
        <v>18.97</v>
      </c>
      <c r="E166" s="284" t="s">
        <v>7347</v>
      </c>
    </row>
    <row r="167" spans="1:5" x14ac:dyDescent="0.25">
      <c r="A167" s="12" t="s">
        <v>895</v>
      </c>
      <c r="B167" s="90">
        <v>431</v>
      </c>
      <c r="C167" s="1" t="s">
        <v>102</v>
      </c>
      <c r="D167" s="23">
        <v>38.979999999999997</v>
      </c>
      <c r="E167" s="284" t="s">
        <v>7347</v>
      </c>
    </row>
    <row r="168" spans="1:5" ht="14.25" thickBot="1" x14ac:dyDescent="0.3">
      <c r="A168" s="12" t="s">
        <v>896</v>
      </c>
      <c r="B168" s="90">
        <v>432</v>
      </c>
      <c r="C168" s="1" t="s">
        <v>724</v>
      </c>
      <c r="D168" s="23">
        <v>81.8</v>
      </c>
      <c r="E168" s="296" t="s">
        <v>7347</v>
      </c>
    </row>
    <row r="169" spans="1:5" ht="17.25" thickTop="1" thickBot="1" x14ac:dyDescent="0.3">
      <c r="A169" s="430" t="s">
        <v>5337</v>
      </c>
      <c r="B169" s="431"/>
      <c r="C169" s="432"/>
      <c r="D169" s="20">
        <f>SUM(D144:D168)</f>
        <v>490.46000000000009</v>
      </c>
      <c r="E169" s="66">
        <f>SUMIF(E144:E168,"std_1",D144:D168)</f>
        <v>472.19000000000011</v>
      </c>
    </row>
  </sheetData>
  <mergeCells count="31">
    <mergeCell ref="E142:E143"/>
    <mergeCell ref="A34:E34"/>
    <mergeCell ref="A13:A14"/>
    <mergeCell ref="D35:D36"/>
    <mergeCell ref="A66:E66"/>
    <mergeCell ref="E35:E36"/>
    <mergeCell ref="A35:A36"/>
    <mergeCell ref="A59:C59"/>
    <mergeCell ref="C35:C36"/>
    <mergeCell ref="A141:E141"/>
    <mergeCell ref="A101:E101"/>
    <mergeCell ref="A134:C134"/>
    <mergeCell ref="E102:E103"/>
    <mergeCell ref="E67:E68"/>
    <mergeCell ref="A169:C169"/>
    <mergeCell ref="A142:A143"/>
    <mergeCell ref="C142:C143"/>
    <mergeCell ref="D142:D143"/>
    <mergeCell ref="A67:A68"/>
    <mergeCell ref="D102:D103"/>
    <mergeCell ref="C102:C103"/>
    <mergeCell ref="A94:C94"/>
    <mergeCell ref="C67:C68"/>
    <mergeCell ref="D67:D68"/>
    <mergeCell ref="A102:A103"/>
    <mergeCell ref="A7:C7"/>
    <mergeCell ref="C13:C14"/>
    <mergeCell ref="D13:D14"/>
    <mergeCell ref="A12:E12"/>
    <mergeCell ref="A27:C27"/>
    <mergeCell ref="E13:E14"/>
  </mergeCells>
  <phoneticPr fontId="2" type="noConversion"/>
  <conditionalFormatting sqref="D7:E7">
    <cfRule type="cellIs" dxfId="48" priority="22" stopIfTrue="1" operator="notEqual">
      <formula>SUM(#REF!)</formula>
    </cfRule>
  </conditionalFormatting>
  <conditionalFormatting sqref="D169:E169 D134:E134 D94:E94 D59:E59 D27:E27">
    <cfRule type="cellIs" dxfId="47" priority="23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orientation="portrait" r:id="rId1"/>
  <headerFooter scaleWithDoc="0" alignWithMargins="0">
    <oddHeader xml:space="preserve">&amp;L&amp;9Příloha č.1 ke Smlouvě o provádění úklidu v Univerzitním kampusu Bohunice, Brno, Kamenice 5 </oddHeader>
    <oddFooter>&amp;L&amp;9Příloha č. 1&amp;R&amp;9Strana &amp;P/&amp;N</oddFooter>
  </headerFooter>
  <rowBreaks count="2" manualBreakCount="2">
    <brk id="62" max="16383" man="1"/>
    <brk id="97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indexed="11"/>
  </sheetPr>
  <dimension ref="A3:E156"/>
  <sheetViews>
    <sheetView topLeftCell="A4" zoomScaleNormal="100" workbookViewId="0">
      <selection activeCell="S33" sqref="S33"/>
    </sheetView>
  </sheetViews>
  <sheetFormatPr defaultRowHeight="13.5" x14ac:dyDescent="0.25"/>
  <cols>
    <col min="1" max="1" width="14.7109375" style="30" customWidth="1"/>
    <col min="2" max="2" width="10.7109375" style="30" customWidth="1"/>
    <col min="3" max="3" width="40.7109375" style="30" customWidth="1"/>
    <col min="4" max="4" width="10.7109375" style="26" customWidth="1"/>
    <col min="5" max="5" width="11.140625" style="26" customWidth="1"/>
    <col min="6" max="16384" width="9.140625" style="30"/>
  </cols>
  <sheetData>
    <row r="3" spans="1:5" x14ac:dyDescent="0.25">
      <c r="D3" s="33"/>
    </row>
    <row r="4" spans="1:5" ht="25.5" customHeight="1" x14ac:dyDescent="0.25">
      <c r="A4" s="65" t="s">
        <v>5358</v>
      </c>
      <c r="B4" s="50"/>
      <c r="C4" s="50"/>
      <c r="D4" s="51"/>
    </row>
    <row r="5" spans="1:5" ht="25.5" customHeight="1" x14ac:dyDescent="0.25">
      <c r="A5" s="49"/>
      <c r="B5" s="50"/>
      <c r="C5" s="50"/>
      <c r="D5" s="51"/>
    </row>
    <row r="6" spans="1:5" ht="25.5" customHeight="1" thickBot="1" x14ac:dyDescent="0.3">
      <c r="A6" s="49"/>
      <c r="B6" s="50"/>
      <c r="C6" s="50"/>
      <c r="D6" s="51"/>
    </row>
    <row r="7" spans="1:5" ht="25.5" customHeight="1" thickBot="1" x14ac:dyDescent="0.35">
      <c r="A7" s="425" t="s">
        <v>7352</v>
      </c>
      <c r="B7" s="426"/>
      <c r="C7" s="427"/>
      <c r="D7" s="69">
        <f>SUM(D155,D106,D59,D25)</f>
        <v>1641.3</v>
      </c>
      <c r="E7" s="69">
        <f>SUM(E155,E106,E59,E25)</f>
        <v>1482.0400000000002</v>
      </c>
    </row>
    <row r="11" spans="1:5" ht="14.25" thickBot="1" x14ac:dyDescent="0.3"/>
    <row r="12" spans="1:5" ht="22.5" customHeight="1" thickBot="1" x14ac:dyDescent="0.3">
      <c r="A12" s="423" t="s">
        <v>3471</v>
      </c>
      <c r="B12" s="424"/>
      <c r="C12" s="424"/>
      <c r="D12" s="424"/>
      <c r="E12" s="435"/>
    </row>
    <row r="13" spans="1:5" ht="15" customHeight="1" x14ac:dyDescent="0.3">
      <c r="A13" s="428" t="s">
        <v>4681</v>
      </c>
      <c r="B13" s="353" t="s">
        <v>4277</v>
      </c>
      <c r="C13" s="433" t="s">
        <v>2186</v>
      </c>
      <c r="D13" s="421" t="s">
        <v>2187</v>
      </c>
      <c r="E13" s="454" t="s">
        <v>217</v>
      </c>
    </row>
    <row r="14" spans="1:5" ht="15" customHeight="1" thickBot="1" x14ac:dyDescent="0.35">
      <c r="A14" s="429"/>
      <c r="B14" s="6" t="s">
        <v>2185</v>
      </c>
      <c r="C14" s="434"/>
      <c r="D14" s="422"/>
      <c r="E14" s="455"/>
    </row>
    <row r="15" spans="1:5" ht="15" customHeight="1" thickTop="1" x14ac:dyDescent="0.25">
      <c r="A15" s="12" t="s">
        <v>39</v>
      </c>
      <c r="B15" s="7" t="s">
        <v>40</v>
      </c>
      <c r="C15" s="1" t="s">
        <v>43</v>
      </c>
      <c r="D15" s="23">
        <v>0</v>
      </c>
      <c r="E15" s="283" t="s">
        <v>218</v>
      </c>
    </row>
    <row r="16" spans="1:5" ht="15" customHeight="1" x14ac:dyDescent="0.25">
      <c r="A16" s="12" t="s">
        <v>41</v>
      </c>
      <c r="B16" s="7" t="s">
        <v>42</v>
      </c>
      <c r="C16" s="1" t="s">
        <v>44</v>
      </c>
      <c r="D16" s="23">
        <v>0</v>
      </c>
      <c r="E16" s="284" t="s">
        <v>218</v>
      </c>
    </row>
    <row r="17" spans="1:5" ht="15" customHeight="1" x14ac:dyDescent="0.25">
      <c r="A17" s="12" t="s">
        <v>1518</v>
      </c>
      <c r="B17" s="7" t="s">
        <v>2189</v>
      </c>
      <c r="C17" s="1" t="s">
        <v>3019</v>
      </c>
      <c r="D17" s="23">
        <v>14.76</v>
      </c>
      <c r="E17" s="284" t="s">
        <v>218</v>
      </c>
    </row>
    <row r="18" spans="1:5" ht="15" customHeight="1" x14ac:dyDescent="0.25">
      <c r="A18" s="12" t="s">
        <v>1519</v>
      </c>
      <c r="B18" s="7" t="s">
        <v>2190</v>
      </c>
      <c r="C18" s="1" t="s">
        <v>541</v>
      </c>
      <c r="D18" s="23">
        <v>3.39</v>
      </c>
      <c r="E18" s="284" t="s">
        <v>218</v>
      </c>
    </row>
    <row r="19" spans="1:5" ht="15" customHeight="1" x14ac:dyDescent="0.25">
      <c r="A19" s="12" t="s">
        <v>1520</v>
      </c>
      <c r="B19" s="7" t="s">
        <v>2191</v>
      </c>
      <c r="C19" s="1" t="s">
        <v>4316</v>
      </c>
      <c r="D19" s="23">
        <v>3.23</v>
      </c>
      <c r="E19" s="284" t="s">
        <v>7347</v>
      </c>
    </row>
    <row r="20" spans="1:5" ht="15" customHeight="1" x14ac:dyDescent="0.25">
      <c r="A20" s="12" t="s">
        <v>1521</v>
      </c>
      <c r="B20" s="7" t="s">
        <v>2192</v>
      </c>
      <c r="C20" s="1" t="s">
        <v>1522</v>
      </c>
      <c r="D20" s="23">
        <v>23.7</v>
      </c>
      <c r="E20" s="284" t="s">
        <v>218</v>
      </c>
    </row>
    <row r="21" spans="1:5" ht="15" customHeight="1" x14ac:dyDescent="0.25">
      <c r="A21" s="12" t="s">
        <v>1523</v>
      </c>
      <c r="B21" s="7" t="s">
        <v>2193</v>
      </c>
      <c r="C21" s="1" t="s">
        <v>4007</v>
      </c>
      <c r="D21" s="23">
        <v>73.36</v>
      </c>
      <c r="E21" s="284" t="s">
        <v>218</v>
      </c>
    </row>
    <row r="22" spans="1:5" ht="15" customHeight="1" x14ac:dyDescent="0.25">
      <c r="A22" s="12" t="s">
        <v>1524</v>
      </c>
      <c r="B22" s="7" t="s">
        <v>2194</v>
      </c>
      <c r="C22" s="1" t="s">
        <v>2811</v>
      </c>
      <c r="D22" s="23">
        <v>11.55</v>
      </c>
      <c r="E22" s="284" t="s">
        <v>218</v>
      </c>
    </row>
    <row r="23" spans="1:5" ht="15" customHeight="1" x14ac:dyDescent="0.25">
      <c r="A23" s="12" t="s">
        <v>1525</v>
      </c>
      <c r="B23" s="7" t="s">
        <v>2195</v>
      </c>
      <c r="C23" s="1" t="s">
        <v>4871</v>
      </c>
      <c r="D23" s="23">
        <v>13.66</v>
      </c>
      <c r="E23" s="284" t="s">
        <v>218</v>
      </c>
    </row>
    <row r="24" spans="1:5" ht="15" customHeight="1" thickBot="1" x14ac:dyDescent="0.3">
      <c r="A24" s="12" t="s">
        <v>1526</v>
      </c>
      <c r="B24" s="7" t="s">
        <v>2196</v>
      </c>
      <c r="C24" s="1" t="s">
        <v>1527</v>
      </c>
      <c r="D24" s="23">
        <v>6.1</v>
      </c>
      <c r="E24" s="296" t="s">
        <v>218</v>
      </c>
    </row>
    <row r="25" spans="1:5" ht="15" customHeight="1" thickTop="1" thickBot="1" x14ac:dyDescent="0.3">
      <c r="A25" s="430" t="s">
        <v>5337</v>
      </c>
      <c r="B25" s="431"/>
      <c r="C25" s="432"/>
      <c r="D25" s="24">
        <f>SUM(D15:D24)</f>
        <v>149.75</v>
      </c>
      <c r="E25" s="66">
        <f>SUMIF(E15:E24,"std_1",D15:D24)</f>
        <v>3.23</v>
      </c>
    </row>
    <row r="26" spans="1:5" ht="15" customHeight="1" x14ac:dyDescent="0.25"/>
    <row r="27" spans="1:5" ht="15" customHeight="1" x14ac:dyDescent="0.25"/>
    <row r="28" spans="1:5" ht="15" customHeight="1" x14ac:dyDescent="0.25">
      <c r="A28" s="41"/>
      <c r="B28" s="41"/>
      <c r="C28" s="41"/>
      <c r="D28" s="42"/>
    </row>
    <row r="29" spans="1:5" ht="15" customHeight="1" x14ac:dyDescent="0.25"/>
    <row r="30" spans="1:5" ht="15" customHeight="1" x14ac:dyDescent="0.25"/>
    <row r="31" spans="1:5" ht="15" customHeight="1" thickBot="1" x14ac:dyDescent="0.3"/>
    <row r="32" spans="1:5" ht="22.5" customHeight="1" thickBot="1" x14ac:dyDescent="0.3">
      <c r="A32" s="423" t="s">
        <v>3472</v>
      </c>
      <c r="B32" s="424"/>
      <c r="C32" s="424"/>
      <c r="D32" s="424"/>
      <c r="E32" s="435"/>
    </row>
    <row r="33" spans="1:5" ht="15" customHeight="1" x14ac:dyDescent="0.3">
      <c r="A33" s="428" t="s">
        <v>4681</v>
      </c>
      <c r="B33" s="353" t="s">
        <v>4277</v>
      </c>
      <c r="C33" s="433" t="s">
        <v>2186</v>
      </c>
      <c r="D33" s="421" t="s">
        <v>2187</v>
      </c>
      <c r="E33" s="454" t="s">
        <v>217</v>
      </c>
    </row>
    <row r="34" spans="1:5" ht="15" customHeight="1" thickBot="1" x14ac:dyDescent="0.35">
      <c r="A34" s="429"/>
      <c r="B34" s="6" t="s">
        <v>2185</v>
      </c>
      <c r="C34" s="434"/>
      <c r="D34" s="422"/>
      <c r="E34" s="455"/>
    </row>
    <row r="35" spans="1:5" ht="15" customHeight="1" thickTop="1" x14ac:dyDescent="0.25">
      <c r="A35" s="12" t="s">
        <v>1528</v>
      </c>
      <c r="B35" s="7">
        <v>101</v>
      </c>
      <c r="C35" s="1" t="s">
        <v>3019</v>
      </c>
      <c r="D35" s="23">
        <v>76.92</v>
      </c>
      <c r="E35" s="283" t="s">
        <v>7347</v>
      </c>
    </row>
    <row r="36" spans="1:5" ht="15" customHeight="1" x14ac:dyDescent="0.25">
      <c r="A36" s="12" t="s">
        <v>1529</v>
      </c>
      <c r="B36" s="7">
        <v>102</v>
      </c>
      <c r="C36" s="1" t="s">
        <v>4315</v>
      </c>
      <c r="D36" s="23">
        <v>11.18</v>
      </c>
      <c r="E36" s="284" t="s">
        <v>7347</v>
      </c>
    </row>
    <row r="37" spans="1:5" ht="15" customHeight="1" x14ac:dyDescent="0.25">
      <c r="A37" s="12" t="s">
        <v>1530</v>
      </c>
      <c r="B37" s="7">
        <v>103</v>
      </c>
      <c r="C37" s="1" t="s">
        <v>4316</v>
      </c>
      <c r="D37" s="23">
        <v>3.06</v>
      </c>
      <c r="E37" s="284" t="s">
        <v>218</v>
      </c>
    </row>
    <row r="38" spans="1:5" ht="15" customHeight="1" x14ac:dyDescent="0.25">
      <c r="A38" s="12" t="s">
        <v>1244</v>
      </c>
      <c r="B38" s="7">
        <v>104</v>
      </c>
      <c r="C38" s="1" t="s">
        <v>3642</v>
      </c>
      <c r="D38" s="23">
        <v>4.18</v>
      </c>
      <c r="E38" s="284" t="s">
        <v>7347</v>
      </c>
    </row>
    <row r="39" spans="1:5" ht="15" customHeight="1" x14ac:dyDescent="0.25">
      <c r="A39" s="12" t="s">
        <v>1245</v>
      </c>
      <c r="B39" s="7">
        <v>105</v>
      </c>
      <c r="C39" s="1" t="s">
        <v>1246</v>
      </c>
      <c r="D39" s="23">
        <v>4.75</v>
      </c>
      <c r="E39" s="284" t="s">
        <v>7347</v>
      </c>
    </row>
    <row r="40" spans="1:5" ht="15" customHeight="1" x14ac:dyDescent="0.25">
      <c r="A40" s="12" t="s">
        <v>1247</v>
      </c>
      <c r="B40" s="7">
        <v>106</v>
      </c>
      <c r="C40" s="1" t="s">
        <v>2696</v>
      </c>
      <c r="D40" s="23">
        <v>7.25</v>
      </c>
      <c r="E40" s="284" t="s">
        <v>7347</v>
      </c>
    </row>
    <row r="41" spans="1:5" ht="15" customHeight="1" x14ac:dyDescent="0.25">
      <c r="A41" s="12" t="s">
        <v>1248</v>
      </c>
      <c r="B41" s="7">
        <v>107</v>
      </c>
      <c r="C41" s="1" t="s">
        <v>3027</v>
      </c>
      <c r="D41" s="23">
        <v>11.82</v>
      </c>
      <c r="E41" s="284" t="s">
        <v>7347</v>
      </c>
    </row>
    <row r="42" spans="1:5" ht="15" customHeight="1" x14ac:dyDescent="0.25">
      <c r="A42" s="12" t="s">
        <v>1249</v>
      </c>
      <c r="B42" s="7">
        <v>108</v>
      </c>
      <c r="C42" s="1" t="s">
        <v>4034</v>
      </c>
      <c r="D42" s="23">
        <v>11.82</v>
      </c>
      <c r="E42" s="284" t="s">
        <v>7347</v>
      </c>
    </row>
    <row r="43" spans="1:5" ht="15" customHeight="1" x14ac:dyDescent="0.25">
      <c r="A43" s="12" t="s">
        <v>1250</v>
      </c>
      <c r="B43" s="7">
        <v>109</v>
      </c>
      <c r="C43" s="1" t="s">
        <v>1251</v>
      </c>
      <c r="D43" s="23">
        <v>20.12</v>
      </c>
      <c r="E43" s="284" t="s">
        <v>7347</v>
      </c>
    </row>
    <row r="44" spans="1:5" ht="15" customHeight="1" x14ac:dyDescent="0.25">
      <c r="A44" s="12" t="s">
        <v>1252</v>
      </c>
      <c r="B44" s="7">
        <v>110</v>
      </c>
      <c r="C44" s="1" t="s">
        <v>14</v>
      </c>
      <c r="D44" s="23">
        <v>0</v>
      </c>
      <c r="E44" s="284" t="s">
        <v>218</v>
      </c>
    </row>
    <row r="45" spans="1:5" ht="15" customHeight="1" x14ac:dyDescent="0.25">
      <c r="A45" s="12" t="s">
        <v>1253</v>
      </c>
      <c r="B45" s="7">
        <v>111</v>
      </c>
      <c r="C45" s="1" t="s">
        <v>3027</v>
      </c>
      <c r="D45" s="23">
        <v>11.8</v>
      </c>
      <c r="E45" s="284" t="s">
        <v>7347</v>
      </c>
    </row>
    <row r="46" spans="1:5" ht="15" customHeight="1" x14ac:dyDescent="0.25">
      <c r="A46" s="12" t="s">
        <v>1254</v>
      </c>
      <c r="B46" s="7">
        <v>112</v>
      </c>
      <c r="C46" s="1" t="s">
        <v>2439</v>
      </c>
      <c r="D46" s="23">
        <v>19.809999999999999</v>
      </c>
      <c r="E46" s="284" t="s">
        <v>7347</v>
      </c>
    </row>
    <row r="47" spans="1:5" ht="15" customHeight="1" x14ac:dyDescent="0.25">
      <c r="A47" s="12" t="s">
        <v>1255</v>
      </c>
      <c r="B47" s="7">
        <v>113</v>
      </c>
      <c r="C47" s="1" t="s">
        <v>831</v>
      </c>
      <c r="D47" s="23">
        <v>67.849999999999994</v>
      </c>
      <c r="E47" s="284" t="s">
        <v>7347</v>
      </c>
    </row>
    <row r="48" spans="1:5" ht="15" customHeight="1" x14ac:dyDescent="0.25">
      <c r="A48" s="12" t="s">
        <v>1256</v>
      </c>
      <c r="B48" s="7">
        <v>114</v>
      </c>
      <c r="C48" s="1" t="s">
        <v>3019</v>
      </c>
      <c r="D48" s="23">
        <v>8.58</v>
      </c>
      <c r="E48" s="284" t="s">
        <v>7347</v>
      </c>
    </row>
    <row r="49" spans="1:5" ht="15" customHeight="1" x14ac:dyDescent="0.25">
      <c r="A49" s="12" t="s">
        <v>1257</v>
      </c>
      <c r="B49" s="7">
        <v>115</v>
      </c>
      <c r="C49" s="1" t="s">
        <v>1258</v>
      </c>
      <c r="D49" s="23">
        <v>19.62</v>
      </c>
      <c r="E49" s="284" t="s">
        <v>7347</v>
      </c>
    </row>
    <row r="50" spans="1:5" ht="15" customHeight="1" x14ac:dyDescent="0.25">
      <c r="A50" s="12" t="s">
        <v>1259</v>
      </c>
      <c r="B50" s="7">
        <v>116</v>
      </c>
      <c r="C50" s="1" t="s">
        <v>1258</v>
      </c>
      <c r="D50" s="23">
        <v>15.95</v>
      </c>
      <c r="E50" s="284" t="s">
        <v>7347</v>
      </c>
    </row>
    <row r="51" spans="1:5" ht="15" customHeight="1" x14ac:dyDescent="0.25">
      <c r="A51" s="12" t="s">
        <v>1260</v>
      </c>
      <c r="B51" s="7">
        <v>117</v>
      </c>
      <c r="C51" s="1" t="s">
        <v>1258</v>
      </c>
      <c r="D51" s="23">
        <v>15.97</v>
      </c>
      <c r="E51" s="284" t="s">
        <v>7347</v>
      </c>
    </row>
    <row r="52" spans="1:5" ht="15" customHeight="1" x14ac:dyDescent="0.25">
      <c r="A52" s="12" t="s">
        <v>1261</v>
      </c>
      <c r="B52" s="7">
        <v>118</v>
      </c>
      <c r="C52" s="1" t="s">
        <v>13</v>
      </c>
      <c r="D52" s="23">
        <v>31.63</v>
      </c>
      <c r="E52" s="284" t="s">
        <v>7347</v>
      </c>
    </row>
    <row r="53" spans="1:5" ht="15" customHeight="1" x14ac:dyDescent="0.25">
      <c r="A53" s="12" t="s">
        <v>1262</v>
      </c>
      <c r="B53" s="7">
        <v>119</v>
      </c>
      <c r="C53" s="1" t="s">
        <v>1263</v>
      </c>
      <c r="D53" s="23">
        <v>4.2300000000000004</v>
      </c>
      <c r="E53" s="284" t="s">
        <v>7347</v>
      </c>
    </row>
    <row r="54" spans="1:5" ht="15" customHeight="1" x14ac:dyDescent="0.25">
      <c r="A54" s="12" t="s">
        <v>1264</v>
      </c>
      <c r="B54" s="7">
        <v>121</v>
      </c>
      <c r="C54" s="1" t="s">
        <v>1265</v>
      </c>
      <c r="D54" s="23">
        <v>4.72</v>
      </c>
      <c r="E54" s="284" t="s">
        <v>7347</v>
      </c>
    </row>
    <row r="55" spans="1:5" ht="15" customHeight="1" x14ac:dyDescent="0.25">
      <c r="A55" s="12" t="s">
        <v>1266</v>
      </c>
      <c r="B55" s="7">
        <v>122</v>
      </c>
      <c r="C55" s="1" t="s">
        <v>3273</v>
      </c>
      <c r="D55" s="23">
        <v>1.08</v>
      </c>
      <c r="E55" s="284" t="s">
        <v>7347</v>
      </c>
    </row>
    <row r="56" spans="1:5" ht="15" customHeight="1" x14ac:dyDescent="0.25">
      <c r="A56" s="12" t="s">
        <v>3306</v>
      </c>
      <c r="B56" s="7">
        <v>123</v>
      </c>
      <c r="C56" s="1" t="s">
        <v>5378</v>
      </c>
      <c r="D56" s="23">
        <v>1.38</v>
      </c>
      <c r="E56" s="284" t="s">
        <v>218</v>
      </c>
    </row>
    <row r="57" spans="1:5" ht="15" customHeight="1" x14ac:dyDescent="0.25">
      <c r="A57" s="12" t="s">
        <v>3307</v>
      </c>
      <c r="B57" s="7">
        <v>124</v>
      </c>
      <c r="C57" s="1" t="s">
        <v>3617</v>
      </c>
      <c r="D57" s="23">
        <v>1.08</v>
      </c>
      <c r="E57" s="284" t="s">
        <v>7347</v>
      </c>
    </row>
    <row r="58" spans="1:5" ht="15" customHeight="1" thickBot="1" x14ac:dyDescent="0.3">
      <c r="A58" s="12" t="s">
        <v>3308</v>
      </c>
      <c r="B58" s="7">
        <v>125</v>
      </c>
      <c r="C58" s="1" t="s">
        <v>3309</v>
      </c>
      <c r="D58" s="23">
        <v>1.94</v>
      </c>
      <c r="E58" s="296" t="s">
        <v>7347</v>
      </c>
    </row>
    <row r="59" spans="1:5" ht="15" customHeight="1" thickTop="1" thickBot="1" x14ac:dyDescent="0.3">
      <c r="A59" s="430" t="s">
        <v>5337</v>
      </c>
      <c r="B59" s="431"/>
      <c r="C59" s="432"/>
      <c r="D59" s="24">
        <f>SUM(D35:D58)</f>
        <v>356.74</v>
      </c>
      <c r="E59" s="66">
        <f>SUMIF(E35:E58,"std_1",D35:D58)</f>
        <v>352.3</v>
      </c>
    </row>
    <row r="60" spans="1:5" ht="15" customHeight="1" x14ac:dyDescent="0.25">
      <c r="B60" s="2"/>
      <c r="C60" s="2"/>
      <c r="D60" s="5"/>
    </row>
    <row r="61" spans="1:5" ht="15" customHeight="1" x14ac:dyDescent="0.25"/>
    <row r="62" spans="1:5" ht="15" customHeight="1" x14ac:dyDescent="0.25"/>
    <row r="63" spans="1:5" ht="15" customHeight="1" x14ac:dyDescent="0.25"/>
    <row r="64" spans="1:5" ht="15" customHeight="1" x14ac:dyDescent="0.25"/>
    <row r="65" spans="1:5" ht="15" customHeight="1" thickBot="1" x14ac:dyDescent="0.3"/>
    <row r="66" spans="1:5" ht="22.5" customHeight="1" thickBot="1" x14ac:dyDescent="0.3">
      <c r="A66" s="423" t="s">
        <v>3473</v>
      </c>
      <c r="B66" s="424"/>
      <c r="C66" s="424"/>
      <c r="D66" s="424"/>
      <c r="E66" s="435"/>
    </row>
    <row r="67" spans="1:5" ht="15" customHeight="1" x14ac:dyDescent="0.3">
      <c r="A67" s="428" t="s">
        <v>4681</v>
      </c>
      <c r="B67" s="353" t="s">
        <v>4277</v>
      </c>
      <c r="C67" s="433" t="s">
        <v>2186</v>
      </c>
      <c r="D67" s="421" t="s">
        <v>2187</v>
      </c>
      <c r="E67" s="454" t="s">
        <v>217</v>
      </c>
    </row>
    <row r="68" spans="1:5" ht="15" customHeight="1" thickBot="1" x14ac:dyDescent="0.35">
      <c r="A68" s="429"/>
      <c r="B68" s="6" t="s">
        <v>2185</v>
      </c>
      <c r="C68" s="434"/>
      <c r="D68" s="422"/>
      <c r="E68" s="455"/>
    </row>
    <row r="69" spans="1:5" ht="15" customHeight="1" thickTop="1" x14ac:dyDescent="0.25">
      <c r="A69" s="12" t="s">
        <v>3310</v>
      </c>
      <c r="B69" s="7">
        <v>201</v>
      </c>
      <c r="C69" s="1" t="s">
        <v>3019</v>
      </c>
      <c r="D69" s="23">
        <v>60.82</v>
      </c>
      <c r="E69" s="283" t="s">
        <v>7347</v>
      </c>
    </row>
    <row r="70" spans="1:5" ht="15" customHeight="1" x14ac:dyDescent="0.25">
      <c r="A70" s="12" t="s">
        <v>3311</v>
      </c>
      <c r="B70" s="7">
        <v>202</v>
      </c>
      <c r="C70" s="1" t="s">
        <v>4315</v>
      </c>
      <c r="D70" s="23">
        <v>10.75</v>
      </c>
      <c r="E70" s="284" t="s">
        <v>7347</v>
      </c>
    </row>
    <row r="71" spans="1:5" ht="15" customHeight="1" x14ac:dyDescent="0.25">
      <c r="A71" s="12" t="s">
        <v>3312</v>
      </c>
      <c r="B71" s="7">
        <v>203</v>
      </c>
      <c r="C71" s="1" t="s">
        <v>4316</v>
      </c>
      <c r="D71" s="23">
        <v>3.06</v>
      </c>
      <c r="E71" s="284" t="s">
        <v>218</v>
      </c>
    </row>
    <row r="72" spans="1:5" ht="15" customHeight="1" x14ac:dyDescent="0.25">
      <c r="A72" s="12" t="s">
        <v>3313</v>
      </c>
      <c r="B72" s="7">
        <v>204</v>
      </c>
      <c r="C72" s="1" t="s">
        <v>3314</v>
      </c>
      <c r="D72" s="23">
        <v>5.81</v>
      </c>
      <c r="E72" s="284" t="s">
        <v>7347</v>
      </c>
    </row>
    <row r="73" spans="1:5" ht="15" customHeight="1" x14ac:dyDescent="0.25">
      <c r="A73" s="12" t="s">
        <v>3315</v>
      </c>
      <c r="B73" s="7">
        <v>205</v>
      </c>
      <c r="C73" s="1" t="s">
        <v>3316</v>
      </c>
      <c r="D73" s="23">
        <v>4.93</v>
      </c>
      <c r="E73" s="284" t="s">
        <v>7347</v>
      </c>
    </row>
    <row r="74" spans="1:5" ht="15" customHeight="1" x14ac:dyDescent="0.25">
      <c r="A74" s="12" t="s">
        <v>3317</v>
      </c>
      <c r="B74" s="7">
        <v>206</v>
      </c>
      <c r="C74" s="1" t="s">
        <v>3019</v>
      </c>
      <c r="D74" s="23">
        <v>59.88</v>
      </c>
      <c r="E74" s="284" t="s">
        <v>7347</v>
      </c>
    </row>
    <row r="75" spans="1:5" ht="15" customHeight="1" x14ac:dyDescent="0.25">
      <c r="A75" s="12" t="s">
        <v>3318</v>
      </c>
      <c r="B75" s="7">
        <v>207</v>
      </c>
      <c r="C75" s="1" t="s">
        <v>3319</v>
      </c>
      <c r="D75" s="23">
        <v>16.52</v>
      </c>
      <c r="E75" s="284" t="s">
        <v>7347</v>
      </c>
    </row>
    <row r="76" spans="1:5" ht="15" customHeight="1" x14ac:dyDescent="0.25">
      <c r="A76" s="12" t="s">
        <v>3320</v>
      </c>
      <c r="B76" s="7">
        <v>208</v>
      </c>
      <c r="C76" s="1" t="s">
        <v>829</v>
      </c>
      <c r="D76" s="23">
        <v>8.52</v>
      </c>
      <c r="E76" s="284" t="s">
        <v>7347</v>
      </c>
    </row>
    <row r="77" spans="1:5" ht="15" customHeight="1" x14ac:dyDescent="0.25">
      <c r="A77" s="12" t="s">
        <v>3321</v>
      </c>
      <c r="B77" s="7">
        <v>209</v>
      </c>
      <c r="C77" s="1" t="s">
        <v>5093</v>
      </c>
      <c r="D77" s="23">
        <v>8.41</v>
      </c>
      <c r="E77" s="284" t="s">
        <v>7347</v>
      </c>
    </row>
    <row r="78" spans="1:5" ht="15" customHeight="1" x14ac:dyDescent="0.25">
      <c r="A78" s="12" t="s">
        <v>3322</v>
      </c>
      <c r="B78" s="7">
        <v>210</v>
      </c>
      <c r="C78" s="1" t="s">
        <v>15</v>
      </c>
      <c r="D78" s="23">
        <v>0</v>
      </c>
      <c r="E78" s="284" t="s">
        <v>218</v>
      </c>
    </row>
    <row r="79" spans="1:5" ht="15" customHeight="1" x14ac:dyDescent="0.25">
      <c r="A79" s="12" t="s">
        <v>3323</v>
      </c>
      <c r="B79" s="7">
        <v>211</v>
      </c>
      <c r="C79" s="1" t="s">
        <v>2686</v>
      </c>
      <c r="D79" s="23">
        <v>8.9499999999999993</v>
      </c>
      <c r="E79" s="284" t="s">
        <v>7347</v>
      </c>
    </row>
    <row r="80" spans="1:5" ht="15" customHeight="1" x14ac:dyDescent="0.25">
      <c r="A80" s="12" t="s">
        <v>3324</v>
      </c>
      <c r="B80" s="7">
        <v>212</v>
      </c>
      <c r="C80" s="1" t="s">
        <v>2429</v>
      </c>
      <c r="D80" s="23">
        <v>8.9700000000000006</v>
      </c>
      <c r="E80" s="284" t="s">
        <v>7347</v>
      </c>
    </row>
    <row r="81" spans="1:5" ht="15" customHeight="1" x14ac:dyDescent="0.25">
      <c r="A81" s="12" t="s">
        <v>3325</v>
      </c>
      <c r="B81" s="7">
        <v>213</v>
      </c>
      <c r="C81" s="1" t="s">
        <v>3326</v>
      </c>
      <c r="D81" s="23">
        <v>8.9499999999999993</v>
      </c>
      <c r="E81" s="284" t="s">
        <v>7347</v>
      </c>
    </row>
    <row r="82" spans="1:5" ht="15" customHeight="1" x14ac:dyDescent="0.25">
      <c r="A82" s="12" t="s">
        <v>3327</v>
      </c>
      <c r="B82" s="7">
        <v>214</v>
      </c>
      <c r="C82" s="1" t="s">
        <v>3961</v>
      </c>
      <c r="D82" s="23">
        <v>10.130000000000001</v>
      </c>
      <c r="E82" s="284" t="s">
        <v>7347</v>
      </c>
    </row>
    <row r="83" spans="1:5" ht="15" customHeight="1" x14ac:dyDescent="0.25">
      <c r="A83" s="12" t="s">
        <v>3328</v>
      </c>
      <c r="B83" s="7">
        <v>215</v>
      </c>
      <c r="C83" s="1" t="s">
        <v>4399</v>
      </c>
      <c r="D83" s="23">
        <v>22.49</v>
      </c>
      <c r="E83" s="284" t="s">
        <v>7347</v>
      </c>
    </row>
    <row r="84" spans="1:5" ht="15" customHeight="1" x14ac:dyDescent="0.25">
      <c r="A84" s="12" t="s">
        <v>3329</v>
      </c>
      <c r="B84" s="7">
        <v>216</v>
      </c>
      <c r="C84" s="1" t="s">
        <v>2478</v>
      </c>
      <c r="D84" s="23">
        <v>10.79</v>
      </c>
      <c r="E84" s="284" t="s">
        <v>7347</v>
      </c>
    </row>
    <row r="85" spans="1:5" ht="15" customHeight="1" x14ac:dyDescent="0.25">
      <c r="A85" s="12" t="s">
        <v>3330</v>
      </c>
      <c r="B85" s="7">
        <v>217</v>
      </c>
      <c r="C85" s="1" t="s">
        <v>637</v>
      </c>
      <c r="D85" s="23">
        <v>16.72</v>
      </c>
      <c r="E85" s="284" t="s">
        <v>7347</v>
      </c>
    </row>
    <row r="86" spans="1:5" ht="15" customHeight="1" x14ac:dyDescent="0.25">
      <c r="A86" s="12" t="s">
        <v>3331</v>
      </c>
      <c r="B86" s="7">
        <v>218</v>
      </c>
      <c r="C86" s="1" t="s">
        <v>2676</v>
      </c>
      <c r="D86" s="23">
        <v>15.97</v>
      </c>
      <c r="E86" s="284" t="s">
        <v>7347</v>
      </c>
    </row>
    <row r="87" spans="1:5" ht="15" customHeight="1" x14ac:dyDescent="0.25">
      <c r="A87" s="12" t="s">
        <v>3332</v>
      </c>
      <c r="B87" s="7">
        <v>219</v>
      </c>
      <c r="C87" s="1" t="s">
        <v>2676</v>
      </c>
      <c r="D87" s="23">
        <v>22.52</v>
      </c>
      <c r="E87" s="284" t="s">
        <v>7347</v>
      </c>
    </row>
    <row r="88" spans="1:5" ht="15" customHeight="1" x14ac:dyDescent="0.25">
      <c r="A88" s="12" t="s">
        <v>3333</v>
      </c>
      <c r="B88" s="7">
        <v>221</v>
      </c>
      <c r="C88" s="1" t="s">
        <v>2472</v>
      </c>
      <c r="D88" s="23">
        <v>27.74</v>
      </c>
      <c r="E88" s="284" t="s">
        <v>7347</v>
      </c>
    </row>
    <row r="89" spans="1:5" ht="15" customHeight="1" x14ac:dyDescent="0.25">
      <c r="A89" s="12" t="s">
        <v>3334</v>
      </c>
      <c r="B89" s="7">
        <v>222</v>
      </c>
      <c r="C89" s="1" t="s">
        <v>3335</v>
      </c>
      <c r="D89" s="23">
        <v>24.82</v>
      </c>
      <c r="E89" s="284" t="s">
        <v>7347</v>
      </c>
    </row>
    <row r="90" spans="1:5" ht="15" customHeight="1" x14ac:dyDescent="0.25">
      <c r="A90" s="12" t="s">
        <v>3336</v>
      </c>
      <c r="B90" s="7">
        <v>224</v>
      </c>
      <c r="C90" s="1" t="s">
        <v>3337</v>
      </c>
      <c r="D90" s="23">
        <v>15.83</v>
      </c>
      <c r="E90" s="284" t="s">
        <v>7347</v>
      </c>
    </row>
    <row r="91" spans="1:5" ht="15" customHeight="1" x14ac:dyDescent="0.25">
      <c r="A91" s="12" t="s">
        <v>3338</v>
      </c>
      <c r="B91" s="7">
        <v>225</v>
      </c>
      <c r="C91" s="1" t="s">
        <v>2676</v>
      </c>
      <c r="D91" s="23">
        <v>16.670000000000002</v>
      </c>
      <c r="E91" s="284" t="s">
        <v>7347</v>
      </c>
    </row>
    <row r="92" spans="1:5" ht="15" customHeight="1" x14ac:dyDescent="0.25">
      <c r="A92" s="12" t="s">
        <v>3339</v>
      </c>
      <c r="B92" s="7">
        <v>226</v>
      </c>
      <c r="C92" s="1" t="s">
        <v>2676</v>
      </c>
      <c r="D92" s="23">
        <v>16.670000000000002</v>
      </c>
      <c r="E92" s="284" t="s">
        <v>7347</v>
      </c>
    </row>
    <row r="93" spans="1:5" ht="15" customHeight="1" x14ac:dyDescent="0.25">
      <c r="A93" s="12" t="s">
        <v>3340</v>
      </c>
      <c r="B93" s="7">
        <v>227</v>
      </c>
      <c r="C93" s="1" t="s">
        <v>2676</v>
      </c>
      <c r="D93" s="23">
        <v>15.91</v>
      </c>
      <c r="E93" s="284" t="s">
        <v>7347</v>
      </c>
    </row>
    <row r="94" spans="1:5" ht="15" customHeight="1" x14ac:dyDescent="0.25">
      <c r="A94" s="12" t="s">
        <v>3341</v>
      </c>
      <c r="B94" s="7">
        <v>228</v>
      </c>
      <c r="C94" s="1" t="s">
        <v>3342</v>
      </c>
      <c r="D94" s="23">
        <v>10.87</v>
      </c>
      <c r="E94" s="284" t="s">
        <v>7347</v>
      </c>
    </row>
    <row r="95" spans="1:5" ht="15" customHeight="1" x14ac:dyDescent="0.25">
      <c r="A95" s="12" t="s">
        <v>3343</v>
      </c>
      <c r="B95" s="7">
        <v>229</v>
      </c>
      <c r="C95" s="1" t="s">
        <v>831</v>
      </c>
      <c r="D95" s="23">
        <v>45.76</v>
      </c>
      <c r="E95" s="284" t="s">
        <v>7347</v>
      </c>
    </row>
    <row r="96" spans="1:5" ht="15" customHeight="1" x14ac:dyDescent="0.25">
      <c r="A96" s="12" t="s">
        <v>3344</v>
      </c>
      <c r="B96" s="7">
        <v>231</v>
      </c>
      <c r="C96" s="1" t="s">
        <v>831</v>
      </c>
      <c r="D96" s="23">
        <v>57.26</v>
      </c>
      <c r="E96" s="284" t="s">
        <v>7347</v>
      </c>
    </row>
    <row r="97" spans="1:5" ht="15" customHeight="1" x14ac:dyDescent="0.25">
      <c r="A97" s="12" t="s">
        <v>3345</v>
      </c>
      <c r="B97" s="7">
        <v>232</v>
      </c>
      <c r="C97" s="1" t="s">
        <v>2696</v>
      </c>
      <c r="D97" s="23">
        <v>12.91</v>
      </c>
      <c r="E97" s="284" t="s">
        <v>7347</v>
      </c>
    </row>
    <row r="98" spans="1:5" ht="15" customHeight="1" x14ac:dyDescent="0.25">
      <c r="A98" s="12" t="s">
        <v>3346</v>
      </c>
      <c r="B98" s="7">
        <v>233</v>
      </c>
      <c r="C98" s="1" t="s">
        <v>4643</v>
      </c>
      <c r="D98" s="23">
        <v>5.7</v>
      </c>
      <c r="E98" s="284" t="s">
        <v>7347</v>
      </c>
    </row>
    <row r="99" spans="1:5" ht="15" customHeight="1" x14ac:dyDescent="0.25">
      <c r="A99" s="12" t="s">
        <v>3347</v>
      </c>
      <c r="B99" s="7">
        <v>234</v>
      </c>
      <c r="C99" s="1" t="s">
        <v>3348</v>
      </c>
      <c r="D99" s="23">
        <v>4.9000000000000004</v>
      </c>
      <c r="E99" s="284" t="s">
        <v>7347</v>
      </c>
    </row>
    <row r="100" spans="1:5" ht="15" customHeight="1" x14ac:dyDescent="0.25">
      <c r="A100" s="12" t="s">
        <v>3349</v>
      </c>
      <c r="B100" s="7">
        <v>235</v>
      </c>
      <c r="C100" s="1" t="s">
        <v>4839</v>
      </c>
      <c r="D100" s="23">
        <v>1.1100000000000001</v>
      </c>
      <c r="E100" s="284" t="s">
        <v>7347</v>
      </c>
    </row>
    <row r="101" spans="1:5" ht="15" customHeight="1" x14ac:dyDescent="0.25">
      <c r="A101" s="12" t="s">
        <v>3350</v>
      </c>
      <c r="B101" s="7">
        <v>236</v>
      </c>
      <c r="C101" s="1" t="s">
        <v>3351</v>
      </c>
      <c r="D101" s="23">
        <v>2.85</v>
      </c>
      <c r="E101" s="284" t="s">
        <v>7347</v>
      </c>
    </row>
    <row r="102" spans="1:5" ht="15" customHeight="1" x14ac:dyDescent="0.25">
      <c r="A102" s="12" t="s">
        <v>3352</v>
      </c>
      <c r="B102" s="7">
        <v>237</v>
      </c>
      <c r="C102" s="1" t="s">
        <v>5378</v>
      </c>
      <c r="D102" s="23">
        <v>1.1399999999999999</v>
      </c>
      <c r="E102" s="284" t="s">
        <v>218</v>
      </c>
    </row>
    <row r="103" spans="1:5" ht="15" customHeight="1" x14ac:dyDescent="0.25">
      <c r="A103" s="12" t="s">
        <v>3353</v>
      </c>
      <c r="B103" s="7">
        <v>238</v>
      </c>
      <c r="C103" s="1" t="s">
        <v>3403</v>
      </c>
      <c r="D103" s="23">
        <v>1.1000000000000001</v>
      </c>
      <c r="E103" s="284" t="s">
        <v>7347</v>
      </c>
    </row>
    <row r="104" spans="1:5" ht="15" customHeight="1" x14ac:dyDescent="0.25">
      <c r="A104" s="12" t="s">
        <v>3354</v>
      </c>
      <c r="B104" s="7">
        <v>239</v>
      </c>
      <c r="C104" s="1" t="s">
        <v>3403</v>
      </c>
      <c r="D104" s="23">
        <v>1.08</v>
      </c>
      <c r="E104" s="284" t="s">
        <v>7347</v>
      </c>
    </row>
    <row r="105" spans="1:5" ht="15" customHeight="1" thickBot="1" x14ac:dyDescent="0.3">
      <c r="A105" s="12" t="s">
        <v>3355</v>
      </c>
      <c r="B105" s="7">
        <v>240</v>
      </c>
      <c r="C105" s="1" t="s">
        <v>4327</v>
      </c>
      <c r="D105" s="23">
        <v>1.51</v>
      </c>
      <c r="E105" s="284" t="s">
        <v>7347</v>
      </c>
    </row>
    <row r="106" spans="1:5" ht="15" customHeight="1" thickTop="1" thickBot="1" x14ac:dyDescent="0.3">
      <c r="A106" s="430" t="s">
        <v>5337</v>
      </c>
      <c r="B106" s="431"/>
      <c r="C106" s="432"/>
      <c r="D106" s="20">
        <f>SUM(D69:D105)</f>
        <v>568.0200000000001</v>
      </c>
      <c r="E106" s="20">
        <f>SUMIF(E69:E105,"std_1",D69:D105)</f>
        <v>563.82000000000016</v>
      </c>
    </row>
    <row r="107" spans="1:5" ht="15" customHeight="1" x14ac:dyDescent="0.25"/>
    <row r="108" spans="1:5" ht="15" customHeight="1" x14ac:dyDescent="0.25"/>
    <row r="109" spans="1:5" ht="15" customHeight="1" x14ac:dyDescent="0.25"/>
    <row r="110" spans="1:5" ht="15" customHeight="1" x14ac:dyDescent="0.25"/>
    <row r="111" spans="1:5" ht="15" customHeight="1" x14ac:dyDescent="0.25"/>
    <row r="112" spans="1:5" ht="15" customHeight="1" thickBot="1" x14ac:dyDescent="0.3"/>
    <row r="113" spans="1:5" ht="22.5" customHeight="1" thickBot="1" x14ac:dyDescent="0.3">
      <c r="A113" s="423" t="s">
        <v>3474</v>
      </c>
      <c r="B113" s="424"/>
      <c r="C113" s="424"/>
      <c r="D113" s="424"/>
      <c r="E113" s="435"/>
    </row>
    <row r="114" spans="1:5" ht="15" customHeight="1" x14ac:dyDescent="0.3">
      <c r="A114" s="428" t="s">
        <v>4681</v>
      </c>
      <c r="B114" s="353" t="s">
        <v>4277</v>
      </c>
      <c r="C114" s="433" t="s">
        <v>2186</v>
      </c>
      <c r="D114" s="421" t="s">
        <v>2187</v>
      </c>
      <c r="E114" s="454" t="s">
        <v>217</v>
      </c>
    </row>
    <row r="115" spans="1:5" ht="15" customHeight="1" thickBot="1" x14ac:dyDescent="0.35">
      <c r="A115" s="429"/>
      <c r="B115" s="6" t="s">
        <v>2185</v>
      </c>
      <c r="C115" s="434"/>
      <c r="D115" s="422"/>
      <c r="E115" s="455"/>
    </row>
    <row r="116" spans="1:5" ht="15" customHeight="1" thickTop="1" x14ac:dyDescent="0.25">
      <c r="A116" s="12" t="s">
        <v>3356</v>
      </c>
      <c r="B116" s="7">
        <v>301</v>
      </c>
      <c r="C116" s="1" t="s">
        <v>3019</v>
      </c>
      <c r="D116" s="23">
        <v>56.73</v>
      </c>
      <c r="E116" s="283" t="s">
        <v>7347</v>
      </c>
    </row>
    <row r="117" spans="1:5" ht="15" customHeight="1" x14ac:dyDescent="0.25">
      <c r="A117" s="12" t="s">
        <v>3357</v>
      </c>
      <c r="B117" s="7">
        <v>302</v>
      </c>
      <c r="C117" s="1" t="s">
        <v>4315</v>
      </c>
      <c r="D117" s="23">
        <v>12.04</v>
      </c>
      <c r="E117" s="284" t="s">
        <v>7347</v>
      </c>
    </row>
    <row r="118" spans="1:5" ht="15" customHeight="1" x14ac:dyDescent="0.25">
      <c r="A118" s="12" t="s">
        <v>3358</v>
      </c>
      <c r="B118" s="7">
        <v>303</v>
      </c>
      <c r="C118" s="1" t="s">
        <v>4316</v>
      </c>
      <c r="D118" s="23">
        <v>3.06</v>
      </c>
      <c r="E118" s="284" t="s">
        <v>218</v>
      </c>
    </row>
    <row r="119" spans="1:5" ht="15" customHeight="1" x14ac:dyDescent="0.25">
      <c r="A119" s="12" t="s">
        <v>3359</v>
      </c>
      <c r="B119" s="7">
        <v>304</v>
      </c>
      <c r="C119" s="1" t="s">
        <v>3863</v>
      </c>
      <c r="D119" s="23">
        <v>5.63</v>
      </c>
      <c r="E119" s="284" t="s">
        <v>7347</v>
      </c>
    </row>
    <row r="120" spans="1:5" ht="15" customHeight="1" x14ac:dyDescent="0.25">
      <c r="A120" s="12" t="s">
        <v>3360</v>
      </c>
      <c r="B120" s="7">
        <v>305</v>
      </c>
      <c r="C120" s="1" t="s">
        <v>3361</v>
      </c>
      <c r="D120" s="23">
        <v>4.91</v>
      </c>
      <c r="E120" s="284" t="s">
        <v>7347</v>
      </c>
    </row>
    <row r="121" spans="1:5" ht="15" customHeight="1" x14ac:dyDescent="0.25">
      <c r="A121" s="12" t="s">
        <v>3362</v>
      </c>
      <c r="B121" s="7">
        <v>306</v>
      </c>
      <c r="C121" s="1" t="s">
        <v>3019</v>
      </c>
      <c r="D121" s="23">
        <v>61.37</v>
      </c>
      <c r="E121" s="284" t="s">
        <v>7347</v>
      </c>
    </row>
    <row r="122" spans="1:5" ht="15" customHeight="1" x14ac:dyDescent="0.25">
      <c r="A122" s="12" t="s">
        <v>3363</v>
      </c>
      <c r="B122" s="7">
        <v>307</v>
      </c>
      <c r="C122" s="1" t="s">
        <v>398</v>
      </c>
      <c r="D122" s="23">
        <v>4.8600000000000003</v>
      </c>
      <c r="E122" s="284" t="s">
        <v>7347</v>
      </c>
    </row>
    <row r="123" spans="1:5" ht="15" customHeight="1" x14ac:dyDescent="0.25">
      <c r="A123" s="12" t="s">
        <v>3364</v>
      </c>
      <c r="B123" s="7">
        <v>308</v>
      </c>
      <c r="C123" s="1" t="s">
        <v>16</v>
      </c>
      <c r="D123" s="23">
        <v>57.33</v>
      </c>
      <c r="E123" s="284" t="s">
        <v>7347</v>
      </c>
    </row>
    <row r="124" spans="1:5" ht="15" customHeight="1" x14ac:dyDescent="0.25">
      <c r="A124" s="12" t="s">
        <v>3365</v>
      </c>
      <c r="B124" s="7">
        <v>309</v>
      </c>
      <c r="C124" s="1" t="s">
        <v>17</v>
      </c>
      <c r="D124" s="23">
        <v>10.81</v>
      </c>
      <c r="E124" s="284" t="s">
        <v>7347</v>
      </c>
    </row>
    <row r="125" spans="1:5" ht="15" customHeight="1" x14ac:dyDescent="0.25">
      <c r="A125" s="12" t="s">
        <v>3366</v>
      </c>
      <c r="B125" s="7">
        <v>310</v>
      </c>
      <c r="C125" s="1" t="s">
        <v>15</v>
      </c>
      <c r="D125" s="23">
        <v>0</v>
      </c>
      <c r="E125" s="284" t="s">
        <v>218</v>
      </c>
    </row>
    <row r="126" spans="1:5" ht="15" customHeight="1" x14ac:dyDescent="0.25">
      <c r="A126" s="12" t="s">
        <v>3367</v>
      </c>
      <c r="B126" s="7">
        <v>311</v>
      </c>
      <c r="C126" s="1" t="s">
        <v>18</v>
      </c>
      <c r="D126" s="23">
        <v>24.82</v>
      </c>
      <c r="E126" s="284" t="s">
        <v>7347</v>
      </c>
    </row>
    <row r="127" spans="1:5" ht="15" customHeight="1" x14ac:dyDescent="0.25">
      <c r="A127" s="12" t="s">
        <v>3368</v>
      </c>
      <c r="B127" s="7">
        <v>312</v>
      </c>
      <c r="C127" s="1" t="s">
        <v>3369</v>
      </c>
      <c r="D127" s="23">
        <v>15.91</v>
      </c>
      <c r="E127" s="284" t="s">
        <v>7347</v>
      </c>
    </row>
    <row r="128" spans="1:5" ht="15" customHeight="1" x14ac:dyDescent="0.25">
      <c r="A128" s="12" t="s">
        <v>3370</v>
      </c>
      <c r="B128" s="7">
        <v>313</v>
      </c>
      <c r="C128" s="1" t="s">
        <v>3371</v>
      </c>
      <c r="D128" s="23">
        <v>16.670000000000002</v>
      </c>
      <c r="E128" s="284" t="s">
        <v>7347</v>
      </c>
    </row>
    <row r="129" spans="1:5" ht="15" customHeight="1" x14ac:dyDescent="0.25">
      <c r="A129" s="12" t="s">
        <v>3372</v>
      </c>
      <c r="B129" s="7">
        <v>314</v>
      </c>
      <c r="C129" s="1" t="s">
        <v>3371</v>
      </c>
      <c r="D129" s="23">
        <v>16.670000000000002</v>
      </c>
      <c r="E129" s="284" t="s">
        <v>7347</v>
      </c>
    </row>
    <row r="130" spans="1:5" ht="15" customHeight="1" x14ac:dyDescent="0.25">
      <c r="A130" s="12" t="s">
        <v>3373</v>
      </c>
      <c r="B130" s="7">
        <v>315</v>
      </c>
      <c r="C130" s="1" t="s">
        <v>1216</v>
      </c>
      <c r="D130" s="23">
        <v>5.4</v>
      </c>
      <c r="E130" s="284" t="s">
        <v>7347</v>
      </c>
    </row>
    <row r="131" spans="1:5" ht="15" customHeight="1" x14ac:dyDescent="0.25">
      <c r="A131" s="12" t="s">
        <v>3374</v>
      </c>
      <c r="B131" s="7">
        <v>316</v>
      </c>
      <c r="C131" s="1" t="s">
        <v>3375</v>
      </c>
      <c r="D131" s="23">
        <v>15.83</v>
      </c>
      <c r="E131" s="284" t="s">
        <v>7347</v>
      </c>
    </row>
    <row r="132" spans="1:5" ht="15" customHeight="1" x14ac:dyDescent="0.25">
      <c r="A132" s="12" t="s">
        <v>3376</v>
      </c>
      <c r="B132" s="7">
        <v>317</v>
      </c>
      <c r="C132" s="1" t="s">
        <v>3375</v>
      </c>
      <c r="D132" s="23">
        <v>16.04</v>
      </c>
      <c r="E132" s="284" t="s">
        <v>7347</v>
      </c>
    </row>
    <row r="133" spans="1:5" ht="15" customHeight="1" x14ac:dyDescent="0.25">
      <c r="A133" s="12" t="s">
        <v>3377</v>
      </c>
      <c r="B133" s="7">
        <v>318</v>
      </c>
      <c r="C133" s="1" t="s">
        <v>3375</v>
      </c>
      <c r="D133" s="23">
        <v>16.670000000000002</v>
      </c>
      <c r="E133" s="284" t="s">
        <v>7347</v>
      </c>
    </row>
    <row r="134" spans="1:5" ht="15" customHeight="1" x14ac:dyDescent="0.25">
      <c r="A134" s="12" t="s">
        <v>3378</v>
      </c>
      <c r="B134" s="7">
        <v>319</v>
      </c>
      <c r="C134" s="1" t="s">
        <v>3375</v>
      </c>
      <c r="D134" s="23">
        <v>16.670000000000002</v>
      </c>
      <c r="E134" s="284" t="s">
        <v>7347</v>
      </c>
    </row>
    <row r="135" spans="1:5" ht="15" customHeight="1" x14ac:dyDescent="0.25">
      <c r="A135" s="12" t="s">
        <v>3379</v>
      </c>
      <c r="B135" s="7">
        <v>321</v>
      </c>
      <c r="C135" s="1" t="s">
        <v>4802</v>
      </c>
      <c r="D135" s="23">
        <v>16.03</v>
      </c>
      <c r="E135" s="284" t="s">
        <v>7347</v>
      </c>
    </row>
    <row r="136" spans="1:5" ht="15" customHeight="1" x14ac:dyDescent="0.25">
      <c r="A136" s="12" t="s">
        <v>3380</v>
      </c>
      <c r="B136" s="7">
        <v>322</v>
      </c>
      <c r="C136" s="1" t="s">
        <v>19</v>
      </c>
      <c r="D136" s="23">
        <v>10.79</v>
      </c>
      <c r="E136" s="284" t="s">
        <v>7347</v>
      </c>
    </row>
    <row r="137" spans="1:5" ht="15" customHeight="1" x14ac:dyDescent="0.25">
      <c r="A137" s="12" t="s">
        <v>3381</v>
      </c>
      <c r="B137" s="7" t="s">
        <v>3566</v>
      </c>
      <c r="C137" s="1" t="s">
        <v>3382</v>
      </c>
      <c r="D137" s="23">
        <v>16.510000000000002</v>
      </c>
      <c r="E137" s="284" t="s">
        <v>7347</v>
      </c>
    </row>
    <row r="138" spans="1:5" ht="15" customHeight="1" x14ac:dyDescent="0.25">
      <c r="A138" s="12" t="s">
        <v>3383</v>
      </c>
      <c r="B138" s="7" t="s">
        <v>3384</v>
      </c>
      <c r="C138" s="1" t="s">
        <v>3382</v>
      </c>
      <c r="D138" s="23">
        <v>16.670000000000002</v>
      </c>
      <c r="E138" s="284" t="s">
        <v>7347</v>
      </c>
    </row>
    <row r="139" spans="1:5" ht="15" customHeight="1" x14ac:dyDescent="0.25">
      <c r="A139" s="12" t="s">
        <v>3385</v>
      </c>
      <c r="B139" s="7">
        <v>324</v>
      </c>
      <c r="C139" s="1" t="s">
        <v>2121</v>
      </c>
      <c r="D139" s="23">
        <v>28.34</v>
      </c>
      <c r="E139" s="284" t="s">
        <v>7347</v>
      </c>
    </row>
    <row r="140" spans="1:5" ht="15" customHeight="1" x14ac:dyDescent="0.25">
      <c r="A140" s="12" t="s">
        <v>3386</v>
      </c>
      <c r="B140" s="7">
        <v>325</v>
      </c>
      <c r="C140" s="1" t="s">
        <v>4034</v>
      </c>
      <c r="D140" s="23">
        <v>22.51</v>
      </c>
      <c r="E140" s="284" t="s">
        <v>7347</v>
      </c>
    </row>
    <row r="141" spans="1:5" ht="15" customHeight="1" x14ac:dyDescent="0.25">
      <c r="A141" s="12" t="s">
        <v>3387</v>
      </c>
      <c r="B141" s="7">
        <v>326</v>
      </c>
      <c r="C141" s="1" t="s">
        <v>831</v>
      </c>
      <c r="D141" s="23">
        <v>46.62</v>
      </c>
      <c r="E141" s="284" t="s">
        <v>7347</v>
      </c>
    </row>
    <row r="142" spans="1:5" ht="15" customHeight="1" x14ac:dyDescent="0.25">
      <c r="A142" s="12" t="s">
        <v>3388</v>
      </c>
      <c r="B142" s="7">
        <v>327</v>
      </c>
      <c r="C142" s="1" t="s">
        <v>2696</v>
      </c>
      <c r="D142" s="23">
        <v>8.9600000000000009</v>
      </c>
      <c r="E142" s="284" t="s">
        <v>7347</v>
      </c>
    </row>
    <row r="143" spans="1:5" ht="15" customHeight="1" x14ac:dyDescent="0.25">
      <c r="A143" s="12" t="s">
        <v>3389</v>
      </c>
      <c r="B143" s="7">
        <v>328</v>
      </c>
      <c r="C143" s="1" t="s">
        <v>4630</v>
      </c>
      <c r="D143" s="23">
        <v>5.7</v>
      </c>
      <c r="E143" s="284" t="s">
        <v>7347</v>
      </c>
    </row>
    <row r="144" spans="1:5" ht="15" customHeight="1" x14ac:dyDescent="0.25">
      <c r="A144" s="12" t="s">
        <v>3390</v>
      </c>
      <c r="B144" s="7">
        <v>329</v>
      </c>
      <c r="C144" s="1" t="s">
        <v>3391</v>
      </c>
      <c r="D144" s="23">
        <v>4.8</v>
      </c>
      <c r="E144" s="284" t="s">
        <v>7347</v>
      </c>
    </row>
    <row r="145" spans="1:5" ht="15" customHeight="1" x14ac:dyDescent="0.25">
      <c r="A145" s="12" t="s">
        <v>3392</v>
      </c>
      <c r="B145" s="7">
        <v>331</v>
      </c>
      <c r="C145" s="1" t="s">
        <v>3371</v>
      </c>
      <c r="D145" s="23">
        <v>16.670000000000002</v>
      </c>
      <c r="E145" s="284" t="s">
        <v>7347</v>
      </c>
    </row>
    <row r="146" spans="1:5" ht="15" customHeight="1" x14ac:dyDescent="0.25">
      <c r="A146" s="12" t="s">
        <v>3393</v>
      </c>
      <c r="B146" s="7">
        <v>332</v>
      </c>
      <c r="C146" s="1" t="s">
        <v>1218</v>
      </c>
      <c r="D146" s="23">
        <v>1.08</v>
      </c>
      <c r="E146" s="284" t="s">
        <v>7347</v>
      </c>
    </row>
    <row r="147" spans="1:5" ht="15" customHeight="1" x14ac:dyDescent="0.25">
      <c r="A147" s="12" t="s">
        <v>3394</v>
      </c>
      <c r="B147" s="7">
        <v>333</v>
      </c>
      <c r="C147" s="1" t="s">
        <v>1218</v>
      </c>
      <c r="D147" s="23">
        <v>1.08</v>
      </c>
      <c r="E147" s="284" t="s">
        <v>7347</v>
      </c>
    </row>
    <row r="148" spans="1:5" ht="15" customHeight="1" x14ac:dyDescent="0.25">
      <c r="A148" s="12" t="s">
        <v>3395</v>
      </c>
      <c r="B148" s="7">
        <v>334</v>
      </c>
      <c r="C148" s="1" t="s">
        <v>5378</v>
      </c>
      <c r="D148" s="23">
        <v>1.04</v>
      </c>
      <c r="E148" s="284" t="s">
        <v>218</v>
      </c>
    </row>
    <row r="149" spans="1:5" ht="15" customHeight="1" x14ac:dyDescent="0.25">
      <c r="A149" s="12" t="s">
        <v>3396</v>
      </c>
      <c r="B149" s="7">
        <v>335</v>
      </c>
      <c r="C149" s="1" t="s">
        <v>3309</v>
      </c>
      <c r="D149" s="23">
        <v>2.85</v>
      </c>
      <c r="E149" s="284" t="s">
        <v>7347</v>
      </c>
    </row>
    <row r="150" spans="1:5" ht="15" customHeight="1" x14ac:dyDescent="0.25">
      <c r="A150" s="12" t="s">
        <v>3397</v>
      </c>
      <c r="B150" s="7">
        <v>336</v>
      </c>
      <c r="C150" s="1" t="s">
        <v>4680</v>
      </c>
      <c r="D150" s="23">
        <v>1.1000000000000001</v>
      </c>
      <c r="E150" s="284" t="s">
        <v>7347</v>
      </c>
    </row>
    <row r="151" spans="1:5" ht="15" customHeight="1" x14ac:dyDescent="0.25">
      <c r="A151" s="12" t="s">
        <v>3398</v>
      </c>
      <c r="B151" s="7">
        <v>337</v>
      </c>
      <c r="C151" s="1" t="s">
        <v>3035</v>
      </c>
      <c r="D151" s="23">
        <v>1.1399999999999999</v>
      </c>
      <c r="E151" s="284" t="s">
        <v>7347</v>
      </c>
    </row>
    <row r="152" spans="1:5" ht="15" customHeight="1" x14ac:dyDescent="0.25">
      <c r="A152" s="12" t="s">
        <v>3399</v>
      </c>
      <c r="B152" s="7">
        <v>338</v>
      </c>
      <c r="C152" s="1" t="s">
        <v>3035</v>
      </c>
      <c r="D152" s="23">
        <v>1.1399999999999999</v>
      </c>
      <c r="E152" s="284" t="s">
        <v>7347</v>
      </c>
    </row>
    <row r="153" spans="1:5" ht="15" customHeight="1" x14ac:dyDescent="0.25">
      <c r="A153" s="12" t="s">
        <v>3400</v>
      </c>
      <c r="B153" s="7">
        <v>339</v>
      </c>
      <c r="C153" s="1" t="s">
        <v>665</v>
      </c>
      <c r="D153" s="23">
        <v>1.17</v>
      </c>
      <c r="E153" s="284" t="s">
        <v>7347</v>
      </c>
    </row>
    <row r="154" spans="1:5" ht="15" customHeight="1" thickBot="1" x14ac:dyDescent="0.3">
      <c r="A154" s="12" t="s">
        <v>3401</v>
      </c>
      <c r="B154" s="7">
        <v>340</v>
      </c>
      <c r="C154" s="1" t="s">
        <v>3039</v>
      </c>
      <c r="D154" s="23">
        <v>1.17</v>
      </c>
      <c r="E154" s="296" t="s">
        <v>7347</v>
      </c>
    </row>
    <row r="155" spans="1:5" ht="15" customHeight="1" thickTop="1" thickBot="1" x14ac:dyDescent="0.3">
      <c r="A155" s="430" t="s">
        <v>5337</v>
      </c>
      <c r="B155" s="431"/>
      <c r="C155" s="432"/>
      <c r="D155" s="24">
        <f>SUM(D116:D154)</f>
        <v>566.79</v>
      </c>
      <c r="E155" s="66">
        <f>SUMIF(E116:E154,"std_1",D116:D154)</f>
        <v>562.68999999999994</v>
      </c>
    </row>
    <row r="156" spans="1:5" ht="15" customHeight="1" x14ac:dyDescent="0.25"/>
  </sheetData>
  <mergeCells count="25">
    <mergeCell ref="A7:C7"/>
    <mergeCell ref="A12:E12"/>
    <mergeCell ref="E114:E115"/>
    <mergeCell ref="A113:E113"/>
    <mergeCell ref="A66:E66"/>
    <mergeCell ref="A32:E32"/>
    <mergeCell ref="E13:E14"/>
    <mergeCell ref="E33:E34"/>
    <mergeCell ref="A106:C106"/>
    <mergeCell ref="C67:C68"/>
    <mergeCell ref="D67:D68"/>
    <mergeCell ref="E67:E68"/>
    <mergeCell ref="A155:C155"/>
    <mergeCell ref="D114:D115"/>
    <mergeCell ref="C114:C115"/>
    <mergeCell ref="A13:A14"/>
    <mergeCell ref="A33:A34"/>
    <mergeCell ref="A67:A68"/>
    <mergeCell ref="A59:C59"/>
    <mergeCell ref="C33:C34"/>
    <mergeCell ref="D13:D14"/>
    <mergeCell ref="A114:A115"/>
    <mergeCell ref="D33:D34"/>
    <mergeCell ref="A25:C25"/>
    <mergeCell ref="C13:C14"/>
  </mergeCells>
  <phoneticPr fontId="2" type="noConversion"/>
  <conditionalFormatting sqref="D7:E7">
    <cfRule type="cellIs" dxfId="46" priority="23" stopIfTrue="1" operator="notEqual">
      <formula>SUM(#REF!)</formula>
    </cfRule>
  </conditionalFormatting>
  <conditionalFormatting sqref="D25:E25 D59:E59 D106:E106 D155:E155">
    <cfRule type="cellIs" dxfId="45" priority="24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orientation="portrait" r:id="rId1"/>
  <headerFooter scaleWithDoc="0" alignWithMargins="0">
    <oddHeader xml:space="preserve">&amp;L&amp;9Příloha č.1 ke Smlouvě o provádění úklidu v Univerzitním kampusu Bohunice, Brno, Kamenice 5 </oddHeader>
    <oddFooter>&amp;L&amp;9Příloha č. 1&amp;R&amp;9Strana &amp;P/&amp;N</oddFooter>
  </headerFooter>
  <rowBreaks count="2" manualBreakCount="2">
    <brk id="62" max="16383" man="1"/>
    <brk id="109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">
    <tabColor indexed="11"/>
  </sheetPr>
  <dimension ref="A3:E159"/>
  <sheetViews>
    <sheetView zoomScaleNormal="100" workbookViewId="0">
      <selection activeCell="J33" sqref="J33"/>
    </sheetView>
  </sheetViews>
  <sheetFormatPr defaultRowHeight="13.5" x14ac:dyDescent="0.25"/>
  <cols>
    <col min="1" max="1" width="14.7109375" style="30" customWidth="1"/>
    <col min="2" max="2" width="10.7109375" style="30" customWidth="1"/>
    <col min="3" max="3" width="40.7109375" style="30" customWidth="1"/>
    <col min="4" max="4" width="10.7109375" style="26" customWidth="1"/>
    <col min="5" max="5" width="11.7109375" style="26" customWidth="1"/>
    <col min="6" max="16384" width="9.140625" style="30"/>
  </cols>
  <sheetData>
    <row r="3" spans="1:5" x14ac:dyDescent="0.25">
      <c r="D3" s="33"/>
    </row>
    <row r="4" spans="1:5" ht="25.5" customHeight="1" x14ac:dyDescent="0.25">
      <c r="A4" s="65" t="s">
        <v>5359</v>
      </c>
      <c r="B4" s="32"/>
      <c r="C4" s="32"/>
      <c r="D4" s="51"/>
    </row>
    <row r="5" spans="1:5" ht="25.5" customHeight="1" x14ac:dyDescent="0.25">
      <c r="A5" s="49"/>
      <c r="B5" s="50"/>
      <c r="C5" s="50"/>
      <c r="D5" s="51"/>
    </row>
    <row r="6" spans="1:5" ht="25.5" customHeight="1" thickBot="1" x14ac:dyDescent="0.3">
      <c r="A6" s="49"/>
      <c r="B6" s="50"/>
      <c r="C6" s="50"/>
      <c r="D6" s="51"/>
    </row>
    <row r="7" spans="1:5" ht="25.5" customHeight="1" thickBot="1" x14ac:dyDescent="0.35">
      <c r="A7" s="425" t="s">
        <v>7352</v>
      </c>
      <c r="B7" s="426"/>
      <c r="C7" s="427"/>
      <c r="D7" s="69">
        <f>SUM(D158,D111,D68,D36)</f>
        <v>1946.69</v>
      </c>
      <c r="E7" s="69">
        <f>SUM(E158,E111,E68,E36)</f>
        <v>1619.6</v>
      </c>
    </row>
    <row r="11" spans="1:5" ht="14.25" thickBot="1" x14ac:dyDescent="0.3"/>
    <row r="12" spans="1:5" ht="22.5" customHeight="1" thickBot="1" x14ac:dyDescent="0.3">
      <c r="A12" s="46" t="s">
        <v>3475</v>
      </c>
      <c r="B12" s="47"/>
      <c r="C12" s="47"/>
      <c r="D12" s="47"/>
      <c r="E12" s="117"/>
    </row>
    <row r="13" spans="1:5" ht="15" customHeight="1" x14ac:dyDescent="0.3">
      <c r="A13" s="428" t="s">
        <v>4681</v>
      </c>
      <c r="B13" s="353" t="s">
        <v>4277</v>
      </c>
      <c r="C13" s="433" t="s">
        <v>2186</v>
      </c>
      <c r="D13" s="421" t="s">
        <v>2187</v>
      </c>
      <c r="E13" s="454" t="s">
        <v>217</v>
      </c>
    </row>
    <row r="14" spans="1:5" ht="15" customHeight="1" thickBot="1" x14ac:dyDescent="0.35">
      <c r="A14" s="429"/>
      <c r="B14" s="6" t="s">
        <v>2185</v>
      </c>
      <c r="C14" s="434"/>
      <c r="D14" s="422"/>
      <c r="E14" s="455"/>
    </row>
    <row r="15" spans="1:5" ht="15" customHeight="1" thickTop="1" x14ac:dyDescent="0.25">
      <c r="A15" s="12" t="s">
        <v>3137</v>
      </c>
      <c r="B15" s="7" t="s">
        <v>2189</v>
      </c>
      <c r="C15" s="1" t="s">
        <v>3019</v>
      </c>
      <c r="D15" s="23">
        <v>21.39</v>
      </c>
      <c r="E15" s="283" t="s">
        <v>218</v>
      </c>
    </row>
    <row r="16" spans="1:5" ht="15" customHeight="1" x14ac:dyDescent="0.25">
      <c r="A16" s="12" t="s">
        <v>3138</v>
      </c>
      <c r="B16" s="7" t="s">
        <v>2190</v>
      </c>
      <c r="C16" s="1" t="s">
        <v>4315</v>
      </c>
      <c r="D16" s="23">
        <v>11.77</v>
      </c>
      <c r="E16" s="284" t="s">
        <v>7347</v>
      </c>
    </row>
    <row r="17" spans="1:5" ht="15" customHeight="1" x14ac:dyDescent="0.25">
      <c r="A17" s="12" t="s">
        <v>3139</v>
      </c>
      <c r="B17" s="7" t="s">
        <v>2191</v>
      </c>
      <c r="C17" s="1" t="s">
        <v>4316</v>
      </c>
      <c r="D17" s="23">
        <v>3.06</v>
      </c>
      <c r="E17" s="284" t="s">
        <v>7347</v>
      </c>
    </row>
    <row r="18" spans="1:5" ht="15" customHeight="1" x14ac:dyDescent="0.25">
      <c r="A18" s="12" t="s">
        <v>3140</v>
      </c>
      <c r="B18" s="7" t="s">
        <v>2192</v>
      </c>
      <c r="C18" s="1" t="s">
        <v>3019</v>
      </c>
      <c r="D18" s="23">
        <v>33.979999999999997</v>
      </c>
      <c r="E18" s="284" t="s">
        <v>7347</v>
      </c>
    </row>
    <row r="19" spans="1:5" ht="15" customHeight="1" x14ac:dyDescent="0.25">
      <c r="A19" s="12" t="s">
        <v>3141</v>
      </c>
      <c r="B19" s="7" t="s">
        <v>2193</v>
      </c>
      <c r="C19" s="1" t="s">
        <v>647</v>
      </c>
      <c r="D19" s="23">
        <v>26.89</v>
      </c>
      <c r="E19" s="284" t="s">
        <v>218</v>
      </c>
    </row>
    <row r="20" spans="1:5" ht="15" customHeight="1" x14ac:dyDescent="0.25">
      <c r="A20" s="12" t="s">
        <v>3142</v>
      </c>
      <c r="B20" s="7" t="s">
        <v>2194</v>
      </c>
      <c r="C20" s="1" t="s">
        <v>974</v>
      </c>
      <c r="D20" s="23">
        <v>4.96</v>
      </c>
      <c r="E20" s="284" t="s">
        <v>7347</v>
      </c>
    </row>
    <row r="21" spans="1:5" ht="15" customHeight="1" x14ac:dyDescent="0.25">
      <c r="A21" s="12" t="s">
        <v>3143</v>
      </c>
      <c r="B21" s="7" t="s">
        <v>2195</v>
      </c>
      <c r="C21" s="1" t="s">
        <v>242</v>
      </c>
      <c r="D21" s="23">
        <v>37.549999999999997</v>
      </c>
      <c r="E21" s="284" t="s">
        <v>7347</v>
      </c>
    </row>
    <row r="22" spans="1:5" ht="15" customHeight="1" x14ac:dyDescent="0.25">
      <c r="A22" s="12" t="s">
        <v>4348</v>
      </c>
      <c r="B22" s="7" t="s">
        <v>2196</v>
      </c>
      <c r="C22" s="1" t="s">
        <v>4349</v>
      </c>
      <c r="D22" s="23">
        <v>15.18</v>
      </c>
      <c r="E22" s="284" t="s">
        <v>7347</v>
      </c>
    </row>
    <row r="23" spans="1:5" ht="15" customHeight="1" x14ac:dyDescent="0.25">
      <c r="A23" s="12" t="s">
        <v>4350</v>
      </c>
      <c r="B23" s="7" t="s">
        <v>2197</v>
      </c>
      <c r="C23" s="1" t="s">
        <v>4351</v>
      </c>
      <c r="D23" s="23">
        <v>30.13</v>
      </c>
      <c r="E23" s="284" t="s">
        <v>7347</v>
      </c>
    </row>
    <row r="24" spans="1:5" ht="15" customHeight="1" x14ac:dyDescent="0.25">
      <c r="A24" s="12" t="s">
        <v>4352</v>
      </c>
      <c r="B24" s="7" t="s">
        <v>2198</v>
      </c>
      <c r="C24" s="1" t="s">
        <v>3019</v>
      </c>
      <c r="D24" s="23">
        <v>6.59</v>
      </c>
      <c r="E24" s="284" t="s">
        <v>7347</v>
      </c>
    </row>
    <row r="25" spans="1:5" ht="15" customHeight="1" x14ac:dyDescent="0.25">
      <c r="A25" s="12" t="s">
        <v>4353</v>
      </c>
      <c r="B25" s="7" t="s">
        <v>2199</v>
      </c>
      <c r="C25" s="1" t="s">
        <v>4351</v>
      </c>
      <c r="D25" s="23">
        <v>30.13</v>
      </c>
      <c r="E25" s="284" t="s">
        <v>218</v>
      </c>
    </row>
    <row r="26" spans="1:5" ht="15" customHeight="1" x14ac:dyDescent="0.25">
      <c r="A26" s="12" t="s">
        <v>4354</v>
      </c>
      <c r="B26" s="7" t="s">
        <v>2200</v>
      </c>
      <c r="C26" s="1" t="s">
        <v>4351</v>
      </c>
      <c r="D26" s="23">
        <v>14.55</v>
      </c>
      <c r="E26" s="284" t="s">
        <v>7347</v>
      </c>
    </row>
    <row r="27" spans="1:5" ht="15" customHeight="1" x14ac:dyDescent="0.25">
      <c r="A27" s="12" t="s">
        <v>4355</v>
      </c>
      <c r="B27" s="7" t="s">
        <v>2201</v>
      </c>
      <c r="C27" s="1" t="s">
        <v>4356</v>
      </c>
      <c r="D27" s="23">
        <v>17.18</v>
      </c>
      <c r="E27" s="284" t="s">
        <v>218</v>
      </c>
    </row>
    <row r="28" spans="1:5" ht="15" customHeight="1" x14ac:dyDescent="0.25">
      <c r="A28" s="12" t="s">
        <v>4357</v>
      </c>
      <c r="B28" s="7" t="s">
        <v>2202</v>
      </c>
      <c r="C28" s="1" t="s">
        <v>4358</v>
      </c>
      <c r="D28" s="23">
        <v>12.29</v>
      </c>
      <c r="E28" s="284" t="s">
        <v>218</v>
      </c>
    </row>
    <row r="29" spans="1:5" ht="15" customHeight="1" x14ac:dyDescent="0.25">
      <c r="A29" s="12" t="s">
        <v>4359</v>
      </c>
      <c r="B29" s="7" t="s">
        <v>2203</v>
      </c>
      <c r="C29" s="1" t="s">
        <v>4007</v>
      </c>
      <c r="D29" s="23">
        <v>88.74</v>
      </c>
      <c r="E29" s="284" t="s">
        <v>218</v>
      </c>
    </row>
    <row r="30" spans="1:5" ht="15" customHeight="1" x14ac:dyDescent="0.25">
      <c r="A30" s="12" t="s">
        <v>4360</v>
      </c>
      <c r="B30" s="7" t="s">
        <v>2204</v>
      </c>
      <c r="C30" s="1" t="s">
        <v>2811</v>
      </c>
      <c r="D30" s="23">
        <v>10.31</v>
      </c>
      <c r="E30" s="284" t="s">
        <v>218</v>
      </c>
    </row>
    <row r="31" spans="1:5" ht="15" customHeight="1" x14ac:dyDescent="0.25">
      <c r="A31" s="12" t="s">
        <v>4361</v>
      </c>
      <c r="B31" s="7" t="s">
        <v>2205</v>
      </c>
      <c r="C31" s="1" t="s">
        <v>4362</v>
      </c>
      <c r="D31" s="23">
        <v>71.14</v>
      </c>
      <c r="E31" s="284" t="s">
        <v>218</v>
      </c>
    </row>
    <row r="32" spans="1:5" ht="15" customHeight="1" x14ac:dyDescent="0.25">
      <c r="A32" s="12" t="s">
        <v>4363</v>
      </c>
      <c r="B32" s="7" t="s">
        <v>2206</v>
      </c>
      <c r="C32" s="1" t="s">
        <v>5378</v>
      </c>
      <c r="D32" s="23">
        <v>3.23</v>
      </c>
      <c r="E32" s="284" t="s">
        <v>218</v>
      </c>
    </row>
    <row r="33" spans="1:5" ht="15" customHeight="1" x14ac:dyDescent="0.25">
      <c r="A33" s="12" t="s">
        <v>4364</v>
      </c>
      <c r="B33" s="7" t="s">
        <v>2207</v>
      </c>
      <c r="C33" s="1" t="s">
        <v>4327</v>
      </c>
      <c r="D33" s="23">
        <v>3.3</v>
      </c>
      <c r="E33" s="284" t="s">
        <v>7347</v>
      </c>
    </row>
    <row r="34" spans="1:5" ht="15" customHeight="1" x14ac:dyDescent="0.25">
      <c r="A34" s="12" t="s">
        <v>4365</v>
      </c>
      <c r="B34" s="7" t="s">
        <v>2208</v>
      </c>
      <c r="C34" s="1" t="s">
        <v>938</v>
      </c>
      <c r="D34" s="23">
        <v>2.48</v>
      </c>
      <c r="E34" s="284" t="s">
        <v>7347</v>
      </c>
    </row>
    <row r="35" spans="1:5" ht="15" customHeight="1" thickBot="1" x14ac:dyDescent="0.3">
      <c r="A35" s="12" t="s">
        <v>4366</v>
      </c>
      <c r="B35" s="7" t="s">
        <v>2209</v>
      </c>
      <c r="C35" s="1" t="s">
        <v>4367</v>
      </c>
      <c r="D35" s="23">
        <v>3.4</v>
      </c>
      <c r="E35" s="296" t="s">
        <v>218</v>
      </c>
    </row>
    <row r="36" spans="1:5" ht="15" customHeight="1" thickTop="1" thickBot="1" x14ac:dyDescent="0.3">
      <c r="A36" s="430" t="s">
        <v>5337</v>
      </c>
      <c r="B36" s="431"/>
      <c r="C36" s="432"/>
      <c r="D36" s="24">
        <f>SUM(D15:D35)</f>
        <v>448.25</v>
      </c>
      <c r="E36" s="66">
        <f>SUMIF(E15:E35,"std_1",D15:D35)</f>
        <v>163.55000000000001</v>
      </c>
    </row>
    <row r="37" spans="1:5" ht="15" customHeight="1" x14ac:dyDescent="0.25"/>
    <row r="38" spans="1:5" ht="15" customHeight="1" x14ac:dyDescent="0.25"/>
    <row r="39" spans="1:5" ht="15" customHeight="1" x14ac:dyDescent="0.25">
      <c r="A39" s="41"/>
      <c r="B39" s="41"/>
      <c r="C39" s="41"/>
      <c r="D39" s="42"/>
    </row>
    <row r="40" spans="1:5" ht="15" customHeight="1" x14ac:dyDescent="0.25"/>
    <row r="41" spans="1:5" ht="15" customHeight="1" x14ac:dyDescent="0.25"/>
    <row r="42" spans="1:5" ht="15" customHeight="1" thickBot="1" x14ac:dyDescent="0.3"/>
    <row r="43" spans="1:5" ht="22.5" customHeight="1" thickBot="1" x14ac:dyDescent="0.3">
      <c r="A43" s="423" t="s">
        <v>3476</v>
      </c>
      <c r="B43" s="424"/>
      <c r="C43" s="424"/>
      <c r="D43" s="424"/>
      <c r="E43" s="435"/>
    </row>
    <row r="44" spans="1:5" ht="15" customHeight="1" x14ac:dyDescent="0.3">
      <c r="A44" s="428" t="s">
        <v>4681</v>
      </c>
      <c r="B44" s="353" t="s">
        <v>4277</v>
      </c>
      <c r="C44" s="433" t="s">
        <v>2186</v>
      </c>
      <c r="D44" s="421" t="s">
        <v>2187</v>
      </c>
      <c r="E44" s="454" t="s">
        <v>217</v>
      </c>
    </row>
    <row r="45" spans="1:5" ht="15" customHeight="1" thickBot="1" x14ac:dyDescent="0.35">
      <c r="A45" s="429"/>
      <c r="B45" s="6" t="s">
        <v>2185</v>
      </c>
      <c r="C45" s="434"/>
      <c r="D45" s="422"/>
      <c r="E45" s="455"/>
    </row>
    <row r="46" spans="1:5" ht="15" customHeight="1" thickTop="1" x14ac:dyDescent="0.25">
      <c r="A46" s="12" t="s">
        <v>4368</v>
      </c>
      <c r="B46" s="7">
        <v>101</v>
      </c>
      <c r="C46" s="1" t="s">
        <v>3019</v>
      </c>
      <c r="D46" s="68">
        <v>64.16</v>
      </c>
      <c r="E46" s="362" t="s">
        <v>7347</v>
      </c>
    </row>
    <row r="47" spans="1:5" ht="15" customHeight="1" x14ac:dyDescent="0.25">
      <c r="A47" s="12" t="s">
        <v>4369</v>
      </c>
      <c r="B47" s="7">
        <v>102</v>
      </c>
      <c r="C47" s="1" t="s">
        <v>4315</v>
      </c>
      <c r="D47" s="23">
        <v>11.77</v>
      </c>
      <c r="E47" s="284" t="s">
        <v>7347</v>
      </c>
    </row>
    <row r="48" spans="1:5" ht="15" customHeight="1" x14ac:dyDescent="0.25">
      <c r="A48" s="12" t="s">
        <v>4370</v>
      </c>
      <c r="B48" s="7">
        <v>103</v>
      </c>
      <c r="C48" s="1" t="s">
        <v>4316</v>
      </c>
      <c r="D48" s="23">
        <v>3.06</v>
      </c>
      <c r="E48" s="284" t="s">
        <v>218</v>
      </c>
    </row>
    <row r="49" spans="1:5" ht="15" customHeight="1" x14ac:dyDescent="0.25">
      <c r="A49" s="12" t="s">
        <v>4371</v>
      </c>
      <c r="B49" s="7">
        <v>104</v>
      </c>
      <c r="C49" s="1" t="s">
        <v>3642</v>
      </c>
      <c r="D49" s="23">
        <v>4.53</v>
      </c>
      <c r="E49" s="284" t="s">
        <v>7347</v>
      </c>
    </row>
    <row r="50" spans="1:5" ht="15" customHeight="1" x14ac:dyDescent="0.25">
      <c r="A50" s="12" t="s">
        <v>4372</v>
      </c>
      <c r="B50" s="7">
        <v>105</v>
      </c>
      <c r="C50" s="1" t="s">
        <v>4373</v>
      </c>
      <c r="D50" s="23">
        <v>4.87</v>
      </c>
      <c r="E50" s="284" t="s">
        <v>7347</v>
      </c>
    </row>
    <row r="51" spans="1:5" ht="15" customHeight="1" x14ac:dyDescent="0.25">
      <c r="A51" s="12" t="s">
        <v>4374</v>
      </c>
      <c r="B51" s="7">
        <v>106</v>
      </c>
      <c r="C51" s="1" t="s">
        <v>2696</v>
      </c>
      <c r="D51" s="23">
        <v>7.9</v>
      </c>
      <c r="E51" s="284" t="s">
        <v>7347</v>
      </c>
    </row>
    <row r="52" spans="1:5" ht="15" customHeight="1" x14ac:dyDescent="0.25">
      <c r="A52" s="12" t="s">
        <v>4375</v>
      </c>
      <c r="B52" s="7">
        <v>107</v>
      </c>
      <c r="C52" s="1" t="s">
        <v>4376</v>
      </c>
      <c r="D52" s="23">
        <v>11.79</v>
      </c>
      <c r="E52" s="284" t="s">
        <v>7347</v>
      </c>
    </row>
    <row r="53" spans="1:5" ht="15" customHeight="1" x14ac:dyDescent="0.25">
      <c r="A53" s="12" t="s">
        <v>4377</v>
      </c>
      <c r="B53" s="7">
        <v>108</v>
      </c>
      <c r="C53" s="1" t="s">
        <v>4376</v>
      </c>
      <c r="D53" s="23">
        <v>11.79</v>
      </c>
      <c r="E53" s="284" t="s">
        <v>7347</v>
      </c>
    </row>
    <row r="54" spans="1:5" ht="15" customHeight="1" x14ac:dyDescent="0.25">
      <c r="A54" s="12" t="s">
        <v>4378</v>
      </c>
      <c r="B54" s="7">
        <v>109</v>
      </c>
      <c r="C54" s="1" t="s">
        <v>3027</v>
      </c>
      <c r="D54" s="23">
        <v>7.65</v>
      </c>
      <c r="E54" s="284" t="s">
        <v>7347</v>
      </c>
    </row>
    <row r="55" spans="1:5" ht="15" customHeight="1" x14ac:dyDescent="0.25">
      <c r="A55" s="12" t="s">
        <v>4379</v>
      </c>
      <c r="B55" s="7">
        <v>110</v>
      </c>
      <c r="C55" s="1" t="s">
        <v>216</v>
      </c>
      <c r="D55" s="23">
        <v>0</v>
      </c>
      <c r="E55" s="284" t="s">
        <v>218</v>
      </c>
    </row>
    <row r="56" spans="1:5" ht="15" customHeight="1" x14ac:dyDescent="0.25">
      <c r="A56" s="12" t="s">
        <v>4380</v>
      </c>
      <c r="B56" s="7">
        <v>111</v>
      </c>
      <c r="C56" s="1" t="s">
        <v>4381</v>
      </c>
      <c r="D56" s="23">
        <v>7.65</v>
      </c>
      <c r="E56" s="284" t="s">
        <v>218</v>
      </c>
    </row>
    <row r="57" spans="1:5" ht="15" customHeight="1" x14ac:dyDescent="0.25">
      <c r="A57" s="12" t="s">
        <v>4382</v>
      </c>
      <c r="B57" s="7">
        <v>112</v>
      </c>
      <c r="C57" s="1" t="s">
        <v>2439</v>
      </c>
      <c r="D57" s="23">
        <v>15.93</v>
      </c>
      <c r="E57" s="284" t="s">
        <v>7347</v>
      </c>
    </row>
    <row r="58" spans="1:5" ht="15" customHeight="1" x14ac:dyDescent="0.25">
      <c r="A58" s="12" t="s">
        <v>4383</v>
      </c>
      <c r="B58" s="7">
        <v>113</v>
      </c>
      <c r="C58" s="1" t="s">
        <v>4384</v>
      </c>
      <c r="D58" s="23">
        <v>58.52</v>
      </c>
      <c r="E58" s="284" t="s">
        <v>7347</v>
      </c>
    </row>
    <row r="59" spans="1:5" ht="15" customHeight="1" x14ac:dyDescent="0.25">
      <c r="A59" s="12" t="s">
        <v>4385</v>
      </c>
      <c r="B59" s="7">
        <v>114</v>
      </c>
      <c r="C59" s="1" t="s">
        <v>4384</v>
      </c>
      <c r="D59" s="23">
        <v>58.52</v>
      </c>
      <c r="E59" s="284" t="s">
        <v>7347</v>
      </c>
    </row>
    <row r="60" spans="1:5" ht="15" customHeight="1" x14ac:dyDescent="0.25">
      <c r="A60" s="12" t="s">
        <v>4386</v>
      </c>
      <c r="B60" s="7">
        <v>115</v>
      </c>
      <c r="C60" s="1" t="s">
        <v>4384</v>
      </c>
      <c r="D60" s="23">
        <v>51.46</v>
      </c>
      <c r="E60" s="284" t="s">
        <v>7347</v>
      </c>
    </row>
    <row r="61" spans="1:5" ht="15" customHeight="1" x14ac:dyDescent="0.25">
      <c r="A61" s="12" t="s">
        <v>4387</v>
      </c>
      <c r="B61" s="7">
        <v>116</v>
      </c>
      <c r="C61" s="1" t="s">
        <v>2633</v>
      </c>
      <c r="D61" s="23">
        <v>11.69</v>
      </c>
      <c r="E61" s="284" t="s">
        <v>7347</v>
      </c>
    </row>
    <row r="62" spans="1:5" ht="15" customHeight="1" x14ac:dyDescent="0.25">
      <c r="A62" s="12" t="s">
        <v>4388</v>
      </c>
      <c r="B62" s="7">
        <v>117</v>
      </c>
      <c r="C62" s="1" t="s">
        <v>4630</v>
      </c>
      <c r="D62" s="23">
        <v>4.72</v>
      </c>
      <c r="E62" s="284" t="s">
        <v>7347</v>
      </c>
    </row>
    <row r="63" spans="1:5" ht="15" customHeight="1" x14ac:dyDescent="0.25">
      <c r="A63" s="12" t="s">
        <v>4389</v>
      </c>
      <c r="B63" s="7">
        <v>118</v>
      </c>
      <c r="C63" s="1" t="s">
        <v>4390</v>
      </c>
      <c r="D63" s="23">
        <v>4.99</v>
      </c>
      <c r="E63" s="284" t="s">
        <v>7347</v>
      </c>
    </row>
    <row r="64" spans="1:5" ht="15" customHeight="1" x14ac:dyDescent="0.25">
      <c r="A64" s="12" t="s">
        <v>4391</v>
      </c>
      <c r="B64" s="7">
        <v>119</v>
      </c>
      <c r="C64" s="1" t="s">
        <v>1218</v>
      </c>
      <c r="D64" s="23">
        <v>1.1299999999999999</v>
      </c>
      <c r="E64" s="284" t="s">
        <v>7347</v>
      </c>
    </row>
    <row r="65" spans="1:5" ht="15" customHeight="1" x14ac:dyDescent="0.25">
      <c r="A65" s="12" t="s">
        <v>4392</v>
      </c>
      <c r="B65" s="7">
        <v>120</v>
      </c>
      <c r="C65" s="1" t="s">
        <v>5378</v>
      </c>
      <c r="D65" s="23">
        <v>1.65</v>
      </c>
      <c r="E65" s="284" t="s">
        <v>218</v>
      </c>
    </row>
    <row r="66" spans="1:5" ht="15" customHeight="1" x14ac:dyDescent="0.25">
      <c r="A66" s="12" t="s">
        <v>4393</v>
      </c>
      <c r="B66" s="7">
        <v>121</v>
      </c>
      <c r="C66" s="1" t="s">
        <v>4394</v>
      </c>
      <c r="D66" s="23">
        <v>2.13</v>
      </c>
      <c r="E66" s="284" t="s">
        <v>7347</v>
      </c>
    </row>
    <row r="67" spans="1:5" ht="15" customHeight="1" thickBot="1" x14ac:dyDescent="0.3">
      <c r="A67" s="12" t="s">
        <v>4395</v>
      </c>
      <c r="B67" s="7">
        <v>122</v>
      </c>
      <c r="C67" s="1" t="s">
        <v>4680</v>
      </c>
      <c r="D67" s="23">
        <v>1.1299999999999999</v>
      </c>
      <c r="E67" s="296" t="s">
        <v>7347</v>
      </c>
    </row>
    <row r="68" spans="1:5" ht="15" customHeight="1" thickTop="1" thickBot="1" x14ac:dyDescent="0.3">
      <c r="A68" s="430" t="s">
        <v>5337</v>
      </c>
      <c r="B68" s="431"/>
      <c r="C68" s="432"/>
      <c r="D68" s="24">
        <f>SUM(D46:D67)</f>
        <v>347.04</v>
      </c>
      <c r="E68" s="66">
        <f>SUMIF(E46:E67,"std_1",D46:D67)</f>
        <v>334.68</v>
      </c>
    </row>
    <row r="69" spans="1:5" ht="15" customHeight="1" x14ac:dyDescent="0.25">
      <c r="B69" s="2"/>
      <c r="C69" s="2"/>
      <c r="D69" s="5"/>
    </row>
    <row r="70" spans="1:5" ht="15" customHeight="1" x14ac:dyDescent="0.25"/>
    <row r="71" spans="1:5" ht="15" customHeight="1" x14ac:dyDescent="0.25"/>
    <row r="72" spans="1:5" ht="15" customHeight="1" x14ac:dyDescent="0.25"/>
    <row r="73" spans="1:5" ht="15" customHeight="1" thickBot="1" x14ac:dyDescent="0.3"/>
    <row r="74" spans="1:5" ht="22.5" customHeight="1" thickBot="1" x14ac:dyDescent="0.3">
      <c r="A74" s="423" t="s">
        <v>3477</v>
      </c>
      <c r="B74" s="424"/>
      <c r="C74" s="424"/>
      <c r="D74" s="424"/>
      <c r="E74" s="435"/>
    </row>
    <row r="75" spans="1:5" ht="15" customHeight="1" x14ac:dyDescent="0.3">
      <c r="A75" s="446" t="s">
        <v>4681</v>
      </c>
      <c r="B75" s="35" t="s">
        <v>4277</v>
      </c>
      <c r="C75" s="447" t="s">
        <v>2186</v>
      </c>
      <c r="D75" s="441" t="s">
        <v>2187</v>
      </c>
      <c r="E75" s="461" t="s">
        <v>217</v>
      </c>
    </row>
    <row r="76" spans="1:5" ht="15" customHeight="1" thickBot="1" x14ac:dyDescent="0.35">
      <c r="A76" s="429"/>
      <c r="B76" s="6" t="s">
        <v>2185</v>
      </c>
      <c r="C76" s="434"/>
      <c r="D76" s="442"/>
      <c r="E76" s="462"/>
    </row>
    <row r="77" spans="1:5" ht="15" customHeight="1" thickTop="1" x14ac:dyDescent="0.25">
      <c r="A77" s="12" t="s">
        <v>4396</v>
      </c>
      <c r="B77" s="7">
        <v>201</v>
      </c>
      <c r="C77" s="1" t="s">
        <v>3019</v>
      </c>
      <c r="D77" s="23">
        <v>61.59</v>
      </c>
      <c r="E77" s="283" t="s">
        <v>7347</v>
      </c>
    </row>
    <row r="78" spans="1:5" ht="15" customHeight="1" x14ac:dyDescent="0.25">
      <c r="A78" s="12" t="s">
        <v>2826</v>
      </c>
      <c r="B78" s="7">
        <v>202</v>
      </c>
      <c r="C78" s="1" t="s">
        <v>4315</v>
      </c>
      <c r="D78" s="23">
        <v>10.06</v>
      </c>
      <c r="E78" s="284" t="s">
        <v>7347</v>
      </c>
    </row>
    <row r="79" spans="1:5" ht="15" customHeight="1" x14ac:dyDescent="0.25">
      <c r="A79" s="12" t="s">
        <v>2827</v>
      </c>
      <c r="B79" s="7">
        <v>203</v>
      </c>
      <c r="C79" s="1" t="s">
        <v>4316</v>
      </c>
      <c r="D79" s="23">
        <v>4.04</v>
      </c>
      <c r="E79" s="284" t="s">
        <v>218</v>
      </c>
    </row>
    <row r="80" spans="1:5" ht="15" customHeight="1" x14ac:dyDescent="0.25">
      <c r="A80" s="12" t="s">
        <v>2828</v>
      </c>
      <c r="B80" s="7">
        <v>204</v>
      </c>
      <c r="C80" s="1" t="s">
        <v>4630</v>
      </c>
      <c r="D80" s="23">
        <v>6.03</v>
      </c>
      <c r="E80" s="284" t="s">
        <v>7347</v>
      </c>
    </row>
    <row r="81" spans="1:5" ht="15" customHeight="1" x14ac:dyDescent="0.25">
      <c r="A81" s="12" t="s">
        <v>2829</v>
      </c>
      <c r="B81" s="7">
        <v>205</v>
      </c>
      <c r="C81" s="1" t="s">
        <v>4390</v>
      </c>
      <c r="D81" s="23">
        <v>4.99</v>
      </c>
      <c r="E81" s="284" t="s">
        <v>7347</v>
      </c>
    </row>
    <row r="82" spans="1:5" ht="15" customHeight="1" x14ac:dyDescent="0.25">
      <c r="A82" s="12" t="s">
        <v>2830</v>
      </c>
      <c r="B82" s="7">
        <v>206</v>
      </c>
      <c r="C82" s="1" t="s">
        <v>3019</v>
      </c>
      <c r="D82" s="23">
        <v>59.28</v>
      </c>
      <c r="E82" s="284" t="s">
        <v>7347</v>
      </c>
    </row>
    <row r="83" spans="1:5" ht="15" customHeight="1" x14ac:dyDescent="0.25">
      <c r="A83" s="12" t="s">
        <v>2831</v>
      </c>
      <c r="B83" s="7">
        <v>207</v>
      </c>
      <c r="C83" s="1" t="s">
        <v>831</v>
      </c>
      <c r="D83" s="23">
        <v>55.3</v>
      </c>
      <c r="E83" s="284" t="s">
        <v>7347</v>
      </c>
    </row>
    <row r="84" spans="1:5" ht="15" customHeight="1" x14ac:dyDescent="0.25">
      <c r="A84" s="12" t="s">
        <v>2832</v>
      </c>
      <c r="B84" s="7">
        <v>208</v>
      </c>
      <c r="C84" s="1" t="s">
        <v>2833</v>
      </c>
      <c r="D84" s="23">
        <v>42.65</v>
      </c>
      <c r="E84" s="284" t="s">
        <v>7347</v>
      </c>
    </row>
    <row r="85" spans="1:5" ht="15" customHeight="1" x14ac:dyDescent="0.25">
      <c r="A85" s="12" t="s">
        <v>2834</v>
      </c>
      <c r="B85" s="7">
        <v>209</v>
      </c>
      <c r="C85" s="1" t="s">
        <v>3027</v>
      </c>
      <c r="D85" s="23">
        <v>16.559999999999999</v>
      </c>
      <c r="E85" s="284" t="s">
        <v>7347</v>
      </c>
    </row>
    <row r="86" spans="1:5" ht="15" customHeight="1" x14ac:dyDescent="0.25">
      <c r="A86" s="12" t="s">
        <v>2835</v>
      </c>
      <c r="B86" s="7">
        <v>210</v>
      </c>
      <c r="C86" s="1" t="s">
        <v>216</v>
      </c>
      <c r="D86" s="23">
        <v>0</v>
      </c>
      <c r="E86" s="284" t="s">
        <v>218</v>
      </c>
    </row>
    <row r="87" spans="1:5" ht="15" customHeight="1" x14ac:dyDescent="0.25">
      <c r="A87" s="12" t="s">
        <v>2836</v>
      </c>
      <c r="B87" s="7">
        <v>211</v>
      </c>
      <c r="C87" s="1" t="s">
        <v>4005</v>
      </c>
      <c r="D87" s="23">
        <v>10.77</v>
      </c>
      <c r="E87" s="284" t="s">
        <v>218</v>
      </c>
    </row>
    <row r="88" spans="1:5" ht="15" customHeight="1" x14ac:dyDescent="0.25">
      <c r="A88" s="12" t="s">
        <v>2837</v>
      </c>
      <c r="B88" s="7">
        <v>212</v>
      </c>
      <c r="C88" s="1" t="s">
        <v>2838</v>
      </c>
      <c r="D88" s="23">
        <v>15.88</v>
      </c>
      <c r="E88" s="284" t="s">
        <v>7347</v>
      </c>
    </row>
    <row r="89" spans="1:5" ht="15" customHeight="1" x14ac:dyDescent="0.25">
      <c r="A89" s="12" t="s">
        <v>2839</v>
      </c>
      <c r="B89" s="7">
        <v>213</v>
      </c>
      <c r="C89" s="1" t="s">
        <v>2838</v>
      </c>
      <c r="D89" s="23">
        <v>16.600000000000001</v>
      </c>
      <c r="E89" s="284" t="s">
        <v>7347</v>
      </c>
    </row>
    <row r="90" spans="1:5" ht="15" customHeight="1" x14ac:dyDescent="0.25">
      <c r="A90" s="12" t="s">
        <v>2840</v>
      </c>
      <c r="B90" s="7">
        <v>214</v>
      </c>
      <c r="C90" s="1" t="s">
        <v>2838</v>
      </c>
      <c r="D90" s="23">
        <v>16.600000000000001</v>
      </c>
      <c r="E90" s="284" t="s">
        <v>7347</v>
      </c>
    </row>
    <row r="91" spans="1:5" ht="15" customHeight="1" x14ac:dyDescent="0.25">
      <c r="A91" s="12" t="s">
        <v>2841</v>
      </c>
      <c r="B91" s="7">
        <v>215</v>
      </c>
      <c r="C91" s="1" t="s">
        <v>2838</v>
      </c>
      <c r="D91" s="23">
        <v>15.9</v>
      </c>
      <c r="E91" s="284" t="s">
        <v>7347</v>
      </c>
    </row>
    <row r="92" spans="1:5" ht="15" customHeight="1" x14ac:dyDescent="0.25">
      <c r="A92" s="12" t="s">
        <v>2842</v>
      </c>
      <c r="B92" s="7">
        <v>216</v>
      </c>
      <c r="C92" s="1" t="s">
        <v>2843</v>
      </c>
      <c r="D92" s="23">
        <v>24.48</v>
      </c>
      <c r="E92" s="284" t="s">
        <v>7347</v>
      </c>
    </row>
    <row r="93" spans="1:5" ht="15" customHeight="1" x14ac:dyDescent="0.25">
      <c r="A93" s="12" t="s">
        <v>2844</v>
      </c>
      <c r="B93" s="7">
        <v>217</v>
      </c>
      <c r="C93" s="1" t="s">
        <v>4031</v>
      </c>
      <c r="D93" s="23">
        <v>16.05</v>
      </c>
      <c r="E93" s="284" t="s">
        <v>7347</v>
      </c>
    </row>
    <row r="94" spans="1:5" ht="15" customHeight="1" x14ac:dyDescent="0.25">
      <c r="A94" s="12" t="s">
        <v>2845</v>
      </c>
      <c r="B94" s="7">
        <v>218</v>
      </c>
      <c r="C94" s="1" t="s">
        <v>4031</v>
      </c>
      <c r="D94" s="23">
        <v>16.739999999999998</v>
      </c>
      <c r="E94" s="284" t="s">
        <v>7347</v>
      </c>
    </row>
    <row r="95" spans="1:5" ht="15" customHeight="1" x14ac:dyDescent="0.25">
      <c r="A95" s="12" t="s">
        <v>2846</v>
      </c>
      <c r="B95" s="7">
        <v>219</v>
      </c>
      <c r="C95" s="1" t="s">
        <v>4031</v>
      </c>
      <c r="D95" s="23">
        <v>16.739999999999998</v>
      </c>
      <c r="E95" s="284" t="s">
        <v>7347</v>
      </c>
    </row>
    <row r="96" spans="1:5" ht="15" customHeight="1" x14ac:dyDescent="0.25">
      <c r="A96" s="12" t="s">
        <v>2847</v>
      </c>
      <c r="B96" s="7">
        <v>221</v>
      </c>
      <c r="C96" s="1" t="s">
        <v>4031</v>
      </c>
      <c r="D96" s="23">
        <v>16.02</v>
      </c>
      <c r="E96" s="284" t="s">
        <v>7347</v>
      </c>
    </row>
    <row r="97" spans="1:5" ht="15" customHeight="1" x14ac:dyDescent="0.25">
      <c r="A97" s="12" t="s">
        <v>2848</v>
      </c>
      <c r="B97" s="7">
        <v>222</v>
      </c>
      <c r="C97" s="1" t="s">
        <v>4031</v>
      </c>
      <c r="D97" s="23">
        <v>22.61</v>
      </c>
      <c r="E97" s="284" t="s">
        <v>7347</v>
      </c>
    </row>
    <row r="98" spans="1:5" ht="15" customHeight="1" x14ac:dyDescent="0.25">
      <c r="A98" s="12" t="s">
        <v>2849</v>
      </c>
      <c r="B98" s="7">
        <v>223</v>
      </c>
      <c r="C98" s="1" t="s">
        <v>2850</v>
      </c>
      <c r="D98" s="23">
        <v>33.659999999999997</v>
      </c>
      <c r="E98" s="284" t="s">
        <v>7347</v>
      </c>
    </row>
    <row r="99" spans="1:5" ht="15" customHeight="1" x14ac:dyDescent="0.25">
      <c r="A99" s="12" t="s">
        <v>2851</v>
      </c>
      <c r="B99" s="7">
        <v>224</v>
      </c>
      <c r="C99" s="1" t="s">
        <v>4034</v>
      </c>
      <c r="D99" s="23">
        <v>18.68</v>
      </c>
      <c r="E99" s="284" t="s">
        <v>7347</v>
      </c>
    </row>
    <row r="100" spans="1:5" ht="15" customHeight="1" x14ac:dyDescent="0.25">
      <c r="A100" s="12" t="s">
        <v>2852</v>
      </c>
      <c r="B100" s="7">
        <v>225</v>
      </c>
      <c r="C100" s="1" t="s">
        <v>4031</v>
      </c>
      <c r="D100" s="23">
        <v>13.76</v>
      </c>
      <c r="E100" s="284" t="s">
        <v>7347</v>
      </c>
    </row>
    <row r="101" spans="1:5" ht="15" customHeight="1" x14ac:dyDescent="0.25">
      <c r="A101" s="12" t="s">
        <v>2853</v>
      </c>
      <c r="B101" s="7">
        <v>226</v>
      </c>
      <c r="C101" s="1" t="s">
        <v>2854</v>
      </c>
      <c r="D101" s="23">
        <v>13.76</v>
      </c>
      <c r="E101" s="284" t="s">
        <v>7347</v>
      </c>
    </row>
    <row r="102" spans="1:5" ht="15" customHeight="1" x14ac:dyDescent="0.25">
      <c r="A102" s="12" t="s">
        <v>2855</v>
      </c>
      <c r="B102" s="7">
        <v>227</v>
      </c>
      <c r="C102" s="1" t="s">
        <v>2854</v>
      </c>
      <c r="D102" s="23">
        <v>13.76</v>
      </c>
      <c r="E102" s="284" t="s">
        <v>7347</v>
      </c>
    </row>
    <row r="103" spans="1:5" ht="15" customHeight="1" x14ac:dyDescent="0.25">
      <c r="A103" s="12" t="s">
        <v>2856</v>
      </c>
      <c r="B103" s="7">
        <v>228</v>
      </c>
      <c r="C103" s="1" t="s">
        <v>2696</v>
      </c>
      <c r="D103" s="23">
        <v>8.68</v>
      </c>
      <c r="E103" s="284" t="s">
        <v>7347</v>
      </c>
    </row>
    <row r="104" spans="1:5" ht="15" customHeight="1" x14ac:dyDescent="0.25">
      <c r="A104" s="12" t="s">
        <v>2857</v>
      </c>
      <c r="B104" s="7">
        <v>233</v>
      </c>
      <c r="C104" s="1" t="s">
        <v>3863</v>
      </c>
      <c r="D104" s="23">
        <v>6.01</v>
      </c>
      <c r="E104" s="284" t="s">
        <v>7347</v>
      </c>
    </row>
    <row r="105" spans="1:5" ht="15" customHeight="1" x14ac:dyDescent="0.25">
      <c r="A105" s="12" t="s">
        <v>2858</v>
      </c>
      <c r="B105" s="7">
        <v>234</v>
      </c>
      <c r="C105" s="1" t="s">
        <v>4373</v>
      </c>
      <c r="D105" s="23">
        <v>4.99</v>
      </c>
      <c r="E105" s="284" t="s">
        <v>7347</v>
      </c>
    </row>
    <row r="106" spans="1:5" ht="15" customHeight="1" x14ac:dyDescent="0.25">
      <c r="A106" s="12" t="s">
        <v>2859</v>
      </c>
      <c r="B106" s="7">
        <v>235</v>
      </c>
      <c r="C106" s="1" t="s">
        <v>4680</v>
      </c>
      <c r="D106" s="23">
        <v>1.1200000000000001</v>
      </c>
      <c r="E106" s="284" t="s">
        <v>7347</v>
      </c>
    </row>
    <row r="107" spans="1:5" ht="15" customHeight="1" x14ac:dyDescent="0.25">
      <c r="A107" s="12" t="s">
        <v>2860</v>
      </c>
      <c r="B107" s="7">
        <v>236</v>
      </c>
      <c r="C107" s="1" t="s">
        <v>2861</v>
      </c>
      <c r="D107" s="23">
        <v>2.97</v>
      </c>
      <c r="E107" s="284" t="s">
        <v>7347</v>
      </c>
    </row>
    <row r="108" spans="1:5" ht="15" customHeight="1" x14ac:dyDescent="0.25">
      <c r="A108" s="12" t="s">
        <v>2862</v>
      </c>
      <c r="B108" s="7">
        <v>237</v>
      </c>
      <c r="C108" s="1" t="s">
        <v>5378</v>
      </c>
      <c r="D108" s="23">
        <v>1.25</v>
      </c>
      <c r="E108" s="284" t="s">
        <v>218</v>
      </c>
    </row>
    <row r="109" spans="1:5" ht="15" customHeight="1" x14ac:dyDescent="0.25">
      <c r="A109" s="12" t="s">
        <v>2863</v>
      </c>
      <c r="B109" s="7">
        <v>238</v>
      </c>
      <c r="C109" s="1" t="s">
        <v>1218</v>
      </c>
      <c r="D109" s="23">
        <v>1.1200000000000001</v>
      </c>
      <c r="E109" s="284" t="s">
        <v>7347</v>
      </c>
    </row>
    <row r="110" spans="1:5" ht="15" customHeight="1" thickBot="1" x14ac:dyDescent="0.3">
      <c r="A110" s="12" t="s">
        <v>2864</v>
      </c>
      <c r="B110" s="7">
        <v>239</v>
      </c>
      <c r="C110" s="1" t="s">
        <v>1218</v>
      </c>
      <c r="D110" s="23">
        <v>1.1200000000000001</v>
      </c>
      <c r="E110" s="296" t="s">
        <v>7347</v>
      </c>
    </row>
    <row r="111" spans="1:5" ht="15" customHeight="1" thickTop="1" thickBot="1" x14ac:dyDescent="0.3">
      <c r="A111" s="430" t="s">
        <v>5337</v>
      </c>
      <c r="B111" s="431"/>
      <c r="C111" s="432"/>
      <c r="D111" s="24">
        <f>SUM(D77:D110)</f>
        <v>569.7700000000001</v>
      </c>
      <c r="E111" s="66">
        <f>SUMIF(E77:E110,"std_1",D77:D110)</f>
        <v>553.71</v>
      </c>
    </row>
    <row r="112" spans="1:5" ht="15" customHeight="1" x14ac:dyDescent="0.25"/>
    <row r="113" spans="1:5" ht="15" customHeight="1" x14ac:dyDescent="0.25"/>
    <row r="114" spans="1:5" ht="15" customHeight="1" x14ac:dyDescent="0.25"/>
    <row r="115" spans="1:5" ht="15" customHeight="1" x14ac:dyDescent="0.25"/>
    <row r="116" spans="1:5" ht="15" customHeight="1" x14ac:dyDescent="0.25"/>
    <row r="117" spans="1:5" ht="15" customHeight="1" thickBot="1" x14ac:dyDescent="0.3"/>
    <row r="118" spans="1:5" ht="22.5" customHeight="1" thickBot="1" x14ac:dyDescent="0.3">
      <c r="A118" s="423" t="s">
        <v>3478</v>
      </c>
      <c r="B118" s="424"/>
      <c r="C118" s="424"/>
      <c r="D118" s="424"/>
      <c r="E118" s="435"/>
    </row>
    <row r="119" spans="1:5" ht="15" customHeight="1" x14ac:dyDescent="0.3">
      <c r="A119" s="446" t="s">
        <v>4681</v>
      </c>
      <c r="B119" s="35" t="s">
        <v>4277</v>
      </c>
      <c r="C119" s="447" t="s">
        <v>2186</v>
      </c>
      <c r="D119" s="441" t="s">
        <v>2187</v>
      </c>
      <c r="E119" s="461" t="s">
        <v>217</v>
      </c>
    </row>
    <row r="120" spans="1:5" ht="15" customHeight="1" thickBot="1" x14ac:dyDescent="0.35">
      <c r="A120" s="429"/>
      <c r="B120" s="6" t="s">
        <v>2185</v>
      </c>
      <c r="C120" s="434"/>
      <c r="D120" s="442"/>
      <c r="E120" s="462"/>
    </row>
    <row r="121" spans="1:5" ht="15" customHeight="1" thickTop="1" x14ac:dyDescent="0.25">
      <c r="A121" s="12" t="s">
        <v>2865</v>
      </c>
      <c r="B121" s="7">
        <v>301</v>
      </c>
      <c r="C121" s="1" t="s">
        <v>3019</v>
      </c>
      <c r="D121" s="23">
        <v>79.39</v>
      </c>
      <c r="E121" s="283" t="s">
        <v>7347</v>
      </c>
    </row>
    <row r="122" spans="1:5" ht="15" customHeight="1" x14ac:dyDescent="0.25">
      <c r="A122" s="12" t="s">
        <v>2866</v>
      </c>
      <c r="B122" s="7">
        <v>302</v>
      </c>
      <c r="C122" s="1" t="s">
        <v>4315</v>
      </c>
      <c r="D122" s="23">
        <v>11.32</v>
      </c>
      <c r="E122" s="284" t="s">
        <v>7347</v>
      </c>
    </row>
    <row r="123" spans="1:5" ht="15" customHeight="1" x14ac:dyDescent="0.25">
      <c r="A123" s="12" t="s">
        <v>2867</v>
      </c>
      <c r="B123" s="7">
        <v>303</v>
      </c>
      <c r="C123" s="1" t="s">
        <v>4316</v>
      </c>
      <c r="D123" s="23">
        <v>4.04</v>
      </c>
      <c r="E123" s="284" t="s">
        <v>218</v>
      </c>
    </row>
    <row r="124" spans="1:5" ht="15" customHeight="1" x14ac:dyDescent="0.25">
      <c r="A124" s="12" t="s">
        <v>2868</v>
      </c>
      <c r="B124" s="7">
        <v>304</v>
      </c>
      <c r="C124" s="1" t="s">
        <v>4643</v>
      </c>
      <c r="D124" s="23">
        <v>6.01</v>
      </c>
      <c r="E124" s="284" t="s">
        <v>7347</v>
      </c>
    </row>
    <row r="125" spans="1:5" ht="15" customHeight="1" x14ac:dyDescent="0.25">
      <c r="A125" s="12" t="s">
        <v>2869</v>
      </c>
      <c r="B125" s="7">
        <v>305</v>
      </c>
      <c r="C125" s="1" t="s">
        <v>2870</v>
      </c>
      <c r="D125" s="23">
        <v>4.99</v>
      </c>
      <c r="E125" s="284" t="s">
        <v>7347</v>
      </c>
    </row>
    <row r="126" spans="1:5" ht="15" customHeight="1" x14ac:dyDescent="0.25">
      <c r="A126" s="12" t="s">
        <v>2871</v>
      </c>
      <c r="B126" s="7">
        <v>306</v>
      </c>
      <c r="C126" s="1" t="s">
        <v>3019</v>
      </c>
      <c r="D126" s="23">
        <v>61.08</v>
      </c>
      <c r="E126" s="284" t="s">
        <v>7347</v>
      </c>
    </row>
    <row r="127" spans="1:5" ht="15" customHeight="1" x14ac:dyDescent="0.25">
      <c r="A127" s="12" t="s">
        <v>2872</v>
      </c>
      <c r="B127" s="7">
        <v>307</v>
      </c>
      <c r="C127" s="1" t="s">
        <v>2439</v>
      </c>
      <c r="D127" s="23">
        <v>8.68</v>
      </c>
      <c r="E127" s="284" t="s">
        <v>218</v>
      </c>
    </row>
    <row r="128" spans="1:5" ht="15" customHeight="1" x14ac:dyDescent="0.25">
      <c r="A128" s="12" t="s">
        <v>2873</v>
      </c>
      <c r="B128" s="7">
        <v>308</v>
      </c>
      <c r="C128" s="1" t="s">
        <v>2874</v>
      </c>
      <c r="D128" s="23">
        <v>8.68</v>
      </c>
      <c r="E128" s="284" t="s">
        <v>7347</v>
      </c>
    </row>
    <row r="129" spans="1:5" ht="15" customHeight="1" x14ac:dyDescent="0.25">
      <c r="A129" s="12" t="s">
        <v>2875</v>
      </c>
      <c r="B129" s="7">
        <v>309</v>
      </c>
      <c r="C129" s="1" t="s">
        <v>2876</v>
      </c>
      <c r="D129" s="23">
        <v>8.9499999999999993</v>
      </c>
      <c r="E129" s="284" t="s">
        <v>7347</v>
      </c>
    </row>
    <row r="130" spans="1:5" ht="15" customHeight="1" x14ac:dyDescent="0.25">
      <c r="A130" s="12" t="s">
        <v>4777</v>
      </c>
      <c r="B130" s="7">
        <v>310</v>
      </c>
      <c r="C130" s="1" t="s">
        <v>216</v>
      </c>
      <c r="D130" s="23">
        <v>0</v>
      </c>
      <c r="E130" s="284" t="s">
        <v>218</v>
      </c>
    </row>
    <row r="131" spans="1:5" ht="15" customHeight="1" x14ac:dyDescent="0.25">
      <c r="A131" s="12" t="s">
        <v>4778</v>
      </c>
      <c r="B131" s="7">
        <v>311</v>
      </c>
      <c r="C131" s="1" t="s">
        <v>2838</v>
      </c>
      <c r="D131" s="23">
        <v>13.8</v>
      </c>
      <c r="E131" s="284" t="s">
        <v>7347</v>
      </c>
    </row>
    <row r="132" spans="1:5" ht="15" customHeight="1" x14ac:dyDescent="0.25">
      <c r="A132" s="12" t="s">
        <v>4779</v>
      </c>
      <c r="B132" s="7">
        <v>312</v>
      </c>
      <c r="C132" s="1" t="s">
        <v>4780</v>
      </c>
      <c r="D132" s="23">
        <v>13.8</v>
      </c>
      <c r="E132" s="284" t="s">
        <v>7347</v>
      </c>
    </row>
    <row r="133" spans="1:5" ht="15" customHeight="1" x14ac:dyDescent="0.25">
      <c r="A133" s="12" t="s">
        <v>4781</v>
      </c>
      <c r="B133" s="7">
        <v>313</v>
      </c>
      <c r="C133" s="1" t="s">
        <v>2838</v>
      </c>
      <c r="D133" s="23">
        <v>15.92</v>
      </c>
      <c r="E133" s="284" t="s">
        <v>7347</v>
      </c>
    </row>
    <row r="134" spans="1:5" ht="15" customHeight="1" x14ac:dyDescent="0.25">
      <c r="A134" s="12" t="s">
        <v>4782</v>
      </c>
      <c r="B134" s="7">
        <v>314</v>
      </c>
      <c r="C134" s="1" t="s">
        <v>4783</v>
      </c>
      <c r="D134" s="23">
        <v>45.92</v>
      </c>
      <c r="E134" s="284" t="s">
        <v>7347</v>
      </c>
    </row>
    <row r="135" spans="1:5" ht="15" customHeight="1" x14ac:dyDescent="0.25">
      <c r="A135" s="12" t="s">
        <v>4784</v>
      </c>
      <c r="B135" s="7">
        <v>315</v>
      </c>
      <c r="C135" s="1" t="s">
        <v>2838</v>
      </c>
      <c r="D135" s="23">
        <v>16.02</v>
      </c>
      <c r="E135" s="284" t="s">
        <v>7347</v>
      </c>
    </row>
    <row r="136" spans="1:5" ht="15" customHeight="1" x14ac:dyDescent="0.25">
      <c r="A136" s="12" t="s">
        <v>4785</v>
      </c>
      <c r="B136" s="7">
        <v>316</v>
      </c>
      <c r="C136" s="1" t="s">
        <v>4786</v>
      </c>
      <c r="D136" s="23">
        <v>16.739999999999998</v>
      </c>
      <c r="E136" s="284" t="s">
        <v>7347</v>
      </c>
    </row>
    <row r="137" spans="1:5" ht="15" customHeight="1" x14ac:dyDescent="0.25">
      <c r="A137" s="12" t="s">
        <v>4787</v>
      </c>
      <c r="B137" s="7">
        <v>317</v>
      </c>
      <c r="C137" s="1" t="s">
        <v>4788</v>
      </c>
      <c r="D137" s="23">
        <v>33.68</v>
      </c>
      <c r="E137" s="284" t="s">
        <v>7347</v>
      </c>
    </row>
    <row r="138" spans="1:5" ht="15" customHeight="1" x14ac:dyDescent="0.25">
      <c r="A138" s="12" t="s">
        <v>4789</v>
      </c>
      <c r="B138" s="7">
        <v>318</v>
      </c>
      <c r="C138" s="1" t="s">
        <v>2843</v>
      </c>
      <c r="D138" s="23">
        <v>24.56</v>
      </c>
      <c r="E138" s="284" t="s">
        <v>7347</v>
      </c>
    </row>
    <row r="139" spans="1:5" ht="15" customHeight="1" x14ac:dyDescent="0.25">
      <c r="A139" s="12" t="s">
        <v>4790</v>
      </c>
      <c r="B139" s="7">
        <v>319</v>
      </c>
      <c r="C139" s="1" t="s">
        <v>3027</v>
      </c>
      <c r="D139" s="23">
        <v>15.9</v>
      </c>
      <c r="E139" s="284" t="s">
        <v>7347</v>
      </c>
    </row>
    <row r="140" spans="1:5" ht="15" customHeight="1" x14ac:dyDescent="0.25">
      <c r="A140" s="12" t="s">
        <v>4791</v>
      </c>
      <c r="B140" s="7">
        <v>321</v>
      </c>
      <c r="C140" s="1" t="s">
        <v>4792</v>
      </c>
      <c r="D140" s="23">
        <v>34.08</v>
      </c>
      <c r="E140" s="284" t="s">
        <v>7347</v>
      </c>
    </row>
    <row r="141" spans="1:5" ht="15" customHeight="1" x14ac:dyDescent="0.25">
      <c r="A141" s="12" t="s">
        <v>4793</v>
      </c>
      <c r="B141" s="7">
        <v>322</v>
      </c>
      <c r="C141" s="1" t="s">
        <v>3022</v>
      </c>
      <c r="D141" s="23">
        <v>3.27</v>
      </c>
      <c r="E141" s="284" t="s">
        <v>7347</v>
      </c>
    </row>
    <row r="142" spans="1:5" ht="15" customHeight="1" x14ac:dyDescent="0.25">
      <c r="A142" s="12" t="s">
        <v>4794</v>
      </c>
      <c r="B142" s="7">
        <v>323</v>
      </c>
      <c r="C142" s="1" t="s">
        <v>4795</v>
      </c>
      <c r="D142" s="23">
        <v>12.2</v>
      </c>
      <c r="E142" s="284" t="s">
        <v>7347</v>
      </c>
    </row>
    <row r="143" spans="1:5" ht="15" customHeight="1" x14ac:dyDescent="0.25">
      <c r="A143" s="12" t="s">
        <v>4796</v>
      </c>
      <c r="B143" s="7">
        <v>324</v>
      </c>
      <c r="C143" s="1" t="s">
        <v>4797</v>
      </c>
      <c r="D143" s="23">
        <v>10.78</v>
      </c>
      <c r="E143" s="284" t="s">
        <v>7347</v>
      </c>
    </row>
    <row r="144" spans="1:5" ht="15" customHeight="1" x14ac:dyDescent="0.25">
      <c r="A144" s="12" t="s">
        <v>4798</v>
      </c>
      <c r="B144" s="7">
        <v>325</v>
      </c>
      <c r="C144" s="1" t="s">
        <v>4799</v>
      </c>
      <c r="D144" s="23">
        <v>16.57</v>
      </c>
      <c r="E144" s="284" t="s">
        <v>7347</v>
      </c>
    </row>
    <row r="145" spans="1:5" ht="15" customHeight="1" x14ac:dyDescent="0.25">
      <c r="A145" s="12" t="s">
        <v>4800</v>
      </c>
      <c r="B145" s="7">
        <v>326</v>
      </c>
      <c r="C145" s="1" t="s">
        <v>4799</v>
      </c>
      <c r="D145" s="23">
        <v>16.559999999999999</v>
      </c>
      <c r="E145" s="284" t="s">
        <v>7347</v>
      </c>
    </row>
    <row r="146" spans="1:5" ht="15" customHeight="1" x14ac:dyDescent="0.25">
      <c r="A146" s="12" t="s">
        <v>4801</v>
      </c>
      <c r="B146" s="7">
        <v>327</v>
      </c>
      <c r="C146" s="1" t="s">
        <v>4802</v>
      </c>
      <c r="D146" s="23">
        <v>16.57</v>
      </c>
      <c r="E146" s="284" t="s">
        <v>7347</v>
      </c>
    </row>
    <row r="147" spans="1:5" ht="15" customHeight="1" x14ac:dyDescent="0.25">
      <c r="A147" s="12" t="s">
        <v>4803</v>
      </c>
      <c r="B147" s="7">
        <v>328</v>
      </c>
      <c r="C147" s="1" t="s">
        <v>4799</v>
      </c>
      <c r="D147" s="23">
        <v>13.8</v>
      </c>
      <c r="E147" s="284" t="s">
        <v>7347</v>
      </c>
    </row>
    <row r="148" spans="1:5" ht="15" customHeight="1" x14ac:dyDescent="0.25">
      <c r="A148" s="12" t="s">
        <v>4804</v>
      </c>
      <c r="B148" s="7">
        <v>329</v>
      </c>
      <c r="C148" s="1" t="s">
        <v>2838</v>
      </c>
      <c r="D148" s="23">
        <v>13.8</v>
      </c>
      <c r="E148" s="284" t="s">
        <v>7347</v>
      </c>
    </row>
    <row r="149" spans="1:5" ht="15" customHeight="1" x14ac:dyDescent="0.25">
      <c r="A149" s="12" t="s">
        <v>4805</v>
      </c>
      <c r="B149" s="7">
        <v>331</v>
      </c>
      <c r="C149" s="1" t="s">
        <v>4806</v>
      </c>
      <c r="D149" s="23">
        <v>13.8</v>
      </c>
      <c r="E149" s="284" t="s">
        <v>7347</v>
      </c>
    </row>
    <row r="150" spans="1:5" ht="15" customHeight="1" x14ac:dyDescent="0.25">
      <c r="A150" s="12" t="s">
        <v>4807</v>
      </c>
      <c r="B150" s="7">
        <v>332</v>
      </c>
      <c r="C150" s="1" t="s">
        <v>4808</v>
      </c>
      <c r="D150" s="23">
        <v>22.12</v>
      </c>
      <c r="E150" s="284" t="s">
        <v>7347</v>
      </c>
    </row>
    <row r="151" spans="1:5" ht="15" customHeight="1" x14ac:dyDescent="0.25">
      <c r="A151" s="12" t="s">
        <v>4809</v>
      </c>
      <c r="B151" s="7">
        <v>333</v>
      </c>
      <c r="C151" s="1" t="s">
        <v>4677</v>
      </c>
      <c r="D151" s="23">
        <v>6.03</v>
      </c>
      <c r="E151" s="284" t="s">
        <v>7347</v>
      </c>
    </row>
    <row r="152" spans="1:5" ht="15" customHeight="1" x14ac:dyDescent="0.25">
      <c r="A152" s="12" t="s">
        <v>4810</v>
      </c>
      <c r="B152" s="7">
        <v>334</v>
      </c>
      <c r="C152" s="1" t="s">
        <v>4811</v>
      </c>
      <c r="D152" s="23">
        <v>4.99</v>
      </c>
      <c r="E152" s="284" t="s">
        <v>7347</v>
      </c>
    </row>
    <row r="153" spans="1:5" ht="15" customHeight="1" x14ac:dyDescent="0.25">
      <c r="A153" s="12" t="s">
        <v>4812</v>
      </c>
      <c r="B153" s="7">
        <v>335</v>
      </c>
      <c r="C153" s="1" t="s">
        <v>398</v>
      </c>
      <c r="D153" s="23">
        <v>1.1200000000000001</v>
      </c>
      <c r="E153" s="284" t="s">
        <v>7347</v>
      </c>
    </row>
    <row r="154" spans="1:5" ht="15" customHeight="1" x14ac:dyDescent="0.25">
      <c r="A154" s="12" t="s">
        <v>4813</v>
      </c>
      <c r="B154" s="7">
        <v>336</v>
      </c>
      <c r="C154" s="1" t="s">
        <v>4814</v>
      </c>
      <c r="D154" s="23">
        <v>1.1200000000000001</v>
      </c>
      <c r="E154" s="284" t="s">
        <v>7347</v>
      </c>
    </row>
    <row r="155" spans="1:5" ht="15" customHeight="1" x14ac:dyDescent="0.25">
      <c r="A155" s="12" t="s">
        <v>4815</v>
      </c>
      <c r="B155" s="7">
        <v>337</v>
      </c>
      <c r="C155" s="1" t="s">
        <v>5378</v>
      </c>
      <c r="D155" s="23">
        <v>1.25</v>
      </c>
      <c r="E155" s="284" t="s">
        <v>218</v>
      </c>
    </row>
    <row r="156" spans="1:5" ht="15" customHeight="1" x14ac:dyDescent="0.25">
      <c r="A156" s="12" t="s">
        <v>4816</v>
      </c>
      <c r="B156" s="7">
        <v>338</v>
      </c>
      <c r="C156" s="1" t="s">
        <v>4817</v>
      </c>
      <c r="D156" s="23">
        <v>2.97</v>
      </c>
      <c r="E156" s="284" t="s">
        <v>7347</v>
      </c>
    </row>
    <row r="157" spans="1:5" ht="15" customHeight="1" thickBot="1" x14ac:dyDescent="0.3">
      <c r="A157" s="12" t="s">
        <v>4818</v>
      </c>
      <c r="B157" s="7">
        <v>339</v>
      </c>
      <c r="C157" s="1" t="s">
        <v>1216</v>
      </c>
      <c r="D157" s="23">
        <v>1.1200000000000001</v>
      </c>
      <c r="E157" s="296" t="s">
        <v>7347</v>
      </c>
    </row>
    <row r="158" spans="1:5" ht="15" customHeight="1" thickTop="1" thickBot="1" x14ac:dyDescent="0.3">
      <c r="A158" s="430" t="s">
        <v>5337</v>
      </c>
      <c r="B158" s="431"/>
      <c r="C158" s="432"/>
      <c r="D158" s="24">
        <f>SUM(D121:D157)</f>
        <v>581.62999999999988</v>
      </c>
      <c r="E158" s="66">
        <f>SUMIF(E121:E157,"std_1",D121:D157)</f>
        <v>567.65999999999985</v>
      </c>
    </row>
    <row r="159" spans="1:5" ht="15" customHeight="1" x14ac:dyDescent="0.25"/>
  </sheetData>
  <mergeCells count="24">
    <mergeCell ref="A7:C7"/>
    <mergeCell ref="E13:E14"/>
    <mergeCell ref="E44:E45"/>
    <mergeCell ref="A43:E43"/>
    <mergeCell ref="C44:C45"/>
    <mergeCell ref="D44:D45"/>
    <mergeCell ref="A36:C36"/>
    <mergeCell ref="C13:C14"/>
    <mergeCell ref="D13:D14"/>
    <mergeCell ref="A158:C158"/>
    <mergeCell ref="D119:D120"/>
    <mergeCell ref="C119:C120"/>
    <mergeCell ref="A13:A14"/>
    <mergeCell ref="A44:A45"/>
    <mergeCell ref="A111:C111"/>
    <mergeCell ref="C75:C76"/>
    <mergeCell ref="D75:D76"/>
    <mergeCell ref="A74:E74"/>
    <mergeCell ref="A68:C68"/>
    <mergeCell ref="E75:E76"/>
    <mergeCell ref="E119:E120"/>
    <mergeCell ref="A118:E118"/>
    <mergeCell ref="A75:A76"/>
    <mergeCell ref="A119:A120"/>
  </mergeCells>
  <phoneticPr fontId="2" type="noConversion"/>
  <conditionalFormatting sqref="D7:E7">
    <cfRule type="cellIs" dxfId="44" priority="20" stopIfTrue="1" operator="notEqual">
      <formula>SUM(#REF!)</formula>
    </cfRule>
  </conditionalFormatting>
  <conditionalFormatting sqref="D111:E111 D158:E158 D36:E36 D68:E68">
    <cfRule type="cellIs" dxfId="43" priority="21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orientation="portrait" r:id="rId1"/>
  <headerFooter scaleWithDoc="0" alignWithMargins="0">
    <oddHeader>&amp;L&amp;9Příloha č.1 ke Smlouvě o provádění úklidu v Univerzitním kampusu Bohunice, Brno, Kamenice 5</oddHeader>
    <oddFooter>&amp;L&amp;9Příloha č. 1&amp;R&amp;9Strana &amp;P/&amp;N</oddFooter>
  </headerFooter>
  <rowBreaks count="2" manualBreakCount="2">
    <brk id="70" max="16383" man="1"/>
    <brk id="114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>
    <tabColor indexed="11"/>
  </sheetPr>
  <dimension ref="A3:F137"/>
  <sheetViews>
    <sheetView topLeftCell="A16" zoomScaleNormal="100" workbookViewId="0">
      <selection activeCell="A101" sqref="A101:E136"/>
    </sheetView>
  </sheetViews>
  <sheetFormatPr defaultRowHeight="13.5" x14ac:dyDescent="0.25"/>
  <cols>
    <col min="1" max="1" width="14.7109375" style="30" customWidth="1"/>
    <col min="2" max="2" width="10.7109375" style="30" customWidth="1"/>
    <col min="3" max="3" width="40.7109375" style="30" customWidth="1"/>
    <col min="4" max="4" width="10.7109375" style="26" customWidth="1"/>
    <col min="5" max="5" width="10.140625" style="26" customWidth="1"/>
    <col min="6" max="16384" width="9.140625" style="30"/>
  </cols>
  <sheetData>
    <row r="3" spans="1:5" x14ac:dyDescent="0.25">
      <c r="D3" s="33"/>
    </row>
    <row r="4" spans="1:5" ht="25.5" customHeight="1" x14ac:dyDescent="0.25">
      <c r="A4" s="65" t="s">
        <v>5360</v>
      </c>
      <c r="B4" s="50"/>
      <c r="C4" s="50"/>
      <c r="D4" s="51"/>
    </row>
    <row r="5" spans="1:5" ht="25.5" customHeight="1" x14ac:dyDescent="0.25">
      <c r="A5" s="49"/>
      <c r="B5" s="50"/>
      <c r="C5" s="50"/>
      <c r="D5" s="51"/>
    </row>
    <row r="6" spans="1:5" ht="25.5" customHeight="1" thickBot="1" x14ac:dyDescent="0.3">
      <c r="A6" s="49"/>
      <c r="B6" s="50"/>
      <c r="C6" s="50"/>
      <c r="D6" s="51"/>
    </row>
    <row r="7" spans="1:5" ht="25.5" customHeight="1" thickBot="1" x14ac:dyDescent="0.35">
      <c r="A7" s="425" t="s">
        <v>7352</v>
      </c>
      <c r="B7" s="426"/>
      <c r="C7" s="427"/>
      <c r="D7" s="69">
        <f>SUM(D136,D94,D50,D23)</f>
        <v>1637.8799999999999</v>
      </c>
      <c r="E7" s="69">
        <f>SUM(E136,E94,E50,E23)</f>
        <v>1487.7999999999997</v>
      </c>
    </row>
    <row r="11" spans="1:5" ht="14.25" thickBot="1" x14ac:dyDescent="0.3"/>
    <row r="12" spans="1:5" ht="22.5" customHeight="1" thickBot="1" x14ac:dyDescent="0.3">
      <c r="A12" s="423" t="s">
        <v>1987</v>
      </c>
      <c r="B12" s="424"/>
      <c r="C12" s="424"/>
      <c r="D12" s="424"/>
      <c r="E12" s="435"/>
    </row>
    <row r="13" spans="1:5" ht="15" customHeight="1" x14ac:dyDescent="0.3">
      <c r="A13" s="428" t="s">
        <v>4681</v>
      </c>
      <c r="B13" s="353" t="s">
        <v>4277</v>
      </c>
      <c r="C13" s="433" t="s">
        <v>2186</v>
      </c>
      <c r="D13" s="421" t="s">
        <v>2187</v>
      </c>
      <c r="E13" s="463" t="s">
        <v>217</v>
      </c>
    </row>
    <row r="14" spans="1:5" ht="15" customHeight="1" thickBot="1" x14ac:dyDescent="0.35">
      <c r="A14" s="429"/>
      <c r="B14" s="6" t="s">
        <v>2185</v>
      </c>
      <c r="C14" s="434"/>
      <c r="D14" s="422"/>
      <c r="E14" s="464"/>
    </row>
    <row r="15" spans="1:5" ht="15" customHeight="1" thickTop="1" x14ac:dyDescent="0.25">
      <c r="A15" s="12" t="s">
        <v>4819</v>
      </c>
      <c r="B15" s="7" t="s">
        <v>2189</v>
      </c>
      <c r="C15" s="1" t="s">
        <v>3019</v>
      </c>
      <c r="D15" s="23">
        <v>13.98</v>
      </c>
      <c r="E15" s="283" t="s">
        <v>218</v>
      </c>
    </row>
    <row r="16" spans="1:5" ht="15" customHeight="1" x14ac:dyDescent="0.25">
      <c r="A16" s="12" t="s">
        <v>4820</v>
      </c>
      <c r="B16" s="7" t="s">
        <v>2191</v>
      </c>
      <c r="C16" s="1" t="s">
        <v>4316</v>
      </c>
      <c r="D16" s="23">
        <v>3.24</v>
      </c>
      <c r="E16" s="284" t="s">
        <v>7347</v>
      </c>
    </row>
    <row r="17" spans="1:6" ht="15" customHeight="1" x14ac:dyDescent="0.25">
      <c r="A17" s="12" t="s">
        <v>4821</v>
      </c>
      <c r="B17" s="7" t="s">
        <v>2192</v>
      </c>
      <c r="C17" s="1" t="s">
        <v>4822</v>
      </c>
      <c r="D17" s="23">
        <v>13.88</v>
      </c>
      <c r="E17" s="284" t="s">
        <v>218</v>
      </c>
    </row>
    <row r="18" spans="1:6" ht="15" customHeight="1" x14ac:dyDescent="0.25">
      <c r="A18" s="12" t="s">
        <v>4823</v>
      </c>
      <c r="B18" s="7" t="s">
        <v>2193</v>
      </c>
      <c r="C18" s="1" t="s">
        <v>4824</v>
      </c>
      <c r="D18" s="23">
        <v>13.05</v>
      </c>
      <c r="E18" s="284" t="s">
        <v>218</v>
      </c>
    </row>
    <row r="19" spans="1:6" ht="15" customHeight="1" x14ac:dyDescent="0.25">
      <c r="A19" s="12" t="s">
        <v>4825</v>
      </c>
      <c r="B19" s="7" t="s">
        <v>2194</v>
      </c>
      <c r="C19" s="1" t="s">
        <v>4826</v>
      </c>
      <c r="D19" s="23">
        <v>3.8</v>
      </c>
      <c r="E19" s="284" t="s">
        <v>218</v>
      </c>
    </row>
    <row r="20" spans="1:6" ht="15" customHeight="1" x14ac:dyDescent="0.25">
      <c r="A20" s="12" t="s">
        <v>4827</v>
      </c>
      <c r="B20" s="7" t="s">
        <v>2195</v>
      </c>
      <c r="C20" s="1" t="s">
        <v>4828</v>
      </c>
      <c r="D20" s="23">
        <v>55.02</v>
      </c>
      <c r="E20" s="284" t="s">
        <v>218</v>
      </c>
    </row>
    <row r="21" spans="1:6" ht="15" customHeight="1" x14ac:dyDescent="0.25">
      <c r="A21" s="12" t="s">
        <v>3250</v>
      </c>
      <c r="B21" s="7" t="s">
        <v>2196</v>
      </c>
      <c r="C21" s="1" t="s">
        <v>3251</v>
      </c>
      <c r="D21" s="23">
        <v>37.200000000000003</v>
      </c>
      <c r="E21" s="284" t="s">
        <v>218</v>
      </c>
    </row>
    <row r="22" spans="1:6" ht="15" customHeight="1" thickBot="1" x14ac:dyDescent="0.3">
      <c r="A22" s="12" t="s">
        <v>3252</v>
      </c>
      <c r="B22" s="7" t="s">
        <v>2197</v>
      </c>
      <c r="C22" s="1" t="s">
        <v>3253</v>
      </c>
      <c r="D22" s="23">
        <v>2.78</v>
      </c>
      <c r="E22" s="284" t="s">
        <v>218</v>
      </c>
    </row>
    <row r="23" spans="1:6" ht="15" customHeight="1" thickTop="1" thickBot="1" x14ac:dyDescent="0.3">
      <c r="A23" s="430" t="s">
        <v>5337</v>
      </c>
      <c r="B23" s="431"/>
      <c r="C23" s="432"/>
      <c r="D23" s="24">
        <f>SUM(D15:D22)</f>
        <v>142.95000000000002</v>
      </c>
      <c r="E23" s="20">
        <f>SUMIF(E15:E22,"std_1",D15:D22)</f>
        <v>3.24</v>
      </c>
      <c r="F23" s="32"/>
    </row>
    <row r="24" spans="1:6" ht="15" customHeight="1" x14ac:dyDescent="0.25"/>
    <row r="25" spans="1:6" ht="15" customHeight="1" x14ac:dyDescent="0.25"/>
    <row r="26" spans="1:6" ht="15" customHeight="1" x14ac:dyDescent="0.25">
      <c r="A26" s="41"/>
      <c r="B26" s="41"/>
      <c r="C26" s="41"/>
      <c r="D26" s="42"/>
    </row>
    <row r="27" spans="1:6" ht="15" customHeight="1" x14ac:dyDescent="0.25"/>
    <row r="28" spans="1:6" ht="15" customHeight="1" x14ac:dyDescent="0.25"/>
    <row r="29" spans="1:6" ht="15" customHeight="1" thickBot="1" x14ac:dyDescent="0.3"/>
    <row r="30" spans="1:6" ht="22.5" customHeight="1" thickBot="1" x14ac:dyDescent="0.3">
      <c r="A30" s="423" t="s">
        <v>1988</v>
      </c>
      <c r="B30" s="424"/>
      <c r="C30" s="424"/>
      <c r="D30" s="424"/>
      <c r="E30" s="435"/>
    </row>
    <row r="31" spans="1:6" ht="15" customHeight="1" x14ac:dyDescent="0.3">
      <c r="A31" s="428" t="s">
        <v>4681</v>
      </c>
      <c r="B31" s="353" t="s">
        <v>4277</v>
      </c>
      <c r="C31" s="433" t="s">
        <v>2186</v>
      </c>
      <c r="D31" s="421" t="s">
        <v>2187</v>
      </c>
      <c r="E31" s="463" t="s">
        <v>217</v>
      </c>
    </row>
    <row r="32" spans="1:6" ht="15" customHeight="1" thickBot="1" x14ac:dyDescent="0.35">
      <c r="A32" s="429"/>
      <c r="B32" s="6" t="s">
        <v>2185</v>
      </c>
      <c r="C32" s="434"/>
      <c r="D32" s="422"/>
      <c r="E32" s="464"/>
    </row>
    <row r="33" spans="1:5" ht="15" customHeight="1" thickTop="1" x14ac:dyDescent="0.25">
      <c r="A33" s="12" t="s">
        <v>3254</v>
      </c>
      <c r="B33" s="7">
        <v>101</v>
      </c>
      <c r="C33" s="1" t="s">
        <v>3019</v>
      </c>
      <c r="D33" s="23">
        <v>73</v>
      </c>
      <c r="E33" s="283" t="s">
        <v>7347</v>
      </c>
    </row>
    <row r="34" spans="1:5" ht="15" customHeight="1" x14ac:dyDescent="0.25">
      <c r="A34" s="12" t="s">
        <v>3255</v>
      </c>
      <c r="B34" s="7">
        <v>102</v>
      </c>
      <c r="C34" s="1" t="s">
        <v>4315</v>
      </c>
      <c r="D34" s="23">
        <v>11.18</v>
      </c>
      <c r="E34" s="284" t="s">
        <v>7347</v>
      </c>
    </row>
    <row r="35" spans="1:5" ht="15" customHeight="1" x14ac:dyDescent="0.25">
      <c r="A35" s="12" t="s">
        <v>3256</v>
      </c>
      <c r="B35" s="7">
        <v>103</v>
      </c>
      <c r="C35" s="1" t="s">
        <v>4316</v>
      </c>
      <c r="D35" s="23">
        <v>3.06</v>
      </c>
      <c r="E35" s="284" t="s">
        <v>218</v>
      </c>
    </row>
    <row r="36" spans="1:5" ht="15" customHeight="1" x14ac:dyDescent="0.25">
      <c r="A36" s="12" t="s">
        <v>3257</v>
      </c>
      <c r="B36" s="7">
        <v>104</v>
      </c>
      <c r="C36" s="1" t="s">
        <v>4680</v>
      </c>
      <c r="D36" s="23">
        <v>3.96</v>
      </c>
      <c r="E36" s="284" t="s">
        <v>7347</v>
      </c>
    </row>
    <row r="37" spans="1:5" ht="15" customHeight="1" x14ac:dyDescent="0.25">
      <c r="A37" s="12" t="s">
        <v>3258</v>
      </c>
      <c r="B37" s="7">
        <v>105</v>
      </c>
      <c r="C37" s="1" t="s">
        <v>3259</v>
      </c>
      <c r="D37" s="23">
        <v>4.7699999999999996</v>
      </c>
      <c r="E37" s="284" t="s">
        <v>7347</v>
      </c>
    </row>
    <row r="38" spans="1:5" ht="15" customHeight="1" x14ac:dyDescent="0.25">
      <c r="A38" s="12" t="s">
        <v>3260</v>
      </c>
      <c r="B38" s="7">
        <v>106</v>
      </c>
      <c r="C38" s="1" t="s">
        <v>3261</v>
      </c>
      <c r="D38" s="23">
        <v>11.48</v>
      </c>
      <c r="E38" s="284" t="s">
        <v>7347</v>
      </c>
    </row>
    <row r="39" spans="1:5" ht="15" customHeight="1" x14ac:dyDescent="0.25">
      <c r="A39" s="12" t="s">
        <v>3262</v>
      </c>
      <c r="B39" s="7">
        <v>107</v>
      </c>
      <c r="C39" s="1" t="s">
        <v>1741</v>
      </c>
      <c r="D39" s="23">
        <v>48.71</v>
      </c>
      <c r="E39" s="284" t="s">
        <v>7347</v>
      </c>
    </row>
    <row r="40" spans="1:5" ht="15" customHeight="1" x14ac:dyDescent="0.25">
      <c r="A40" s="12" t="s">
        <v>3263</v>
      </c>
      <c r="B40" s="7">
        <v>108</v>
      </c>
      <c r="C40" s="1" t="s">
        <v>831</v>
      </c>
      <c r="D40" s="23">
        <v>63.36</v>
      </c>
      <c r="E40" s="284" t="s">
        <v>7347</v>
      </c>
    </row>
    <row r="41" spans="1:5" ht="15" customHeight="1" x14ac:dyDescent="0.25">
      <c r="A41" s="12" t="s">
        <v>3264</v>
      </c>
      <c r="B41" s="7">
        <v>110</v>
      </c>
      <c r="C41" s="1" t="s">
        <v>14</v>
      </c>
      <c r="D41" s="23">
        <v>0</v>
      </c>
      <c r="E41" s="284" t="s">
        <v>218</v>
      </c>
    </row>
    <row r="42" spans="1:5" ht="15" customHeight="1" x14ac:dyDescent="0.25">
      <c r="A42" s="12" t="s">
        <v>3265</v>
      </c>
      <c r="B42" s="7">
        <v>111</v>
      </c>
      <c r="C42" s="1" t="s">
        <v>831</v>
      </c>
      <c r="D42" s="23">
        <v>63.39</v>
      </c>
      <c r="E42" s="284" t="s">
        <v>7347</v>
      </c>
    </row>
    <row r="43" spans="1:5" ht="15" customHeight="1" x14ac:dyDescent="0.25">
      <c r="A43" s="12" t="s">
        <v>3266</v>
      </c>
      <c r="B43" s="7">
        <v>112</v>
      </c>
      <c r="C43" s="1" t="s">
        <v>1741</v>
      </c>
      <c r="D43" s="23">
        <v>48.71</v>
      </c>
      <c r="E43" s="284" t="s">
        <v>7347</v>
      </c>
    </row>
    <row r="44" spans="1:5" ht="15" customHeight="1" x14ac:dyDescent="0.25">
      <c r="A44" s="12" t="s">
        <v>3267</v>
      </c>
      <c r="B44" s="7">
        <v>113</v>
      </c>
      <c r="C44" s="1" t="s">
        <v>3268</v>
      </c>
      <c r="D44" s="23">
        <v>11.52</v>
      </c>
      <c r="E44" s="284" t="s">
        <v>7347</v>
      </c>
    </row>
    <row r="45" spans="1:5" ht="15" customHeight="1" x14ac:dyDescent="0.25">
      <c r="A45" s="12" t="s">
        <v>3269</v>
      </c>
      <c r="B45" s="7">
        <v>114</v>
      </c>
      <c r="C45" s="1" t="s">
        <v>4630</v>
      </c>
      <c r="D45" s="23">
        <v>3.91</v>
      </c>
      <c r="E45" s="284" t="s">
        <v>7347</v>
      </c>
    </row>
    <row r="46" spans="1:5" ht="15" customHeight="1" x14ac:dyDescent="0.25">
      <c r="A46" s="12" t="s">
        <v>3270</v>
      </c>
      <c r="B46" s="7">
        <v>115</v>
      </c>
      <c r="C46" s="1" t="s">
        <v>3271</v>
      </c>
      <c r="D46" s="23">
        <v>4.51</v>
      </c>
      <c r="E46" s="284" t="s">
        <v>7347</v>
      </c>
    </row>
    <row r="47" spans="1:5" ht="15" customHeight="1" x14ac:dyDescent="0.25">
      <c r="A47" s="12" t="s">
        <v>3272</v>
      </c>
      <c r="B47" s="7">
        <v>116</v>
      </c>
      <c r="C47" s="1" t="s">
        <v>3273</v>
      </c>
      <c r="D47" s="23">
        <v>2.37</v>
      </c>
      <c r="E47" s="284" t="s">
        <v>7347</v>
      </c>
    </row>
    <row r="48" spans="1:5" ht="15" customHeight="1" x14ac:dyDescent="0.25">
      <c r="A48" s="12" t="s">
        <v>3274</v>
      </c>
      <c r="B48" s="7">
        <v>117</v>
      </c>
      <c r="C48" s="1" t="s">
        <v>3275</v>
      </c>
      <c r="D48" s="23">
        <v>1.88</v>
      </c>
      <c r="E48" s="284" t="s">
        <v>7347</v>
      </c>
    </row>
    <row r="49" spans="1:6" ht="15" customHeight="1" thickBot="1" x14ac:dyDescent="0.3">
      <c r="A49" s="12" t="s">
        <v>3276</v>
      </c>
      <c r="B49" s="7">
        <v>118</v>
      </c>
      <c r="C49" s="1" t="s">
        <v>5378</v>
      </c>
      <c r="D49" s="23">
        <v>1.1100000000000001</v>
      </c>
      <c r="E49" s="284" t="s">
        <v>7347</v>
      </c>
    </row>
    <row r="50" spans="1:6" ht="15" customHeight="1" thickTop="1" thickBot="1" x14ac:dyDescent="0.3">
      <c r="A50" s="430" t="s">
        <v>5337</v>
      </c>
      <c r="B50" s="431"/>
      <c r="C50" s="432"/>
      <c r="D50" s="24">
        <f>SUM(D33:D49)</f>
        <v>356.91999999999996</v>
      </c>
      <c r="E50" s="20">
        <f>SUMIF(E33:E49,"std_1",D33:D49)</f>
        <v>353.85999999999996</v>
      </c>
      <c r="F50" s="32"/>
    </row>
    <row r="51" spans="1:6" ht="15" customHeight="1" x14ac:dyDescent="0.25">
      <c r="B51" s="2"/>
      <c r="C51" s="2"/>
      <c r="D51" s="5"/>
    </row>
    <row r="52" spans="1:6" ht="15" customHeight="1" x14ac:dyDescent="0.25"/>
    <row r="53" spans="1:6" ht="15" customHeight="1" x14ac:dyDescent="0.25"/>
    <row r="54" spans="1:6" ht="15" customHeight="1" x14ac:dyDescent="0.25"/>
    <row r="55" spans="1:6" ht="15" customHeight="1" x14ac:dyDescent="0.25"/>
    <row r="56" spans="1:6" ht="15" customHeight="1" thickBot="1" x14ac:dyDescent="0.3"/>
    <row r="57" spans="1:6" ht="22.5" customHeight="1" thickBot="1" x14ac:dyDescent="0.3">
      <c r="A57" s="423" t="s">
        <v>1989</v>
      </c>
      <c r="B57" s="424"/>
      <c r="C57" s="424"/>
      <c r="D57" s="424"/>
      <c r="E57" s="435"/>
    </row>
    <row r="58" spans="1:6" ht="15" customHeight="1" x14ac:dyDescent="0.3">
      <c r="A58" s="428" t="s">
        <v>4681</v>
      </c>
      <c r="B58" s="353" t="s">
        <v>4277</v>
      </c>
      <c r="C58" s="433" t="s">
        <v>2186</v>
      </c>
      <c r="D58" s="421" t="s">
        <v>2187</v>
      </c>
      <c r="E58" s="463" t="s">
        <v>217</v>
      </c>
    </row>
    <row r="59" spans="1:6" ht="15" customHeight="1" thickBot="1" x14ac:dyDescent="0.35">
      <c r="A59" s="429"/>
      <c r="B59" s="6" t="s">
        <v>2185</v>
      </c>
      <c r="C59" s="434"/>
      <c r="D59" s="422"/>
      <c r="E59" s="464"/>
    </row>
    <row r="60" spans="1:6" ht="15" customHeight="1" thickTop="1" x14ac:dyDescent="0.25">
      <c r="A60" s="12" t="s">
        <v>3277</v>
      </c>
      <c r="B60" s="7">
        <v>201</v>
      </c>
      <c r="C60" s="1" t="s">
        <v>3019</v>
      </c>
      <c r="D60" s="23">
        <v>70.489999999999995</v>
      </c>
      <c r="E60" s="283" t="s">
        <v>7347</v>
      </c>
    </row>
    <row r="61" spans="1:6" ht="15" customHeight="1" x14ac:dyDescent="0.25">
      <c r="A61" s="12" t="s">
        <v>3278</v>
      </c>
      <c r="B61" s="7">
        <v>202</v>
      </c>
      <c r="C61" s="1" t="s">
        <v>4315</v>
      </c>
      <c r="D61" s="23">
        <v>10.75</v>
      </c>
      <c r="E61" s="284" t="s">
        <v>7347</v>
      </c>
    </row>
    <row r="62" spans="1:6" ht="15" customHeight="1" x14ac:dyDescent="0.25">
      <c r="A62" s="12" t="s">
        <v>3279</v>
      </c>
      <c r="B62" s="7">
        <v>203</v>
      </c>
      <c r="C62" s="1" t="s">
        <v>4316</v>
      </c>
      <c r="D62" s="23">
        <v>3.06</v>
      </c>
      <c r="E62" s="284" t="s">
        <v>218</v>
      </c>
    </row>
    <row r="63" spans="1:6" ht="15" customHeight="1" x14ac:dyDescent="0.25">
      <c r="A63" s="12" t="s">
        <v>3280</v>
      </c>
      <c r="B63" s="7">
        <v>204</v>
      </c>
      <c r="C63" s="1" t="s">
        <v>4630</v>
      </c>
      <c r="D63" s="23">
        <v>5.8</v>
      </c>
      <c r="E63" s="284" t="s">
        <v>7347</v>
      </c>
    </row>
    <row r="64" spans="1:6" ht="15" customHeight="1" x14ac:dyDescent="0.25">
      <c r="A64" s="12" t="s">
        <v>3281</v>
      </c>
      <c r="B64" s="7">
        <v>205</v>
      </c>
      <c r="C64" s="1" t="s">
        <v>3271</v>
      </c>
      <c r="D64" s="23">
        <v>4.9000000000000004</v>
      </c>
      <c r="E64" s="284" t="s">
        <v>7347</v>
      </c>
    </row>
    <row r="65" spans="1:5" ht="15" customHeight="1" x14ac:dyDescent="0.25">
      <c r="A65" s="12" t="s">
        <v>3282</v>
      </c>
      <c r="B65" s="7">
        <v>206</v>
      </c>
      <c r="C65" s="1" t="s">
        <v>3019</v>
      </c>
      <c r="D65" s="23">
        <v>15.15</v>
      </c>
      <c r="E65" s="284" t="s">
        <v>7347</v>
      </c>
    </row>
    <row r="66" spans="1:5" ht="15" customHeight="1" x14ac:dyDescent="0.25">
      <c r="A66" s="12" t="s">
        <v>3283</v>
      </c>
      <c r="B66" s="7">
        <v>207</v>
      </c>
      <c r="C66" s="1" t="s">
        <v>3019</v>
      </c>
      <c r="D66" s="23">
        <v>27.54</v>
      </c>
      <c r="E66" s="284" t="s">
        <v>7347</v>
      </c>
    </row>
    <row r="67" spans="1:5" ht="15" customHeight="1" x14ac:dyDescent="0.25">
      <c r="A67" s="12" t="s">
        <v>3284</v>
      </c>
      <c r="B67" s="7">
        <v>208</v>
      </c>
      <c r="C67" s="1" t="s">
        <v>3019</v>
      </c>
      <c r="D67" s="23">
        <v>11.59</v>
      </c>
      <c r="E67" s="284" t="s">
        <v>7347</v>
      </c>
    </row>
    <row r="68" spans="1:5" ht="15" customHeight="1" x14ac:dyDescent="0.25">
      <c r="A68" s="12" t="s">
        <v>3285</v>
      </c>
      <c r="B68" s="7">
        <v>209</v>
      </c>
      <c r="C68" s="1" t="s">
        <v>3286</v>
      </c>
      <c r="D68" s="23">
        <v>36.65</v>
      </c>
      <c r="E68" s="284" t="s">
        <v>7347</v>
      </c>
    </row>
    <row r="69" spans="1:5" ht="15" customHeight="1" x14ac:dyDescent="0.25">
      <c r="A69" s="12" t="s">
        <v>3287</v>
      </c>
      <c r="B69" s="7">
        <v>210</v>
      </c>
      <c r="C69" s="1" t="s">
        <v>15</v>
      </c>
      <c r="D69" s="23">
        <v>0</v>
      </c>
      <c r="E69" s="284" t="s">
        <v>218</v>
      </c>
    </row>
    <row r="70" spans="1:5" ht="15" customHeight="1" x14ac:dyDescent="0.25">
      <c r="A70" s="12" t="s">
        <v>3288</v>
      </c>
      <c r="B70" s="7">
        <v>211</v>
      </c>
      <c r="C70" s="1" t="s">
        <v>3289</v>
      </c>
      <c r="D70" s="23">
        <v>42.76</v>
      </c>
      <c r="E70" s="284" t="s">
        <v>7347</v>
      </c>
    </row>
    <row r="71" spans="1:5" ht="15" customHeight="1" x14ac:dyDescent="0.25">
      <c r="A71" s="12" t="s">
        <v>3290</v>
      </c>
      <c r="B71" s="7">
        <v>212</v>
      </c>
      <c r="C71" s="1" t="s">
        <v>3291</v>
      </c>
      <c r="D71" s="23">
        <v>22.36</v>
      </c>
      <c r="E71" s="284" t="s">
        <v>7347</v>
      </c>
    </row>
    <row r="72" spans="1:5" ht="15" customHeight="1" x14ac:dyDescent="0.25">
      <c r="A72" s="12" t="s">
        <v>3292</v>
      </c>
      <c r="B72" s="7">
        <v>213</v>
      </c>
      <c r="C72" s="1" t="s">
        <v>1785</v>
      </c>
      <c r="D72" s="23">
        <v>22.57</v>
      </c>
      <c r="E72" s="284" t="s">
        <v>7347</v>
      </c>
    </row>
    <row r="73" spans="1:5" ht="15" customHeight="1" x14ac:dyDescent="0.25">
      <c r="A73" s="12" t="s">
        <v>3293</v>
      </c>
      <c r="B73" s="7">
        <v>214</v>
      </c>
      <c r="C73" s="1" t="s">
        <v>3294</v>
      </c>
      <c r="D73" s="23">
        <v>9.9600000000000009</v>
      </c>
      <c r="E73" s="284" t="s">
        <v>7347</v>
      </c>
    </row>
    <row r="74" spans="1:5" ht="15" customHeight="1" x14ac:dyDescent="0.25">
      <c r="A74" s="12" t="s">
        <v>3295</v>
      </c>
      <c r="B74" s="7">
        <v>215</v>
      </c>
      <c r="C74" s="1" t="s">
        <v>3294</v>
      </c>
      <c r="D74" s="23">
        <v>22.43</v>
      </c>
      <c r="E74" s="284" t="s">
        <v>7347</v>
      </c>
    </row>
    <row r="75" spans="1:5" ht="15" customHeight="1" x14ac:dyDescent="0.25">
      <c r="A75" s="12" t="s">
        <v>3296</v>
      </c>
      <c r="B75" s="7">
        <v>216</v>
      </c>
      <c r="C75" s="1" t="s">
        <v>3297</v>
      </c>
      <c r="D75" s="23">
        <v>10.5</v>
      </c>
      <c r="E75" s="284" t="s">
        <v>7347</v>
      </c>
    </row>
    <row r="76" spans="1:5" ht="15" customHeight="1" x14ac:dyDescent="0.25">
      <c r="A76" s="12" t="s">
        <v>3298</v>
      </c>
      <c r="B76" s="7">
        <v>217</v>
      </c>
      <c r="C76" s="1" t="s">
        <v>3299</v>
      </c>
      <c r="D76" s="23">
        <v>21.8</v>
      </c>
      <c r="E76" s="284" t="s">
        <v>7347</v>
      </c>
    </row>
    <row r="77" spans="1:5" ht="15" customHeight="1" x14ac:dyDescent="0.25">
      <c r="A77" s="12" t="s">
        <v>3300</v>
      </c>
      <c r="B77" s="7">
        <v>218</v>
      </c>
      <c r="C77" s="1" t="s">
        <v>3301</v>
      </c>
      <c r="D77" s="23">
        <v>18.28</v>
      </c>
      <c r="E77" s="284" t="s">
        <v>7347</v>
      </c>
    </row>
    <row r="78" spans="1:5" ht="15" customHeight="1" x14ac:dyDescent="0.25">
      <c r="A78" s="12" t="s">
        <v>3302</v>
      </c>
      <c r="B78" s="7">
        <v>219</v>
      </c>
      <c r="C78" s="1" t="s">
        <v>3303</v>
      </c>
      <c r="D78" s="23">
        <v>5.9</v>
      </c>
      <c r="E78" s="284" t="s">
        <v>7347</v>
      </c>
    </row>
    <row r="79" spans="1:5" ht="15" customHeight="1" x14ac:dyDescent="0.25">
      <c r="A79" s="12" t="s">
        <v>3304</v>
      </c>
      <c r="B79" s="7">
        <v>222</v>
      </c>
      <c r="C79" s="1" t="s">
        <v>3305</v>
      </c>
      <c r="D79" s="23">
        <v>21.43</v>
      </c>
      <c r="E79" s="284" t="s">
        <v>7347</v>
      </c>
    </row>
    <row r="80" spans="1:5" ht="15" customHeight="1" x14ac:dyDescent="0.25">
      <c r="A80" s="12" t="s">
        <v>4874</v>
      </c>
      <c r="B80" s="7">
        <v>223</v>
      </c>
      <c r="C80" s="1" t="s">
        <v>3297</v>
      </c>
      <c r="D80" s="23">
        <v>10.5</v>
      </c>
      <c r="E80" s="284" t="s">
        <v>7347</v>
      </c>
    </row>
    <row r="81" spans="1:6" ht="15" customHeight="1" x14ac:dyDescent="0.25">
      <c r="A81" s="12" t="s">
        <v>4875</v>
      </c>
      <c r="B81" s="7">
        <v>224</v>
      </c>
      <c r="C81" s="1" t="s">
        <v>4876</v>
      </c>
      <c r="D81" s="23">
        <v>22.43</v>
      </c>
      <c r="E81" s="284" t="s">
        <v>7347</v>
      </c>
    </row>
    <row r="82" spans="1:6" ht="15" customHeight="1" x14ac:dyDescent="0.25">
      <c r="A82" s="12" t="s">
        <v>4877</v>
      </c>
      <c r="B82" s="7">
        <v>225</v>
      </c>
      <c r="C82" s="1" t="s">
        <v>4878</v>
      </c>
      <c r="D82" s="23">
        <v>10.02</v>
      </c>
      <c r="E82" s="284" t="s">
        <v>7347</v>
      </c>
    </row>
    <row r="83" spans="1:6" ht="15" customHeight="1" x14ac:dyDescent="0.25">
      <c r="A83" s="12" t="s">
        <v>4879</v>
      </c>
      <c r="B83" s="7">
        <v>226</v>
      </c>
      <c r="C83" s="1" t="s">
        <v>4880</v>
      </c>
      <c r="D83" s="23">
        <v>8.25</v>
      </c>
      <c r="E83" s="284" t="s">
        <v>7347</v>
      </c>
    </row>
    <row r="84" spans="1:6" ht="15" customHeight="1" x14ac:dyDescent="0.25">
      <c r="A84" s="12" t="s">
        <v>4881</v>
      </c>
      <c r="B84" s="7">
        <v>227</v>
      </c>
      <c r="C84" s="1" t="s">
        <v>4882</v>
      </c>
      <c r="D84" s="23">
        <v>8.0299999999999994</v>
      </c>
      <c r="E84" s="284" t="s">
        <v>7347</v>
      </c>
    </row>
    <row r="85" spans="1:6" ht="15" customHeight="1" x14ac:dyDescent="0.25">
      <c r="A85" s="12" t="s">
        <v>4883</v>
      </c>
      <c r="B85" s="7">
        <v>228</v>
      </c>
      <c r="C85" s="1" t="s">
        <v>4884</v>
      </c>
      <c r="D85" s="23">
        <v>28.21</v>
      </c>
      <c r="E85" s="284" t="s">
        <v>7347</v>
      </c>
    </row>
    <row r="86" spans="1:6" ht="15" customHeight="1" x14ac:dyDescent="0.25">
      <c r="A86" s="12" t="s">
        <v>4885</v>
      </c>
      <c r="B86" s="7">
        <v>229</v>
      </c>
      <c r="C86" s="1" t="s">
        <v>2634</v>
      </c>
      <c r="D86" s="23">
        <v>13.8</v>
      </c>
      <c r="E86" s="284" t="s">
        <v>7347</v>
      </c>
    </row>
    <row r="87" spans="1:6" ht="15" customHeight="1" x14ac:dyDescent="0.25">
      <c r="A87" s="12" t="s">
        <v>4886</v>
      </c>
      <c r="B87" s="7">
        <v>231</v>
      </c>
      <c r="C87" s="1" t="s">
        <v>4887</v>
      </c>
      <c r="D87" s="23">
        <v>23.5</v>
      </c>
      <c r="E87" s="284" t="s">
        <v>7347</v>
      </c>
    </row>
    <row r="88" spans="1:6" ht="15" customHeight="1" x14ac:dyDescent="0.25">
      <c r="A88" s="12" t="s">
        <v>4888</v>
      </c>
      <c r="B88" s="7">
        <v>232</v>
      </c>
      <c r="C88" s="1" t="s">
        <v>4889</v>
      </c>
      <c r="D88" s="23">
        <v>41.99</v>
      </c>
      <c r="E88" s="284" t="s">
        <v>7347</v>
      </c>
    </row>
    <row r="89" spans="1:6" ht="15" customHeight="1" x14ac:dyDescent="0.25">
      <c r="A89" s="12" t="s">
        <v>4890</v>
      </c>
      <c r="B89" s="7">
        <v>233</v>
      </c>
      <c r="C89" s="1" t="s">
        <v>3863</v>
      </c>
      <c r="D89" s="23">
        <v>5.52</v>
      </c>
      <c r="E89" s="284" t="s">
        <v>7347</v>
      </c>
    </row>
    <row r="90" spans="1:6" ht="15" customHeight="1" x14ac:dyDescent="0.25">
      <c r="A90" s="12" t="s">
        <v>4891</v>
      </c>
      <c r="B90" s="7">
        <v>234</v>
      </c>
      <c r="C90" s="1" t="s">
        <v>4892</v>
      </c>
      <c r="D90" s="23">
        <v>4.9000000000000004</v>
      </c>
      <c r="E90" s="284" t="s">
        <v>7347</v>
      </c>
    </row>
    <row r="91" spans="1:6" ht="15" customHeight="1" x14ac:dyDescent="0.25">
      <c r="A91" s="12" t="s">
        <v>4893</v>
      </c>
      <c r="B91" s="7">
        <v>235</v>
      </c>
      <c r="C91" s="1" t="s">
        <v>4894</v>
      </c>
      <c r="D91" s="23">
        <v>3.85</v>
      </c>
      <c r="E91" s="284" t="s">
        <v>7347</v>
      </c>
    </row>
    <row r="92" spans="1:6" ht="15" customHeight="1" x14ac:dyDescent="0.25">
      <c r="A92" s="12" t="s">
        <v>4895</v>
      </c>
      <c r="B92" s="7">
        <v>236</v>
      </c>
      <c r="C92" s="1" t="s">
        <v>1218</v>
      </c>
      <c r="D92" s="23">
        <v>2.1800000000000002</v>
      </c>
      <c r="E92" s="284" t="s">
        <v>7347</v>
      </c>
    </row>
    <row r="93" spans="1:6" ht="15" customHeight="1" thickBot="1" x14ac:dyDescent="0.3">
      <c r="A93" s="12" t="s">
        <v>4896</v>
      </c>
      <c r="B93" s="7">
        <v>237</v>
      </c>
      <c r="C93" s="1" t="s">
        <v>5378</v>
      </c>
      <c r="D93" s="23">
        <v>1.1499999999999999</v>
      </c>
      <c r="E93" s="284" t="s">
        <v>7347</v>
      </c>
    </row>
    <row r="94" spans="1:6" ht="15" customHeight="1" thickTop="1" thickBot="1" x14ac:dyDescent="0.3">
      <c r="A94" s="430" t="s">
        <v>5337</v>
      </c>
      <c r="B94" s="431"/>
      <c r="C94" s="432"/>
      <c r="D94" s="24">
        <f>SUM(D60:D93)</f>
        <v>568.24999999999989</v>
      </c>
      <c r="E94" s="20">
        <f>SUMIF(E60:E93,"std_1",D60:D93)</f>
        <v>565.18999999999983</v>
      </c>
      <c r="F94" s="32"/>
    </row>
    <row r="95" spans="1:6" ht="15" customHeight="1" x14ac:dyDescent="0.25"/>
    <row r="96" spans="1:6" ht="15" customHeight="1" x14ac:dyDescent="0.25"/>
    <row r="97" spans="1:5" ht="15" customHeight="1" x14ac:dyDescent="0.25"/>
    <row r="98" spans="1:5" ht="15" customHeight="1" x14ac:dyDescent="0.25"/>
    <row r="99" spans="1:5" ht="15" customHeight="1" x14ac:dyDescent="0.25"/>
    <row r="100" spans="1:5" ht="15" customHeight="1" thickBot="1" x14ac:dyDescent="0.3"/>
    <row r="101" spans="1:5" ht="22.5" customHeight="1" thickBot="1" x14ac:dyDescent="0.3">
      <c r="A101" s="423" t="s">
        <v>725</v>
      </c>
      <c r="B101" s="424"/>
      <c r="C101" s="424"/>
      <c r="D101" s="424"/>
      <c r="E101" s="435"/>
    </row>
    <row r="102" spans="1:5" ht="15" customHeight="1" x14ac:dyDescent="0.3">
      <c r="A102" s="428" t="s">
        <v>4681</v>
      </c>
      <c r="B102" s="353" t="s">
        <v>4277</v>
      </c>
      <c r="C102" s="433" t="s">
        <v>2186</v>
      </c>
      <c r="D102" s="421" t="s">
        <v>2187</v>
      </c>
      <c r="E102" s="463" t="s">
        <v>217</v>
      </c>
    </row>
    <row r="103" spans="1:5" ht="15" customHeight="1" thickBot="1" x14ac:dyDescent="0.35">
      <c r="A103" s="429"/>
      <c r="B103" s="6" t="s">
        <v>2185</v>
      </c>
      <c r="C103" s="434"/>
      <c r="D103" s="422"/>
      <c r="E103" s="464"/>
    </row>
    <row r="104" spans="1:5" ht="15" customHeight="1" thickTop="1" x14ac:dyDescent="0.25">
      <c r="A104" s="12" t="s">
        <v>4897</v>
      </c>
      <c r="B104" s="7">
        <v>301</v>
      </c>
      <c r="C104" s="1" t="s">
        <v>3019</v>
      </c>
      <c r="D104" s="23">
        <v>77.64</v>
      </c>
      <c r="E104" s="283" t="s">
        <v>7347</v>
      </c>
    </row>
    <row r="105" spans="1:5" ht="15" customHeight="1" x14ac:dyDescent="0.25">
      <c r="A105" s="12" t="s">
        <v>4898</v>
      </c>
      <c r="B105" s="7">
        <v>302</v>
      </c>
      <c r="C105" s="1" t="s">
        <v>4315</v>
      </c>
      <c r="D105" s="23">
        <v>12.04</v>
      </c>
      <c r="E105" s="284" t="s">
        <v>7347</v>
      </c>
    </row>
    <row r="106" spans="1:5" ht="15" customHeight="1" x14ac:dyDescent="0.25">
      <c r="A106" s="12" t="s">
        <v>4899</v>
      </c>
      <c r="B106" s="7">
        <v>303</v>
      </c>
      <c r="C106" s="1" t="s">
        <v>4316</v>
      </c>
      <c r="D106" s="23">
        <v>3.06</v>
      </c>
      <c r="E106" s="284" t="s">
        <v>218</v>
      </c>
    </row>
    <row r="107" spans="1:5" ht="15" customHeight="1" x14ac:dyDescent="0.25">
      <c r="A107" s="12" t="s">
        <v>4900</v>
      </c>
      <c r="B107" s="7">
        <v>304</v>
      </c>
      <c r="C107" s="1" t="s">
        <v>4643</v>
      </c>
      <c r="D107" s="23">
        <v>5.8</v>
      </c>
      <c r="E107" s="284" t="s">
        <v>7347</v>
      </c>
    </row>
    <row r="108" spans="1:5" ht="15" customHeight="1" x14ac:dyDescent="0.25">
      <c r="A108" s="12" t="s">
        <v>4901</v>
      </c>
      <c r="B108" s="7">
        <v>305</v>
      </c>
      <c r="C108" s="1" t="s">
        <v>4902</v>
      </c>
      <c r="D108" s="23">
        <v>4.9000000000000004</v>
      </c>
      <c r="E108" s="284" t="s">
        <v>7347</v>
      </c>
    </row>
    <row r="109" spans="1:5" ht="15" customHeight="1" x14ac:dyDescent="0.25">
      <c r="A109" s="12" t="s">
        <v>4903</v>
      </c>
      <c r="B109" s="7">
        <v>306</v>
      </c>
      <c r="C109" s="1" t="s">
        <v>3019</v>
      </c>
      <c r="D109" s="23">
        <v>50.58</v>
      </c>
      <c r="E109" s="284" t="s">
        <v>7347</v>
      </c>
    </row>
    <row r="110" spans="1:5" ht="15" customHeight="1" x14ac:dyDescent="0.25">
      <c r="A110" s="12" t="s">
        <v>4904</v>
      </c>
      <c r="B110" s="7">
        <v>307</v>
      </c>
      <c r="C110" s="1" t="s">
        <v>4905</v>
      </c>
      <c r="D110" s="23">
        <v>23.16</v>
      </c>
      <c r="E110" s="284" t="s">
        <v>7347</v>
      </c>
    </row>
    <row r="111" spans="1:5" ht="15" customHeight="1" x14ac:dyDescent="0.25">
      <c r="A111" s="12" t="s">
        <v>4906</v>
      </c>
      <c r="B111" s="7">
        <v>308</v>
      </c>
      <c r="C111" s="1" t="s">
        <v>4907</v>
      </c>
      <c r="D111" s="23">
        <v>46.93</v>
      </c>
      <c r="E111" s="284" t="s">
        <v>7347</v>
      </c>
    </row>
    <row r="112" spans="1:5" ht="15" customHeight="1" x14ac:dyDescent="0.25">
      <c r="A112" s="12" t="s">
        <v>4908</v>
      </c>
      <c r="B112" s="7">
        <v>309</v>
      </c>
      <c r="C112" s="1" t="s">
        <v>4909</v>
      </c>
      <c r="D112" s="23">
        <v>18.57</v>
      </c>
      <c r="E112" s="284" t="s">
        <v>7347</v>
      </c>
    </row>
    <row r="113" spans="1:5" ht="15" customHeight="1" x14ac:dyDescent="0.25">
      <c r="A113" s="12" t="s">
        <v>4910</v>
      </c>
      <c r="B113" s="7">
        <v>310</v>
      </c>
      <c r="C113" s="1" t="s">
        <v>15</v>
      </c>
      <c r="D113" s="23">
        <v>0</v>
      </c>
      <c r="E113" s="284" t="s">
        <v>218</v>
      </c>
    </row>
    <row r="114" spans="1:5" ht="15" customHeight="1" x14ac:dyDescent="0.25">
      <c r="A114" s="12" t="s">
        <v>4911</v>
      </c>
      <c r="B114" s="7">
        <v>311</v>
      </c>
      <c r="C114" s="1" t="s">
        <v>4912</v>
      </c>
      <c r="D114" s="23">
        <v>16.54</v>
      </c>
      <c r="E114" s="284" t="s">
        <v>7347</v>
      </c>
    </row>
    <row r="115" spans="1:5" ht="15" customHeight="1" x14ac:dyDescent="0.25">
      <c r="A115" s="12" t="s">
        <v>4913</v>
      </c>
      <c r="B115" s="7">
        <v>312</v>
      </c>
      <c r="C115" s="1" t="s">
        <v>4912</v>
      </c>
      <c r="D115" s="23">
        <v>16.7</v>
      </c>
      <c r="E115" s="284" t="s">
        <v>7347</v>
      </c>
    </row>
    <row r="116" spans="1:5" ht="15" customHeight="1" x14ac:dyDescent="0.25">
      <c r="A116" s="12" t="s">
        <v>4914</v>
      </c>
      <c r="B116" s="7">
        <v>313</v>
      </c>
      <c r="C116" s="1" t="s">
        <v>4912</v>
      </c>
      <c r="D116" s="23">
        <v>15.94</v>
      </c>
      <c r="E116" s="284" t="s">
        <v>7347</v>
      </c>
    </row>
    <row r="117" spans="1:5" ht="15" customHeight="1" x14ac:dyDescent="0.25">
      <c r="A117" s="12" t="s">
        <v>4915</v>
      </c>
      <c r="B117" s="7">
        <v>314</v>
      </c>
      <c r="C117" s="1" t="s">
        <v>4916</v>
      </c>
      <c r="D117" s="23">
        <v>16.7</v>
      </c>
      <c r="E117" s="284" t="s">
        <v>7347</v>
      </c>
    </row>
    <row r="118" spans="1:5" ht="15" customHeight="1" x14ac:dyDescent="0.25">
      <c r="A118" s="12" t="s">
        <v>4917</v>
      </c>
      <c r="B118" s="7">
        <v>315</v>
      </c>
      <c r="C118" s="1" t="s">
        <v>4918</v>
      </c>
      <c r="D118" s="23">
        <v>16.7</v>
      </c>
      <c r="E118" s="284" t="s">
        <v>7347</v>
      </c>
    </row>
    <row r="119" spans="1:5" ht="15" customHeight="1" x14ac:dyDescent="0.25">
      <c r="A119" s="12" t="s">
        <v>4919</v>
      </c>
      <c r="B119" s="7">
        <v>316</v>
      </c>
      <c r="C119" s="1" t="s">
        <v>4918</v>
      </c>
      <c r="D119" s="23">
        <v>15.9</v>
      </c>
      <c r="E119" s="284" t="s">
        <v>7347</v>
      </c>
    </row>
    <row r="120" spans="1:5" ht="15" customHeight="1" x14ac:dyDescent="0.25">
      <c r="A120" s="12" t="s">
        <v>4920</v>
      </c>
      <c r="B120" s="7">
        <v>318</v>
      </c>
      <c r="C120" s="1" t="s">
        <v>4921</v>
      </c>
      <c r="D120" s="23">
        <v>24.72</v>
      </c>
      <c r="E120" s="284" t="s">
        <v>7347</v>
      </c>
    </row>
    <row r="121" spans="1:5" ht="15" customHeight="1" x14ac:dyDescent="0.25">
      <c r="A121" s="12" t="s">
        <v>4922</v>
      </c>
      <c r="B121" s="7">
        <v>319</v>
      </c>
      <c r="C121" s="1" t="s">
        <v>4923</v>
      </c>
      <c r="D121" s="23">
        <v>16.7</v>
      </c>
      <c r="E121" s="284" t="s">
        <v>7347</v>
      </c>
    </row>
    <row r="122" spans="1:5" ht="15" customHeight="1" x14ac:dyDescent="0.25">
      <c r="A122" s="12" t="s">
        <v>4924</v>
      </c>
      <c r="B122" s="7">
        <v>321</v>
      </c>
      <c r="C122" s="1" t="s">
        <v>4916</v>
      </c>
      <c r="D122" s="23">
        <v>16.64</v>
      </c>
      <c r="E122" s="284" t="s">
        <v>7347</v>
      </c>
    </row>
    <row r="123" spans="1:5" ht="15" customHeight="1" x14ac:dyDescent="0.25">
      <c r="A123" s="12" t="s">
        <v>4925</v>
      </c>
      <c r="B123" s="7">
        <v>322</v>
      </c>
      <c r="C123" s="1" t="s">
        <v>4916</v>
      </c>
      <c r="D123" s="23">
        <v>16.64</v>
      </c>
      <c r="E123" s="284" t="s">
        <v>7347</v>
      </c>
    </row>
    <row r="124" spans="1:5" ht="15" customHeight="1" x14ac:dyDescent="0.25">
      <c r="A124" s="12" t="s">
        <v>4926</v>
      </c>
      <c r="B124" s="7">
        <v>323</v>
      </c>
      <c r="C124" s="1" t="s">
        <v>4916</v>
      </c>
      <c r="D124" s="23">
        <v>15.59</v>
      </c>
      <c r="E124" s="284" t="s">
        <v>7347</v>
      </c>
    </row>
    <row r="125" spans="1:5" ht="15" customHeight="1" x14ac:dyDescent="0.25">
      <c r="A125" s="12" t="s">
        <v>4927</v>
      </c>
      <c r="B125" s="7">
        <v>324</v>
      </c>
      <c r="C125" s="1" t="s">
        <v>4928</v>
      </c>
      <c r="D125" s="23">
        <v>16.64</v>
      </c>
      <c r="E125" s="284" t="s">
        <v>7347</v>
      </c>
    </row>
    <row r="126" spans="1:5" ht="15" customHeight="1" x14ac:dyDescent="0.25">
      <c r="A126" s="12" t="s">
        <v>4929</v>
      </c>
      <c r="B126" s="7">
        <v>325</v>
      </c>
      <c r="C126" s="1" t="s">
        <v>4928</v>
      </c>
      <c r="D126" s="23">
        <v>16.48</v>
      </c>
      <c r="E126" s="284" t="s">
        <v>7347</v>
      </c>
    </row>
    <row r="127" spans="1:5" ht="15" customHeight="1" x14ac:dyDescent="0.25">
      <c r="A127" s="12" t="s">
        <v>4930</v>
      </c>
      <c r="B127" s="7">
        <v>326</v>
      </c>
      <c r="C127" s="1" t="s">
        <v>4931</v>
      </c>
      <c r="D127" s="23">
        <v>23.5</v>
      </c>
      <c r="E127" s="284" t="s">
        <v>7347</v>
      </c>
    </row>
    <row r="128" spans="1:5" ht="15" customHeight="1" x14ac:dyDescent="0.25">
      <c r="A128" s="12" t="s">
        <v>4932</v>
      </c>
      <c r="B128" s="7">
        <v>327</v>
      </c>
      <c r="C128" s="1" t="s">
        <v>4034</v>
      </c>
      <c r="D128" s="23">
        <v>18.649999999999999</v>
      </c>
      <c r="E128" s="284" t="s">
        <v>7347</v>
      </c>
    </row>
    <row r="129" spans="1:6" ht="15" customHeight="1" x14ac:dyDescent="0.25">
      <c r="A129" s="12" t="s">
        <v>4933</v>
      </c>
      <c r="B129" s="7">
        <v>328</v>
      </c>
      <c r="C129" s="1" t="s">
        <v>4934</v>
      </c>
      <c r="D129" s="23">
        <v>8.8000000000000007</v>
      </c>
      <c r="E129" s="284" t="s">
        <v>7347</v>
      </c>
    </row>
    <row r="130" spans="1:6" ht="15" customHeight="1" x14ac:dyDescent="0.25">
      <c r="A130" s="12" t="s">
        <v>4935</v>
      </c>
      <c r="B130" s="7">
        <v>329</v>
      </c>
      <c r="C130" s="1" t="s">
        <v>2424</v>
      </c>
      <c r="D130" s="23">
        <v>36.19</v>
      </c>
      <c r="E130" s="284" t="s">
        <v>7347</v>
      </c>
    </row>
    <row r="131" spans="1:6" ht="15" customHeight="1" x14ac:dyDescent="0.25">
      <c r="A131" s="12" t="s">
        <v>4936</v>
      </c>
      <c r="B131" s="7">
        <v>330</v>
      </c>
      <c r="C131" s="1" t="s">
        <v>4937</v>
      </c>
      <c r="D131" s="23">
        <v>5.76</v>
      </c>
      <c r="E131" s="284" t="s">
        <v>7347</v>
      </c>
    </row>
    <row r="132" spans="1:6" ht="15" customHeight="1" x14ac:dyDescent="0.25">
      <c r="A132" s="12" t="s">
        <v>4938</v>
      </c>
      <c r="B132" s="7">
        <v>331</v>
      </c>
      <c r="C132" s="1" t="s">
        <v>4939</v>
      </c>
      <c r="D132" s="23">
        <v>4.88</v>
      </c>
      <c r="E132" s="284" t="s">
        <v>7347</v>
      </c>
    </row>
    <row r="133" spans="1:6" ht="15" customHeight="1" x14ac:dyDescent="0.25">
      <c r="A133" s="12" t="s">
        <v>4940</v>
      </c>
      <c r="B133" s="7">
        <v>332</v>
      </c>
      <c r="C133" s="1" t="s">
        <v>3403</v>
      </c>
      <c r="D133" s="23">
        <v>2.2400000000000002</v>
      </c>
      <c r="E133" s="284" t="s">
        <v>7347</v>
      </c>
    </row>
    <row r="134" spans="1:6" ht="15" customHeight="1" x14ac:dyDescent="0.25">
      <c r="A134" s="12" t="s">
        <v>3404</v>
      </c>
      <c r="B134" s="7">
        <v>333</v>
      </c>
      <c r="C134" s="1" t="s">
        <v>4839</v>
      </c>
      <c r="D134" s="23">
        <v>3.98</v>
      </c>
      <c r="E134" s="284" t="s">
        <v>7347</v>
      </c>
    </row>
    <row r="135" spans="1:6" ht="15" customHeight="1" thickBot="1" x14ac:dyDescent="0.3">
      <c r="A135" s="12" t="s">
        <v>3405</v>
      </c>
      <c r="B135" s="7">
        <v>334</v>
      </c>
      <c r="C135" s="1" t="s">
        <v>5378</v>
      </c>
      <c r="D135" s="23">
        <v>1.19</v>
      </c>
      <c r="E135" s="284" t="s">
        <v>218</v>
      </c>
    </row>
    <row r="136" spans="1:6" ht="15" customHeight="1" thickTop="1" thickBot="1" x14ac:dyDescent="0.3">
      <c r="A136" s="430" t="s">
        <v>5337</v>
      </c>
      <c r="B136" s="431"/>
      <c r="C136" s="432"/>
      <c r="D136" s="24">
        <f>SUM(D104:D135)</f>
        <v>569.75999999999988</v>
      </c>
      <c r="E136" s="20">
        <f>SUMIF(E104:E135,"std_1",D104:D135)</f>
        <v>565.50999999999988</v>
      </c>
      <c r="F136" s="32"/>
    </row>
    <row r="137" spans="1:6" ht="15" customHeight="1" x14ac:dyDescent="0.25"/>
  </sheetData>
  <mergeCells count="25">
    <mergeCell ref="A7:C7"/>
    <mergeCell ref="A12:E12"/>
    <mergeCell ref="E102:E103"/>
    <mergeCell ref="A101:E101"/>
    <mergeCell ref="A57:E57"/>
    <mergeCell ref="A30:E30"/>
    <mergeCell ref="E13:E14"/>
    <mergeCell ref="E31:E32"/>
    <mergeCell ref="A94:C94"/>
    <mergeCell ref="C58:C59"/>
    <mergeCell ref="D58:D59"/>
    <mergeCell ref="E58:E59"/>
    <mergeCell ref="A136:C136"/>
    <mergeCell ref="D102:D103"/>
    <mergeCell ref="C102:C103"/>
    <mergeCell ref="A13:A14"/>
    <mergeCell ref="A31:A32"/>
    <mergeCell ref="A58:A59"/>
    <mergeCell ref="A50:C50"/>
    <mergeCell ref="C31:C32"/>
    <mergeCell ref="D13:D14"/>
    <mergeCell ref="A102:A103"/>
    <mergeCell ref="D31:D32"/>
    <mergeCell ref="A23:C23"/>
    <mergeCell ref="C13:C14"/>
  </mergeCells>
  <phoneticPr fontId="2" type="noConversion"/>
  <conditionalFormatting sqref="D7:E7">
    <cfRule type="cellIs" dxfId="42" priority="22" stopIfTrue="1" operator="notEqual">
      <formula>SUM(#REF!)</formula>
    </cfRule>
  </conditionalFormatting>
  <conditionalFormatting sqref="D23:E23 D50:E50 D94:E94 D136:E136">
    <cfRule type="cellIs" dxfId="41" priority="23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orientation="portrait" r:id="rId1"/>
  <headerFooter scaleWithDoc="0" alignWithMargins="0">
    <oddHeader xml:space="preserve">&amp;L&amp;9Příloha č.1 ke Smlouvě o provádění úklidu v Univerzitním kampusu Bohunice, Brno, Kamenice 5 </oddHeader>
    <oddFooter>&amp;L&amp;9Příloha č. 1&amp;R&amp;9Strana &amp;P/&amp;N</oddFooter>
  </headerFooter>
  <rowBreaks count="2" manualBreakCount="2">
    <brk id="53" max="16383" man="1"/>
    <brk id="97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4">
    <tabColor indexed="11"/>
  </sheetPr>
  <dimension ref="A3:F135"/>
  <sheetViews>
    <sheetView zoomScaleNormal="100" workbookViewId="0">
      <selection activeCell="E25" sqref="E25"/>
    </sheetView>
  </sheetViews>
  <sheetFormatPr defaultRowHeight="13.5" x14ac:dyDescent="0.25"/>
  <cols>
    <col min="1" max="1" width="14.7109375" style="30" customWidth="1"/>
    <col min="2" max="2" width="10.7109375" style="30" customWidth="1"/>
    <col min="3" max="3" width="40.7109375" style="30" customWidth="1"/>
    <col min="4" max="4" width="10.7109375" style="26" customWidth="1"/>
    <col min="5" max="5" width="10.42578125" style="26" customWidth="1"/>
    <col min="6" max="16384" width="9.140625" style="30"/>
  </cols>
  <sheetData>
    <row r="3" spans="1:5" x14ac:dyDescent="0.25">
      <c r="D3" s="33"/>
    </row>
    <row r="4" spans="1:5" ht="25.5" customHeight="1" x14ac:dyDescent="0.25">
      <c r="A4" s="65" t="s">
        <v>5361</v>
      </c>
      <c r="B4" s="50"/>
      <c r="C4" s="50"/>
      <c r="D4" s="51"/>
    </row>
    <row r="5" spans="1:5" ht="25.5" customHeight="1" x14ac:dyDescent="0.25">
      <c r="A5" s="49"/>
      <c r="B5" s="50"/>
      <c r="C5" s="50"/>
      <c r="D5" s="51"/>
    </row>
    <row r="6" spans="1:5" ht="25.5" customHeight="1" thickBot="1" x14ac:dyDescent="0.3">
      <c r="A6" s="49"/>
      <c r="B6" s="50"/>
      <c r="C6" s="50"/>
      <c r="D6" s="51"/>
    </row>
    <row r="7" spans="1:5" ht="25.5" customHeight="1" thickBot="1" x14ac:dyDescent="0.35">
      <c r="A7" s="425" t="s">
        <v>7352</v>
      </c>
      <c r="B7" s="426"/>
      <c r="C7" s="427"/>
      <c r="D7" s="69">
        <f>SUM(D135,D117,D80,D55,D25)</f>
        <v>1905.5200000000002</v>
      </c>
      <c r="E7" s="69">
        <f>SUM(E135,E117,E80,E55,E25)</f>
        <v>1149.0500000000002</v>
      </c>
    </row>
    <row r="8" spans="1:5" x14ac:dyDescent="0.25">
      <c r="D8" s="33"/>
    </row>
    <row r="9" spans="1:5" s="91" customFormat="1" ht="24" x14ac:dyDescent="0.25">
      <c r="A9" s="87"/>
      <c r="D9" s="92"/>
      <c r="E9" s="56"/>
    </row>
    <row r="10" spans="1:5" s="91" customFormat="1" x14ac:dyDescent="0.25">
      <c r="D10" s="70"/>
      <c r="E10" s="56"/>
    </row>
    <row r="11" spans="1:5" s="91" customFormat="1" ht="16.5" x14ac:dyDescent="0.25">
      <c r="D11" s="93"/>
      <c r="E11" s="56"/>
    </row>
    <row r="13" spans="1:5" ht="14.25" thickBot="1" x14ac:dyDescent="0.3"/>
    <row r="14" spans="1:5" ht="22.5" customHeight="1" thickBot="1" x14ac:dyDescent="0.3">
      <c r="A14" s="423" t="s">
        <v>726</v>
      </c>
      <c r="B14" s="424"/>
      <c r="C14" s="424"/>
      <c r="D14" s="424"/>
      <c r="E14" s="435"/>
    </row>
    <row r="15" spans="1:5" ht="15" customHeight="1" x14ac:dyDescent="0.3">
      <c r="A15" s="428" t="s">
        <v>4681</v>
      </c>
      <c r="B15" s="353" t="s">
        <v>4277</v>
      </c>
      <c r="C15" s="433" t="s">
        <v>2186</v>
      </c>
      <c r="D15" s="421" t="s">
        <v>2187</v>
      </c>
      <c r="E15" s="463" t="s">
        <v>217</v>
      </c>
    </row>
    <row r="16" spans="1:5" ht="15" customHeight="1" thickBot="1" x14ac:dyDescent="0.35">
      <c r="A16" s="429"/>
      <c r="B16" s="6" t="s">
        <v>2185</v>
      </c>
      <c r="C16" s="434"/>
      <c r="D16" s="422"/>
      <c r="E16" s="464"/>
    </row>
    <row r="17" spans="1:6" ht="15" customHeight="1" thickTop="1" x14ac:dyDescent="0.25">
      <c r="A17" s="12" t="s">
        <v>20</v>
      </c>
      <c r="B17" s="7" t="s">
        <v>22</v>
      </c>
      <c r="C17" s="1" t="s">
        <v>21</v>
      </c>
      <c r="D17" s="23">
        <v>7.5</v>
      </c>
      <c r="E17" s="283" t="s">
        <v>218</v>
      </c>
    </row>
    <row r="18" spans="1:6" ht="15" customHeight="1" x14ac:dyDescent="0.25">
      <c r="A18" s="12" t="s">
        <v>899</v>
      </c>
      <c r="B18" s="7" t="s">
        <v>2189</v>
      </c>
      <c r="C18" s="1" t="s">
        <v>900</v>
      </c>
      <c r="D18" s="23">
        <v>32.590000000000003</v>
      </c>
      <c r="E18" s="284" t="s">
        <v>218</v>
      </c>
    </row>
    <row r="19" spans="1:6" ht="15" customHeight="1" x14ac:dyDescent="0.25">
      <c r="A19" s="12" t="s">
        <v>901</v>
      </c>
      <c r="B19" s="7" t="s">
        <v>2190</v>
      </c>
      <c r="C19" s="1" t="s">
        <v>3019</v>
      </c>
      <c r="D19" s="23">
        <v>25.13</v>
      </c>
      <c r="E19" s="284" t="s">
        <v>218</v>
      </c>
    </row>
    <row r="20" spans="1:6" ht="15" customHeight="1" x14ac:dyDescent="0.25">
      <c r="A20" s="12" t="s">
        <v>902</v>
      </c>
      <c r="B20" s="7" t="s">
        <v>2191</v>
      </c>
      <c r="C20" s="1" t="s">
        <v>897</v>
      </c>
      <c r="D20" s="23">
        <v>15</v>
      </c>
      <c r="E20" s="284" t="s">
        <v>218</v>
      </c>
    </row>
    <row r="21" spans="1:6" ht="15" customHeight="1" x14ac:dyDescent="0.25">
      <c r="A21" s="12" t="s">
        <v>903</v>
      </c>
      <c r="B21" s="7" t="s">
        <v>2192</v>
      </c>
      <c r="C21" s="1" t="s">
        <v>898</v>
      </c>
      <c r="D21" s="23">
        <v>6.31</v>
      </c>
      <c r="E21" s="284" t="s">
        <v>218</v>
      </c>
    </row>
    <row r="22" spans="1:6" ht="15" customHeight="1" x14ac:dyDescent="0.25">
      <c r="A22" s="12" t="s">
        <v>904</v>
      </c>
      <c r="B22" s="7" t="s">
        <v>2193</v>
      </c>
      <c r="C22" s="1" t="s">
        <v>647</v>
      </c>
      <c r="D22" s="23">
        <v>34.17</v>
      </c>
      <c r="E22" s="284" t="s">
        <v>218</v>
      </c>
    </row>
    <row r="23" spans="1:6" ht="15" customHeight="1" x14ac:dyDescent="0.25">
      <c r="A23" s="12" t="s">
        <v>7392</v>
      </c>
      <c r="B23" s="7"/>
      <c r="C23" s="1" t="s">
        <v>7393</v>
      </c>
      <c r="D23" s="293">
        <v>2.87</v>
      </c>
      <c r="E23" s="284" t="s">
        <v>218</v>
      </c>
    </row>
    <row r="24" spans="1:6" ht="15" customHeight="1" thickBot="1" x14ac:dyDescent="0.3">
      <c r="A24" s="12" t="s">
        <v>7394</v>
      </c>
      <c r="B24" s="7"/>
      <c r="C24" s="1" t="s">
        <v>7395</v>
      </c>
      <c r="D24" s="294">
        <v>4</v>
      </c>
      <c r="E24" s="296" t="s">
        <v>218</v>
      </c>
    </row>
    <row r="25" spans="1:6" ht="15" customHeight="1" thickTop="1" thickBot="1" x14ac:dyDescent="0.3">
      <c r="A25" s="430" t="s">
        <v>5337</v>
      </c>
      <c r="B25" s="431"/>
      <c r="C25" s="432"/>
      <c r="D25" s="24">
        <f>SUM(D17:D24)</f>
        <v>127.57000000000001</v>
      </c>
      <c r="E25" s="66">
        <f>SUMIF(E17:E22,"std_1",D17:D22)</f>
        <v>0</v>
      </c>
      <c r="F25" s="32"/>
    </row>
    <row r="26" spans="1:6" ht="15" customHeight="1" x14ac:dyDescent="0.25"/>
    <row r="27" spans="1:6" ht="15" customHeight="1" x14ac:dyDescent="0.25"/>
    <row r="28" spans="1:6" ht="15" customHeight="1" x14ac:dyDescent="0.25">
      <c r="A28" s="41"/>
      <c r="B28" s="41"/>
      <c r="C28" s="41"/>
      <c r="D28" s="42"/>
    </row>
    <row r="29" spans="1:6" ht="15" customHeight="1" x14ac:dyDescent="0.25"/>
    <row r="30" spans="1:6" ht="15" customHeight="1" x14ac:dyDescent="0.25"/>
    <row r="31" spans="1:6" ht="15" customHeight="1" thickBot="1" x14ac:dyDescent="0.3"/>
    <row r="32" spans="1:6" ht="22.5" customHeight="1" thickBot="1" x14ac:dyDescent="0.3">
      <c r="A32" s="46" t="s">
        <v>727</v>
      </c>
      <c r="B32" s="47"/>
      <c r="C32" s="47"/>
      <c r="D32" s="47"/>
      <c r="E32" s="117"/>
    </row>
    <row r="33" spans="1:6" ht="15" customHeight="1" x14ac:dyDescent="0.3">
      <c r="A33" s="428" t="s">
        <v>4681</v>
      </c>
      <c r="B33" s="353" t="s">
        <v>4277</v>
      </c>
      <c r="C33" s="433" t="s">
        <v>2186</v>
      </c>
      <c r="D33" s="421" t="s">
        <v>2187</v>
      </c>
      <c r="E33" s="463" t="s">
        <v>217</v>
      </c>
    </row>
    <row r="34" spans="1:6" ht="15" customHeight="1" thickBot="1" x14ac:dyDescent="0.35">
      <c r="A34" s="429"/>
      <c r="B34" s="6" t="s">
        <v>2185</v>
      </c>
      <c r="C34" s="434"/>
      <c r="D34" s="422"/>
      <c r="E34" s="464"/>
    </row>
    <row r="35" spans="1:6" ht="15" customHeight="1" thickTop="1" x14ac:dyDescent="0.25">
      <c r="A35" s="12" t="s">
        <v>906</v>
      </c>
      <c r="B35" s="7">
        <v>102</v>
      </c>
      <c r="C35" s="1" t="s">
        <v>719</v>
      </c>
      <c r="D35" s="23">
        <v>264.70999999999998</v>
      </c>
      <c r="E35" s="283" t="s">
        <v>7347</v>
      </c>
      <c r="F35" s="125" t="s">
        <v>5382</v>
      </c>
    </row>
    <row r="36" spans="1:6" ht="15" customHeight="1" x14ac:dyDescent="0.25">
      <c r="A36" s="12" t="s">
        <v>45</v>
      </c>
      <c r="B36" s="7" t="s">
        <v>47</v>
      </c>
      <c r="C36" s="1" t="s">
        <v>46</v>
      </c>
      <c r="D36" s="23">
        <v>9.9600000000000009</v>
      </c>
      <c r="E36" s="284" t="s">
        <v>7347</v>
      </c>
      <c r="F36" s="125" t="s">
        <v>5382</v>
      </c>
    </row>
    <row r="37" spans="1:6" ht="15" customHeight="1" x14ac:dyDescent="0.25">
      <c r="A37" s="12" t="s">
        <v>907</v>
      </c>
      <c r="B37" s="7">
        <v>103</v>
      </c>
      <c r="C37" s="1" t="s">
        <v>5072</v>
      </c>
      <c r="D37" s="23">
        <v>12.88</v>
      </c>
      <c r="E37" s="284" t="s">
        <v>7347</v>
      </c>
      <c r="F37" s="125" t="s">
        <v>5382</v>
      </c>
    </row>
    <row r="38" spans="1:6" ht="15" customHeight="1" x14ac:dyDescent="0.25">
      <c r="A38" s="12" t="s">
        <v>908</v>
      </c>
      <c r="B38" s="7">
        <v>104</v>
      </c>
      <c r="C38" s="1" t="s">
        <v>5073</v>
      </c>
      <c r="D38" s="23">
        <v>12.83</v>
      </c>
      <c r="E38" s="284" t="s">
        <v>7347</v>
      </c>
      <c r="F38" s="125" t="s">
        <v>5382</v>
      </c>
    </row>
    <row r="39" spans="1:6" ht="15" customHeight="1" x14ac:dyDescent="0.25">
      <c r="A39" s="12" t="s">
        <v>909</v>
      </c>
      <c r="B39" s="7">
        <v>105</v>
      </c>
      <c r="C39" s="1" t="s">
        <v>5041</v>
      </c>
      <c r="D39" s="23">
        <v>10.19</v>
      </c>
      <c r="E39" s="284" t="s">
        <v>7347</v>
      </c>
      <c r="F39" s="125"/>
    </row>
    <row r="40" spans="1:6" ht="15" customHeight="1" x14ac:dyDescent="0.25">
      <c r="A40" s="12" t="s">
        <v>910</v>
      </c>
      <c r="B40" s="7">
        <v>106</v>
      </c>
      <c r="C40" s="1" t="s">
        <v>4326</v>
      </c>
      <c r="D40" s="23">
        <v>31.65</v>
      </c>
      <c r="E40" s="284" t="s">
        <v>218</v>
      </c>
    </row>
    <row r="41" spans="1:6" ht="15" customHeight="1" x14ac:dyDescent="0.25">
      <c r="A41" s="12" t="s">
        <v>911</v>
      </c>
      <c r="B41" s="7">
        <v>107</v>
      </c>
      <c r="C41" s="1" t="s">
        <v>187</v>
      </c>
      <c r="D41" s="23">
        <v>6.35</v>
      </c>
      <c r="E41" s="284" t="s">
        <v>218</v>
      </c>
    </row>
    <row r="42" spans="1:6" ht="15" customHeight="1" x14ac:dyDescent="0.25">
      <c r="A42" s="12" t="s">
        <v>912</v>
      </c>
      <c r="B42" s="7">
        <v>108</v>
      </c>
      <c r="C42" s="1" t="s">
        <v>4871</v>
      </c>
      <c r="D42" s="23">
        <v>15.65</v>
      </c>
      <c r="E42" s="284" t="s">
        <v>218</v>
      </c>
    </row>
    <row r="43" spans="1:6" ht="15" customHeight="1" x14ac:dyDescent="0.25">
      <c r="A43" s="12" t="s">
        <v>913</v>
      </c>
      <c r="B43" s="7">
        <v>109</v>
      </c>
      <c r="C43" s="1" t="s">
        <v>2696</v>
      </c>
      <c r="D43" s="23">
        <v>7.81</v>
      </c>
      <c r="E43" s="284" t="s">
        <v>7347</v>
      </c>
    </row>
    <row r="44" spans="1:6" ht="15" customHeight="1" x14ac:dyDescent="0.25">
      <c r="A44" s="12" t="s">
        <v>914</v>
      </c>
      <c r="B44" s="7">
        <v>111</v>
      </c>
      <c r="C44" s="1" t="s">
        <v>974</v>
      </c>
      <c r="D44" s="23">
        <v>3.41</v>
      </c>
      <c r="E44" s="284" t="s">
        <v>7347</v>
      </c>
    </row>
    <row r="45" spans="1:6" ht="15" customHeight="1" x14ac:dyDescent="0.25">
      <c r="A45" s="12" t="s">
        <v>915</v>
      </c>
      <c r="B45" s="7">
        <v>113</v>
      </c>
      <c r="C45" s="1" t="s">
        <v>4624</v>
      </c>
      <c r="D45" s="23">
        <v>3.35</v>
      </c>
      <c r="E45" s="284" t="s">
        <v>7347</v>
      </c>
    </row>
    <row r="46" spans="1:6" ht="15" customHeight="1" x14ac:dyDescent="0.25">
      <c r="A46" s="12" t="s">
        <v>916</v>
      </c>
      <c r="B46" s="7">
        <v>115</v>
      </c>
      <c r="C46" s="1" t="s">
        <v>5380</v>
      </c>
      <c r="D46" s="23">
        <v>23.52</v>
      </c>
      <c r="E46" s="284" t="s">
        <v>7347</v>
      </c>
    </row>
    <row r="47" spans="1:6" ht="15" customHeight="1" x14ac:dyDescent="0.25">
      <c r="A47" s="12" t="s">
        <v>917</v>
      </c>
      <c r="B47" s="7" t="s">
        <v>918</v>
      </c>
      <c r="C47" s="1" t="s">
        <v>919</v>
      </c>
      <c r="D47" s="23">
        <v>15.86</v>
      </c>
      <c r="E47" s="284" t="s">
        <v>7347</v>
      </c>
    </row>
    <row r="48" spans="1:6" ht="15" customHeight="1" x14ac:dyDescent="0.25">
      <c r="A48" s="12" t="s">
        <v>49</v>
      </c>
      <c r="B48" s="7" t="s">
        <v>48</v>
      </c>
      <c r="C48" s="1" t="s">
        <v>50</v>
      </c>
      <c r="D48" s="23">
        <v>8.16</v>
      </c>
      <c r="E48" s="284" t="s">
        <v>7347</v>
      </c>
    </row>
    <row r="49" spans="1:6" ht="15" customHeight="1" x14ac:dyDescent="0.25">
      <c r="A49" s="12" t="s">
        <v>920</v>
      </c>
      <c r="B49" s="7">
        <v>116</v>
      </c>
      <c r="C49" s="1" t="s">
        <v>3916</v>
      </c>
      <c r="D49" s="23">
        <v>265.95</v>
      </c>
      <c r="E49" s="284" t="s">
        <v>7347</v>
      </c>
    </row>
    <row r="50" spans="1:6" ht="15" customHeight="1" x14ac:dyDescent="0.25">
      <c r="A50" s="12" t="s">
        <v>921</v>
      </c>
      <c r="B50" s="7">
        <v>117</v>
      </c>
      <c r="C50" s="1" t="s">
        <v>922</v>
      </c>
      <c r="D50" s="23">
        <v>10.19</v>
      </c>
      <c r="E50" s="284" t="s">
        <v>7347</v>
      </c>
    </row>
    <row r="51" spans="1:6" ht="15" customHeight="1" x14ac:dyDescent="0.25">
      <c r="A51" s="12" t="s">
        <v>923</v>
      </c>
      <c r="B51" s="7">
        <v>118</v>
      </c>
      <c r="C51" s="1" t="s">
        <v>974</v>
      </c>
      <c r="D51" s="23">
        <v>2.84</v>
      </c>
      <c r="E51" s="284" t="s">
        <v>7347</v>
      </c>
    </row>
    <row r="52" spans="1:6" ht="15" customHeight="1" x14ac:dyDescent="0.25">
      <c r="A52" s="12" t="s">
        <v>924</v>
      </c>
      <c r="B52" s="7">
        <v>119</v>
      </c>
      <c r="C52" s="1" t="s">
        <v>4624</v>
      </c>
      <c r="D52" s="23">
        <v>3.72</v>
      </c>
      <c r="E52" s="284" t="s">
        <v>7347</v>
      </c>
    </row>
    <row r="53" spans="1:6" ht="15" customHeight="1" x14ac:dyDescent="0.25">
      <c r="A53" s="12" t="s">
        <v>925</v>
      </c>
      <c r="B53" s="7">
        <v>121</v>
      </c>
      <c r="C53" s="1" t="s">
        <v>926</v>
      </c>
      <c r="D53" s="23">
        <v>9</v>
      </c>
      <c r="E53" s="284" t="s">
        <v>7347</v>
      </c>
    </row>
    <row r="54" spans="1:6" ht="15" customHeight="1" thickBot="1" x14ac:dyDescent="0.3">
      <c r="A54" s="12" t="s">
        <v>927</v>
      </c>
      <c r="B54" s="7">
        <v>138</v>
      </c>
      <c r="C54" s="1" t="s">
        <v>928</v>
      </c>
      <c r="D54" s="23">
        <v>59.99</v>
      </c>
      <c r="E54" s="284" t="s">
        <v>218</v>
      </c>
    </row>
    <row r="55" spans="1:6" ht="15" customHeight="1" thickTop="1" thickBot="1" x14ac:dyDescent="0.3">
      <c r="A55" s="430" t="s">
        <v>5337</v>
      </c>
      <c r="B55" s="431"/>
      <c r="C55" s="432"/>
      <c r="D55" s="24">
        <f>SUM(D35:D54)</f>
        <v>778.0200000000001</v>
      </c>
      <c r="E55" s="20">
        <f>SUMIF(E35:E54,"std_1",D35:D54)</f>
        <v>664.38000000000011</v>
      </c>
      <c r="F55" s="32"/>
    </row>
    <row r="56" spans="1:6" ht="15" customHeight="1" x14ac:dyDescent="0.25">
      <c r="B56" s="2"/>
      <c r="C56" s="2"/>
      <c r="D56" s="5"/>
    </row>
    <row r="57" spans="1:6" ht="15" customHeight="1" x14ac:dyDescent="0.25"/>
    <row r="58" spans="1:6" ht="15" customHeight="1" x14ac:dyDescent="0.25"/>
    <row r="59" spans="1:6" ht="15" customHeight="1" x14ac:dyDescent="0.25"/>
    <row r="60" spans="1:6" ht="15" customHeight="1" x14ac:dyDescent="0.25"/>
    <row r="61" spans="1:6" ht="15" customHeight="1" thickBot="1" x14ac:dyDescent="0.3"/>
    <row r="62" spans="1:6" ht="22.5" customHeight="1" thickBot="1" x14ac:dyDescent="0.3">
      <c r="A62" s="423" t="s">
        <v>728</v>
      </c>
      <c r="B62" s="424"/>
      <c r="C62" s="424"/>
      <c r="D62" s="424"/>
      <c r="E62" s="435"/>
    </row>
    <row r="63" spans="1:6" ht="15" customHeight="1" x14ac:dyDescent="0.3">
      <c r="A63" s="428" t="s">
        <v>4681</v>
      </c>
      <c r="B63" s="353" t="s">
        <v>4277</v>
      </c>
      <c r="C63" s="433" t="s">
        <v>2186</v>
      </c>
      <c r="D63" s="421" t="s">
        <v>2187</v>
      </c>
      <c r="E63" s="463" t="s">
        <v>217</v>
      </c>
    </row>
    <row r="64" spans="1:6" ht="15" customHeight="1" thickBot="1" x14ac:dyDescent="0.35">
      <c r="A64" s="429"/>
      <c r="B64" s="6" t="s">
        <v>2185</v>
      </c>
      <c r="C64" s="434"/>
      <c r="D64" s="422"/>
      <c r="E64" s="464"/>
    </row>
    <row r="65" spans="1:6" ht="15" customHeight="1" thickTop="1" x14ac:dyDescent="0.25">
      <c r="A65" s="12" t="s">
        <v>929</v>
      </c>
      <c r="B65" s="7">
        <v>202</v>
      </c>
      <c r="C65" s="1" t="s">
        <v>4460</v>
      </c>
      <c r="D65" s="23">
        <v>116.09</v>
      </c>
      <c r="E65" s="283" t="s">
        <v>7347</v>
      </c>
      <c r="F65" s="125" t="s">
        <v>5382</v>
      </c>
    </row>
    <row r="66" spans="1:6" ht="15" customHeight="1" x14ac:dyDescent="0.25">
      <c r="A66" s="12" t="s">
        <v>2877</v>
      </c>
      <c r="B66" s="7">
        <v>203</v>
      </c>
      <c r="C66" s="1" t="s">
        <v>5041</v>
      </c>
      <c r="D66" s="23">
        <v>3.55</v>
      </c>
      <c r="E66" s="284" t="s">
        <v>7347</v>
      </c>
      <c r="F66" s="125"/>
    </row>
    <row r="67" spans="1:6" ht="15" customHeight="1" x14ac:dyDescent="0.25">
      <c r="A67" s="12" t="s">
        <v>2878</v>
      </c>
      <c r="B67" s="7">
        <v>204</v>
      </c>
      <c r="C67" s="1" t="s">
        <v>3022</v>
      </c>
      <c r="D67" s="23">
        <v>3.92</v>
      </c>
      <c r="E67" s="284" t="s">
        <v>7347</v>
      </c>
      <c r="F67" s="125"/>
    </row>
    <row r="68" spans="1:6" ht="15" customHeight="1" x14ac:dyDescent="0.25">
      <c r="A68" s="12" t="s">
        <v>2879</v>
      </c>
      <c r="B68" s="7">
        <v>205</v>
      </c>
      <c r="C68" s="1" t="s">
        <v>2880</v>
      </c>
      <c r="D68" s="23">
        <v>6.86</v>
      </c>
      <c r="E68" s="284" t="s">
        <v>218</v>
      </c>
    </row>
    <row r="69" spans="1:6" ht="15" customHeight="1" x14ac:dyDescent="0.25">
      <c r="A69" s="12" t="s">
        <v>2881</v>
      </c>
      <c r="B69" s="7">
        <v>206</v>
      </c>
      <c r="C69" s="1" t="s">
        <v>1994</v>
      </c>
      <c r="D69" s="23">
        <v>8.36</v>
      </c>
      <c r="E69" s="284" t="s">
        <v>7347</v>
      </c>
    </row>
    <row r="70" spans="1:6" ht="15" customHeight="1" x14ac:dyDescent="0.25">
      <c r="A70" s="12" t="s">
        <v>2882</v>
      </c>
      <c r="B70" s="7">
        <v>207</v>
      </c>
      <c r="C70" s="1" t="s">
        <v>4469</v>
      </c>
      <c r="D70" s="23">
        <v>11.5</v>
      </c>
      <c r="E70" s="284" t="s">
        <v>7347</v>
      </c>
      <c r="F70" s="30" t="s">
        <v>5381</v>
      </c>
    </row>
    <row r="71" spans="1:6" ht="15" customHeight="1" x14ac:dyDescent="0.25">
      <c r="A71" s="12" t="s">
        <v>2883</v>
      </c>
      <c r="B71" s="7">
        <v>209</v>
      </c>
      <c r="C71" s="1" t="s">
        <v>3022</v>
      </c>
      <c r="D71" s="23">
        <v>8.16</v>
      </c>
      <c r="E71" s="284" t="s">
        <v>7347</v>
      </c>
    </row>
    <row r="72" spans="1:6" ht="15" customHeight="1" x14ac:dyDescent="0.25">
      <c r="A72" s="12" t="s">
        <v>2884</v>
      </c>
      <c r="B72" s="7">
        <v>211</v>
      </c>
      <c r="C72" s="1" t="s">
        <v>2880</v>
      </c>
      <c r="D72" s="23">
        <v>7.09</v>
      </c>
      <c r="E72" s="284" t="s">
        <v>218</v>
      </c>
    </row>
    <row r="73" spans="1:6" ht="15" customHeight="1" x14ac:dyDescent="0.25">
      <c r="A73" s="12" t="s">
        <v>2885</v>
      </c>
      <c r="B73" s="7">
        <v>212</v>
      </c>
      <c r="C73" s="1" t="s">
        <v>3144</v>
      </c>
      <c r="D73" s="23">
        <v>6.83</v>
      </c>
      <c r="E73" s="284" t="s">
        <v>7347</v>
      </c>
    </row>
    <row r="74" spans="1:6" ht="15" customHeight="1" x14ac:dyDescent="0.25">
      <c r="A74" s="12" t="s">
        <v>2886</v>
      </c>
      <c r="B74" s="7">
        <v>213</v>
      </c>
      <c r="C74" s="1" t="s">
        <v>5383</v>
      </c>
      <c r="D74" s="23">
        <v>9.4700000000000006</v>
      </c>
      <c r="E74" s="284" t="s">
        <v>7347</v>
      </c>
      <c r="F74" s="30" t="s">
        <v>5381</v>
      </c>
    </row>
    <row r="75" spans="1:6" ht="15" customHeight="1" x14ac:dyDescent="0.25">
      <c r="A75" s="12" t="s">
        <v>2887</v>
      </c>
      <c r="B75" s="7">
        <v>215</v>
      </c>
      <c r="C75" s="114" t="s">
        <v>2801</v>
      </c>
      <c r="D75" s="23">
        <v>3.67</v>
      </c>
      <c r="E75" s="284" t="s">
        <v>218</v>
      </c>
    </row>
    <row r="76" spans="1:6" ht="15" customHeight="1" x14ac:dyDescent="0.25">
      <c r="A76" s="12" t="s">
        <v>2888</v>
      </c>
      <c r="B76" s="7">
        <v>216</v>
      </c>
      <c r="C76" s="1" t="s">
        <v>4470</v>
      </c>
      <c r="D76" s="23">
        <v>4.07</v>
      </c>
      <c r="E76" s="284" t="s">
        <v>7347</v>
      </c>
      <c r="F76" s="30" t="s">
        <v>5381</v>
      </c>
    </row>
    <row r="77" spans="1:6" ht="15" customHeight="1" x14ac:dyDescent="0.25">
      <c r="A77" s="12" t="s">
        <v>5074</v>
      </c>
      <c r="B77" s="7">
        <v>217</v>
      </c>
      <c r="C77" s="1" t="s">
        <v>4315</v>
      </c>
      <c r="D77" s="23">
        <v>5.78</v>
      </c>
      <c r="E77" s="284" t="s">
        <v>7347</v>
      </c>
      <c r="F77" s="125"/>
    </row>
    <row r="78" spans="1:6" ht="15" customHeight="1" x14ac:dyDescent="0.25">
      <c r="A78" s="12" t="s">
        <v>52</v>
      </c>
      <c r="B78" s="7" t="s">
        <v>53</v>
      </c>
      <c r="C78" s="1" t="s">
        <v>54</v>
      </c>
      <c r="D78" s="23">
        <v>6.66</v>
      </c>
      <c r="E78" s="284" t="s">
        <v>218</v>
      </c>
      <c r="F78" s="125"/>
    </row>
    <row r="79" spans="1:6" ht="15" customHeight="1" thickBot="1" x14ac:dyDescent="0.3">
      <c r="A79" s="12" t="s">
        <v>51</v>
      </c>
      <c r="B79" s="10">
        <v>218</v>
      </c>
      <c r="C79" s="1" t="s">
        <v>55</v>
      </c>
      <c r="D79" s="23">
        <v>43.79</v>
      </c>
      <c r="E79" s="284" t="s">
        <v>7347</v>
      </c>
      <c r="F79" s="125"/>
    </row>
    <row r="80" spans="1:6" ht="15" customHeight="1" thickTop="1" thickBot="1" x14ac:dyDescent="0.3">
      <c r="A80" s="430" t="s">
        <v>5337</v>
      </c>
      <c r="B80" s="431"/>
      <c r="C80" s="432"/>
      <c r="D80" s="24">
        <f>SUM(D65:D79)</f>
        <v>245.8</v>
      </c>
      <c r="E80" s="20">
        <f>SUMIF(E65:E79,"std_1",D65:D79)</f>
        <v>221.52</v>
      </c>
      <c r="F80" s="32"/>
    </row>
    <row r="81" spans="1:5" ht="15" customHeight="1" x14ac:dyDescent="0.25"/>
    <row r="82" spans="1:5" ht="15" customHeight="1" x14ac:dyDescent="0.25"/>
    <row r="83" spans="1:5" ht="15" customHeight="1" x14ac:dyDescent="0.25"/>
    <row r="84" spans="1:5" ht="15" customHeight="1" x14ac:dyDescent="0.25"/>
    <row r="85" spans="1:5" ht="15" customHeight="1" x14ac:dyDescent="0.25"/>
    <row r="86" spans="1:5" ht="15" customHeight="1" thickBot="1" x14ac:dyDescent="0.3"/>
    <row r="87" spans="1:5" ht="22.5" customHeight="1" thickBot="1" x14ac:dyDescent="0.3">
      <c r="A87" s="423" t="s">
        <v>729</v>
      </c>
      <c r="B87" s="424"/>
      <c r="C87" s="424"/>
      <c r="D87" s="424"/>
      <c r="E87" s="435"/>
    </row>
    <row r="88" spans="1:5" ht="15" customHeight="1" x14ac:dyDescent="0.3">
      <c r="A88" s="428" t="s">
        <v>4681</v>
      </c>
      <c r="B88" s="353" t="s">
        <v>4277</v>
      </c>
      <c r="C88" s="433" t="s">
        <v>2186</v>
      </c>
      <c r="D88" s="421" t="s">
        <v>2187</v>
      </c>
      <c r="E88" s="463" t="s">
        <v>217</v>
      </c>
    </row>
    <row r="89" spans="1:5" ht="15" customHeight="1" thickBot="1" x14ac:dyDescent="0.35">
      <c r="A89" s="429"/>
      <c r="B89" s="6" t="s">
        <v>2185</v>
      </c>
      <c r="C89" s="434"/>
      <c r="D89" s="422"/>
      <c r="E89" s="464"/>
    </row>
    <row r="90" spans="1:5" ht="15" customHeight="1" thickTop="1" x14ac:dyDescent="0.25">
      <c r="A90" s="12" t="s">
        <v>2889</v>
      </c>
      <c r="B90" s="7">
        <v>301</v>
      </c>
      <c r="C90" s="1" t="s">
        <v>3019</v>
      </c>
      <c r="D90" s="23">
        <v>71.28</v>
      </c>
      <c r="E90" s="283" t="s">
        <v>7347</v>
      </c>
    </row>
    <row r="91" spans="1:5" ht="15" customHeight="1" x14ac:dyDescent="0.25">
      <c r="A91" s="12" t="s">
        <v>2890</v>
      </c>
      <c r="B91" s="7">
        <v>302</v>
      </c>
      <c r="C91" s="1" t="s">
        <v>2929</v>
      </c>
      <c r="D91" s="23">
        <v>14.87</v>
      </c>
      <c r="E91" s="284" t="s">
        <v>7347</v>
      </c>
    </row>
    <row r="92" spans="1:5" ht="15" customHeight="1" x14ac:dyDescent="0.25">
      <c r="A92" s="12" t="s">
        <v>2891</v>
      </c>
      <c r="B92" s="7">
        <v>303</v>
      </c>
      <c r="C92" s="1" t="s">
        <v>2930</v>
      </c>
      <c r="D92" s="23">
        <v>24.38</v>
      </c>
      <c r="E92" s="284" t="s">
        <v>7347</v>
      </c>
    </row>
    <row r="93" spans="1:5" ht="15" customHeight="1" x14ac:dyDescent="0.25">
      <c r="A93" s="12" t="s">
        <v>2892</v>
      </c>
      <c r="B93" s="7">
        <v>304</v>
      </c>
      <c r="C93" s="1" t="s">
        <v>2893</v>
      </c>
      <c r="D93" s="23">
        <v>20.63</v>
      </c>
      <c r="E93" s="284" t="s">
        <v>7347</v>
      </c>
    </row>
    <row r="94" spans="1:5" ht="15" customHeight="1" x14ac:dyDescent="0.25">
      <c r="A94" s="12" t="s">
        <v>2894</v>
      </c>
      <c r="B94" s="7">
        <v>305</v>
      </c>
      <c r="C94" s="1" t="s">
        <v>2893</v>
      </c>
      <c r="D94" s="23">
        <v>12.31</v>
      </c>
      <c r="E94" s="284" t="s">
        <v>7347</v>
      </c>
    </row>
    <row r="95" spans="1:5" ht="15" customHeight="1" x14ac:dyDescent="0.25">
      <c r="A95" s="12" t="s">
        <v>2895</v>
      </c>
      <c r="B95" s="7">
        <v>306</v>
      </c>
      <c r="C95" s="1" t="s">
        <v>2893</v>
      </c>
      <c r="D95" s="23">
        <v>12.23</v>
      </c>
      <c r="E95" s="284" t="s">
        <v>7347</v>
      </c>
    </row>
    <row r="96" spans="1:5" ht="15" customHeight="1" x14ac:dyDescent="0.25">
      <c r="A96" s="12" t="s">
        <v>2896</v>
      </c>
      <c r="B96" s="7">
        <v>307</v>
      </c>
      <c r="C96" s="1" t="s">
        <v>2893</v>
      </c>
      <c r="D96" s="23">
        <v>12.34</v>
      </c>
      <c r="E96" s="284" t="s">
        <v>7347</v>
      </c>
    </row>
    <row r="97" spans="1:5" ht="15" customHeight="1" x14ac:dyDescent="0.25">
      <c r="A97" s="12" t="s">
        <v>2897</v>
      </c>
      <c r="B97" s="7">
        <v>308</v>
      </c>
      <c r="C97" s="1" t="s">
        <v>2898</v>
      </c>
      <c r="D97" s="23">
        <v>16.010000000000002</v>
      </c>
      <c r="E97" s="284" t="s">
        <v>7347</v>
      </c>
    </row>
    <row r="98" spans="1:5" ht="15" customHeight="1" x14ac:dyDescent="0.25">
      <c r="A98" s="12" t="s">
        <v>2899</v>
      </c>
      <c r="B98" s="7">
        <v>309</v>
      </c>
      <c r="C98" s="1" t="s">
        <v>2931</v>
      </c>
      <c r="D98" s="23">
        <v>31.06</v>
      </c>
      <c r="E98" s="284" t="s">
        <v>7347</v>
      </c>
    </row>
    <row r="99" spans="1:5" ht="15" customHeight="1" x14ac:dyDescent="0.25">
      <c r="A99" s="12" t="s">
        <v>2900</v>
      </c>
      <c r="B99" s="7">
        <v>311</v>
      </c>
      <c r="C99" s="1" t="s">
        <v>4315</v>
      </c>
      <c r="D99" s="23">
        <v>2.6</v>
      </c>
      <c r="E99" s="284" t="s">
        <v>218</v>
      </c>
    </row>
    <row r="100" spans="1:5" ht="15" customHeight="1" x14ac:dyDescent="0.25">
      <c r="A100" s="12" t="s">
        <v>2901</v>
      </c>
      <c r="B100" s="7">
        <v>312</v>
      </c>
      <c r="C100" s="1" t="s">
        <v>4625</v>
      </c>
      <c r="D100" s="23">
        <v>6.97</v>
      </c>
      <c r="E100" s="284" t="s">
        <v>7347</v>
      </c>
    </row>
    <row r="101" spans="1:5" ht="15" customHeight="1" x14ac:dyDescent="0.25">
      <c r="A101" s="12" t="s">
        <v>2902</v>
      </c>
      <c r="B101" s="7">
        <v>313</v>
      </c>
      <c r="C101" s="1" t="s">
        <v>3019</v>
      </c>
      <c r="D101" s="23">
        <v>4.1100000000000003</v>
      </c>
      <c r="E101" s="284" t="s">
        <v>7347</v>
      </c>
    </row>
    <row r="102" spans="1:5" ht="15" customHeight="1" x14ac:dyDescent="0.25">
      <c r="A102" s="12" t="s">
        <v>2903</v>
      </c>
      <c r="B102" s="7">
        <v>314</v>
      </c>
      <c r="C102" s="1" t="s">
        <v>3144</v>
      </c>
      <c r="D102" s="23">
        <v>5.75</v>
      </c>
      <c r="E102" s="284" t="s">
        <v>7347</v>
      </c>
    </row>
    <row r="103" spans="1:5" ht="15" customHeight="1" x14ac:dyDescent="0.25">
      <c r="A103" s="12" t="s">
        <v>58</v>
      </c>
      <c r="B103" s="7" t="s">
        <v>3812</v>
      </c>
      <c r="C103" s="1" t="s">
        <v>4622</v>
      </c>
      <c r="D103" s="23">
        <v>1.26</v>
      </c>
      <c r="E103" s="284" t="s">
        <v>7347</v>
      </c>
    </row>
    <row r="104" spans="1:5" ht="15" customHeight="1" x14ac:dyDescent="0.25">
      <c r="A104" s="12" t="s">
        <v>56</v>
      </c>
      <c r="B104" s="7" t="s">
        <v>57</v>
      </c>
      <c r="C104" s="1" t="s">
        <v>4622</v>
      </c>
      <c r="D104" s="23">
        <v>1.26</v>
      </c>
      <c r="E104" s="284" t="s">
        <v>7347</v>
      </c>
    </row>
    <row r="105" spans="1:5" ht="15" customHeight="1" x14ac:dyDescent="0.25">
      <c r="A105" s="12" t="s">
        <v>2904</v>
      </c>
      <c r="B105" s="7">
        <v>316</v>
      </c>
      <c r="C105" s="1" t="s">
        <v>2905</v>
      </c>
      <c r="D105" s="23">
        <v>77.400000000000006</v>
      </c>
      <c r="E105" s="284" t="s">
        <v>218</v>
      </c>
    </row>
    <row r="106" spans="1:5" ht="15" customHeight="1" x14ac:dyDescent="0.25">
      <c r="A106" s="12" t="s">
        <v>2906</v>
      </c>
      <c r="B106" s="7">
        <v>317</v>
      </c>
      <c r="C106" s="1" t="s">
        <v>2907</v>
      </c>
      <c r="D106" s="23">
        <v>13.62</v>
      </c>
      <c r="E106" s="284" t="s">
        <v>218</v>
      </c>
    </row>
    <row r="107" spans="1:5" ht="15" customHeight="1" x14ac:dyDescent="0.25">
      <c r="A107" s="12" t="s">
        <v>2908</v>
      </c>
      <c r="B107" s="7">
        <v>318</v>
      </c>
      <c r="C107" s="1" t="s">
        <v>3019</v>
      </c>
      <c r="D107" s="23">
        <v>3.43</v>
      </c>
      <c r="E107" s="284" t="s">
        <v>7347</v>
      </c>
    </row>
    <row r="108" spans="1:5" ht="15" customHeight="1" x14ac:dyDescent="0.25">
      <c r="A108" s="12" t="s">
        <v>2909</v>
      </c>
      <c r="B108" s="7">
        <v>319</v>
      </c>
      <c r="C108" s="1" t="s">
        <v>4315</v>
      </c>
      <c r="D108" s="23">
        <v>4.6100000000000003</v>
      </c>
      <c r="E108" s="284" t="s">
        <v>7347</v>
      </c>
    </row>
    <row r="109" spans="1:5" ht="15" customHeight="1" x14ac:dyDescent="0.25">
      <c r="A109" s="12" t="s">
        <v>2910</v>
      </c>
      <c r="B109" s="7">
        <v>321</v>
      </c>
      <c r="C109" s="1" t="s">
        <v>2911</v>
      </c>
      <c r="D109" s="23">
        <v>8.73</v>
      </c>
      <c r="E109" s="284" t="s">
        <v>218</v>
      </c>
    </row>
    <row r="110" spans="1:5" ht="15" customHeight="1" x14ac:dyDescent="0.25">
      <c r="A110" s="12" t="s">
        <v>2912</v>
      </c>
      <c r="B110" s="7">
        <v>322</v>
      </c>
      <c r="C110" s="1" t="s">
        <v>721</v>
      </c>
      <c r="D110" s="23">
        <v>5.55</v>
      </c>
      <c r="E110" s="284" t="s">
        <v>7347</v>
      </c>
    </row>
    <row r="111" spans="1:5" ht="15" customHeight="1" x14ac:dyDescent="0.25">
      <c r="A111" s="12" t="s">
        <v>2913</v>
      </c>
      <c r="B111" s="7">
        <v>323</v>
      </c>
      <c r="C111" s="1" t="s">
        <v>4028</v>
      </c>
      <c r="D111" s="23">
        <v>33.6</v>
      </c>
      <c r="E111" s="284" t="s">
        <v>218</v>
      </c>
    </row>
    <row r="112" spans="1:5" ht="15" customHeight="1" x14ac:dyDescent="0.25">
      <c r="A112" s="12" t="s">
        <v>2914</v>
      </c>
      <c r="B112" s="7">
        <v>324</v>
      </c>
      <c r="C112" s="1" t="s">
        <v>1994</v>
      </c>
      <c r="D112" s="23">
        <v>4.84</v>
      </c>
      <c r="E112" s="284" t="s">
        <v>7347</v>
      </c>
    </row>
    <row r="113" spans="1:6" ht="15" customHeight="1" x14ac:dyDescent="0.25">
      <c r="A113" s="12" t="s">
        <v>2915</v>
      </c>
      <c r="B113" s="7">
        <v>325</v>
      </c>
      <c r="C113" s="1" t="s">
        <v>4469</v>
      </c>
      <c r="D113" s="23">
        <v>8.07</v>
      </c>
      <c r="E113" s="284" t="s">
        <v>7347</v>
      </c>
    </row>
    <row r="114" spans="1:6" ht="15" customHeight="1" x14ac:dyDescent="0.25">
      <c r="A114" s="12" t="s">
        <v>59</v>
      </c>
      <c r="B114" s="7" t="s">
        <v>60</v>
      </c>
      <c r="C114" s="1" t="s">
        <v>4623</v>
      </c>
      <c r="D114" s="23">
        <v>1.0900000000000001</v>
      </c>
      <c r="E114" s="284" t="s">
        <v>7347</v>
      </c>
    </row>
    <row r="115" spans="1:6" ht="15" customHeight="1" x14ac:dyDescent="0.25">
      <c r="A115" s="12" t="s">
        <v>61</v>
      </c>
      <c r="B115" s="7" t="s">
        <v>62</v>
      </c>
      <c r="C115" s="1" t="s">
        <v>4623</v>
      </c>
      <c r="D115" s="23">
        <v>1.1000000000000001</v>
      </c>
      <c r="E115" s="284" t="s">
        <v>7347</v>
      </c>
    </row>
    <row r="116" spans="1:6" ht="15" customHeight="1" thickBot="1" x14ac:dyDescent="0.3">
      <c r="A116" s="12" t="s">
        <v>2916</v>
      </c>
      <c r="B116" s="7">
        <v>327</v>
      </c>
      <c r="C116" s="114" t="s">
        <v>2801</v>
      </c>
      <c r="D116" s="23">
        <v>3.09</v>
      </c>
      <c r="E116" s="284" t="s">
        <v>218</v>
      </c>
    </row>
    <row r="117" spans="1:6" ht="15" customHeight="1" thickTop="1" thickBot="1" x14ac:dyDescent="0.3">
      <c r="A117" s="430" t="s">
        <v>5337</v>
      </c>
      <c r="B117" s="431"/>
      <c r="C117" s="432"/>
      <c r="D117" s="24">
        <f>SUM(D90:D116)</f>
        <v>402.19</v>
      </c>
      <c r="E117" s="20">
        <f>SUMIF(E90:E116,"std_1",D90:D116)</f>
        <v>263.15000000000003</v>
      </c>
      <c r="F117" s="32"/>
    </row>
    <row r="118" spans="1:6" ht="15" customHeight="1" x14ac:dyDescent="0.25"/>
    <row r="123" spans="1:6" ht="14.25" thickBot="1" x14ac:dyDescent="0.3"/>
    <row r="124" spans="1:6" ht="24.75" thickBot="1" x14ac:dyDescent="0.3">
      <c r="A124" s="423" t="s">
        <v>905</v>
      </c>
      <c r="B124" s="424"/>
      <c r="C124" s="424"/>
      <c r="D124" s="424"/>
      <c r="E124" s="435"/>
    </row>
    <row r="125" spans="1:6" ht="16.5" customHeight="1" x14ac:dyDescent="0.3">
      <c r="A125" s="428" t="s">
        <v>4681</v>
      </c>
      <c r="B125" s="353" t="s">
        <v>4277</v>
      </c>
      <c r="C125" s="433" t="s">
        <v>2186</v>
      </c>
      <c r="D125" s="421" t="s">
        <v>2187</v>
      </c>
      <c r="E125" s="463" t="s">
        <v>217</v>
      </c>
    </row>
    <row r="126" spans="1:6" ht="17.25" thickBot="1" x14ac:dyDescent="0.35">
      <c r="A126" s="429"/>
      <c r="B126" s="6" t="s">
        <v>2185</v>
      </c>
      <c r="C126" s="434"/>
      <c r="D126" s="422"/>
      <c r="E126" s="464"/>
    </row>
    <row r="127" spans="1:6" ht="14.25" thickTop="1" x14ac:dyDescent="0.25">
      <c r="A127" s="12" t="s">
        <v>2918</v>
      </c>
      <c r="B127" s="90">
        <v>401</v>
      </c>
      <c r="C127" s="1" t="s">
        <v>2917</v>
      </c>
      <c r="D127" s="23">
        <v>62.58</v>
      </c>
      <c r="E127" s="283" t="s">
        <v>218</v>
      </c>
    </row>
    <row r="128" spans="1:6" x14ac:dyDescent="0.25">
      <c r="A128" s="12" t="s">
        <v>2919</v>
      </c>
      <c r="B128" s="90">
        <v>402</v>
      </c>
      <c r="C128" s="1" t="s">
        <v>5219</v>
      </c>
      <c r="D128" s="23">
        <v>72.540000000000006</v>
      </c>
      <c r="E128" s="284" t="s">
        <v>218</v>
      </c>
    </row>
    <row r="129" spans="1:6" x14ac:dyDescent="0.25">
      <c r="A129" s="12" t="s">
        <v>2920</v>
      </c>
      <c r="B129" s="90">
        <v>403</v>
      </c>
      <c r="C129" s="1" t="s">
        <v>3022</v>
      </c>
      <c r="D129" s="23">
        <v>14.17</v>
      </c>
      <c r="E129" s="284" t="s">
        <v>218</v>
      </c>
    </row>
    <row r="130" spans="1:6" x14ac:dyDescent="0.25">
      <c r="A130" s="12" t="s">
        <v>2921</v>
      </c>
      <c r="B130" s="90">
        <v>404</v>
      </c>
      <c r="C130" s="1" t="s">
        <v>4007</v>
      </c>
      <c r="D130" s="23">
        <v>105.52</v>
      </c>
      <c r="E130" s="284" t="s">
        <v>218</v>
      </c>
    </row>
    <row r="131" spans="1:6" x14ac:dyDescent="0.25">
      <c r="A131" s="12" t="s">
        <v>2923</v>
      </c>
      <c r="B131" s="90">
        <v>405</v>
      </c>
      <c r="C131" s="1" t="s">
        <v>2922</v>
      </c>
      <c r="D131" s="23">
        <v>37.96</v>
      </c>
      <c r="E131" s="284" t="s">
        <v>218</v>
      </c>
    </row>
    <row r="132" spans="1:6" x14ac:dyDescent="0.25">
      <c r="A132" s="12" t="s">
        <v>2924</v>
      </c>
      <c r="B132" s="90">
        <v>406</v>
      </c>
      <c r="C132" s="1" t="s">
        <v>4007</v>
      </c>
      <c r="D132" s="23">
        <v>59.17</v>
      </c>
      <c r="E132" s="284" t="s">
        <v>218</v>
      </c>
    </row>
    <row r="133" spans="1:6" x14ac:dyDescent="0.25">
      <c r="A133" s="12" t="s">
        <v>63</v>
      </c>
      <c r="B133" s="90">
        <v>407</v>
      </c>
      <c r="C133" s="1" t="s">
        <v>65</v>
      </c>
      <c r="D133" s="23">
        <v>0</v>
      </c>
      <c r="E133" s="284" t="s">
        <v>218</v>
      </c>
    </row>
    <row r="134" spans="1:6" ht="14.25" thickBot="1" x14ac:dyDescent="0.3">
      <c r="A134" s="12" t="s">
        <v>64</v>
      </c>
      <c r="B134" s="90">
        <v>408</v>
      </c>
      <c r="C134" s="1" t="s">
        <v>66</v>
      </c>
      <c r="D134" s="23">
        <v>0</v>
      </c>
      <c r="E134" s="284" t="s">
        <v>218</v>
      </c>
    </row>
    <row r="135" spans="1:6" ht="17.25" thickTop="1" thickBot="1" x14ac:dyDescent="0.3">
      <c r="A135" s="430" t="s">
        <v>5337</v>
      </c>
      <c r="B135" s="431"/>
      <c r="C135" s="432"/>
      <c r="D135" s="24">
        <f>SUM(D127:D134)</f>
        <v>351.94</v>
      </c>
      <c r="E135" s="20">
        <f>SUMIF(E127:E134,"std_1",D127:D134)</f>
        <v>0</v>
      </c>
      <c r="F135" s="32"/>
    </row>
  </sheetData>
  <mergeCells count="30">
    <mergeCell ref="E125:E126"/>
    <mergeCell ref="A124:E124"/>
    <mergeCell ref="A87:E87"/>
    <mergeCell ref="A117:C117"/>
    <mergeCell ref="E63:E64"/>
    <mergeCell ref="E88:E89"/>
    <mergeCell ref="A80:C80"/>
    <mergeCell ref="C63:C64"/>
    <mergeCell ref="D63:D64"/>
    <mergeCell ref="A88:A89"/>
    <mergeCell ref="A135:C135"/>
    <mergeCell ref="A125:A126"/>
    <mergeCell ref="C125:C126"/>
    <mergeCell ref="D125:D126"/>
    <mergeCell ref="A63:A64"/>
    <mergeCell ref="D88:D89"/>
    <mergeCell ref="C88:C89"/>
    <mergeCell ref="A15:A16"/>
    <mergeCell ref="D33:D34"/>
    <mergeCell ref="A62:E62"/>
    <mergeCell ref="A7:C7"/>
    <mergeCell ref="C15:C16"/>
    <mergeCell ref="D15:D16"/>
    <mergeCell ref="A14:E14"/>
    <mergeCell ref="A25:C25"/>
    <mergeCell ref="E15:E16"/>
    <mergeCell ref="A55:C55"/>
    <mergeCell ref="C33:C34"/>
    <mergeCell ref="E33:E34"/>
    <mergeCell ref="A33:A34"/>
  </mergeCells>
  <phoneticPr fontId="2" type="noConversion"/>
  <conditionalFormatting sqref="D7:E7">
    <cfRule type="cellIs" dxfId="40" priority="20" stopIfTrue="1" operator="notEqual">
      <formula>SUM(#REF!)</formula>
    </cfRule>
  </conditionalFormatting>
  <conditionalFormatting sqref="D25:E25 D55:E55 D80:E80 D117:E117 D135:E135">
    <cfRule type="cellIs" dxfId="39" priority="21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orientation="portrait" r:id="rId1"/>
  <headerFooter scaleWithDoc="0" alignWithMargins="0">
    <oddHeader xml:space="preserve">&amp;L&amp;9Příloha č.1 ke Smlouvě o provádění úklidu v Univerzitním kampusu Bohunice, Brno, Kamenice 5 </oddHeader>
    <oddFooter>&amp;L&amp;9Příloha č. 1&amp;R&amp;9Strana &amp;P/&amp;N</oddFooter>
  </headerFooter>
  <rowBreaks count="2" manualBreakCount="2">
    <brk id="58" max="16383" man="1"/>
    <brk id="83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5">
    <tabColor indexed="31"/>
  </sheetPr>
  <dimension ref="A3:E70"/>
  <sheetViews>
    <sheetView topLeftCell="A34" zoomScaleNormal="100" workbookViewId="0">
      <selection activeCell="E30" sqref="E30"/>
    </sheetView>
  </sheetViews>
  <sheetFormatPr defaultRowHeight="12.75" x14ac:dyDescent="0.2"/>
  <cols>
    <col min="1" max="1" width="14.7109375" customWidth="1"/>
    <col min="2" max="2" width="10.7109375" customWidth="1"/>
    <col min="3" max="3" width="40.7109375" customWidth="1"/>
    <col min="4" max="4" width="11.5703125" style="3" customWidth="1"/>
    <col min="5" max="5" width="10.140625" style="3" customWidth="1"/>
  </cols>
  <sheetData>
    <row r="3" spans="1:5" x14ac:dyDescent="0.2">
      <c r="D3" s="15"/>
    </row>
    <row r="4" spans="1:5" ht="25.5" customHeight="1" x14ac:dyDescent="0.2">
      <c r="A4" s="65" t="s">
        <v>6241</v>
      </c>
      <c r="B4" s="109"/>
      <c r="C4" s="84"/>
      <c r="D4" s="73"/>
    </row>
    <row r="5" spans="1:5" s="30" customFormat="1" ht="25.5" customHeight="1" x14ac:dyDescent="0.25">
      <c r="A5" s="49"/>
      <c r="B5" s="50"/>
      <c r="C5" s="50"/>
      <c r="D5" s="51"/>
      <c r="E5" s="26"/>
    </row>
    <row r="6" spans="1:5" s="41" customFormat="1" ht="25.5" customHeight="1" thickBot="1" x14ac:dyDescent="0.3">
      <c r="A6" s="87"/>
      <c r="B6" s="88"/>
      <c r="C6" s="88"/>
      <c r="D6" s="92"/>
      <c r="E6" s="42"/>
    </row>
    <row r="7" spans="1:5" ht="25.5" customHeight="1" thickBot="1" x14ac:dyDescent="0.35">
      <c r="A7" s="425" t="s">
        <v>7352</v>
      </c>
      <c r="B7" s="426"/>
      <c r="C7" s="427"/>
      <c r="D7" s="69">
        <f>SUM(D17,D30,D56,D70)</f>
        <v>4565.8400000000011</v>
      </c>
      <c r="E7" s="69">
        <f>SUM(E17,E30,E56,E70)</f>
        <v>2990.5200000000004</v>
      </c>
    </row>
    <row r="11" spans="1:5" ht="13.5" thickBot="1" x14ac:dyDescent="0.25"/>
    <row r="12" spans="1:5" ht="22.5" customHeight="1" thickBot="1" x14ac:dyDescent="0.25">
      <c r="A12" s="423" t="s">
        <v>7521</v>
      </c>
      <c r="B12" s="424"/>
      <c r="C12" s="424"/>
      <c r="D12" s="424"/>
      <c r="E12" s="435"/>
    </row>
    <row r="13" spans="1:5" ht="15" customHeight="1" x14ac:dyDescent="0.3">
      <c r="A13" s="428" t="s">
        <v>4681</v>
      </c>
      <c r="B13" s="324" t="s">
        <v>4277</v>
      </c>
      <c r="C13" s="433" t="s">
        <v>2186</v>
      </c>
      <c r="D13" s="421" t="s">
        <v>2187</v>
      </c>
      <c r="E13" s="463" t="s">
        <v>217</v>
      </c>
    </row>
    <row r="14" spans="1:5" ht="15" customHeight="1" thickBot="1" x14ac:dyDescent="0.35">
      <c r="A14" s="429"/>
      <c r="B14" s="6" t="s">
        <v>2185</v>
      </c>
      <c r="C14" s="434"/>
      <c r="D14" s="422"/>
      <c r="E14" s="464"/>
    </row>
    <row r="15" spans="1:5" ht="15" customHeight="1" thickTop="1" x14ac:dyDescent="0.2">
      <c r="A15" s="12" t="s">
        <v>4540</v>
      </c>
      <c r="B15" s="7">
        <v>254</v>
      </c>
      <c r="C15" s="1" t="s">
        <v>80</v>
      </c>
      <c r="D15" s="23">
        <v>273.60000000000002</v>
      </c>
      <c r="E15" s="216" t="s">
        <v>7347</v>
      </c>
    </row>
    <row r="16" spans="1:5" ht="15" customHeight="1" thickBot="1" x14ac:dyDescent="0.25">
      <c r="A16" s="12" t="s">
        <v>2044</v>
      </c>
      <c r="B16" s="7">
        <v>337</v>
      </c>
      <c r="C16" s="1" t="s">
        <v>78</v>
      </c>
      <c r="D16" s="23">
        <v>271.60000000000002</v>
      </c>
      <c r="E16" s="216" t="s">
        <v>7347</v>
      </c>
    </row>
    <row r="17" spans="1:5" ht="15" customHeight="1" thickTop="1" thickBot="1" x14ac:dyDescent="0.25">
      <c r="A17" s="465" t="s">
        <v>5337</v>
      </c>
      <c r="B17" s="466"/>
      <c r="C17" s="467"/>
      <c r="D17" s="55">
        <f>SUM(D15:D16)</f>
        <v>545.20000000000005</v>
      </c>
      <c r="E17" s="217">
        <f>SUMIF(E15:E16,"std_1",D15:D16)</f>
        <v>545.20000000000005</v>
      </c>
    </row>
    <row r="18" spans="1:5" ht="13.5" x14ac:dyDescent="0.2">
      <c r="C18" s="72"/>
    </row>
    <row r="23" spans="1:5" ht="13.5" thickBot="1" x14ac:dyDescent="0.25"/>
    <row r="24" spans="1:5" ht="22.5" customHeight="1" thickBot="1" x14ac:dyDescent="0.25">
      <c r="A24" s="423" t="s">
        <v>7520</v>
      </c>
      <c r="B24" s="424"/>
      <c r="C24" s="424"/>
      <c r="D24" s="424"/>
      <c r="E24" s="435"/>
    </row>
    <row r="25" spans="1:5" ht="15" customHeight="1" x14ac:dyDescent="0.3">
      <c r="A25" s="428" t="s">
        <v>4681</v>
      </c>
      <c r="B25" s="324" t="s">
        <v>4277</v>
      </c>
      <c r="C25" s="433" t="s">
        <v>2186</v>
      </c>
      <c r="D25" s="421" t="s">
        <v>2187</v>
      </c>
      <c r="E25" s="463" t="s">
        <v>217</v>
      </c>
    </row>
    <row r="26" spans="1:5" ht="15" customHeight="1" thickBot="1" x14ac:dyDescent="0.35">
      <c r="A26" s="429"/>
      <c r="B26" s="6" t="s">
        <v>2185</v>
      </c>
      <c r="C26" s="434"/>
      <c r="D26" s="422"/>
      <c r="E26" s="464"/>
    </row>
    <row r="27" spans="1:5" ht="15" customHeight="1" thickTop="1" x14ac:dyDescent="0.2">
      <c r="A27" s="12" t="s">
        <v>7522</v>
      </c>
      <c r="B27" s="7" t="s">
        <v>2128</v>
      </c>
      <c r="C27" s="1" t="s">
        <v>83</v>
      </c>
      <c r="D27" s="23">
        <v>770.7</v>
      </c>
      <c r="E27" s="223" t="s">
        <v>218</v>
      </c>
    </row>
    <row r="28" spans="1:5" ht="15" customHeight="1" x14ac:dyDescent="0.2">
      <c r="A28" s="12" t="s">
        <v>7523</v>
      </c>
      <c r="B28" s="7">
        <v>253</v>
      </c>
      <c r="C28" s="1" t="s">
        <v>80</v>
      </c>
      <c r="D28" s="23">
        <v>530.30999999999995</v>
      </c>
      <c r="E28" s="223" t="s">
        <v>7347</v>
      </c>
    </row>
    <row r="29" spans="1:5" ht="15" customHeight="1" thickBot="1" x14ac:dyDescent="0.25">
      <c r="A29" s="12" t="s">
        <v>7524</v>
      </c>
      <c r="B29" s="7">
        <v>337</v>
      </c>
      <c r="C29" s="1" t="s">
        <v>78</v>
      </c>
      <c r="D29" s="23">
        <v>529.86</v>
      </c>
      <c r="E29" s="216" t="s">
        <v>7347</v>
      </c>
    </row>
    <row r="30" spans="1:5" ht="15" customHeight="1" thickTop="1" thickBot="1" x14ac:dyDescent="0.25">
      <c r="A30" s="465" t="s">
        <v>5337</v>
      </c>
      <c r="B30" s="466"/>
      <c r="C30" s="467"/>
      <c r="D30" s="55">
        <f>SUM(D27:D29)</f>
        <v>1830.87</v>
      </c>
      <c r="E30" s="217">
        <f>SUMIF(E27:E29,"std_1",D27:D29)</f>
        <v>1060.17</v>
      </c>
    </row>
    <row r="31" spans="1:5" ht="15" customHeight="1" x14ac:dyDescent="0.2"/>
    <row r="32" spans="1:5" ht="15" customHeight="1" x14ac:dyDescent="0.2"/>
    <row r="36" spans="1:5" ht="13.5" thickBot="1" x14ac:dyDescent="0.25"/>
    <row r="37" spans="1:5" ht="24.75" thickBot="1" x14ac:dyDescent="0.25">
      <c r="A37" s="423" t="s">
        <v>104</v>
      </c>
      <c r="B37" s="424"/>
      <c r="C37" s="424"/>
      <c r="D37" s="424"/>
      <c r="E37" s="435"/>
    </row>
    <row r="38" spans="1:5" ht="16.5" x14ac:dyDescent="0.3">
      <c r="A38" s="428" t="s">
        <v>4681</v>
      </c>
      <c r="B38" s="324" t="s">
        <v>4277</v>
      </c>
      <c r="C38" s="433" t="s">
        <v>2186</v>
      </c>
      <c r="D38" s="421" t="s">
        <v>2187</v>
      </c>
      <c r="E38" s="463" t="s">
        <v>217</v>
      </c>
    </row>
    <row r="39" spans="1:5" ht="17.25" thickBot="1" x14ac:dyDescent="0.35">
      <c r="A39" s="429"/>
      <c r="B39" s="6" t="s">
        <v>2185</v>
      </c>
      <c r="C39" s="434"/>
      <c r="D39" s="422"/>
      <c r="E39" s="464"/>
    </row>
    <row r="40" spans="1:5" ht="14.25" thickTop="1" x14ac:dyDescent="0.2">
      <c r="A40" s="12" t="s">
        <v>106</v>
      </c>
      <c r="B40" s="7"/>
      <c r="C40" s="1" t="s">
        <v>3019</v>
      </c>
      <c r="D40" s="4">
        <v>29.1</v>
      </c>
      <c r="E40" s="328" t="s">
        <v>7347</v>
      </c>
    </row>
    <row r="41" spans="1:5" ht="13.5" x14ac:dyDescent="0.2">
      <c r="A41" s="12" t="s">
        <v>107</v>
      </c>
      <c r="B41" s="7"/>
      <c r="C41" s="1" t="s">
        <v>4315</v>
      </c>
      <c r="D41" s="4">
        <v>10.24</v>
      </c>
      <c r="E41" s="328" t="s">
        <v>7347</v>
      </c>
    </row>
    <row r="42" spans="1:5" ht="13.5" x14ac:dyDescent="0.2">
      <c r="A42" s="12" t="s">
        <v>108</v>
      </c>
      <c r="B42" s="7"/>
      <c r="C42" s="1" t="s">
        <v>5333</v>
      </c>
      <c r="D42" s="4">
        <v>4.1900000000000004</v>
      </c>
      <c r="E42" s="328" t="s">
        <v>7347</v>
      </c>
    </row>
    <row r="43" spans="1:5" ht="13.5" x14ac:dyDescent="0.2">
      <c r="A43" s="12" t="s">
        <v>109</v>
      </c>
      <c r="B43" s="7"/>
      <c r="C43" s="1" t="s">
        <v>110</v>
      </c>
      <c r="D43" s="4">
        <v>4.1500000000000004</v>
      </c>
      <c r="E43" s="328" t="s">
        <v>7347</v>
      </c>
    </row>
    <row r="44" spans="1:5" ht="13.5" x14ac:dyDescent="0.2">
      <c r="A44" s="12" t="s">
        <v>111</v>
      </c>
      <c r="B44" s="7"/>
      <c r="C44" s="1" t="s">
        <v>1792</v>
      </c>
      <c r="D44" s="4">
        <v>5.15</v>
      </c>
      <c r="E44" s="328" t="s">
        <v>7347</v>
      </c>
    </row>
    <row r="45" spans="1:5" ht="13.5" x14ac:dyDescent="0.2">
      <c r="A45" s="12" t="s">
        <v>112</v>
      </c>
      <c r="B45" s="7"/>
      <c r="C45" s="1" t="s">
        <v>113</v>
      </c>
      <c r="D45" s="4">
        <v>12.68</v>
      </c>
      <c r="E45" s="328" t="s">
        <v>7347</v>
      </c>
    </row>
    <row r="46" spans="1:5" ht="13.5" x14ac:dyDescent="0.2">
      <c r="A46" s="12" t="s">
        <v>114</v>
      </c>
      <c r="B46" s="7"/>
      <c r="C46" s="1" t="s">
        <v>115</v>
      </c>
      <c r="D46" s="4">
        <v>702.28</v>
      </c>
      <c r="E46" s="328" t="s">
        <v>7347</v>
      </c>
    </row>
    <row r="47" spans="1:5" ht="13.5" x14ac:dyDescent="0.2">
      <c r="A47" s="12" t="s">
        <v>116</v>
      </c>
      <c r="B47" s="7"/>
      <c r="C47" s="1" t="s">
        <v>117</v>
      </c>
      <c r="D47" s="4">
        <v>11.61</v>
      </c>
      <c r="E47" s="328" t="s">
        <v>7347</v>
      </c>
    </row>
    <row r="48" spans="1:5" ht="13.5" x14ac:dyDescent="0.2">
      <c r="A48" s="12" t="s">
        <v>118</v>
      </c>
      <c r="B48" s="7"/>
      <c r="C48" s="1" t="s">
        <v>5333</v>
      </c>
      <c r="D48" s="4">
        <v>4.1900000000000004</v>
      </c>
      <c r="E48" s="328" t="s">
        <v>218</v>
      </c>
    </row>
    <row r="49" spans="1:5" ht="13.5" x14ac:dyDescent="0.2">
      <c r="A49" s="12" t="s">
        <v>120</v>
      </c>
      <c r="B49" s="7"/>
      <c r="C49" s="1" t="s">
        <v>121</v>
      </c>
      <c r="D49" s="4">
        <v>605.75</v>
      </c>
      <c r="E49" s="328" t="s">
        <v>7347</v>
      </c>
    </row>
    <row r="50" spans="1:5" ht="13.5" x14ac:dyDescent="0.2">
      <c r="A50" s="12" t="s">
        <v>122</v>
      </c>
      <c r="B50" s="7"/>
      <c r="C50" s="1" t="s">
        <v>5333</v>
      </c>
      <c r="D50" s="4">
        <v>4.1900000000000004</v>
      </c>
      <c r="E50" s="328" t="s">
        <v>218</v>
      </c>
    </row>
    <row r="51" spans="1:5" ht="13.5" x14ac:dyDescent="0.2">
      <c r="A51" s="12" t="s">
        <v>123</v>
      </c>
      <c r="B51" s="7"/>
      <c r="C51" s="1" t="s">
        <v>124</v>
      </c>
      <c r="D51" s="4">
        <v>592.23</v>
      </c>
      <c r="E51" s="328" t="s">
        <v>218</v>
      </c>
    </row>
    <row r="52" spans="1:5" ht="13.5" x14ac:dyDescent="0.2">
      <c r="A52" s="12" t="s">
        <v>125</v>
      </c>
      <c r="B52" s="7"/>
      <c r="C52" s="1" t="s">
        <v>126</v>
      </c>
      <c r="D52" s="4">
        <v>42.87</v>
      </c>
      <c r="E52" s="328" t="s">
        <v>218</v>
      </c>
    </row>
    <row r="53" spans="1:5" ht="13.5" x14ac:dyDescent="0.2">
      <c r="A53" s="12" t="s">
        <v>127</v>
      </c>
      <c r="B53" s="7"/>
      <c r="C53" s="1" t="s">
        <v>128</v>
      </c>
      <c r="D53" s="4">
        <v>20.76</v>
      </c>
      <c r="E53" s="328" t="s">
        <v>218</v>
      </c>
    </row>
    <row r="54" spans="1:5" ht="13.5" x14ac:dyDescent="0.2">
      <c r="A54" s="12" t="s">
        <v>129</v>
      </c>
      <c r="B54" s="7"/>
      <c r="C54" s="1" t="s">
        <v>130</v>
      </c>
      <c r="D54" s="4">
        <v>23.57</v>
      </c>
      <c r="E54" s="328" t="s">
        <v>218</v>
      </c>
    </row>
    <row r="55" spans="1:5" ht="14.25" thickBot="1" x14ac:dyDescent="0.25">
      <c r="A55" s="12" t="s">
        <v>131</v>
      </c>
      <c r="B55" s="7"/>
      <c r="C55" s="1" t="s">
        <v>132</v>
      </c>
      <c r="D55" s="4">
        <v>0</v>
      </c>
      <c r="E55" s="328" t="s">
        <v>218</v>
      </c>
    </row>
    <row r="56" spans="1:5" ht="18" thickTop="1" thickBot="1" x14ac:dyDescent="0.25">
      <c r="A56" s="465" t="s">
        <v>5337</v>
      </c>
      <c r="B56" s="466"/>
      <c r="C56" s="467"/>
      <c r="D56" s="55">
        <f>SUM(D40:D55)</f>
        <v>2072.9600000000005</v>
      </c>
      <c r="E56" s="217">
        <f>SUMIF(E40:E55,"std_1",D40:D55)</f>
        <v>1385.15</v>
      </c>
    </row>
    <row r="62" spans="1:5" ht="13.5" thickBot="1" x14ac:dyDescent="0.25"/>
    <row r="63" spans="1:5" ht="24.75" customHeight="1" thickBot="1" x14ac:dyDescent="0.25">
      <c r="A63" s="468" t="s">
        <v>7525</v>
      </c>
      <c r="B63" s="469"/>
      <c r="C63" s="469"/>
      <c r="D63" s="469"/>
      <c r="E63" s="470"/>
    </row>
    <row r="64" spans="1:5" ht="16.5" x14ac:dyDescent="0.3">
      <c r="A64" s="428" t="s">
        <v>4681</v>
      </c>
      <c r="B64" s="324" t="s">
        <v>4277</v>
      </c>
      <c r="C64" s="433" t="s">
        <v>2186</v>
      </c>
      <c r="D64" s="421" t="s">
        <v>2187</v>
      </c>
      <c r="E64" s="463" t="s">
        <v>217</v>
      </c>
    </row>
    <row r="65" spans="1:5" ht="17.25" thickBot="1" x14ac:dyDescent="0.35">
      <c r="A65" s="429"/>
      <c r="B65" s="6" t="s">
        <v>2185</v>
      </c>
      <c r="C65" s="434"/>
      <c r="D65" s="422"/>
      <c r="E65" s="464"/>
    </row>
    <row r="66" spans="1:5" ht="14.25" thickTop="1" x14ac:dyDescent="0.2">
      <c r="A66" s="12" t="s">
        <v>7526</v>
      </c>
      <c r="B66" s="7"/>
      <c r="C66" s="1" t="s">
        <v>4315</v>
      </c>
      <c r="D66" s="4"/>
      <c r="E66" s="328" t="s">
        <v>218</v>
      </c>
    </row>
    <row r="67" spans="1:5" ht="13.5" x14ac:dyDescent="0.2">
      <c r="A67" s="12" t="s">
        <v>67</v>
      </c>
      <c r="B67" s="7"/>
      <c r="C67" s="1" t="s">
        <v>96</v>
      </c>
      <c r="D67" s="4">
        <v>116.81</v>
      </c>
      <c r="E67" s="328" t="s">
        <v>218</v>
      </c>
    </row>
    <row r="68" spans="1:5" ht="13.5" x14ac:dyDescent="0.2">
      <c r="A68" s="12" t="s">
        <v>7527</v>
      </c>
      <c r="B68" s="7"/>
      <c r="C68" s="1" t="s">
        <v>3019</v>
      </c>
      <c r="D68" s="4"/>
      <c r="E68" s="328" t="s">
        <v>218</v>
      </c>
    </row>
    <row r="69" spans="1:5" ht="14.25" thickBot="1" x14ac:dyDescent="0.25">
      <c r="A69" s="12" t="s">
        <v>178</v>
      </c>
      <c r="B69" s="7"/>
      <c r="C69" s="1" t="s">
        <v>7528</v>
      </c>
      <c r="D69" s="4"/>
      <c r="E69" s="328" t="s">
        <v>218</v>
      </c>
    </row>
    <row r="70" spans="1:5" ht="18" thickTop="1" thickBot="1" x14ac:dyDescent="0.25">
      <c r="A70" s="465" t="s">
        <v>5337</v>
      </c>
      <c r="B70" s="466"/>
      <c r="C70" s="467"/>
      <c r="D70" s="55">
        <f>SUM(D66:D69)</f>
        <v>116.81</v>
      </c>
      <c r="E70" s="217">
        <f>SUMIF(E66:E69,"std_1",D66:D69)</f>
        <v>0</v>
      </c>
    </row>
  </sheetData>
  <mergeCells count="25">
    <mergeCell ref="E64:E65"/>
    <mergeCell ref="A12:E12"/>
    <mergeCell ref="A24:E24"/>
    <mergeCell ref="A37:E37"/>
    <mergeCell ref="A63:E63"/>
    <mergeCell ref="E13:E14"/>
    <mergeCell ref="E25:E26"/>
    <mergeCell ref="A13:A14"/>
    <mergeCell ref="C13:C14"/>
    <mergeCell ref="E38:E39"/>
    <mergeCell ref="A38:A39"/>
    <mergeCell ref="D38:D39"/>
    <mergeCell ref="D25:D26"/>
    <mergeCell ref="D13:D14"/>
    <mergeCell ref="A17:C17"/>
    <mergeCell ref="D64:D65"/>
    <mergeCell ref="A7:C7"/>
    <mergeCell ref="C25:C26"/>
    <mergeCell ref="A25:A26"/>
    <mergeCell ref="A70:C70"/>
    <mergeCell ref="A56:C56"/>
    <mergeCell ref="A64:A65"/>
    <mergeCell ref="C64:C65"/>
    <mergeCell ref="A30:C30"/>
    <mergeCell ref="C38:C39"/>
  </mergeCells>
  <phoneticPr fontId="2" type="noConversion"/>
  <conditionalFormatting sqref="D17:E17">
    <cfRule type="cellIs" dxfId="38" priority="28" stopIfTrue="1" operator="notBetween">
      <formula>SUM(#REF!)-0.001</formula>
      <formula>SUM(#REF!)+0.001</formula>
    </cfRule>
  </conditionalFormatting>
  <conditionalFormatting sqref="D70 D56:E56 D30:E30">
    <cfRule type="cellIs" dxfId="37" priority="29" stopIfTrue="1" operator="notBetween">
      <formula>SUM(#REF!)-0.001</formula>
      <formula>SUM(#REF!)+0.001</formula>
    </cfRule>
  </conditionalFormatting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orientation="portrait" r:id="rId1"/>
  <headerFooter scaleWithDoc="0" alignWithMargins="0">
    <oddHeader xml:space="preserve">&amp;L&amp;9Příloha č.1 ke Smlouvě o provádění úklidu v Univerzitním kampusu Bohunice, Brno, Kamenice 5 </oddHeader>
    <oddFooter>&amp;L&amp;9Příloha č. 1&amp;R&amp;9Strana &amp;P/&amp;N</oddFooter>
  </headerFooter>
  <rowBreaks count="1" manualBreakCount="1">
    <brk id="70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workbookViewId="0">
      <selection activeCell="H68" sqref="H68"/>
    </sheetView>
  </sheetViews>
  <sheetFormatPr defaultRowHeight="12.75" x14ac:dyDescent="0.2"/>
  <cols>
    <col min="1" max="1" width="14.7109375" customWidth="1"/>
    <col min="2" max="2" width="10.7109375" customWidth="1"/>
    <col min="3" max="3" width="40.7109375" customWidth="1"/>
    <col min="4" max="4" width="11.5703125" customWidth="1"/>
    <col min="5" max="5" width="11.85546875" customWidth="1"/>
  </cols>
  <sheetData>
    <row r="1" spans="1:5" x14ac:dyDescent="0.2">
      <c r="E1" s="3"/>
    </row>
    <row r="2" spans="1:5" x14ac:dyDescent="0.2">
      <c r="E2" s="3"/>
    </row>
    <row r="3" spans="1:5" x14ac:dyDescent="0.2">
      <c r="E3" s="3"/>
    </row>
    <row r="4" spans="1:5" ht="25.5" customHeight="1" x14ac:dyDescent="0.4">
      <c r="A4" s="319" t="s">
        <v>7517</v>
      </c>
      <c r="B4" s="320"/>
      <c r="C4" s="320"/>
      <c r="E4" s="318"/>
    </row>
    <row r="5" spans="1:5" ht="25.5" customHeight="1" x14ac:dyDescent="0.2">
      <c r="E5" s="480"/>
    </row>
    <row r="6" spans="1:5" ht="25.5" customHeight="1" thickBot="1" x14ac:dyDescent="0.25">
      <c r="E6" s="480"/>
    </row>
    <row r="7" spans="1:5" ht="25.5" customHeight="1" thickBot="1" x14ac:dyDescent="0.35">
      <c r="A7" s="425" t="s">
        <v>7352</v>
      </c>
      <c r="B7" s="426"/>
      <c r="C7" s="427"/>
      <c r="D7" s="321">
        <f>SUM(D18,D32,D76)</f>
        <v>6941.41</v>
      </c>
      <c r="E7" s="69">
        <f>SUM(E18,E32,E76)</f>
        <v>3789.84</v>
      </c>
    </row>
    <row r="8" spans="1:5" x14ac:dyDescent="0.2">
      <c r="E8" s="3"/>
    </row>
    <row r="9" spans="1:5" x14ac:dyDescent="0.2">
      <c r="E9" s="3"/>
    </row>
    <row r="10" spans="1:5" x14ac:dyDescent="0.2">
      <c r="E10" s="3"/>
    </row>
    <row r="11" spans="1:5" ht="13.5" thickBot="1" x14ac:dyDescent="0.25">
      <c r="E11" s="3"/>
    </row>
    <row r="12" spans="1:5" ht="22.5" customHeight="1" thickBot="1" x14ac:dyDescent="0.25">
      <c r="A12" s="423" t="s">
        <v>7507</v>
      </c>
      <c r="B12" s="424"/>
      <c r="C12" s="424"/>
      <c r="D12" s="424"/>
      <c r="E12" s="435"/>
    </row>
    <row r="13" spans="1:5" ht="16.5" x14ac:dyDescent="0.3">
      <c r="A13" s="428" t="s">
        <v>4681</v>
      </c>
      <c r="B13" s="105" t="s">
        <v>4277</v>
      </c>
      <c r="C13" s="433" t="s">
        <v>2186</v>
      </c>
      <c r="D13" s="476" t="s">
        <v>2187</v>
      </c>
      <c r="E13" s="477" t="s">
        <v>217</v>
      </c>
    </row>
    <row r="14" spans="1:5" ht="17.25" thickBot="1" x14ac:dyDescent="0.35">
      <c r="A14" s="479"/>
      <c r="B14" s="6" t="s">
        <v>2185</v>
      </c>
      <c r="C14" s="471"/>
      <c r="D14" s="434"/>
      <c r="E14" s="478"/>
    </row>
    <row r="15" spans="1:5" ht="14.25" thickTop="1" x14ac:dyDescent="0.2">
      <c r="A15" s="12" t="s">
        <v>7508</v>
      </c>
      <c r="B15" s="7"/>
      <c r="C15" s="1" t="s">
        <v>97</v>
      </c>
      <c r="D15" s="68">
        <v>782.78</v>
      </c>
      <c r="E15" s="322" t="s">
        <v>7347</v>
      </c>
    </row>
    <row r="16" spans="1:5" ht="13.5" x14ac:dyDescent="0.2">
      <c r="A16" s="12" t="s">
        <v>7509</v>
      </c>
      <c r="B16" s="7"/>
      <c r="C16" s="1" t="s">
        <v>98</v>
      </c>
      <c r="D16" s="293">
        <v>10.26</v>
      </c>
      <c r="E16" s="322" t="s">
        <v>7347</v>
      </c>
    </row>
    <row r="17" spans="1:5" ht="14.25" thickBot="1" x14ac:dyDescent="0.25">
      <c r="A17" s="12" t="s">
        <v>7510</v>
      </c>
      <c r="B17" s="7"/>
      <c r="C17" s="1" t="s">
        <v>99</v>
      </c>
      <c r="D17" s="294">
        <v>552.77</v>
      </c>
      <c r="E17" s="322" t="s">
        <v>7347</v>
      </c>
    </row>
    <row r="18" spans="1:5" ht="15" customHeight="1" thickTop="1" thickBot="1" x14ac:dyDescent="0.25">
      <c r="A18" s="430" t="s">
        <v>6393</v>
      </c>
      <c r="B18" s="431"/>
      <c r="C18" s="431"/>
      <c r="D18" s="20">
        <f>SUM(D15:D17)</f>
        <v>1345.81</v>
      </c>
      <c r="E18" s="20">
        <f>SUMIF(E15:E17,"std_1",D15:D17)</f>
        <v>1345.81</v>
      </c>
    </row>
    <row r="19" spans="1:5" x14ac:dyDescent="0.2">
      <c r="E19" s="3"/>
    </row>
    <row r="20" spans="1:5" x14ac:dyDescent="0.2">
      <c r="E20" s="3"/>
    </row>
    <row r="21" spans="1:5" x14ac:dyDescent="0.2">
      <c r="E21" s="3"/>
    </row>
    <row r="22" spans="1:5" x14ac:dyDescent="0.2">
      <c r="E22" s="3"/>
    </row>
    <row r="23" spans="1:5" x14ac:dyDescent="0.2">
      <c r="E23" s="3"/>
    </row>
    <row r="24" spans="1:5" ht="13.5" thickBot="1" x14ac:dyDescent="0.25">
      <c r="E24" s="3"/>
    </row>
    <row r="25" spans="1:5" ht="22.5" customHeight="1" thickBot="1" x14ac:dyDescent="0.45">
      <c r="A25" s="472" t="s">
        <v>7511</v>
      </c>
      <c r="B25" s="473"/>
      <c r="C25" s="473"/>
      <c r="D25" s="473"/>
      <c r="E25" s="474"/>
    </row>
    <row r="26" spans="1:5" ht="16.5" x14ac:dyDescent="0.3">
      <c r="A26" s="428" t="s">
        <v>4681</v>
      </c>
      <c r="B26" s="105" t="s">
        <v>4277</v>
      </c>
      <c r="C26" s="433" t="s">
        <v>2186</v>
      </c>
      <c r="D26" s="476" t="s">
        <v>2187</v>
      </c>
      <c r="E26" s="477" t="s">
        <v>217</v>
      </c>
    </row>
    <row r="27" spans="1:5" ht="17.25" thickBot="1" x14ac:dyDescent="0.35">
      <c r="A27" s="479"/>
      <c r="B27" s="6" t="s">
        <v>2185</v>
      </c>
      <c r="C27" s="471"/>
      <c r="D27" s="434"/>
      <c r="E27" s="478"/>
    </row>
    <row r="28" spans="1:5" ht="14.25" thickTop="1" x14ac:dyDescent="0.2">
      <c r="A28" s="12" t="s">
        <v>7512</v>
      </c>
      <c r="B28" s="7" t="s">
        <v>2202</v>
      </c>
      <c r="C28" s="1" t="s">
        <v>7513</v>
      </c>
      <c r="D28" s="68">
        <v>1603.51</v>
      </c>
      <c r="E28" s="322" t="s">
        <v>218</v>
      </c>
    </row>
    <row r="29" spans="1:5" ht="13.5" x14ac:dyDescent="0.2">
      <c r="A29" s="12" t="s">
        <v>7514</v>
      </c>
      <c r="B29" s="7" t="s">
        <v>2129</v>
      </c>
      <c r="C29" s="1" t="s">
        <v>82</v>
      </c>
      <c r="D29" s="293">
        <v>653.47</v>
      </c>
      <c r="E29" s="322" t="s">
        <v>218</v>
      </c>
    </row>
    <row r="30" spans="1:5" ht="13.5" x14ac:dyDescent="0.2">
      <c r="A30" s="12" t="s">
        <v>7515</v>
      </c>
      <c r="B30" s="7">
        <v>254</v>
      </c>
      <c r="C30" s="1" t="s">
        <v>79</v>
      </c>
      <c r="D30" s="293">
        <v>519.45000000000005</v>
      </c>
      <c r="E30" s="322" t="s">
        <v>7347</v>
      </c>
    </row>
    <row r="31" spans="1:5" ht="14.25" thickBot="1" x14ac:dyDescent="0.25">
      <c r="A31" s="12" t="s">
        <v>7516</v>
      </c>
      <c r="B31" s="7">
        <v>338</v>
      </c>
      <c r="C31" s="1" t="s">
        <v>77</v>
      </c>
      <c r="D31" s="294">
        <v>529.79</v>
      </c>
      <c r="E31" s="322" t="s">
        <v>7347</v>
      </c>
    </row>
    <row r="32" spans="1:5" ht="15" customHeight="1" thickTop="1" thickBot="1" x14ac:dyDescent="0.25">
      <c r="A32" s="430" t="s">
        <v>6393</v>
      </c>
      <c r="B32" s="431"/>
      <c r="C32" s="431"/>
      <c r="D32" s="20">
        <f>SUM(D28:D31)</f>
        <v>3306.2200000000003</v>
      </c>
      <c r="E32" s="20">
        <f>SUMIF(E28:E31,"std_1",D28:D31)</f>
        <v>1049.24</v>
      </c>
    </row>
    <row r="33" spans="1:5" x14ac:dyDescent="0.2">
      <c r="E33" s="3"/>
    </row>
    <row r="34" spans="1:5" x14ac:dyDescent="0.2">
      <c r="E34" s="3"/>
    </row>
    <row r="35" spans="1:5" x14ac:dyDescent="0.2">
      <c r="E35" s="3"/>
    </row>
    <row r="36" spans="1:5" x14ac:dyDescent="0.2">
      <c r="E36" s="3"/>
    </row>
    <row r="37" spans="1:5" x14ac:dyDescent="0.2">
      <c r="E37" s="3"/>
    </row>
    <row r="38" spans="1:5" ht="13.5" thickBot="1" x14ac:dyDescent="0.25">
      <c r="E38" s="3"/>
    </row>
    <row r="39" spans="1:5" ht="24.75" thickBot="1" x14ac:dyDescent="0.25">
      <c r="A39" s="423" t="s">
        <v>105</v>
      </c>
      <c r="B39" s="424"/>
      <c r="C39" s="424"/>
      <c r="D39" s="424"/>
      <c r="E39" s="435"/>
    </row>
    <row r="40" spans="1:5" ht="16.5" x14ac:dyDescent="0.3">
      <c r="A40" s="475" t="s">
        <v>4681</v>
      </c>
      <c r="B40" s="105" t="s">
        <v>4277</v>
      </c>
      <c r="C40" s="433" t="s">
        <v>2186</v>
      </c>
      <c r="D40" s="476" t="s">
        <v>2187</v>
      </c>
      <c r="E40" s="477" t="s">
        <v>217</v>
      </c>
    </row>
    <row r="41" spans="1:5" ht="17.25" thickBot="1" x14ac:dyDescent="0.35">
      <c r="A41" s="429"/>
      <c r="B41" s="6" t="s">
        <v>2185</v>
      </c>
      <c r="C41" s="471"/>
      <c r="D41" s="434"/>
      <c r="E41" s="478"/>
    </row>
    <row r="42" spans="1:5" ht="14.25" thickTop="1" x14ac:dyDescent="0.2">
      <c r="A42" s="12" t="s">
        <v>133</v>
      </c>
      <c r="B42" s="7"/>
      <c r="C42" s="1" t="s">
        <v>3019</v>
      </c>
      <c r="D42" s="4">
        <v>28.3</v>
      </c>
      <c r="E42" s="4" t="s">
        <v>7347</v>
      </c>
    </row>
    <row r="43" spans="1:5" ht="13.5" x14ac:dyDescent="0.2">
      <c r="A43" s="12" t="s">
        <v>134</v>
      </c>
      <c r="B43" s="7"/>
      <c r="C43" s="1" t="s">
        <v>4315</v>
      </c>
      <c r="D43" s="4">
        <v>10.25</v>
      </c>
      <c r="E43" s="4" t="s">
        <v>7347</v>
      </c>
    </row>
    <row r="44" spans="1:5" ht="13.5" x14ac:dyDescent="0.2">
      <c r="A44" s="12" t="s">
        <v>135</v>
      </c>
      <c r="B44" s="7"/>
      <c r="C44" s="1" t="s">
        <v>119</v>
      </c>
      <c r="D44" s="4">
        <v>4.07</v>
      </c>
      <c r="E44" s="4" t="s">
        <v>7347</v>
      </c>
    </row>
    <row r="45" spans="1:5" ht="13.5" x14ac:dyDescent="0.2">
      <c r="A45" s="12" t="s">
        <v>136</v>
      </c>
      <c r="B45" s="7"/>
      <c r="C45" s="1" t="s">
        <v>1994</v>
      </c>
      <c r="D45" s="4">
        <v>5.14</v>
      </c>
      <c r="E45" s="4" t="s">
        <v>7347</v>
      </c>
    </row>
    <row r="46" spans="1:5" ht="13.5" x14ac:dyDescent="0.2">
      <c r="A46" s="12" t="s">
        <v>137</v>
      </c>
      <c r="B46" s="7"/>
      <c r="C46" s="1" t="s">
        <v>3039</v>
      </c>
      <c r="D46" s="4">
        <v>9.1199999999999992</v>
      </c>
      <c r="E46" s="4" t="s">
        <v>7347</v>
      </c>
    </row>
    <row r="47" spans="1:5" ht="13.5" x14ac:dyDescent="0.2">
      <c r="A47" s="12" t="s">
        <v>138</v>
      </c>
      <c r="B47" s="7"/>
      <c r="C47" s="1" t="s">
        <v>2801</v>
      </c>
      <c r="D47" s="4">
        <v>1.69</v>
      </c>
      <c r="E47" s="4" t="s">
        <v>218</v>
      </c>
    </row>
    <row r="48" spans="1:5" ht="13.5" x14ac:dyDescent="0.2">
      <c r="A48" s="12" t="s">
        <v>139</v>
      </c>
      <c r="B48" s="7"/>
      <c r="C48" s="1" t="s">
        <v>140</v>
      </c>
      <c r="D48" s="4">
        <v>4.1500000000000004</v>
      </c>
      <c r="E48" s="4" t="s">
        <v>7347</v>
      </c>
    </row>
    <row r="49" spans="1:5" ht="13.5" x14ac:dyDescent="0.2">
      <c r="A49" s="12" t="s">
        <v>141</v>
      </c>
      <c r="B49" s="7"/>
      <c r="C49" s="1" t="s">
        <v>142</v>
      </c>
      <c r="D49" s="4">
        <v>710.63</v>
      </c>
      <c r="E49" s="4" t="s">
        <v>7347</v>
      </c>
    </row>
    <row r="50" spans="1:5" ht="13.5" x14ac:dyDescent="0.2">
      <c r="A50" s="12" t="s">
        <v>143</v>
      </c>
      <c r="B50" s="7"/>
      <c r="C50" s="1" t="s">
        <v>7518</v>
      </c>
      <c r="D50" s="4">
        <v>11.61</v>
      </c>
      <c r="E50" s="4" t="s">
        <v>7347</v>
      </c>
    </row>
    <row r="51" spans="1:5" ht="13.5" x14ac:dyDescent="0.2">
      <c r="A51" s="12" t="s">
        <v>144</v>
      </c>
      <c r="B51" s="7"/>
      <c r="C51" s="1" t="s">
        <v>119</v>
      </c>
      <c r="D51" s="4">
        <v>4.1900000000000004</v>
      </c>
      <c r="E51" s="4" t="s">
        <v>218</v>
      </c>
    </row>
    <row r="52" spans="1:5" ht="13.5" x14ac:dyDescent="0.2">
      <c r="A52" s="12" t="s">
        <v>145</v>
      </c>
      <c r="B52" s="7"/>
      <c r="C52" s="1" t="s">
        <v>146</v>
      </c>
      <c r="D52" s="4">
        <v>611.52</v>
      </c>
      <c r="E52" s="4" t="s">
        <v>7347</v>
      </c>
    </row>
    <row r="53" spans="1:5" ht="13.5" x14ac:dyDescent="0.2">
      <c r="A53" s="12" t="s">
        <v>147</v>
      </c>
      <c r="B53" s="7"/>
      <c r="C53" s="1" t="s">
        <v>119</v>
      </c>
      <c r="D53" s="4">
        <v>4.1900000000000004</v>
      </c>
      <c r="E53" s="4" t="s">
        <v>218</v>
      </c>
    </row>
    <row r="54" spans="1:5" ht="13.5" x14ac:dyDescent="0.2">
      <c r="A54" s="12" t="s">
        <v>148</v>
      </c>
      <c r="B54" s="7"/>
      <c r="C54" s="1" t="s">
        <v>149</v>
      </c>
      <c r="D54" s="4">
        <v>138.6</v>
      </c>
      <c r="E54" s="4" t="s">
        <v>218</v>
      </c>
    </row>
    <row r="55" spans="1:5" ht="13.5" x14ac:dyDescent="0.2">
      <c r="A55" s="12" t="s">
        <v>150</v>
      </c>
      <c r="B55" s="7"/>
      <c r="C55" s="1" t="s">
        <v>151</v>
      </c>
      <c r="D55" s="4">
        <v>551.83000000000004</v>
      </c>
      <c r="E55" s="4" t="s">
        <v>218</v>
      </c>
    </row>
    <row r="56" spans="1:5" ht="13.5" x14ac:dyDescent="0.2">
      <c r="A56" s="12" t="s">
        <v>152</v>
      </c>
      <c r="B56" s="7"/>
      <c r="C56" s="1" t="s">
        <v>153</v>
      </c>
      <c r="D56" s="4">
        <v>9.1</v>
      </c>
      <c r="E56" s="4" t="s">
        <v>218</v>
      </c>
    </row>
    <row r="57" spans="1:5" ht="13.5" x14ac:dyDescent="0.2">
      <c r="A57" s="12" t="s">
        <v>154</v>
      </c>
      <c r="B57" s="7"/>
      <c r="C57" s="1" t="s">
        <v>155</v>
      </c>
      <c r="D57" s="4">
        <v>8.24</v>
      </c>
      <c r="E57" s="4" t="s">
        <v>218</v>
      </c>
    </row>
    <row r="58" spans="1:5" ht="13.5" x14ac:dyDescent="0.2">
      <c r="A58" s="12" t="s">
        <v>156</v>
      </c>
      <c r="B58" s="7"/>
      <c r="C58" s="1" t="s">
        <v>157</v>
      </c>
      <c r="D58" s="4">
        <v>16.79</v>
      </c>
      <c r="E58" s="4" t="s">
        <v>218</v>
      </c>
    </row>
    <row r="59" spans="1:5" ht="13.5" x14ac:dyDescent="0.2">
      <c r="A59" s="12" t="s">
        <v>158</v>
      </c>
      <c r="B59" s="7"/>
      <c r="C59" s="1" t="s">
        <v>660</v>
      </c>
      <c r="D59" s="4">
        <v>4.5</v>
      </c>
      <c r="E59" s="4" t="s">
        <v>218</v>
      </c>
    </row>
    <row r="60" spans="1:5" ht="13.5" x14ac:dyDescent="0.2">
      <c r="A60" s="12" t="s">
        <v>159</v>
      </c>
      <c r="B60" s="7"/>
      <c r="C60" s="1" t="s">
        <v>160</v>
      </c>
      <c r="D60" s="4">
        <v>1.35</v>
      </c>
      <c r="E60" s="4" t="s">
        <v>218</v>
      </c>
    </row>
    <row r="61" spans="1:5" ht="13.5" x14ac:dyDescent="0.2">
      <c r="A61" s="12" t="s">
        <v>161</v>
      </c>
      <c r="B61" s="7"/>
      <c r="C61" s="1" t="s">
        <v>160</v>
      </c>
      <c r="D61" s="4">
        <v>1.31</v>
      </c>
      <c r="E61" s="4" t="s">
        <v>218</v>
      </c>
    </row>
    <row r="62" spans="1:5" ht="13.5" x14ac:dyDescent="0.2">
      <c r="A62" s="12" t="s">
        <v>162</v>
      </c>
      <c r="B62" s="7"/>
      <c r="C62" s="1" t="s">
        <v>4327</v>
      </c>
      <c r="D62" s="4">
        <v>2.2599999999999998</v>
      </c>
      <c r="E62" s="4" t="s">
        <v>218</v>
      </c>
    </row>
    <row r="63" spans="1:5" ht="13.5" x14ac:dyDescent="0.2">
      <c r="A63" s="12" t="s">
        <v>163</v>
      </c>
      <c r="B63" s="7"/>
      <c r="C63" s="1" t="s">
        <v>2696</v>
      </c>
      <c r="D63" s="4">
        <v>6.21</v>
      </c>
      <c r="E63" s="4" t="s">
        <v>218</v>
      </c>
    </row>
    <row r="64" spans="1:5" ht="13.5" x14ac:dyDescent="0.2">
      <c r="A64" s="12" t="s">
        <v>164</v>
      </c>
      <c r="B64" s="7"/>
      <c r="C64" s="1" t="s">
        <v>165</v>
      </c>
      <c r="D64" s="4">
        <v>8.76</v>
      </c>
      <c r="E64" s="4" t="s">
        <v>218</v>
      </c>
    </row>
    <row r="65" spans="1:5" ht="13.5" x14ac:dyDescent="0.2">
      <c r="A65" s="12" t="s">
        <v>166</v>
      </c>
      <c r="B65" s="7"/>
      <c r="C65" s="1" t="s">
        <v>2161</v>
      </c>
      <c r="D65" s="4">
        <v>4.37</v>
      </c>
      <c r="E65" s="4" t="s">
        <v>218</v>
      </c>
    </row>
    <row r="66" spans="1:5" ht="13.5" x14ac:dyDescent="0.2">
      <c r="A66" s="12" t="s">
        <v>167</v>
      </c>
      <c r="B66" s="7"/>
      <c r="C66" s="1" t="s">
        <v>665</v>
      </c>
      <c r="D66" s="4">
        <v>1.61</v>
      </c>
      <c r="E66" s="4" t="s">
        <v>218</v>
      </c>
    </row>
    <row r="67" spans="1:5" ht="13.5" x14ac:dyDescent="0.2">
      <c r="A67" s="12" t="s">
        <v>168</v>
      </c>
      <c r="B67" s="7"/>
      <c r="C67" s="1" t="s">
        <v>4624</v>
      </c>
      <c r="D67" s="4">
        <v>1.58</v>
      </c>
      <c r="E67" s="4" t="s">
        <v>218</v>
      </c>
    </row>
    <row r="68" spans="1:5" ht="13.5" x14ac:dyDescent="0.2">
      <c r="A68" s="12" t="s">
        <v>169</v>
      </c>
      <c r="B68" s="7"/>
      <c r="C68" s="1" t="s">
        <v>3029</v>
      </c>
      <c r="D68" s="4">
        <v>9.49</v>
      </c>
      <c r="E68" s="4" t="s">
        <v>218</v>
      </c>
    </row>
    <row r="69" spans="1:5" ht="13.5" x14ac:dyDescent="0.2">
      <c r="A69" s="12" t="s">
        <v>170</v>
      </c>
      <c r="B69" s="7"/>
      <c r="C69" s="1" t="s">
        <v>2678</v>
      </c>
      <c r="D69" s="4">
        <v>9.76</v>
      </c>
      <c r="E69" s="4" t="s">
        <v>218</v>
      </c>
    </row>
    <row r="70" spans="1:5" ht="13.5" x14ac:dyDescent="0.2">
      <c r="A70" s="12" t="s">
        <v>171</v>
      </c>
      <c r="B70" s="7"/>
      <c r="C70" s="1" t="s">
        <v>4826</v>
      </c>
      <c r="D70" s="4">
        <v>10.91</v>
      </c>
      <c r="E70" s="4" t="s">
        <v>218</v>
      </c>
    </row>
    <row r="71" spans="1:5" ht="13.5" x14ac:dyDescent="0.2">
      <c r="A71" s="12" t="s">
        <v>172</v>
      </c>
      <c r="B71" s="7"/>
      <c r="C71" s="1" t="s">
        <v>126</v>
      </c>
      <c r="D71" s="4">
        <v>31.66</v>
      </c>
      <c r="E71" s="4" t="s">
        <v>218</v>
      </c>
    </row>
    <row r="72" spans="1:5" ht="13.5" x14ac:dyDescent="0.2">
      <c r="A72" s="12" t="s">
        <v>173</v>
      </c>
      <c r="B72" s="7"/>
      <c r="C72" s="1" t="s">
        <v>4826</v>
      </c>
      <c r="D72" s="4">
        <v>7.83</v>
      </c>
      <c r="E72" s="4" t="s">
        <v>218</v>
      </c>
    </row>
    <row r="73" spans="1:5" ht="13.5" x14ac:dyDescent="0.2">
      <c r="A73" s="12" t="s">
        <v>174</v>
      </c>
      <c r="B73" s="7"/>
      <c r="C73" s="1" t="s">
        <v>128</v>
      </c>
      <c r="D73" s="4">
        <v>36.200000000000003</v>
      </c>
      <c r="E73" s="4" t="s">
        <v>218</v>
      </c>
    </row>
    <row r="74" spans="1:5" ht="13.5" x14ac:dyDescent="0.2">
      <c r="A74" s="12" t="s">
        <v>175</v>
      </c>
      <c r="B74" s="7"/>
      <c r="C74" s="1" t="s">
        <v>176</v>
      </c>
      <c r="D74" s="4">
        <v>22.16</v>
      </c>
      <c r="E74" s="4" t="s">
        <v>218</v>
      </c>
    </row>
    <row r="75" spans="1:5" ht="14.25" thickBot="1" x14ac:dyDescent="0.25">
      <c r="A75" s="12" t="s">
        <v>177</v>
      </c>
      <c r="B75" s="7"/>
      <c r="C75" s="1" t="s">
        <v>7519</v>
      </c>
      <c r="D75" s="262">
        <v>0</v>
      </c>
      <c r="E75" s="4" t="s">
        <v>218</v>
      </c>
    </row>
    <row r="76" spans="1:5" ht="15" customHeight="1" thickTop="1" thickBot="1" x14ac:dyDescent="0.25">
      <c r="A76" s="430" t="s">
        <v>6393</v>
      </c>
      <c r="B76" s="431"/>
      <c r="C76" s="431"/>
      <c r="D76" s="20">
        <f>SUM(D42:D75)</f>
        <v>2289.3799999999992</v>
      </c>
      <c r="E76" s="20">
        <f>SUMIF(E42:E75,"std_1",D42:D75)</f>
        <v>1394.79</v>
      </c>
    </row>
  </sheetData>
  <mergeCells count="20">
    <mergeCell ref="E5:E6"/>
    <mergeCell ref="A13:A14"/>
    <mergeCell ref="D13:D14"/>
    <mergeCell ref="E13:E14"/>
    <mergeCell ref="A7:C7"/>
    <mergeCell ref="A12:E12"/>
    <mergeCell ref="A76:C76"/>
    <mergeCell ref="A39:E39"/>
    <mergeCell ref="C13:C14"/>
    <mergeCell ref="C26:C27"/>
    <mergeCell ref="A18:C18"/>
    <mergeCell ref="A32:C32"/>
    <mergeCell ref="A25:E25"/>
    <mergeCell ref="C40:C41"/>
    <mergeCell ref="A40:A41"/>
    <mergeCell ref="D40:D41"/>
    <mergeCell ref="E40:E41"/>
    <mergeCell ref="A26:A27"/>
    <mergeCell ref="D26:D27"/>
    <mergeCell ref="E26:E27"/>
  </mergeCells>
  <conditionalFormatting sqref="E32">
    <cfRule type="cellIs" dxfId="36" priority="32" stopIfTrue="1" operator="notBetween">
      <formula>SUM(#REF!)-0.001</formula>
      <formula>SUM(#REF!)+0.001</formula>
    </cfRule>
  </conditionalFormatting>
  <conditionalFormatting sqref="E18">
    <cfRule type="cellIs" dxfId="35" priority="33" stopIfTrue="1" operator="notBetween">
      <formula>SUM(#REF!)-0.001</formula>
      <formula>SUM(#REF!)+0.001</formula>
    </cfRule>
  </conditionalFormatting>
  <conditionalFormatting sqref="E76">
    <cfRule type="cellIs" dxfId="34" priority="1" stopIfTrue="1" operator="notBetween">
      <formula>SUM(#REF!)-0.001</formula>
      <formula>SUM(#REF!)+0.001</formula>
    </cfRule>
  </conditionalFormatting>
  <printOptions horizontalCentered="1"/>
  <pageMargins left="0.70866141732283472" right="0.70866141732283472" top="0.39370078740157483" bottom="0.59055118110236227" header="0.31496062992125984" footer="0.31496062992125984"/>
  <pageSetup paperSize="9" scale="70" orientation="portrait" r:id="rId1"/>
  <headerFooter>
    <oddHeader xml:space="preserve">&amp;LPříloha č.1 ke Smlouvě o provádění úklidu v Univerzitním kampusu Bohunice, Brno, Kamenice 5 </oddHeader>
    <oddFooter xml:space="preserve">&amp;LPříloha č. 1&amp;RStrana &amp;P/&amp;N
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3:K73"/>
  <sheetViews>
    <sheetView topLeftCell="A43" workbookViewId="0">
      <selection activeCell="O53" sqref="O53"/>
    </sheetView>
  </sheetViews>
  <sheetFormatPr defaultRowHeight="12.75" x14ac:dyDescent="0.2"/>
  <cols>
    <col min="1" max="1" width="14.7109375" customWidth="1"/>
    <col min="2" max="2" width="10.7109375" customWidth="1"/>
    <col min="3" max="3" width="40.7109375" customWidth="1"/>
    <col min="4" max="4" width="11.5703125" style="3" customWidth="1"/>
    <col min="5" max="5" width="10.140625" style="3" customWidth="1"/>
  </cols>
  <sheetData>
    <row r="3" spans="1:10" x14ac:dyDescent="0.2">
      <c r="D3" s="15"/>
    </row>
    <row r="4" spans="1:10" ht="24" x14ac:dyDescent="0.2">
      <c r="A4" s="65" t="s">
        <v>6242</v>
      </c>
      <c r="B4" s="109"/>
      <c r="C4" s="84"/>
      <c r="D4" s="73"/>
    </row>
    <row r="5" spans="1:10" s="30" customFormat="1" ht="24" x14ac:dyDescent="0.25">
      <c r="A5" s="49"/>
      <c r="B5" s="50"/>
      <c r="C5" s="50"/>
      <c r="D5" s="51"/>
      <c r="E5" s="26"/>
    </row>
    <row r="6" spans="1:10" s="41" customFormat="1" ht="24.75" thickBot="1" x14ac:dyDescent="0.3">
      <c r="A6" s="87"/>
      <c r="B6" s="88"/>
      <c r="C6" s="88"/>
      <c r="D6" s="92"/>
      <c r="E6" s="42"/>
    </row>
    <row r="7" spans="1:10" ht="16.5" thickBot="1" x14ac:dyDescent="0.35">
      <c r="A7" s="425" t="s">
        <v>7352</v>
      </c>
      <c r="B7" s="426"/>
      <c r="C7" s="427"/>
      <c r="D7" s="69">
        <f>D21+D45+D67</f>
        <v>2130.7599999999998</v>
      </c>
      <c r="E7" s="69">
        <f>E21+E45+E67</f>
        <v>1317.1399999999999</v>
      </c>
    </row>
    <row r="11" spans="1:10" ht="13.5" thickBot="1" x14ac:dyDescent="0.25"/>
    <row r="12" spans="1:10" ht="24.75" thickBot="1" x14ac:dyDescent="0.25">
      <c r="A12" s="423" t="s">
        <v>6243</v>
      </c>
      <c r="B12" s="424"/>
      <c r="C12" s="424"/>
      <c r="D12" s="424"/>
      <c r="E12" s="435"/>
      <c r="G12" s="64"/>
    </row>
    <row r="13" spans="1:10" ht="16.5" x14ac:dyDescent="0.3">
      <c r="A13" s="428" t="s">
        <v>4681</v>
      </c>
      <c r="B13" s="105" t="s">
        <v>4277</v>
      </c>
      <c r="C13" s="433" t="s">
        <v>2186</v>
      </c>
      <c r="D13" s="421" t="s">
        <v>2187</v>
      </c>
      <c r="E13" s="463" t="s">
        <v>217</v>
      </c>
      <c r="G13" s="64"/>
    </row>
    <row r="14" spans="1:10" ht="17.25" thickBot="1" x14ac:dyDescent="0.35">
      <c r="A14" s="429"/>
      <c r="B14" s="6" t="s">
        <v>2185</v>
      </c>
      <c r="C14" s="434"/>
      <c r="D14" s="422"/>
      <c r="E14" s="464"/>
      <c r="G14" s="64"/>
    </row>
    <row r="15" spans="1:10" ht="14.25" thickTop="1" x14ac:dyDescent="0.2">
      <c r="A15" s="176" t="s">
        <v>6244</v>
      </c>
      <c r="B15" s="177" t="s">
        <v>2189</v>
      </c>
      <c r="C15" s="178" t="s">
        <v>6245</v>
      </c>
      <c r="D15" s="179">
        <v>723.11</v>
      </c>
      <c r="E15" s="215" t="s">
        <v>218</v>
      </c>
      <c r="G15" s="64"/>
      <c r="J15" s="103"/>
    </row>
    <row r="16" spans="1:10" ht="13.5" x14ac:dyDescent="0.2">
      <c r="A16" s="176" t="s">
        <v>6246</v>
      </c>
      <c r="B16" s="177" t="s">
        <v>2191</v>
      </c>
      <c r="C16" s="178" t="s">
        <v>6247</v>
      </c>
      <c r="D16" s="179">
        <v>44.78</v>
      </c>
      <c r="E16" s="216" t="s">
        <v>218</v>
      </c>
      <c r="G16" s="64"/>
    </row>
    <row r="17" spans="1:11" ht="15" customHeight="1" x14ac:dyDescent="0.2">
      <c r="A17" s="176" t="s">
        <v>6248</v>
      </c>
      <c r="B17" s="177" t="s">
        <v>2193</v>
      </c>
      <c r="C17" s="178" t="s">
        <v>6249</v>
      </c>
      <c r="D17" s="179"/>
      <c r="E17" s="216" t="s">
        <v>218</v>
      </c>
      <c r="G17" s="64"/>
      <c r="K17" s="103"/>
    </row>
    <row r="18" spans="1:11" ht="15" customHeight="1" x14ac:dyDescent="0.2">
      <c r="A18" s="176" t="s">
        <v>6250</v>
      </c>
      <c r="B18" s="177" t="s">
        <v>2130</v>
      </c>
      <c r="C18" s="178" t="s">
        <v>5475</v>
      </c>
      <c r="D18" s="179">
        <v>14.02</v>
      </c>
      <c r="E18" s="216" t="s">
        <v>218</v>
      </c>
      <c r="G18" s="64"/>
      <c r="J18" s="103"/>
    </row>
    <row r="19" spans="1:11" ht="15" customHeight="1" x14ac:dyDescent="0.2">
      <c r="A19" s="176" t="s">
        <v>6251</v>
      </c>
      <c r="B19" s="177" t="s">
        <v>2131</v>
      </c>
      <c r="C19" s="178" t="s">
        <v>5475</v>
      </c>
      <c r="D19" s="179">
        <v>13.84</v>
      </c>
      <c r="E19" s="216" t="s">
        <v>218</v>
      </c>
      <c r="G19" s="64"/>
    </row>
    <row r="20" spans="1:11" ht="15" customHeight="1" thickBot="1" x14ac:dyDescent="0.25">
      <c r="A20" s="176" t="s">
        <v>6252</v>
      </c>
      <c r="B20" s="177" t="s">
        <v>2132</v>
      </c>
      <c r="C20" s="178" t="s">
        <v>5475</v>
      </c>
      <c r="D20" s="179">
        <v>17.87</v>
      </c>
      <c r="E20" s="223" t="s">
        <v>218</v>
      </c>
      <c r="G20" s="64"/>
    </row>
    <row r="21" spans="1:11" ht="15" customHeight="1" thickTop="1" thickBot="1" x14ac:dyDescent="0.25">
      <c r="A21" s="465" t="s">
        <v>5337</v>
      </c>
      <c r="B21" s="466"/>
      <c r="C21" s="467"/>
      <c r="D21" s="55">
        <f>SUM(D15:D20)</f>
        <v>813.62</v>
      </c>
      <c r="E21" s="217">
        <f>SUMIF(E15:E20,"std_1",D15:D20)</f>
        <v>0</v>
      </c>
      <c r="F21" s="11"/>
      <c r="G21" s="64"/>
    </row>
    <row r="22" spans="1:11" ht="13.5" x14ac:dyDescent="0.2">
      <c r="C22" s="72"/>
      <c r="G22" s="64"/>
    </row>
    <row r="23" spans="1:11" ht="13.5" x14ac:dyDescent="0.2">
      <c r="C23" s="72"/>
      <c r="G23" s="64"/>
    </row>
    <row r="24" spans="1:11" x14ac:dyDescent="0.2">
      <c r="G24" s="64"/>
    </row>
    <row r="25" spans="1:11" x14ac:dyDescent="0.2">
      <c r="G25" s="64"/>
    </row>
    <row r="26" spans="1:11" x14ac:dyDescent="0.2">
      <c r="G26" s="64"/>
    </row>
    <row r="27" spans="1:11" ht="13.5" thickBot="1" x14ac:dyDescent="0.25">
      <c r="G27" s="64"/>
    </row>
    <row r="28" spans="1:11" ht="22.5" customHeight="1" thickBot="1" x14ac:dyDescent="0.25">
      <c r="A28" s="423" t="s">
        <v>6253</v>
      </c>
      <c r="B28" s="424"/>
      <c r="C28" s="424"/>
      <c r="D28" s="424"/>
      <c r="E28" s="435"/>
      <c r="G28" s="64"/>
    </row>
    <row r="29" spans="1:11" ht="15" customHeight="1" x14ac:dyDescent="0.3">
      <c r="A29" s="428" t="s">
        <v>4681</v>
      </c>
      <c r="B29" s="105" t="s">
        <v>4277</v>
      </c>
      <c r="C29" s="433" t="s">
        <v>2186</v>
      </c>
      <c r="D29" s="481" t="s">
        <v>2187</v>
      </c>
      <c r="E29" s="463" t="s">
        <v>217</v>
      </c>
      <c r="G29" s="64"/>
    </row>
    <row r="30" spans="1:11" ht="15" customHeight="1" thickBot="1" x14ac:dyDescent="0.35">
      <c r="A30" s="429"/>
      <c r="B30" s="6" t="s">
        <v>2185</v>
      </c>
      <c r="C30" s="434"/>
      <c r="D30" s="442"/>
      <c r="E30" s="464"/>
      <c r="G30" s="64"/>
    </row>
    <row r="31" spans="1:11" ht="15" customHeight="1" thickTop="1" x14ac:dyDescent="0.2">
      <c r="A31" s="176" t="s">
        <v>6254</v>
      </c>
      <c r="B31" s="177" t="s">
        <v>6255</v>
      </c>
      <c r="C31" s="178" t="s">
        <v>6282</v>
      </c>
      <c r="D31" s="219">
        <v>214</v>
      </c>
      <c r="E31" s="220" t="s">
        <v>7347</v>
      </c>
      <c r="G31" s="64"/>
    </row>
    <row r="32" spans="1:11" ht="15" customHeight="1" x14ac:dyDescent="0.2">
      <c r="A32" s="176" t="s">
        <v>6256</v>
      </c>
      <c r="B32" s="177" t="s">
        <v>6257</v>
      </c>
      <c r="C32" s="178" t="s">
        <v>6283</v>
      </c>
      <c r="D32" s="219">
        <v>7.96</v>
      </c>
      <c r="E32" s="221" t="s">
        <v>7347</v>
      </c>
      <c r="G32" s="64"/>
    </row>
    <row r="33" spans="1:7" ht="13.5" x14ac:dyDescent="0.2">
      <c r="A33" s="176" t="s">
        <v>6258</v>
      </c>
      <c r="B33" s="177" t="s">
        <v>6259</v>
      </c>
      <c r="C33" s="178" t="s">
        <v>6284</v>
      </c>
      <c r="D33" s="219">
        <v>202</v>
      </c>
      <c r="E33" s="221" t="s">
        <v>7347</v>
      </c>
      <c r="G33" s="64"/>
    </row>
    <row r="34" spans="1:7" ht="13.5" x14ac:dyDescent="0.25">
      <c r="A34" s="176" t="s">
        <v>6260</v>
      </c>
      <c r="B34" s="177" t="s">
        <v>6261</v>
      </c>
      <c r="C34" s="178" t="s">
        <v>6285</v>
      </c>
      <c r="D34" s="219">
        <v>260.97000000000003</v>
      </c>
      <c r="E34" s="221" t="s">
        <v>7347</v>
      </c>
      <c r="F34" s="30"/>
      <c r="G34" s="64"/>
    </row>
    <row r="35" spans="1:7" ht="13.5" x14ac:dyDescent="0.2">
      <c r="A35" s="176" t="s">
        <v>6262</v>
      </c>
      <c r="B35" s="177" t="s">
        <v>6263</v>
      </c>
      <c r="C35" s="178" t="s">
        <v>6286</v>
      </c>
      <c r="D35" s="219"/>
      <c r="E35" s="221" t="s">
        <v>7347</v>
      </c>
      <c r="G35" s="64"/>
    </row>
    <row r="36" spans="1:7" ht="13.5" x14ac:dyDescent="0.25">
      <c r="A36" s="176" t="s">
        <v>6264</v>
      </c>
      <c r="B36" s="177" t="s">
        <v>6265</v>
      </c>
      <c r="C36" s="180" t="s">
        <v>3144</v>
      </c>
      <c r="D36" s="219">
        <v>3.9</v>
      </c>
      <c r="E36" s="221" t="s">
        <v>7347</v>
      </c>
      <c r="F36" s="30"/>
      <c r="G36" s="64"/>
    </row>
    <row r="37" spans="1:7" ht="13.5" x14ac:dyDescent="0.2">
      <c r="A37" s="176" t="s">
        <v>6266</v>
      </c>
      <c r="B37" s="177" t="s">
        <v>6267</v>
      </c>
      <c r="C37" s="181" t="s">
        <v>3035</v>
      </c>
      <c r="D37" s="219">
        <v>1.53</v>
      </c>
      <c r="E37" s="222" t="s">
        <v>7347</v>
      </c>
      <c r="G37" s="64"/>
    </row>
    <row r="38" spans="1:7" ht="13.5" x14ac:dyDescent="0.2">
      <c r="A38" s="176" t="s">
        <v>6268</v>
      </c>
      <c r="B38" s="177" t="s">
        <v>6269</v>
      </c>
      <c r="C38" s="180" t="s">
        <v>3035</v>
      </c>
      <c r="D38" s="219">
        <v>1.53</v>
      </c>
      <c r="E38" s="221" t="s">
        <v>7347</v>
      </c>
      <c r="G38" s="64"/>
    </row>
    <row r="39" spans="1:7" ht="13.5" x14ac:dyDescent="0.2">
      <c r="A39" s="176" t="s">
        <v>6270</v>
      </c>
      <c r="B39" s="177" t="s">
        <v>6271</v>
      </c>
      <c r="C39" s="180" t="s">
        <v>3039</v>
      </c>
      <c r="D39" s="219">
        <v>1.49</v>
      </c>
      <c r="E39" s="221" t="s">
        <v>7347</v>
      </c>
      <c r="G39" s="64"/>
    </row>
    <row r="40" spans="1:7" ht="13.5" x14ac:dyDescent="0.2">
      <c r="A40" s="176" t="s">
        <v>6272</v>
      </c>
      <c r="B40" s="177" t="s">
        <v>6273</v>
      </c>
      <c r="C40" s="180" t="s">
        <v>6287</v>
      </c>
      <c r="D40" s="219">
        <v>2.99</v>
      </c>
      <c r="E40" s="222" t="s">
        <v>7347</v>
      </c>
      <c r="G40" s="64"/>
    </row>
    <row r="41" spans="1:7" ht="13.5" x14ac:dyDescent="0.2">
      <c r="A41" s="176" t="s">
        <v>6274</v>
      </c>
      <c r="B41" s="177" t="s">
        <v>6275</v>
      </c>
      <c r="C41" s="180" t="s">
        <v>3039</v>
      </c>
      <c r="D41" s="219">
        <v>1.49</v>
      </c>
      <c r="E41" s="221" t="s">
        <v>7347</v>
      </c>
      <c r="G41" s="64"/>
    </row>
    <row r="42" spans="1:7" ht="13.5" x14ac:dyDescent="0.2">
      <c r="A42" s="176" t="s">
        <v>6276</v>
      </c>
      <c r="B42" s="177" t="s">
        <v>6277</v>
      </c>
      <c r="C42" s="180" t="s">
        <v>1994</v>
      </c>
      <c r="D42" s="219">
        <v>3.92</v>
      </c>
      <c r="E42" s="221" t="s">
        <v>7347</v>
      </c>
      <c r="G42" s="64"/>
    </row>
    <row r="43" spans="1:7" ht="13.5" x14ac:dyDescent="0.2">
      <c r="A43" s="176" t="s">
        <v>6278</v>
      </c>
      <c r="B43" s="177" t="s">
        <v>6279</v>
      </c>
      <c r="C43" s="181" t="s">
        <v>7</v>
      </c>
      <c r="D43" s="219">
        <v>18.5</v>
      </c>
      <c r="E43" s="221" t="s">
        <v>7347</v>
      </c>
      <c r="G43" s="64"/>
    </row>
    <row r="44" spans="1:7" ht="14.25" thickBot="1" x14ac:dyDescent="0.25">
      <c r="A44" s="176" t="s">
        <v>6280</v>
      </c>
      <c r="B44" s="177" t="s">
        <v>6281</v>
      </c>
      <c r="C44" s="218" t="s">
        <v>3190</v>
      </c>
      <c r="D44" s="219">
        <v>3.2</v>
      </c>
      <c r="E44" s="221" t="s">
        <v>7347</v>
      </c>
      <c r="G44" s="64"/>
    </row>
    <row r="45" spans="1:7" ht="18" thickTop="1" thickBot="1" x14ac:dyDescent="0.25">
      <c r="A45" s="465" t="s">
        <v>5337</v>
      </c>
      <c r="B45" s="466"/>
      <c r="C45" s="467"/>
      <c r="D45" s="55">
        <f>SUM(D31:D44)</f>
        <v>723.48</v>
      </c>
      <c r="E45" s="217">
        <f>SUMIF(E31:E44,"std_1",D31:D44)</f>
        <v>723.48</v>
      </c>
      <c r="F45" s="11"/>
      <c r="G45" s="64"/>
    </row>
    <row r="46" spans="1:7" x14ac:dyDescent="0.2">
      <c r="G46" s="64"/>
    </row>
    <row r="47" spans="1:7" x14ac:dyDescent="0.2">
      <c r="G47" s="64"/>
    </row>
    <row r="48" spans="1:7" s="84" customFormat="1" x14ac:dyDescent="0.2">
      <c r="B48" s="163"/>
      <c r="D48" s="224"/>
      <c r="E48" s="224"/>
      <c r="G48" s="163"/>
    </row>
    <row r="49" spans="1:7" x14ac:dyDescent="0.2">
      <c r="G49" s="64"/>
    </row>
    <row r="50" spans="1:7" ht="13.5" thickBot="1" x14ac:dyDescent="0.25">
      <c r="G50" s="64"/>
    </row>
    <row r="51" spans="1:7" ht="24.75" thickBot="1" x14ac:dyDescent="0.25">
      <c r="A51" s="423" t="s">
        <v>6288</v>
      </c>
      <c r="B51" s="424"/>
      <c r="C51" s="424"/>
      <c r="D51" s="424"/>
      <c r="E51" s="435"/>
      <c r="G51" s="64"/>
    </row>
    <row r="52" spans="1:7" ht="16.5" x14ac:dyDescent="0.3">
      <c r="A52" s="428" t="s">
        <v>4681</v>
      </c>
      <c r="B52" s="105" t="s">
        <v>4277</v>
      </c>
      <c r="C52" s="433" t="s">
        <v>2186</v>
      </c>
      <c r="D52" s="421" t="s">
        <v>2187</v>
      </c>
      <c r="E52" s="463" t="s">
        <v>217</v>
      </c>
      <c r="G52" s="64"/>
    </row>
    <row r="53" spans="1:7" ht="17.25" thickBot="1" x14ac:dyDescent="0.35">
      <c r="A53" s="429"/>
      <c r="B53" s="6" t="s">
        <v>2185</v>
      </c>
      <c r="C53" s="434"/>
      <c r="D53" s="422"/>
      <c r="E53" s="464"/>
      <c r="G53" s="64"/>
    </row>
    <row r="54" spans="1:7" ht="14.25" thickTop="1" x14ac:dyDescent="0.2">
      <c r="A54" s="176" t="s">
        <v>6289</v>
      </c>
      <c r="B54" s="177" t="s">
        <v>6290</v>
      </c>
      <c r="C54" s="178" t="s">
        <v>6315</v>
      </c>
      <c r="D54" s="179">
        <v>192.54</v>
      </c>
      <c r="E54" s="215" t="s">
        <v>7347</v>
      </c>
      <c r="G54" s="64"/>
    </row>
    <row r="55" spans="1:7" ht="13.5" x14ac:dyDescent="0.2">
      <c r="A55" s="176" t="s">
        <v>6291</v>
      </c>
      <c r="B55" s="177" t="s">
        <v>6292</v>
      </c>
      <c r="C55" s="178" t="s">
        <v>6316</v>
      </c>
      <c r="D55" s="179">
        <v>191.66</v>
      </c>
      <c r="E55" s="216" t="s">
        <v>7347</v>
      </c>
      <c r="G55" s="64"/>
    </row>
    <row r="56" spans="1:7" ht="13.5" x14ac:dyDescent="0.2">
      <c r="A56" s="176" t="s">
        <v>6293</v>
      </c>
      <c r="B56" s="177" t="s">
        <v>6294</v>
      </c>
      <c r="C56" s="178" t="s">
        <v>6317</v>
      </c>
      <c r="D56" s="179">
        <v>170.92</v>
      </c>
      <c r="E56" s="216" t="s">
        <v>7347</v>
      </c>
      <c r="G56" s="64"/>
    </row>
    <row r="57" spans="1:7" ht="13.5" x14ac:dyDescent="0.2">
      <c r="A57" s="176" t="s">
        <v>6295</v>
      </c>
      <c r="B57" s="177" t="s">
        <v>6296</v>
      </c>
      <c r="C57" s="178" t="s">
        <v>6318</v>
      </c>
      <c r="D57" s="179"/>
      <c r="E57" s="216" t="s">
        <v>7347</v>
      </c>
      <c r="G57" s="64"/>
    </row>
    <row r="58" spans="1:7" ht="13.5" x14ac:dyDescent="0.25">
      <c r="A58" s="176" t="s">
        <v>6297</v>
      </c>
      <c r="B58" s="177" t="s">
        <v>6298</v>
      </c>
      <c r="C58" s="178" t="s">
        <v>3144</v>
      </c>
      <c r="D58" s="179">
        <v>3.9</v>
      </c>
      <c r="E58" s="216" t="s">
        <v>7347</v>
      </c>
      <c r="F58" s="30"/>
      <c r="G58" s="64"/>
    </row>
    <row r="59" spans="1:7" ht="13.5" x14ac:dyDescent="0.2">
      <c r="A59" s="176" t="s">
        <v>6299</v>
      </c>
      <c r="B59" s="177" t="s">
        <v>6300</v>
      </c>
      <c r="C59" s="178" t="s">
        <v>3035</v>
      </c>
      <c r="D59" s="179">
        <v>1.53</v>
      </c>
      <c r="E59" s="216" t="s">
        <v>7347</v>
      </c>
      <c r="G59" s="64"/>
    </row>
    <row r="60" spans="1:7" ht="13.5" x14ac:dyDescent="0.25">
      <c r="A60" s="176" t="s">
        <v>6301</v>
      </c>
      <c r="B60" s="177" t="s">
        <v>6302</v>
      </c>
      <c r="C60" s="178" t="s">
        <v>3035</v>
      </c>
      <c r="D60" s="179">
        <v>1.53</v>
      </c>
      <c r="E60" s="216" t="s">
        <v>7347</v>
      </c>
      <c r="F60" s="30"/>
      <c r="G60" s="64"/>
    </row>
    <row r="61" spans="1:7" ht="13.5" x14ac:dyDescent="0.2">
      <c r="A61" s="176" t="s">
        <v>6303</v>
      </c>
      <c r="B61" s="177" t="s">
        <v>6304</v>
      </c>
      <c r="C61" s="178" t="s">
        <v>3039</v>
      </c>
      <c r="D61" s="179">
        <v>1.49</v>
      </c>
      <c r="E61" s="216" t="s">
        <v>7347</v>
      </c>
      <c r="G61" s="64"/>
    </row>
    <row r="62" spans="1:7" ht="13.5" x14ac:dyDescent="0.2">
      <c r="A62" s="176" t="s">
        <v>6305</v>
      </c>
      <c r="B62" s="177" t="s">
        <v>6306</v>
      </c>
      <c r="C62" s="178" t="s">
        <v>6287</v>
      </c>
      <c r="D62" s="179">
        <v>2.99</v>
      </c>
      <c r="E62" s="216" t="s">
        <v>7347</v>
      </c>
      <c r="G62" s="64"/>
    </row>
    <row r="63" spans="1:7" ht="13.5" x14ac:dyDescent="0.2">
      <c r="A63" s="176" t="s">
        <v>6307</v>
      </c>
      <c r="B63" s="177" t="s">
        <v>6308</v>
      </c>
      <c r="C63" s="178" t="s">
        <v>3039</v>
      </c>
      <c r="D63" s="179">
        <v>1.49</v>
      </c>
      <c r="E63" s="216" t="s">
        <v>7347</v>
      </c>
      <c r="G63" s="64"/>
    </row>
    <row r="64" spans="1:7" ht="13.5" x14ac:dyDescent="0.2">
      <c r="A64" s="176" t="s">
        <v>6309</v>
      </c>
      <c r="B64" s="177" t="s">
        <v>6310</v>
      </c>
      <c r="C64" s="178" t="s">
        <v>1994</v>
      </c>
      <c r="D64" s="179">
        <v>3.92</v>
      </c>
      <c r="E64" s="216" t="s">
        <v>7347</v>
      </c>
      <c r="G64" s="64"/>
    </row>
    <row r="65" spans="1:7" ht="13.5" x14ac:dyDescent="0.2">
      <c r="A65" s="176" t="s">
        <v>6311</v>
      </c>
      <c r="B65" s="177" t="s">
        <v>6312</v>
      </c>
      <c r="C65" s="178" t="s">
        <v>7</v>
      </c>
      <c r="D65" s="179">
        <v>18.489999999999998</v>
      </c>
      <c r="E65" s="216" t="s">
        <v>7347</v>
      </c>
      <c r="G65" s="64"/>
    </row>
    <row r="66" spans="1:7" ht="14.25" thickBot="1" x14ac:dyDescent="0.25">
      <c r="A66" s="176" t="s">
        <v>6313</v>
      </c>
      <c r="B66" s="177" t="s">
        <v>6314</v>
      </c>
      <c r="C66" s="178" t="s">
        <v>3190</v>
      </c>
      <c r="D66" s="179">
        <v>3.2</v>
      </c>
      <c r="E66" s="216" t="s">
        <v>7347</v>
      </c>
      <c r="G66" s="64"/>
    </row>
    <row r="67" spans="1:7" ht="18" thickTop="1" thickBot="1" x14ac:dyDescent="0.25">
      <c r="A67" s="465" t="s">
        <v>5337</v>
      </c>
      <c r="B67" s="466"/>
      <c r="C67" s="467"/>
      <c r="D67" s="55">
        <f>SUM(D54:D66)</f>
        <v>593.66</v>
      </c>
      <c r="E67" s="217">
        <f>SUMIF(E54:E66,"std_1",D54:D66)</f>
        <v>593.66</v>
      </c>
      <c r="F67" s="11"/>
      <c r="G67" s="64"/>
    </row>
    <row r="68" spans="1:7" ht="16.5" x14ac:dyDescent="0.2">
      <c r="A68" s="2"/>
      <c r="B68" s="2"/>
      <c r="C68" s="2"/>
      <c r="D68" s="5"/>
      <c r="E68" s="5"/>
      <c r="F68" s="11"/>
      <c r="G68" s="64"/>
    </row>
    <row r="69" spans="1:7" ht="16.5" x14ac:dyDescent="0.2">
      <c r="A69" s="2"/>
      <c r="B69" s="2"/>
      <c r="C69" s="2"/>
      <c r="D69" s="5"/>
      <c r="E69" s="5"/>
      <c r="F69" s="11"/>
      <c r="G69" s="64"/>
    </row>
    <row r="70" spans="1:7" ht="16.5" x14ac:dyDescent="0.2">
      <c r="A70" s="2"/>
      <c r="B70" s="2"/>
      <c r="C70" s="2"/>
      <c r="D70" s="5"/>
      <c r="E70" s="5"/>
      <c r="F70" s="11"/>
      <c r="G70" s="64"/>
    </row>
    <row r="71" spans="1:7" ht="16.5" x14ac:dyDescent="0.2">
      <c r="A71" s="2"/>
      <c r="B71" s="2"/>
      <c r="C71" s="2"/>
      <c r="D71" s="5"/>
      <c r="E71" s="5"/>
      <c r="F71" s="11"/>
      <c r="G71" s="64"/>
    </row>
    <row r="72" spans="1:7" x14ac:dyDescent="0.2">
      <c r="G72" s="64"/>
    </row>
    <row r="73" spans="1:7" x14ac:dyDescent="0.2">
      <c r="G73" s="64"/>
    </row>
  </sheetData>
  <mergeCells count="19">
    <mergeCell ref="A67:C67"/>
    <mergeCell ref="A45:C45"/>
    <mergeCell ref="A51:E51"/>
    <mergeCell ref="A52:A53"/>
    <mergeCell ref="C52:C53"/>
    <mergeCell ref="D52:D53"/>
    <mergeCell ref="E52:E53"/>
    <mergeCell ref="A21:C21"/>
    <mergeCell ref="A28:E28"/>
    <mergeCell ref="A29:A30"/>
    <mergeCell ref="C29:C30"/>
    <mergeCell ref="D29:D30"/>
    <mergeCell ref="E29:E30"/>
    <mergeCell ref="A7:C7"/>
    <mergeCell ref="A12:E12"/>
    <mergeCell ref="A13:A14"/>
    <mergeCell ref="C13:C14"/>
    <mergeCell ref="D13:D14"/>
    <mergeCell ref="E13:E14"/>
  </mergeCells>
  <conditionalFormatting sqref="D21:E21">
    <cfRule type="cellIs" dxfId="33" priority="3" stopIfTrue="1" operator="notBetween">
      <formula>SUM(#REF!)-0.001</formula>
      <formula>SUM(#REF!)+0.001</formula>
    </cfRule>
  </conditionalFormatting>
  <conditionalFormatting sqref="D67:E71 D45:E45">
    <cfRule type="cellIs" dxfId="32" priority="4" stopIfTrue="1" operator="notBetween">
      <formula>SUM(#REF!)-0.001</formula>
      <formula>SUM(#REF!)+0.001</formula>
    </cfRule>
  </conditionalFormatting>
  <printOptions horizontalCentered="1"/>
  <pageMargins left="0.70866141732283472" right="0.70866141732283472" top="0.78740157480314965" bottom="0.78740157480314965" header="0.31496062992125984" footer="0.31496062992125984"/>
  <pageSetup paperSize="256" scale="75" orientation="portrait" r:id="rId1"/>
  <headerFooter>
    <oddHeader xml:space="preserve">&amp;L&amp;9Příloha č.1 ke Smlouvě o provádění úklidu v Univerzitním kampusu Bohunice, Brno, Kamenice 5 </oddHeader>
    <oddFooter>&amp;LPříloha č. 1&amp;RStrana &amp;P/&amp;N</oddFooter>
  </headerFooter>
  <rowBreaks count="1" manualBreakCount="1">
    <brk id="67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0"/>
  <sheetViews>
    <sheetView workbookViewId="0">
      <selection activeCell="M57" sqref="M57"/>
    </sheetView>
  </sheetViews>
  <sheetFormatPr defaultRowHeight="15.75" x14ac:dyDescent="0.3"/>
  <cols>
    <col min="1" max="1" width="18" style="135" customWidth="1"/>
    <col min="2" max="2" width="11.85546875" style="134" customWidth="1"/>
    <col min="3" max="3" width="34.85546875" style="134" customWidth="1"/>
    <col min="4" max="4" width="10.42578125" style="136" customWidth="1"/>
    <col min="5" max="5" width="15" style="137" customWidth="1"/>
    <col min="6" max="6" width="4" style="134" customWidth="1"/>
    <col min="7" max="7" width="18.7109375" style="134" bestFit="1" customWidth="1"/>
    <col min="8" max="16384" width="9.140625" style="135"/>
  </cols>
  <sheetData>
    <row r="1" spans="1:7" ht="32.25" customHeight="1" x14ac:dyDescent="0.3">
      <c r="A1" s="482"/>
      <c r="B1" s="482"/>
      <c r="C1" s="482"/>
      <c r="D1" s="482"/>
      <c r="E1" s="482"/>
    </row>
    <row r="4" spans="1:7" s="30" customFormat="1" ht="25.5" customHeight="1" x14ac:dyDescent="0.25">
      <c r="A4" s="65" t="s">
        <v>5403</v>
      </c>
      <c r="B4" s="32"/>
      <c r="C4" s="32"/>
      <c r="D4" s="51"/>
      <c r="E4" s="26"/>
    </row>
    <row r="6" spans="1:7" ht="16.5" thickBot="1" x14ac:dyDescent="0.35"/>
    <row r="7" spans="1:7" s="30" customFormat="1" ht="25.5" customHeight="1" thickBot="1" x14ac:dyDescent="0.35">
      <c r="A7" s="425" t="s">
        <v>7352</v>
      </c>
      <c r="B7" s="426"/>
      <c r="C7" s="427"/>
      <c r="D7" s="69">
        <f>D57+D118+D156+D210+D260</f>
        <v>2979.61</v>
      </c>
      <c r="E7" s="69">
        <f>E57+E118+E156+E210+E260</f>
        <v>1687.28</v>
      </c>
    </row>
    <row r="11" spans="1:7" ht="16.5" thickBot="1" x14ac:dyDescent="0.35"/>
    <row r="12" spans="1:7" ht="24.75" thickBot="1" x14ac:dyDescent="0.35">
      <c r="A12" s="423" t="s">
        <v>6322</v>
      </c>
      <c r="B12" s="424"/>
      <c r="C12" s="424"/>
      <c r="D12" s="424"/>
      <c r="E12" s="435"/>
      <c r="F12" s="135"/>
      <c r="G12" s="135"/>
    </row>
    <row r="13" spans="1:7" s="139" customFormat="1" ht="13.5" x14ac:dyDescent="0.25">
      <c r="A13" s="483" t="s">
        <v>4681</v>
      </c>
      <c r="B13" s="138" t="s">
        <v>4277</v>
      </c>
      <c r="C13" s="485" t="s">
        <v>2186</v>
      </c>
      <c r="D13" s="487" t="s">
        <v>2187</v>
      </c>
      <c r="E13" s="419" t="s">
        <v>217</v>
      </c>
    </row>
    <row r="14" spans="1:7" s="139" customFormat="1" ht="14.25" thickBot="1" x14ac:dyDescent="0.3">
      <c r="A14" s="484"/>
      <c r="B14" s="140" t="s">
        <v>2185</v>
      </c>
      <c r="C14" s="486"/>
      <c r="D14" s="488"/>
      <c r="E14" s="420"/>
    </row>
    <row r="15" spans="1:7" s="139" customFormat="1" ht="14.25" thickTop="1" x14ac:dyDescent="0.25">
      <c r="A15" s="164" t="s">
        <v>5915</v>
      </c>
      <c r="B15" s="141" t="s">
        <v>88</v>
      </c>
      <c r="C15" s="141" t="s">
        <v>3019</v>
      </c>
      <c r="D15" s="142">
        <v>75.510000000000005</v>
      </c>
      <c r="E15" s="145" t="s">
        <v>7347</v>
      </c>
      <c r="F15" s="144"/>
      <c r="G15" s="144"/>
    </row>
    <row r="16" spans="1:7" s="139" customFormat="1" ht="13.5" x14ac:dyDescent="0.25">
      <c r="A16" s="152" t="s">
        <v>5916</v>
      </c>
      <c r="B16" s="141" t="s">
        <v>90</v>
      </c>
      <c r="C16" s="141" t="s">
        <v>3019</v>
      </c>
      <c r="D16" s="142">
        <v>10.58</v>
      </c>
      <c r="E16" s="145" t="s">
        <v>218</v>
      </c>
      <c r="F16" s="144"/>
      <c r="G16" s="144"/>
    </row>
    <row r="17" spans="1:7" s="139" customFormat="1" ht="13.5" x14ac:dyDescent="0.25">
      <c r="A17" s="152" t="s">
        <v>5917</v>
      </c>
      <c r="B17" s="141" t="s">
        <v>5404</v>
      </c>
      <c r="C17" s="141" t="s">
        <v>4316</v>
      </c>
      <c r="D17" s="142">
        <v>3.61</v>
      </c>
      <c r="E17" s="143" t="s">
        <v>218</v>
      </c>
      <c r="F17" s="144"/>
      <c r="G17" s="144"/>
    </row>
    <row r="18" spans="1:7" s="139" customFormat="1" ht="13.5" x14ac:dyDescent="0.25">
      <c r="A18" s="152" t="s">
        <v>5918</v>
      </c>
      <c r="B18" s="141" t="s">
        <v>5405</v>
      </c>
      <c r="C18" s="141" t="s">
        <v>5406</v>
      </c>
      <c r="D18" s="142">
        <v>10.58</v>
      </c>
      <c r="E18" s="143" t="s">
        <v>218</v>
      </c>
      <c r="F18" s="144"/>
      <c r="G18" s="144"/>
    </row>
    <row r="19" spans="1:7" s="139" customFormat="1" ht="13.5" x14ac:dyDescent="0.25">
      <c r="A19" s="152" t="s">
        <v>5919</v>
      </c>
      <c r="B19" s="141" t="s">
        <v>5407</v>
      </c>
      <c r="C19" s="141" t="s">
        <v>2016</v>
      </c>
      <c r="D19" s="142">
        <v>21.44</v>
      </c>
      <c r="E19" s="143" t="s">
        <v>218</v>
      </c>
      <c r="F19" s="144"/>
      <c r="G19" s="144"/>
    </row>
    <row r="20" spans="1:7" s="139" customFormat="1" ht="13.5" x14ac:dyDescent="0.25">
      <c r="A20" s="152" t="s">
        <v>5920</v>
      </c>
      <c r="B20" s="141" t="s">
        <v>5408</v>
      </c>
      <c r="C20" s="141" t="s">
        <v>541</v>
      </c>
      <c r="D20" s="142">
        <v>10.130000000000001</v>
      </c>
      <c r="E20" s="143" t="s">
        <v>218</v>
      </c>
      <c r="F20" s="144"/>
      <c r="G20" s="144"/>
    </row>
    <row r="21" spans="1:7" s="139" customFormat="1" ht="13.5" x14ac:dyDescent="0.25">
      <c r="A21" s="152" t="s">
        <v>5921</v>
      </c>
      <c r="B21" s="141" t="s">
        <v>5409</v>
      </c>
      <c r="C21" s="141" t="s">
        <v>544</v>
      </c>
      <c r="D21" s="142">
        <v>4.5</v>
      </c>
      <c r="E21" s="145" t="s">
        <v>218</v>
      </c>
      <c r="F21" s="144"/>
      <c r="G21" s="144"/>
    </row>
    <row r="22" spans="1:7" s="139" customFormat="1" ht="13.5" x14ac:dyDescent="0.25">
      <c r="A22" s="152" t="s">
        <v>5922</v>
      </c>
      <c r="B22" s="141" t="s">
        <v>5410</v>
      </c>
      <c r="C22" s="141" t="s">
        <v>5411</v>
      </c>
      <c r="D22" s="142">
        <v>4.93</v>
      </c>
      <c r="E22" s="145" t="s">
        <v>7347</v>
      </c>
      <c r="F22" s="144"/>
      <c r="G22" s="144"/>
    </row>
    <row r="23" spans="1:7" s="139" customFormat="1" ht="13.5" x14ac:dyDescent="0.25">
      <c r="A23" s="152" t="s">
        <v>5923</v>
      </c>
      <c r="B23" s="141" t="s">
        <v>5412</v>
      </c>
      <c r="C23" s="141" t="s">
        <v>5413</v>
      </c>
      <c r="D23" s="142">
        <v>3.67</v>
      </c>
      <c r="E23" s="145" t="s">
        <v>7347</v>
      </c>
      <c r="F23" s="144"/>
      <c r="G23" s="144"/>
    </row>
    <row r="24" spans="1:7" s="139" customFormat="1" ht="13.5" x14ac:dyDescent="0.25">
      <c r="A24" s="152" t="s">
        <v>5924</v>
      </c>
      <c r="B24" s="141" t="s">
        <v>5414</v>
      </c>
      <c r="C24" s="141" t="s">
        <v>5415</v>
      </c>
      <c r="D24" s="142">
        <v>20.82</v>
      </c>
      <c r="E24" s="145" t="s">
        <v>7347</v>
      </c>
      <c r="F24" s="144"/>
      <c r="G24" s="144"/>
    </row>
    <row r="25" spans="1:7" s="139" customFormat="1" ht="13.5" x14ac:dyDescent="0.25">
      <c r="A25" s="152" t="s">
        <v>5925</v>
      </c>
      <c r="B25" s="141" t="s">
        <v>5416</v>
      </c>
      <c r="C25" s="141" t="s">
        <v>5417</v>
      </c>
      <c r="D25" s="142">
        <v>4.32</v>
      </c>
      <c r="E25" s="145" t="s">
        <v>7347</v>
      </c>
      <c r="F25" s="144"/>
      <c r="G25" s="144"/>
    </row>
    <row r="26" spans="1:7" s="139" customFormat="1" ht="13.5" x14ac:dyDescent="0.25">
      <c r="A26" s="152" t="s">
        <v>5926</v>
      </c>
      <c r="B26" s="141" t="s">
        <v>5418</v>
      </c>
      <c r="C26" s="141" t="s">
        <v>5419</v>
      </c>
      <c r="D26" s="142">
        <v>4.6500000000000004</v>
      </c>
      <c r="E26" s="145" t="s">
        <v>7347</v>
      </c>
      <c r="F26" s="144"/>
      <c r="G26" s="144"/>
    </row>
    <row r="27" spans="1:7" s="139" customFormat="1" ht="13.5" x14ac:dyDescent="0.25">
      <c r="A27" s="152" t="s">
        <v>5927</v>
      </c>
      <c r="B27" s="141" t="s">
        <v>5420</v>
      </c>
      <c r="C27" s="141" t="s">
        <v>5421</v>
      </c>
      <c r="D27" s="142">
        <v>3.44</v>
      </c>
      <c r="E27" s="145" t="s">
        <v>7347</v>
      </c>
      <c r="F27" s="144"/>
      <c r="G27" s="144"/>
    </row>
    <row r="28" spans="1:7" s="139" customFormat="1" ht="13.5" x14ac:dyDescent="0.25">
      <c r="A28" s="152" t="s">
        <v>5928</v>
      </c>
      <c r="B28" s="141" t="s">
        <v>5422</v>
      </c>
      <c r="C28" s="141" t="s">
        <v>5423</v>
      </c>
      <c r="D28" s="142">
        <v>4.54</v>
      </c>
      <c r="E28" s="145" t="s">
        <v>218</v>
      </c>
      <c r="F28" s="144"/>
      <c r="G28" s="144"/>
    </row>
    <row r="29" spans="1:7" s="139" customFormat="1" ht="13.5" x14ac:dyDescent="0.25">
      <c r="A29" s="152" t="s">
        <v>5929</v>
      </c>
      <c r="B29" s="141" t="s">
        <v>5424</v>
      </c>
      <c r="C29" s="141" t="s">
        <v>5425</v>
      </c>
      <c r="D29" s="142">
        <v>15.26</v>
      </c>
      <c r="E29" s="145" t="s">
        <v>218</v>
      </c>
      <c r="F29" s="144"/>
      <c r="G29" s="144"/>
    </row>
    <row r="30" spans="1:7" s="139" customFormat="1" ht="13.5" x14ac:dyDescent="0.25">
      <c r="A30" s="152" t="s">
        <v>5930</v>
      </c>
      <c r="B30" s="141" t="s">
        <v>5426</v>
      </c>
      <c r="C30" s="141" t="s">
        <v>5425</v>
      </c>
      <c r="D30" s="142">
        <v>15.89</v>
      </c>
      <c r="E30" s="145" t="s">
        <v>218</v>
      </c>
      <c r="F30" s="144"/>
      <c r="G30" s="144"/>
    </row>
    <row r="31" spans="1:7" s="139" customFormat="1" ht="13.5" x14ac:dyDescent="0.25">
      <c r="A31" s="152" t="s">
        <v>5931</v>
      </c>
      <c r="B31" s="141" t="s">
        <v>5427</v>
      </c>
      <c r="C31" s="141" t="s">
        <v>5428</v>
      </c>
      <c r="D31" s="142">
        <v>15.89</v>
      </c>
      <c r="E31" s="145" t="s">
        <v>218</v>
      </c>
      <c r="F31" s="144"/>
      <c r="G31" s="144"/>
    </row>
    <row r="32" spans="1:7" s="139" customFormat="1" ht="13.5" x14ac:dyDescent="0.25">
      <c r="A32" s="152" t="s">
        <v>5932</v>
      </c>
      <c r="B32" s="141" t="s">
        <v>5429</v>
      </c>
      <c r="C32" s="141" t="s">
        <v>5430</v>
      </c>
      <c r="D32" s="142">
        <v>21.33</v>
      </c>
      <c r="E32" s="145" t="s">
        <v>218</v>
      </c>
      <c r="F32" s="144"/>
      <c r="G32" s="144"/>
    </row>
    <row r="33" spans="1:7" s="139" customFormat="1" ht="13.5" x14ac:dyDescent="0.25">
      <c r="A33" s="152" t="s">
        <v>5933</v>
      </c>
      <c r="B33" s="141" t="s">
        <v>5431</v>
      </c>
      <c r="C33" s="141" t="s">
        <v>5432</v>
      </c>
      <c r="D33" s="142">
        <v>21.56</v>
      </c>
      <c r="E33" s="145" t="s">
        <v>218</v>
      </c>
      <c r="F33" s="144"/>
      <c r="G33" s="144"/>
    </row>
    <row r="34" spans="1:7" s="139" customFormat="1" ht="13.5" x14ac:dyDescent="0.25">
      <c r="A34" s="152" t="s">
        <v>5934</v>
      </c>
      <c r="B34" s="141" t="s">
        <v>5433</v>
      </c>
      <c r="C34" s="141" t="s">
        <v>5434</v>
      </c>
      <c r="D34" s="142">
        <v>16.38</v>
      </c>
      <c r="E34" s="145" t="s">
        <v>7347</v>
      </c>
      <c r="F34" s="144"/>
      <c r="G34" s="144"/>
    </row>
    <row r="35" spans="1:7" s="139" customFormat="1" ht="13.5" x14ac:dyDescent="0.25">
      <c r="A35" s="152" t="s">
        <v>5935</v>
      </c>
      <c r="B35" s="141" t="s">
        <v>5435</v>
      </c>
      <c r="C35" s="141" t="s">
        <v>5436</v>
      </c>
      <c r="D35" s="142">
        <v>21.33</v>
      </c>
      <c r="E35" s="145" t="s">
        <v>218</v>
      </c>
      <c r="F35" s="144"/>
      <c r="G35" s="144"/>
    </row>
    <row r="36" spans="1:7" s="139" customFormat="1" ht="13.5" x14ac:dyDescent="0.25">
      <c r="A36" s="152" t="s">
        <v>5936</v>
      </c>
      <c r="B36" s="141" t="s">
        <v>5437</v>
      </c>
      <c r="C36" s="141" t="s">
        <v>5438</v>
      </c>
      <c r="D36" s="142">
        <v>13.65</v>
      </c>
      <c r="E36" s="145" t="s">
        <v>218</v>
      </c>
      <c r="F36" s="144"/>
      <c r="G36" s="144"/>
    </row>
    <row r="37" spans="1:7" s="139" customFormat="1" ht="13.5" x14ac:dyDescent="0.25">
      <c r="A37" s="152" t="s">
        <v>5937</v>
      </c>
      <c r="B37" s="141" t="s">
        <v>5439</v>
      </c>
      <c r="C37" s="141" t="s">
        <v>5440</v>
      </c>
      <c r="D37" s="142">
        <v>15.89</v>
      </c>
      <c r="E37" s="145" t="s">
        <v>218</v>
      </c>
      <c r="F37" s="144"/>
      <c r="G37" s="144"/>
    </row>
    <row r="38" spans="1:7" s="139" customFormat="1" ht="13.5" x14ac:dyDescent="0.25">
      <c r="A38" s="152" t="s">
        <v>5938</v>
      </c>
      <c r="B38" s="141" t="s">
        <v>5441</v>
      </c>
      <c r="C38" s="141" t="s">
        <v>5440</v>
      </c>
      <c r="D38" s="142">
        <v>14.7</v>
      </c>
      <c r="E38" s="145" t="s">
        <v>218</v>
      </c>
      <c r="F38" s="144"/>
      <c r="G38" s="144"/>
    </row>
    <row r="39" spans="1:7" s="139" customFormat="1" ht="13.5" x14ac:dyDescent="0.25">
      <c r="A39" s="152" t="s">
        <v>5939</v>
      </c>
      <c r="B39" s="141" t="s">
        <v>5442</v>
      </c>
      <c r="C39" s="141" t="s">
        <v>5443</v>
      </c>
      <c r="D39" s="142">
        <v>16.03</v>
      </c>
      <c r="E39" s="145" t="s">
        <v>218</v>
      </c>
      <c r="F39" s="144"/>
      <c r="G39" s="144"/>
    </row>
    <row r="40" spans="1:7" s="139" customFormat="1" ht="13.5" x14ac:dyDescent="0.25">
      <c r="A40" s="152" t="s">
        <v>5940</v>
      </c>
      <c r="B40" s="141" t="s">
        <v>5444</v>
      </c>
      <c r="C40" s="141" t="s">
        <v>5443</v>
      </c>
      <c r="D40" s="142">
        <v>15.18</v>
      </c>
      <c r="E40" s="145" t="s">
        <v>218</v>
      </c>
      <c r="F40" s="144"/>
      <c r="G40" s="144"/>
    </row>
    <row r="41" spans="1:7" s="139" customFormat="1" ht="13.5" x14ac:dyDescent="0.25">
      <c r="A41" s="152" t="s">
        <v>5941</v>
      </c>
      <c r="B41" s="141" t="s">
        <v>5445</v>
      </c>
      <c r="C41" s="141" t="s">
        <v>3658</v>
      </c>
      <c r="D41" s="142">
        <v>8.65</v>
      </c>
      <c r="E41" s="145" t="s">
        <v>218</v>
      </c>
      <c r="F41" s="144"/>
      <c r="G41" s="144"/>
    </row>
    <row r="42" spans="1:7" s="139" customFormat="1" ht="13.5" x14ac:dyDescent="0.25">
      <c r="A42" s="152" t="s">
        <v>5942</v>
      </c>
      <c r="B42" s="141" t="s">
        <v>5446</v>
      </c>
      <c r="C42" s="141" t="s">
        <v>5447</v>
      </c>
      <c r="D42" s="142">
        <v>15.82</v>
      </c>
      <c r="E42" s="145" t="s">
        <v>218</v>
      </c>
      <c r="F42" s="144"/>
      <c r="G42" s="144"/>
    </row>
    <row r="43" spans="1:7" s="139" customFormat="1" ht="13.5" x14ac:dyDescent="0.25">
      <c r="A43" s="152" t="s">
        <v>5943</v>
      </c>
      <c r="B43" s="141" t="s">
        <v>5448</v>
      </c>
      <c r="C43" s="141" t="s">
        <v>5449</v>
      </c>
      <c r="D43" s="142">
        <v>3.73</v>
      </c>
      <c r="E43" s="145" t="s">
        <v>218</v>
      </c>
      <c r="F43" s="144"/>
      <c r="G43" s="144"/>
    </row>
    <row r="44" spans="1:7" s="139" customFormat="1" ht="13.5" x14ac:dyDescent="0.25">
      <c r="A44" s="152" t="s">
        <v>5944</v>
      </c>
      <c r="B44" s="141" t="s">
        <v>5450</v>
      </c>
      <c r="C44" s="141" t="s">
        <v>5451</v>
      </c>
      <c r="D44" s="142">
        <v>5.88</v>
      </c>
      <c r="E44" s="145" t="s">
        <v>218</v>
      </c>
      <c r="F44" s="144"/>
      <c r="G44" s="144"/>
    </row>
    <row r="45" spans="1:7" s="139" customFormat="1" ht="13.5" x14ac:dyDescent="0.25">
      <c r="A45" s="152" t="s">
        <v>5945</v>
      </c>
      <c r="B45" s="141" t="s">
        <v>5452</v>
      </c>
      <c r="C45" s="141" t="s">
        <v>5449</v>
      </c>
      <c r="D45" s="142">
        <v>3.68</v>
      </c>
      <c r="E45" s="145" t="s">
        <v>218</v>
      </c>
      <c r="F45" s="144"/>
      <c r="G45" s="144"/>
    </row>
    <row r="46" spans="1:7" s="139" customFormat="1" ht="13.5" x14ac:dyDescent="0.25">
      <c r="A46" s="152" t="s">
        <v>5946</v>
      </c>
      <c r="B46" s="141" t="s">
        <v>5453</v>
      </c>
      <c r="C46" s="141" t="s">
        <v>5454</v>
      </c>
      <c r="D46" s="142">
        <v>3.73</v>
      </c>
      <c r="E46" s="145" t="s">
        <v>218</v>
      </c>
      <c r="F46" s="144"/>
      <c r="G46" s="144"/>
    </row>
    <row r="47" spans="1:7" s="139" customFormat="1" ht="13.5" x14ac:dyDescent="0.25">
      <c r="A47" s="152" t="s">
        <v>5947</v>
      </c>
      <c r="B47" s="141" t="s">
        <v>5455</v>
      </c>
      <c r="C47" s="141" t="s">
        <v>5454</v>
      </c>
      <c r="D47" s="142">
        <v>3.73</v>
      </c>
      <c r="E47" s="145" t="s">
        <v>218</v>
      </c>
      <c r="F47" s="144"/>
      <c r="G47" s="144"/>
    </row>
    <row r="48" spans="1:7" s="139" customFormat="1" ht="13.5" x14ac:dyDescent="0.25">
      <c r="A48" s="152" t="s">
        <v>5948</v>
      </c>
      <c r="B48" s="141" t="s">
        <v>5456</v>
      </c>
      <c r="C48" s="141" t="s">
        <v>5457</v>
      </c>
      <c r="D48" s="142">
        <v>15.89</v>
      </c>
      <c r="E48" s="145" t="s">
        <v>218</v>
      </c>
      <c r="F48" s="144"/>
      <c r="G48" s="144"/>
    </row>
    <row r="49" spans="1:7" s="139" customFormat="1" ht="13.5" x14ac:dyDescent="0.25">
      <c r="A49" s="152" t="s">
        <v>5949</v>
      </c>
      <c r="B49" s="141" t="s">
        <v>5458</v>
      </c>
      <c r="C49" s="141" t="s">
        <v>5459</v>
      </c>
      <c r="D49" s="142">
        <v>15.89</v>
      </c>
      <c r="E49" s="145" t="s">
        <v>218</v>
      </c>
      <c r="F49" s="144"/>
      <c r="G49" s="144"/>
    </row>
    <row r="50" spans="1:7" s="139" customFormat="1" ht="13.5" x14ac:dyDescent="0.25">
      <c r="A50" s="152" t="s">
        <v>5950</v>
      </c>
      <c r="B50" s="141" t="s">
        <v>5460</v>
      </c>
      <c r="C50" s="141" t="s">
        <v>5461</v>
      </c>
      <c r="D50" s="142">
        <v>16.16</v>
      </c>
      <c r="E50" s="145" t="s">
        <v>218</v>
      </c>
      <c r="F50" s="144"/>
      <c r="G50" s="144"/>
    </row>
    <row r="51" spans="1:7" s="139" customFormat="1" ht="13.5" x14ac:dyDescent="0.25">
      <c r="A51" s="152" t="s">
        <v>5951</v>
      </c>
      <c r="B51" s="141" t="s">
        <v>5462</v>
      </c>
      <c r="C51" s="141" t="s">
        <v>5461</v>
      </c>
      <c r="D51" s="142">
        <v>15.53</v>
      </c>
      <c r="E51" s="145" t="s">
        <v>218</v>
      </c>
      <c r="F51" s="144"/>
      <c r="G51" s="144"/>
    </row>
    <row r="52" spans="1:7" s="139" customFormat="1" ht="13.5" x14ac:dyDescent="0.25">
      <c r="A52" s="152" t="s">
        <v>5952</v>
      </c>
      <c r="B52" s="141" t="s">
        <v>5463</v>
      </c>
      <c r="C52" s="141" t="s">
        <v>5464</v>
      </c>
      <c r="D52" s="142">
        <v>10.96</v>
      </c>
      <c r="E52" s="145" t="s">
        <v>7347</v>
      </c>
      <c r="F52" s="144"/>
      <c r="G52" s="144"/>
    </row>
    <row r="53" spans="1:7" s="139" customFormat="1" ht="13.5" x14ac:dyDescent="0.25">
      <c r="A53" s="152" t="s">
        <v>5953</v>
      </c>
      <c r="B53" s="141" t="s">
        <v>5465</v>
      </c>
      <c r="C53" s="141" t="s">
        <v>5466</v>
      </c>
      <c r="D53" s="142">
        <v>14.39</v>
      </c>
      <c r="E53" s="143" t="s">
        <v>218</v>
      </c>
      <c r="F53" s="144"/>
      <c r="G53" s="144"/>
    </row>
    <row r="54" spans="1:7" s="139" customFormat="1" ht="13.5" x14ac:dyDescent="0.25">
      <c r="A54" s="152" t="s">
        <v>5954</v>
      </c>
      <c r="B54" s="141" t="s">
        <v>5467</v>
      </c>
      <c r="C54" s="141" t="s">
        <v>5468</v>
      </c>
      <c r="D54" s="142">
        <v>10.210000000000001</v>
      </c>
      <c r="E54" s="143" t="s">
        <v>218</v>
      </c>
      <c r="F54" s="144"/>
      <c r="G54" s="144"/>
    </row>
    <row r="55" spans="1:7" s="139" customFormat="1" ht="13.5" x14ac:dyDescent="0.25">
      <c r="A55" s="152" t="s">
        <v>5955</v>
      </c>
      <c r="B55" s="141" t="s">
        <v>5469</v>
      </c>
      <c r="C55" s="141" t="s">
        <v>5470</v>
      </c>
      <c r="D55" s="142">
        <v>11.07</v>
      </c>
      <c r="E55" s="143" t="s">
        <v>218</v>
      </c>
      <c r="F55" s="144"/>
      <c r="G55" s="144"/>
    </row>
    <row r="56" spans="1:7" s="139" customFormat="1" ht="14.25" thickBot="1" x14ac:dyDescent="0.3">
      <c r="A56" s="182" t="s">
        <v>5956</v>
      </c>
      <c r="B56" s="183" t="s">
        <v>5471</v>
      </c>
      <c r="C56" s="183" t="s">
        <v>569</v>
      </c>
      <c r="D56" s="184">
        <v>19.18</v>
      </c>
      <c r="E56" s="185" t="s">
        <v>218</v>
      </c>
      <c r="F56" s="144"/>
      <c r="G56" s="144"/>
    </row>
    <row r="57" spans="1:7" s="30" customFormat="1" ht="15" customHeight="1" thickTop="1" thickBot="1" x14ac:dyDescent="0.3">
      <c r="A57" s="430" t="s">
        <v>5337</v>
      </c>
      <c r="B57" s="431"/>
      <c r="C57" s="432"/>
      <c r="D57" s="24">
        <f>SUM(D15:D56)</f>
        <v>560.30999999999995</v>
      </c>
      <c r="E57" s="20">
        <f>SUMIF(E15:E56,"std_1",D15:D56)</f>
        <v>144.68</v>
      </c>
      <c r="F57" s="32"/>
    </row>
    <row r="58" spans="1:7" s="30" customFormat="1" ht="15" customHeight="1" x14ac:dyDescent="0.25">
      <c r="A58" s="191"/>
      <c r="B58" s="191"/>
      <c r="C58" s="191"/>
      <c r="D58" s="192"/>
      <c r="E58" s="192"/>
      <c r="F58" s="32"/>
    </row>
    <row r="59" spans="1:7" s="30" customFormat="1" ht="15" customHeight="1" x14ac:dyDescent="0.25">
      <c r="A59" s="191"/>
      <c r="B59" s="191"/>
      <c r="C59" s="191"/>
      <c r="D59" s="192"/>
      <c r="E59" s="192"/>
      <c r="F59" s="32"/>
    </row>
    <row r="60" spans="1:7" s="30" customFormat="1" ht="15" customHeight="1" x14ac:dyDescent="0.25">
      <c r="A60" s="191"/>
      <c r="B60" s="191"/>
      <c r="C60" s="191"/>
      <c r="D60" s="192"/>
      <c r="E60" s="192"/>
      <c r="F60" s="32"/>
    </row>
    <row r="61" spans="1:7" s="30" customFormat="1" ht="15" customHeight="1" x14ac:dyDescent="0.25">
      <c r="A61" s="191"/>
      <c r="B61" s="191"/>
      <c r="C61" s="191"/>
      <c r="D61" s="192"/>
      <c r="E61" s="192"/>
      <c r="F61" s="32"/>
    </row>
    <row r="62" spans="1:7" s="30" customFormat="1" ht="15" customHeight="1" x14ac:dyDescent="0.25">
      <c r="A62" s="191"/>
      <c r="B62" s="191"/>
      <c r="C62" s="191"/>
      <c r="D62" s="192"/>
      <c r="E62" s="192"/>
      <c r="F62" s="32"/>
    </row>
    <row r="63" spans="1:7" s="30" customFormat="1" ht="15" customHeight="1" thickBot="1" x14ac:dyDescent="0.3">
      <c r="A63" s="191"/>
      <c r="B63" s="191"/>
      <c r="C63" s="191"/>
      <c r="D63" s="192"/>
      <c r="E63" s="192"/>
      <c r="F63" s="32"/>
    </row>
    <row r="64" spans="1:7" ht="24.75" thickBot="1" x14ac:dyDescent="0.35">
      <c r="A64" s="423" t="s">
        <v>6323</v>
      </c>
      <c r="B64" s="424"/>
      <c r="C64" s="424"/>
      <c r="D64" s="424"/>
      <c r="E64" s="435"/>
      <c r="F64" s="135"/>
      <c r="G64" s="135"/>
    </row>
    <row r="65" spans="1:7" s="139" customFormat="1" ht="13.5" x14ac:dyDescent="0.25">
      <c r="A65" s="489" t="s">
        <v>4681</v>
      </c>
      <c r="B65" s="193" t="s">
        <v>4277</v>
      </c>
      <c r="C65" s="490" t="s">
        <v>2186</v>
      </c>
      <c r="D65" s="491" t="s">
        <v>2187</v>
      </c>
      <c r="E65" s="492" t="s">
        <v>217</v>
      </c>
    </row>
    <row r="66" spans="1:7" s="139" customFormat="1" ht="14.25" thickBot="1" x14ac:dyDescent="0.3">
      <c r="A66" s="484"/>
      <c r="B66" s="140" t="s">
        <v>2185</v>
      </c>
      <c r="C66" s="486"/>
      <c r="D66" s="488"/>
      <c r="E66" s="420"/>
    </row>
    <row r="67" spans="1:7" s="139" customFormat="1" ht="14.25" thickTop="1" x14ac:dyDescent="0.25">
      <c r="A67" s="176" t="s">
        <v>5957</v>
      </c>
      <c r="B67" s="177" t="s">
        <v>2189</v>
      </c>
      <c r="C67" s="178" t="s">
        <v>3019</v>
      </c>
      <c r="D67" s="179">
        <v>73.150000000000006</v>
      </c>
      <c r="E67" s="188" t="s">
        <v>7347</v>
      </c>
      <c r="F67" s="144"/>
      <c r="G67" s="144"/>
    </row>
    <row r="68" spans="1:7" s="139" customFormat="1" ht="13.5" x14ac:dyDescent="0.25">
      <c r="A68" s="176" t="s">
        <v>5958</v>
      </c>
      <c r="B68" s="177" t="s">
        <v>2190</v>
      </c>
      <c r="C68" s="178" t="s">
        <v>4315</v>
      </c>
      <c r="D68" s="179">
        <v>14.74</v>
      </c>
      <c r="E68" s="143" t="s">
        <v>7347</v>
      </c>
      <c r="F68" s="144"/>
      <c r="G68" s="144"/>
    </row>
    <row r="69" spans="1:7" s="139" customFormat="1" ht="13.5" x14ac:dyDescent="0.25">
      <c r="A69" s="176" t="s">
        <v>5959</v>
      </c>
      <c r="B69" s="177" t="s">
        <v>2191</v>
      </c>
      <c r="C69" s="178" t="s">
        <v>4316</v>
      </c>
      <c r="D69" s="179">
        <v>3.61</v>
      </c>
      <c r="E69" s="143" t="s">
        <v>7347</v>
      </c>
      <c r="F69" s="144"/>
      <c r="G69" s="144"/>
    </row>
    <row r="70" spans="1:7" s="139" customFormat="1" ht="13.5" x14ac:dyDescent="0.25">
      <c r="A70" s="176" t="s">
        <v>5960</v>
      </c>
      <c r="B70" s="177" t="s">
        <v>2192</v>
      </c>
      <c r="C70" s="178" t="s">
        <v>3022</v>
      </c>
      <c r="D70" s="179">
        <v>5.37</v>
      </c>
      <c r="E70" s="143" t="s">
        <v>7347</v>
      </c>
      <c r="F70" s="144"/>
      <c r="G70" s="144"/>
    </row>
    <row r="71" spans="1:7" s="139" customFormat="1" ht="13.5" x14ac:dyDescent="0.25">
      <c r="A71" s="176" t="s">
        <v>5961</v>
      </c>
      <c r="B71" s="177" t="s">
        <v>2193</v>
      </c>
      <c r="C71" s="178" t="s">
        <v>938</v>
      </c>
      <c r="D71" s="179">
        <v>3.67</v>
      </c>
      <c r="E71" s="143" t="s">
        <v>7347</v>
      </c>
      <c r="F71" s="144"/>
      <c r="G71" s="144"/>
    </row>
    <row r="72" spans="1:7" s="139" customFormat="1" ht="13.5" x14ac:dyDescent="0.25">
      <c r="A72" s="176" t="s">
        <v>5962</v>
      </c>
      <c r="B72" s="177" t="s">
        <v>2194</v>
      </c>
      <c r="C72" s="178" t="s">
        <v>938</v>
      </c>
      <c r="D72" s="179">
        <v>4.96</v>
      </c>
      <c r="E72" s="143" t="s">
        <v>7347</v>
      </c>
      <c r="F72" s="144"/>
      <c r="G72" s="144"/>
    </row>
    <row r="73" spans="1:7" s="139" customFormat="1" ht="13.5" x14ac:dyDescent="0.25">
      <c r="A73" s="176" t="s">
        <v>5963</v>
      </c>
      <c r="B73" s="177" t="s">
        <v>2195</v>
      </c>
      <c r="C73" s="178" t="s">
        <v>4150</v>
      </c>
      <c r="D73" s="179">
        <v>8.43</v>
      </c>
      <c r="E73" s="143" t="s">
        <v>7347</v>
      </c>
      <c r="F73" s="144"/>
      <c r="G73" s="144"/>
    </row>
    <row r="74" spans="1:7" s="139" customFormat="1" ht="13.5" x14ac:dyDescent="0.25">
      <c r="A74" s="176" t="s">
        <v>5964</v>
      </c>
      <c r="B74" s="177" t="s">
        <v>2196</v>
      </c>
      <c r="C74" s="178" t="s">
        <v>6327</v>
      </c>
      <c r="D74" s="179">
        <v>12.58</v>
      </c>
      <c r="E74" s="143" t="s">
        <v>7347</v>
      </c>
      <c r="F74" s="144"/>
      <c r="G74" s="144"/>
    </row>
    <row r="75" spans="1:7" s="139" customFormat="1" ht="13.5" x14ac:dyDescent="0.25">
      <c r="A75" s="176" t="s">
        <v>5965</v>
      </c>
      <c r="B75" s="177" t="s">
        <v>2197</v>
      </c>
      <c r="C75" s="178" t="s">
        <v>4033</v>
      </c>
      <c r="D75" s="179">
        <v>12.94</v>
      </c>
      <c r="E75" s="143" t="s">
        <v>7347</v>
      </c>
      <c r="F75" s="144"/>
      <c r="G75" s="144"/>
    </row>
    <row r="76" spans="1:7" s="139" customFormat="1" ht="13.5" x14ac:dyDescent="0.25">
      <c r="A76" s="415" t="s">
        <v>5966</v>
      </c>
      <c r="B76" s="416" t="s">
        <v>2198</v>
      </c>
      <c r="C76" s="417" t="s">
        <v>4315</v>
      </c>
      <c r="D76" s="418">
        <v>20.82</v>
      </c>
      <c r="E76" s="145" t="s">
        <v>7347</v>
      </c>
      <c r="F76" s="144"/>
      <c r="G76" s="144"/>
    </row>
    <row r="77" spans="1:7" s="139" customFormat="1" ht="13.5" x14ac:dyDescent="0.25">
      <c r="A77" s="415" t="s">
        <v>5967</v>
      </c>
      <c r="B77" s="416" t="s">
        <v>2199</v>
      </c>
      <c r="C77" s="417" t="s">
        <v>6327</v>
      </c>
      <c r="D77" s="418">
        <v>13.17</v>
      </c>
      <c r="E77" s="145" t="s">
        <v>7347</v>
      </c>
      <c r="F77" s="144"/>
      <c r="G77" s="144"/>
    </row>
    <row r="78" spans="1:7" s="139" customFormat="1" ht="13.5" x14ac:dyDescent="0.25">
      <c r="A78" s="415" t="s">
        <v>5968</v>
      </c>
      <c r="B78" s="416" t="s">
        <v>2200</v>
      </c>
      <c r="C78" s="417" t="s">
        <v>6327</v>
      </c>
      <c r="D78" s="418">
        <v>13.17</v>
      </c>
      <c r="E78" s="145" t="s">
        <v>7347</v>
      </c>
      <c r="F78" s="144"/>
      <c r="G78" s="144"/>
    </row>
    <row r="79" spans="1:7" s="139" customFormat="1" ht="13.5" x14ac:dyDescent="0.25">
      <c r="A79" s="415" t="s">
        <v>5969</v>
      </c>
      <c r="B79" s="416" t="s">
        <v>2201</v>
      </c>
      <c r="C79" s="417" t="s">
        <v>6328</v>
      </c>
      <c r="D79" s="418">
        <v>4.04</v>
      </c>
      <c r="E79" s="145" t="s">
        <v>7347</v>
      </c>
      <c r="F79" s="144"/>
      <c r="G79" s="144"/>
    </row>
    <row r="80" spans="1:7" s="139" customFormat="1" ht="13.5" x14ac:dyDescent="0.25">
      <c r="A80" s="415" t="s">
        <v>5970</v>
      </c>
      <c r="B80" s="416" t="s">
        <v>2202</v>
      </c>
      <c r="C80" s="417" t="s">
        <v>6328</v>
      </c>
      <c r="D80" s="418">
        <v>7.23</v>
      </c>
      <c r="E80" s="145" t="s">
        <v>7347</v>
      </c>
      <c r="F80" s="144"/>
      <c r="G80" s="144"/>
    </row>
    <row r="81" spans="1:7" s="139" customFormat="1" ht="13.5" x14ac:dyDescent="0.25">
      <c r="A81" s="415" t="s">
        <v>5971</v>
      </c>
      <c r="B81" s="416" t="s">
        <v>2203</v>
      </c>
      <c r="C81" s="417" t="s">
        <v>6328</v>
      </c>
      <c r="D81" s="418">
        <v>1.49</v>
      </c>
      <c r="E81" s="145" t="s">
        <v>7347</v>
      </c>
      <c r="F81" s="144"/>
      <c r="G81" s="144"/>
    </row>
    <row r="82" spans="1:7" s="139" customFormat="1" ht="13.5" x14ac:dyDescent="0.25">
      <c r="A82" s="415" t="s">
        <v>5972</v>
      </c>
      <c r="B82" s="416" t="s">
        <v>2204</v>
      </c>
      <c r="C82" s="417" t="s">
        <v>6328</v>
      </c>
      <c r="D82" s="418">
        <v>4.0599999999999996</v>
      </c>
      <c r="E82" s="145" t="s">
        <v>7347</v>
      </c>
      <c r="F82" s="144"/>
      <c r="G82" s="144"/>
    </row>
    <row r="83" spans="1:7" s="139" customFormat="1" ht="13.5" x14ac:dyDescent="0.25">
      <c r="A83" s="415" t="s">
        <v>5973</v>
      </c>
      <c r="B83" s="416" t="s">
        <v>2205</v>
      </c>
      <c r="C83" s="417" t="s">
        <v>2676</v>
      </c>
      <c r="D83" s="418">
        <v>21.76</v>
      </c>
      <c r="E83" s="145" t="s">
        <v>218</v>
      </c>
      <c r="F83" s="144"/>
      <c r="G83" s="144"/>
    </row>
    <row r="84" spans="1:7" s="139" customFormat="1" ht="13.5" x14ac:dyDescent="0.25">
      <c r="A84" s="415" t="s">
        <v>5974</v>
      </c>
      <c r="B84" s="416" t="s">
        <v>2206</v>
      </c>
      <c r="C84" s="417" t="s">
        <v>2676</v>
      </c>
      <c r="D84" s="418">
        <v>16.100000000000001</v>
      </c>
      <c r="E84" s="145" t="s">
        <v>218</v>
      </c>
      <c r="F84" s="144"/>
      <c r="G84" s="144"/>
    </row>
    <row r="85" spans="1:7" s="139" customFormat="1" ht="13.5" x14ac:dyDescent="0.25">
      <c r="A85" s="415" t="s">
        <v>5975</v>
      </c>
      <c r="B85" s="416" t="s">
        <v>2207</v>
      </c>
      <c r="C85" s="417" t="s">
        <v>2676</v>
      </c>
      <c r="D85" s="418">
        <v>20.89</v>
      </c>
      <c r="E85" s="145" t="s">
        <v>218</v>
      </c>
      <c r="F85" s="144"/>
      <c r="G85" s="144"/>
    </row>
    <row r="86" spans="1:7" s="139" customFormat="1" ht="13.5" x14ac:dyDescent="0.25">
      <c r="A86" s="415" t="s">
        <v>5976</v>
      </c>
      <c r="B86" s="416" t="s">
        <v>2208</v>
      </c>
      <c r="C86" s="417" t="s">
        <v>4315</v>
      </c>
      <c r="D86" s="418">
        <v>11.62</v>
      </c>
      <c r="E86" s="145" t="s">
        <v>7347</v>
      </c>
      <c r="F86" s="144"/>
      <c r="G86" s="144"/>
    </row>
    <row r="87" spans="1:7" s="139" customFormat="1" ht="13.5" x14ac:dyDescent="0.25">
      <c r="A87" s="415" t="s">
        <v>5977</v>
      </c>
      <c r="B87" s="416" t="s">
        <v>2209</v>
      </c>
      <c r="C87" s="417" t="s">
        <v>6329</v>
      </c>
      <c r="D87" s="418">
        <v>4.3499999999999996</v>
      </c>
      <c r="E87" s="145" t="s">
        <v>218</v>
      </c>
      <c r="F87" s="144"/>
      <c r="G87" s="144"/>
    </row>
    <row r="88" spans="1:7" s="139" customFormat="1" ht="13.5" x14ac:dyDescent="0.25">
      <c r="A88" s="415" t="s">
        <v>5978</v>
      </c>
      <c r="B88" s="416" t="s">
        <v>2210</v>
      </c>
      <c r="C88" s="417" t="s">
        <v>6329</v>
      </c>
      <c r="D88" s="418">
        <v>4.8899999999999997</v>
      </c>
      <c r="E88" s="145" t="s">
        <v>218</v>
      </c>
      <c r="F88" s="144"/>
      <c r="G88" s="144"/>
    </row>
    <row r="89" spans="1:7" s="139" customFormat="1" ht="13.5" x14ac:dyDescent="0.25">
      <c r="A89" s="415" t="s">
        <v>5979</v>
      </c>
      <c r="B89" s="416" t="s">
        <v>2211</v>
      </c>
      <c r="C89" s="417" t="s">
        <v>3019</v>
      </c>
      <c r="D89" s="418">
        <v>36.619999999999997</v>
      </c>
      <c r="E89" s="145" t="s">
        <v>218</v>
      </c>
      <c r="F89" s="144"/>
      <c r="G89" s="144"/>
    </row>
    <row r="90" spans="1:7" s="139" customFormat="1" ht="13.5" x14ac:dyDescent="0.25">
      <c r="A90" s="415" t="s">
        <v>5980</v>
      </c>
      <c r="B90" s="416" t="s">
        <v>2212</v>
      </c>
      <c r="C90" s="417" t="s">
        <v>2676</v>
      </c>
      <c r="D90" s="418">
        <v>7.22</v>
      </c>
      <c r="E90" s="145" t="s">
        <v>218</v>
      </c>
      <c r="F90" s="144"/>
      <c r="G90" s="144"/>
    </row>
    <row r="91" spans="1:7" s="139" customFormat="1" ht="13.5" x14ac:dyDescent="0.25">
      <c r="A91" s="415" t="s">
        <v>5981</v>
      </c>
      <c r="B91" s="416" t="s">
        <v>2213</v>
      </c>
      <c r="C91" s="417" t="s">
        <v>6329</v>
      </c>
      <c r="D91" s="418">
        <v>8.77</v>
      </c>
      <c r="E91" s="145" t="s">
        <v>218</v>
      </c>
      <c r="F91" s="144"/>
      <c r="G91" s="144"/>
    </row>
    <row r="92" spans="1:7" s="139" customFormat="1" ht="13.5" x14ac:dyDescent="0.25">
      <c r="A92" s="415" t="s">
        <v>5982</v>
      </c>
      <c r="B92" s="416" t="s">
        <v>2214</v>
      </c>
      <c r="C92" s="417" t="s">
        <v>6329</v>
      </c>
      <c r="D92" s="418">
        <v>15.49</v>
      </c>
      <c r="E92" s="145" t="s">
        <v>218</v>
      </c>
      <c r="F92" s="144"/>
      <c r="G92" s="144"/>
    </row>
    <row r="93" spans="1:7" s="139" customFormat="1" ht="13.5" x14ac:dyDescent="0.25">
      <c r="A93" s="415" t="s">
        <v>5983</v>
      </c>
      <c r="B93" s="416" t="s">
        <v>2215</v>
      </c>
      <c r="C93" s="417" t="s">
        <v>6328</v>
      </c>
      <c r="D93" s="418">
        <v>12.34</v>
      </c>
      <c r="E93" s="145" t="s">
        <v>7347</v>
      </c>
      <c r="F93" s="144"/>
      <c r="G93" s="144"/>
    </row>
    <row r="94" spans="1:7" s="139" customFormat="1" ht="13.5" x14ac:dyDescent="0.25">
      <c r="A94" s="415" t="s">
        <v>5984</v>
      </c>
      <c r="B94" s="416" t="s">
        <v>2216</v>
      </c>
      <c r="C94" s="417" t="s">
        <v>6328</v>
      </c>
      <c r="D94" s="418">
        <v>10.08</v>
      </c>
      <c r="E94" s="145" t="s">
        <v>7347</v>
      </c>
      <c r="F94" s="144"/>
      <c r="G94" s="144"/>
    </row>
    <row r="95" spans="1:7" s="139" customFormat="1" ht="13.5" x14ac:dyDescent="0.25">
      <c r="A95" s="415" t="s">
        <v>5985</v>
      </c>
      <c r="B95" s="416" t="s">
        <v>2217</v>
      </c>
      <c r="C95" s="417" t="s">
        <v>6328</v>
      </c>
      <c r="D95" s="418">
        <v>1.44</v>
      </c>
      <c r="E95" s="145" t="s">
        <v>7347</v>
      </c>
      <c r="F95" s="144"/>
      <c r="G95" s="144"/>
    </row>
    <row r="96" spans="1:7" s="139" customFormat="1" ht="13.5" x14ac:dyDescent="0.25">
      <c r="A96" s="415" t="s">
        <v>5986</v>
      </c>
      <c r="B96" s="416" t="s">
        <v>2219</v>
      </c>
      <c r="C96" s="417" t="s">
        <v>6328</v>
      </c>
      <c r="D96" s="418">
        <v>1.49</v>
      </c>
      <c r="E96" s="145" t="s">
        <v>7347</v>
      </c>
      <c r="F96" s="144"/>
      <c r="G96" s="144"/>
    </row>
    <row r="97" spans="1:7" s="139" customFormat="1" ht="13.5" x14ac:dyDescent="0.25">
      <c r="A97" s="415" t="s">
        <v>5987</v>
      </c>
      <c r="B97" s="416" t="s">
        <v>2220</v>
      </c>
      <c r="C97" s="417" t="s">
        <v>6328</v>
      </c>
      <c r="D97" s="418">
        <v>10.79</v>
      </c>
      <c r="E97" s="145" t="s">
        <v>7347</v>
      </c>
      <c r="F97" s="144"/>
      <c r="G97" s="144"/>
    </row>
    <row r="98" spans="1:7" s="139" customFormat="1" ht="13.5" x14ac:dyDescent="0.25">
      <c r="A98" s="176" t="s">
        <v>5988</v>
      </c>
      <c r="B98" s="177" t="s">
        <v>2221</v>
      </c>
      <c r="C98" s="178" t="s">
        <v>6327</v>
      </c>
      <c r="D98" s="179">
        <v>20.45</v>
      </c>
      <c r="E98" s="143" t="s">
        <v>7347</v>
      </c>
      <c r="F98" s="144"/>
      <c r="G98" s="144"/>
    </row>
    <row r="99" spans="1:7" s="139" customFormat="1" ht="13.5" x14ac:dyDescent="0.25">
      <c r="A99" s="176" t="s">
        <v>5989</v>
      </c>
      <c r="B99" s="177" t="s">
        <v>2222</v>
      </c>
      <c r="C99" s="178" t="s">
        <v>4271</v>
      </c>
      <c r="D99" s="179">
        <v>10.48</v>
      </c>
      <c r="E99" s="143" t="s">
        <v>7347</v>
      </c>
      <c r="F99" s="144"/>
      <c r="G99" s="144"/>
    </row>
    <row r="100" spans="1:7" s="139" customFormat="1" ht="13.5" x14ac:dyDescent="0.25">
      <c r="A100" s="176" t="s">
        <v>5990</v>
      </c>
      <c r="B100" s="177" t="s">
        <v>2223</v>
      </c>
      <c r="C100" s="178" t="s">
        <v>2634</v>
      </c>
      <c r="D100" s="179">
        <v>25.82</v>
      </c>
      <c r="E100" s="143" t="s">
        <v>7347</v>
      </c>
      <c r="F100" s="144"/>
      <c r="G100" s="144"/>
    </row>
    <row r="101" spans="1:7" s="139" customFormat="1" ht="13.5" x14ac:dyDescent="0.25">
      <c r="A101" s="176" t="s">
        <v>5991</v>
      </c>
      <c r="B101" s="177" t="s">
        <v>2224</v>
      </c>
      <c r="C101" s="178" t="s">
        <v>721</v>
      </c>
      <c r="D101" s="179">
        <v>8.35</v>
      </c>
      <c r="E101" s="143" t="s">
        <v>7347</v>
      </c>
      <c r="F101" s="144"/>
      <c r="G101" s="144"/>
    </row>
    <row r="102" spans="1:7" s="139" customFormat="1" ht="13.5" x14ac:dyDescent="0.25">
      <c r="A102" s="176" t="s">
        <v>5992</v>
      </c>
      <c r="B102" s="177" t="s">
        <v>2225</v>
      </c>
      <c r="C102" s="178" t="s">
        <v>3022</v>
      </c>
      <c r="D102" s="179">
        <v>5.37</v>
      </c>
      <c r="E102" s="143" t="s">
        <v>7347</v>
      </c>
      <c r="F102" s="144"/>
      <c r="G102" s="144"/>
    </row>
    <row r="103" spans="1:7" s="139" customFormat="1" ht="13.5" x14ac:dyDescent="0.25">
      <c r="A103" s="176" t="s">
        <v>5993</v>
      </c>
      <c r="B103" s="177" t="s">
        <v>2226</v>
      </c>
      <c r="C103" s="178" t="s">
        <v>938</v>
      </c>
      <c r="D103" s="179">
        <v>3.67</v>
      </c>
      <c r="E103" s="143" t="s">
        <v>7347</v>
      </c>
      <c r="F103" s="144"/>
      <c r="G103" s="144"/>
    </row>
    <row r="104" spans="1:7" s="139" customFormat="1" ht="13.5" x14ac:dyDescent="0.25">
      <c r="A104" s="176" t="s">
        <v>5994</v>
      </c>
      <c r="B104" s="177" t="s">
        <v>2227</v>
      </c>
      <c r="C104" s="178" t="s">
        <v>938</v>
      </c>
      <c r="D104" s="179">
        <v>4.96</v>
      </c>
      <c r="E104" s="143" t="s">
        <v>7347</v>
      </c>
      <c r="F104" s="144"/>
      <c r="G104" s="144"/>
    </row>
    <row r="105" spans="1:7" s="139" customFormat="1" ht="13.5" x14ac:dyDescent="0.25">
      <c r="A105" s="176" t="s">
        <v>5995</v>
      </c>
      <c r="B105" s="177" t="s">
        <v>2230</v>
      </c>
      <c r="C105" s="178" t="s">
        <v>4326</v>
      </c>
      <c r="D105" s="179">
        <v>9.09</v>
      </c>
      <c r="E105" s="143" t="s">
        <v>218</v>
      </c>
      <c r="F105" s="144"/>
      <c r="G105" s="144"/>
    </row>
    <row r="106" spans="1:7" s="139" customFormat="1" ht="13.5" x14ac:dyDescent="0.25">
      <c r="A106" s="176" t="s">
        <v>5996</v>
      </c>
      <c r="B106" s="177" t="s">
        <v>2126</v>
      </c>
      <c r="C106" s="178" t="s">
        <v>4327</v>
      </c>
      <c r="D106" s="179">
        <v>4.7300000000000004</v>
      </c>
      <c r="E106" s="143" t="s">
        <v>218</v>
      </c>
      <c r="F106" s="144"/>
      <c r="G106" s="144"/>
    </row>
    <row r="107" spans="1:7" s="139" customFormat="1" ht="13.5" x14ac:dyDescent="0.25">
      <c r="A107" s="176" t="s">
        <v>5997</v>
      </c>
      <c r="B107" s="177" t="s">
        <v>2127</v>
      </c>
      <c r="C107" s="178" t="s">
        <v>938</v>
      </c>
      <c r="D107" s="179">
        <v>1.71</v>
      </c>
      <c r="E107" s="143" t="s">
        <v>218</v>
      </c>
      <c r="F107" s="144"/>
      <c r="G107" s="144"/>
    </row>
    <row r="108" spans="1:7" s="139" customFormat="1" ht="13.5" x14ac:dyDescent="0.25">
      <c r="A108" s="176" t="s">
        <v>5998</v>
      </c>
      <c r="B108" s="177" t="s">
        <v>2128</v>
      </c>
      <c r="C108" s="178" t="s">
        <v>938</v>
      </c>
      <c r="D108" s="179">
        <v>1.62</v>
      </c>
      <c r="E108" s="143" t="s">
        <v>218</v>
      </c>
      <c r="F108" s="144"/>
      <c r="G108" s="144"/>
    </row>
    <row r="109" spans="1:7" s="139" customFormat="1" ht="13.5" x14ac:dyDescent="0.25">
      <c r="A109" s="176" t="s">
        <v>5999</v>
      </c>
      <c r="B109" s="177" t="s">
        <v>2129</v>
      </c>
      <c r="C109" s="178" t="s">
        <v>6330</v>
      </c>
      <c r="D109" s="179">
        <v>5.69</v>
      </c>
      <c r="E109" s="143" t="s">
        <v>218</v>
      </c>
      <c r="F109" s="144"/>
      <c r="G109" s="144"/>
    </row>
    <row r="110" spans="1:7" s="139" customFormat="1" ht="13.5" x14ac:dyDescent="0.25">
      <c r="A110" s="176" t="s">
        <v>6000</v>
      </c>
      <c r="B110" s="177" t="s">
        <v>2130</v>
      </c>
      <c r="C110" s="178" t="s">
        <v>938</v>
      </c>
      <c r="D110" s="179">
        <v>1.26</v>
      </c>
      <c r="E110" s="143" t="s">
        <v>218</v>
      </c>
      <c r="F110" s="144"/>
      <c r="G110" s="144"/>
    </row>
    <row r="111" spans="1:7" s="139" customFormat="1" ht="13.5" x14ac:dyDescent="0.25">
      <c r="A111" s="176" t="s">
        <v>6001</v>
      </c>
      <c r="B111" s="177" t="s">
        <v>2131</v>
      </c>
      <c r="C111" s="178" t="s">
        <v>938</v>
      </c>
      <c r="D111" s="179">
        <v>1.26</v>
      </c>
      <c r="E111" s="143" t="s">
        <v>218</v>
      </c>
      <c r="F111" s="144"/>
      <c r="G111" s="144"/>
    </row>
    <row r="112" spans="1:7" s="139" customFormat="1" ht="13.5" x14ac:dyDescent="0.25">
      <c r="A112" s="176" t="s">
        <v>6002</v>
      </c>
      <c r="B112" s="177" t="s">
        <v>2132</v>
      </c>
      <c r="C112" s="178" t="s">
        <v>660</v>
      </c>
      <c r="D112" s="179">
        <v>4.42</v>
      </c>
      <c r="E112" s="143" t="s">
        <v>218</v>
      </c>
      <c r="F112" s="144"/>
      <c r="G112" s="144"/>
    </row>
    <row r="113" spans="1:7" s="139" customFormat="1" ht="13.5" x14ac:dyDescent="0.25">
      <c r="A113" s="176" t="s">
        <v>6003</v>
      </c>
      <c r="B113" s="177" t="s">
        <v>2134</v>
      </c>
      <c r="C113" s="178" t="s">
        <v>4327</v>
      </c>
      <c r="D113" s="179">
        <v>2.27</v>
      </c>
      <c r="E113" s="143" t="s">
        <v>218</v>
      </c>
      <c r="F113" s="144"/>
      <c r="G113" s="144"/>
    </row>
    <row r="114" spans="1:7" s="139" customFormat="1" ht="13.5" x14ac:dyDescent="0.25">
      <c r="A114" s="176" t="s">
        <v>6004</v>
      </c>
      <c r="B114" s="177" t="s">
        <v>2135</v>
      </c>
      <c r="C114" s="178" t="s">
        <v>4326</v>
      </c>
      <c r="D114" s="179">
        <v>17.149999999999999</v>
      </c>
      <c r="E114" s="143" t="s">
        <v>218</v>
      </c>
      <c r="F114" s="144"/>
      <c r="G114" s="144"/>
    </row>
    <row r="115" spans="1:7" s="139" customFormat="1" ht="13.5" x14ac:dyDescent="0.25">
      <c r="A115" s="176" t="s">
        <v>6005</v>
      </c>
      <c r="B115" s="177" t="s">
        <v>2136</v>
      </c>
      <c r="C115" s="178" t="s">
        <v>3019</v>
      </c>
      <c r="D115" s="179">
        <v>3.19</v>
      </c>
      <c r="E115" s="143" t="s">
        <v>218</v>
      </c>
      <c r="F115" s="144"/>
      <c r="G115" s="144"/>
    </row>
    <row r="116" spans="1:7" s="139" customFormat="1" ht="13.5" x14ac:dyDescent="0.25">
      <c r="A116" s="176" t="s">
        <v>6006</v>
      </c>
      <c r="B116" s="177" t="s">
        <v>2137</v>
      </c>
      <c r="C116" s="178" t="s">
        <v>3019</v>
      </c>
      <c r="D116" s="179">
        <v>14.02</v>
      </c>
      <c r="E116" s="143" t="s">
        <v>218</v>
      </c>
      <c r="F116" s="144"/>
      <c r="G116" s="144"/>
    </row>
    <row r="117" spans="1:7" s="139" customFormat="1" ht="14.25" thickBot="1" x14ac:dyDescent="0.3">
      <c r="A117" s="176" t="s">
        <v>6007</v>
      </c>
      <c r="B117" s="177" t="s">
        <v>2138</v>
      </c>
      <c r="C117" s="178" t="s">
        <v>2485</v>
      </c>
      <c r="D117" s="179">
        <v>135.55000000000001</v>
      </c>
      <c r="E117" s="143" t="s">
        <v>218</v>
      </c>
      <c r="F117" s="144"/>
      <c r="G117" s="144"/>
    </row>
    <row r="118" spans="1:7" s="30" customFormat="1" ht="15" customHeight="1" thickTop="1" thickBot="1" x14ac:dyDescent="0.3">
      <c r="A118" s="430" t="s">
        <v>5337</v>
      </c>
      <c r="B118" s="431"/>
      <c r="C118" s="432"/>
      <c r="D118" s="24">
        <f>SUM(D67:D117)</f>
        <v>668.33999999999992</v>
      </c>
      <c r="E118" s="20">
        <f>SUMIF(E67:E117,"std_1",D67:D117)</f>
        <v>330.29</v>
      </c>
      <c r="F118" s="32"/>
    </row>
    <row r="119" spans="1:7" s="139" customFormat="1" ht="13.5" x14ac:dyDescent="0.25">
      <c r="A119" s="109"/>
      <c r="B119" s="189"/>
      <c r="C119" s="197"/>
      <c r="D119" s="190"/>
      <c r="E119" s="198"/>
      <c r="F119" s="144"/>
      <c r="G119" s="144"/>
    </row>
    <row r="120" spans="1:7" s="139" customFormat="1" ht="13.5" x14ac:dyDescent="0.25">
      <c r="A120" s="109"/>
      <c r="B120" s="189"/>
      <c r="C120" s="197"/>
      <c r="D120" s="190"/>
      <c r="E120" s="198"/>
      <c r="F120" s="144"/>
      <c r="G120" s="144"/>
    </row>
    <row r="121" spans="1:7" s="139" customFormat="1" ht="13.5" x14ac:dyDescent="0.25">
      <c r="A121" s="109"/>
      <c r="B121" s="189"/>
      <c r="C121" s="197"/>
      <c r="D121" s="190"/>
      <c r="E121" s="198"/>
      <c r="F121" s="144"/>
      <c r="G121" s="144"/>
    </row>
    <row r="122" spans="1:7" s="139" customFormat="1" ht="13.5" x14ac:dyDescent="0.25">
      <c r="A122" s="109"/>
      <c r="B122" s="189"/>
      <c r="C122" s="197"/>
      <c r="D122" s="190"/>
      <c r="E122" s="198"/>
      <c r="F122" s="144"/>
      <c r="G122" s="144"/>
    </row>
    <row r="123" spans="1:7" s="139" customFormat="1" ht="13.5" x14ac:dyDescent="0.25">
      <c r="A123" s="109"/>
      <c r="B123" s="189"/>
      <c r="C123" s="197"/>
      <c r="D123" s="190"/>
      <c r="E123" s="198"/>
      <c r="F123" s="144"/>
      <c r="G123" s="144"/>
    </row>
    <row r="124" spans="1:7" s="139" customFormat="1" ht="14.25" thickBot="1" x14ac:dyDescent="0.3">
      <c r="A124" s="109"/>
      <c r="B124" s="189"/>
      <c r="C124" s="197"/>
      <c r="D124" s="190"/>
      <c r="E124" s="198"/>
      <c r="F124" s="144"/>
      <c r="G124" s="144"/>
    </row>
    <row r="125" spans="1:7" ht="24.75" thickBot="1" x14ac:dyDescent="0.35">
      <c r="A125" s="423" t="s">
        <v>6324</v>
      </c>
      <c r="B125" s="424"/>
      <c r="C125" s="424"/>
      <c r="D125" s="424"/>
      <c r="E125" s="435"/>
      <c r="F125" s="135"/>
      <c r="G125" s="135"/>
    </row>
    <row r="126" spans="1:7" s="139" customFormat="1" ht="13.5" x14ac:dyDescent="0.25">
      <c r="A126" s="489" t="s">
        <v>4681</v>
      </c>
      <c r="B126" s="193" t="s">
        <v>4277</v>
      </c>
      <c r="C126" s="490" t="s">
        <v>2186</v>
      </c>
      <c r="D126" s="491" t="s">
        <v>2187</v>
      </c>
      <c r="E126" s="492" t="s">
        <v>217</v>
      </c>
    </row>
    <row r="127" spans="1:7" s="139" customFormat="1" ht="14.25" thickBot="1" x14ac:dyDescent="0.3">
      <c r="A127" s="484"/>
      <c r="B127" s="140" t="s">
        <v>2185</v>
      </c>
      <c r="C127" s="486"/>
      <c r="D127" s="488"/>
      <c r="E127" s="420"/>
    </row>
    <row r="128" spans="1:7" s="139" customFormat="1" ht="14.25" thickTop="1" x14ac:dyDescent="0.25">
      <c r="A128" s="164" t="s">
        <v>6008</v>
      </c>
      <c r="B128" s="196">
        <v>101</v>
      </c>
      <c r="C128" s="186" t="s">
        <v>3019</v>
      </c>
      <c r="D128" s="187">
        <v>60.82</v>
      </c>
      <c r="E128" s="188" t="s">
        <v>218</v>
      </c>
      <c r="F128" s="144"/>
      <c r="G128" s="144"/>
    </row>
    <row r="129" spans="1:7" s="139" customFormat="1" ht="13.5" x14ac:dyDescent="0.25">
      <c r="A129" s="152" t="s">
        <v>6009</v>
      </c>
      <c r="B129" s="146">
        <v>102</v>
      </c>
      <c r="C129" s="146" t="s">
        <v>4315</v>
      </c>
      <c r="D129" s="142">
        <v>11.18</v>
      </c>
      <c r="E129" s="143" t="s">
        <v>218</v>
      </c>
      <c r="F129" s="144"/>
      <c r="G129" s="144"/>
    </row>
    <row r="130" spans="1:7" s="139" customFormat="1" ht="13.5" x14ac:dyDescent="0.25">
      <c r="A130" s="152" t="s">
        <v>6010</v>
      </c>
      <c r="B130" s="146">
        <v>103</v>
      </c>
      <c r="C130" s="146" t="s">
        <v>4316</v>
      </c>
      <c r="D130" s="142">
        <v>3.42</v>
      </c>
      <c r="E130" s="143" t="s">
        <v>218</v>
      </c>
      <c r="F130" s="144"/>
      <c r="G130" s="144"/>
    </row>
    <row r="131" spans="1:7" s="139" customFormat="1" ht="13.5" x14ac:dyDescent="0.25">
      <c r="A131" s="152" t="s">
        <v>6011</v>
      </c>
      <c r="B131" s="146">
        <v>104</v>
      </c>
      <c r="C131" s="146" t="s">
        <v>5476</v>
      </c>
      <c r="D131" s="142">
        <v>4.22</v>
      </c>
      <c r="E131" s="143" t="s">
        <v>7347</v>
      </c>
      <c r="F131" s="144"/>
      <c r="G131" s="144"/>
    </row>
    <row r="132" spans="1:7" s="139" customFormat="1" ht="13.5" x14ac:dyDescent="0.25">
      <c r="A132" s="152" t="s">
        <v>6012</v>
      </c>
      <c r="B132" s="146">
        <v>105</v>
      </c>
      <c r="C132" s="147" t="s">
        <v>5472</v>
      </c>
      <c r="D132" s="142">
        <v>2.89</v>
      </c>
      <c r="E132" s="143" t="s">
        <v>7347</v>
      </c>
      <c r="F132" s="144"/>
      <c r="G132" s="144"/>
    </row>
    <row r="133" spans="1:7" s="139" customFormat="1" ht="13.5" x14ac:dyDescent="0.25">
      <c r="A133" s="152" t="s">
        <v>6013</v>
      </c>
      <c r="B133" s="146">
        <v>106</v>
      </c>
      <c r="C133" s="146" t="s">
        <v>5423</v>
      </c>
      <c r="D133" s="142">
        <v>4.8099999999999996</v>
      </c>
      <c r="E133" s="143" t="s">
        <v>7347</v>
      </c>
      <c r="F133" s="144"/>
      <c r="G133" s="144"/>
    </row>
    <row r="134" spans="1:7" s="139" customFormat="1" ht="13.5" x14ac:dyDescent="0.25">
      <c r="A134" s="152" t="s">
        <v>6014</v>
      </c>
      <c r="B134" s="146">
        <v>107</v>
      </c>
      <c r="C134" s="146" t="s">
        <v>5477</v>
      </c>
      <c r="D134" s="142">
        <v>7.46</v>
      </c>
      <c r="E134" s="143" t="s">
        <v>7347</v>
      </c>
      <c r="F134" s="144"/>
      <c r="G134" s="144"/>
    </row>
    <row r="135" spans="1:7" s="139" customFormat="1" ht="13.5" x14ac:dyDescent="0.25">
      <c r="A135" s="152" t="s">
        <v>6015</v>
      </c>
      <c r="B135" s="146">
        <v>108</v>
      </c>
      <c r="C135" s="146" t="s">
        <v>5478</v>
      </c>
      <c r="D135" s="142">
        <v>23.23</v>
      </c>
      <c r="E135" s="143" t="s">
        <v>7347</v>
      </c>
      <c r="F135" s="144"/>
      <c r="G135" s="144"/>
    </row>
    <row r="136" spans="1:7" s="139" customFormat="1" ht="13.5" x14ac:dyDescent="0.25">
      <c r="A136" s="152" t="s">
        <v>6016</v>
      </c>
      <c r="B136" s="146">
        <v>109</v>
      </c>
      <c r="C136" s="146" t="s">
        <v>2264</v>
      </c>
      <c r="D136" s="142">
        <v>28.24</v>
      </c>
      <c r="E136" s="143" t="s">
        <v>7347</v>
      </c>
      <c r="F136" s="144"/>
      <c r="G136" s="144"/>
    </row>
    <row r="137" spans="1:7" s="139" customFormat="1" ht="13.5" x14ac:dyDescent="0.25">
      <c r="A137" s="152" t="s">
        <v>6017</v>
      </c>
      <c r="B137" s="146">
        <v>110</v>
      </c>
      <c r="C137" s="146" t="s">
        <v>1584</v>
      </c>
      <c r="D137" s="142">
        <v>20.82</v>
      </c>
      <c r="E137" s="145" t="s">
        <v>218</v>
      </c>
      <c r="F137" s="144"/>
      <c r="G137" s="144"/>
    </row>
    <row r="138" spans="1:7" s="139" customFormat="1" ht="13.5" x14ac:dyDescent="0.25">
      <c r="A138" s="152" t="s">
        <v>6018</v>
      </c>
      <c r="B138" s="146">
        <v>111</v>
      </c>
      <c r="C138" s="146" t="s">
        <v>5479</v>
      </c>
      <c r="D138" s="142">
        <v>50.15</v>
      </c>
      <c r="E138" s="143" t="s">
        <v>7347</v>
      </c>
      <c r="F138" s="144"/>
      <c r="G138" s="144"/>
    </row>
    <row r="139" spans="1:7" s="139" customFormat="1" ht="13.5" x14ac:dyDescent="0.25">
      <c r="A139" s="152" t="s">
        <v>6019</v>
      </c>
      <c r="B139" s="146">
        <v>112</v>
      </c>
      <c r="C139" s="146" t="s">
        <v>3019</v>
      </c>
      <c r="D139" s="142">
        <v>27.32</v>
      </c>
      <c r="E139" s="143" t="s">
        <v>7347</v>
      </c>
      <c r="F139" s="144"/>
      <c r="G139" s="144"/>
    </row>
    <row r="140" spans="1:7" s="139" customFormat="1" ht="13.5" x14ac:dyDescent="0.25">
      <c r="A140" s="152" t="s">
        <v>6020</v>
      </c>
      <c r="B140" s="146">
        <v>113</v>
      </c>
      <c r="C140" s="146" t="s">
        <v>5480</v>
      </c>
      <c r="D140" s="142">
        <v>39.17</v>
      </c>
      <c r="E140" s="143" t="s">
        <v>218</v>
      </c>
      <c r="F140" s="144"/>
      <c r="G140" s="144"/>
    </row>
    <row r="141" spans="1:7" s="139" customFormat="1" ht="13.5" x14ac:dyDescent="0.25">
      <c r="A141" s="152" t="s">
        <v>6021</v>
      </c>
      <c r="B141" s="146">
        <v>114</v>
      </c>
      <c r="C141" s="146" t="s">
        <v>5481</v>
      </c>
      <c r="D141" s="142">
        <v>14.28</v>
      </c>
      <c r="E141" s="143" t="s">
        <v>218</v>
      </c>
      <c r="F141" s="144"/>
      <c r="G141" s="144"/>
    </row>
    <row r="142" spans="1:7" s="139" customFormat="1" ht="13.5" x14ac:dyDescent="0.25">
      <c r="A142" s="152" t="s">
        <v>6022</v>
      </c>
      <c r="B142" s="146">
        <v>115</v>
      </c>
      <c r="C142" s="146" t="s">
        <v>4837</v>
      </c>
      <c r="D142" s="142">
        <v>3.51</v>
      </c>
      <c r="E142" s="143" t="s">
        <v>218</v>
      </c>
      <c r="F142" s="144"/>
      <c r="G142" s="144"/>
    </row>
    <row r="143" spans="1:7" s="139" customFormat="1" ht="13.5" x14ac:dyDescent="0.25">
      <c r="A143" s="152" t="s">
        <v>6023</v>
      </c>
      <c r="B143" s="146">
        <v>116</v>
      </c>
      <c r="C143" s="146" t="s">
        <v>4837</v>
      </c>
      <c r="D143" s="142">
        <v>3.49</v>
      </c>
      <c r="E143" s="143" t="s">
        <v>218</v>
      </c>
      <c r="F143" s="144"/>
      <c r="G143" s="144"/>
    </row>
    <row r="144" spans="1:7" s="139" customFormat="1" ht="13.5" x14ac:dyDescent="0.25">
      <c r="A144" s="152" t="s">
        <v>6024</v>
      </c>
      <c r="B144" s="146">
        <v>117</v>
      </c>
      <c r="C144" s="146" t="s">
        <v>4837</v>
      </c>
      <c r="D144" s="142">
        <v>5.56</v>
      </c>
      <c r="E144" s="143" t="s">
        <v>218</v>
      </c>
      <c r="F144" s="144"/>
      <c r="G144" s="144"/>
    </row>
    <row r="145" spans="1:7" s="139" customFormat="1" ht="13.5" x14ac:dyDescent="0.25">
      <c r="A145" s="152" t="s">
        <v>6025</v>
      </c>
      <c r="B145" s="146">
        <v>118</v>
      </c>
      <c r="C145" s="146" t="s">
        <v>5378</v>
      </c>
      <c r="D145" s="142">
        <v>1.19</v>
      </c>
      <c r="E145" s="143" t="s">
        <v>218</v>
      </c>
      <c r="F145" s="144"/>
      <c r="G145" s="144"/>
    </row>
    <row r="146" spans="1:7" s="139" customFormat="1" ht="13.5" x14ac:dyDescent="0.25">
      <c r="A146" s="152" t="s">
        <v>6026</v>
      </c>
      <c r="B146" s="146">
        <v>119</v>
      </c>
      <c r="C146" s="146" t="s">
        <v>5482</v>
      </c>
      <c r="D146" s="142">
        <v>54.13</v>
      </c>
      <c r="E146" s="143" t="s">
        <v>7347</v>
      </c>
      <c r="F146" s="144"/>
      <c r="G146" s="144"/>
    </row>
    <row r="147" spans="1:7" s="139" customFormat="1" ht="13.5" x14ac:dyDescent="0.25">
      <c r="A147" s="152" t="s">
        <v>6027</v>
      </c>
      <c r="B147" s="146">
        <v>121</v>
      </c>
      <c r="C147" s="147" t="s">
        <v>3658</v>
      </c>
      <c r="D147" s="142">
        <v>6.67</v>
      </c>
      <c r="E147" s="143" t="s">
        <v>7347</v>
      </c>
      <c r="F147" s="144"/>
      <c r="G147" s="144"/>
    </row>
    <row r="148" spans="1:7" s="139" customFormat="1" ht="13.5" x14ac:dyDescent="0.25">
      <c r="A148" s="152" t="s">
        <v>6028</v>
      </c>
      <c r="B148" s="146">
        <v>122</v>
      </c>
      <c r="C148" s="146" t="s">
        <v>4399</v>
      </c>
      <c r="D148" s="142">
        <v>7.63</v>
      </c>
      <c r="E148" s="143" t="s">
        <v>7347</v>
      </c>
      <c r="F148" s="144"/>
      <c r="G148" s="144"/>
    </row>
    <row r="149" spans="1:7" s="139" customFormat="1" ht="13.5" x14ac:dyDescent="0.25">
      <c r="A149" s="152" t="s">
        <v>6029</v>
      </c>
      <c r="B149" s="146">
        <v>123</v>
      </c>
      <c r="C149" s="146" t="s">
        <v>5483</v>
      </c>
      <c r="D149" s="142">
        <v>11.74</v>
      </c>
      <c r="E149" s="143" t="s">
        <v>7347</v>
      </c>
      <c r="F149" s="144"/>
      <c r="G149" s="144"/>
    </row>
    <row r="150" spans="1:7" s="139" customFormat="1" ht="13.5" x14ac:dyDescent="0.25">
      <c r="A150" s="152" t="s">
        <v>6030</v>
      </c>
      <c r="B150" s="146">
        <v>124</v>
      </c>
      <c r="C150" s="146" t="s">
        <v>5484</v>
      </c>
      <c r="D150" s="142">
        <v>7.63</v>
      </c>
      <c r="E150" s="143" t="s">
        <v>7347</v>
      </c>
      <c r="F150" s="144"/>
      <c r="G150" s="144"/>
    </row>
    <row r="151" spans="1:7" s="139" customFormat="1" ht="13.5" x14ac:dyDescent="0.25">
      <c r="A151" s="152" t="s">
        <v>6031</v>
      </c>
      <c r="B151" s="146">
        <v>125</v>
      </c>
      <c r="C151" s="146" t="s">
        <v>5485</v>
      </c>
      <c r="D151" s="142">
        <v>7.46</v>
      </c>
      <c r="E151" s="143" t="s">
        <v>7347</v>
      </c>
      <c r="F151" s="144"/>
      <c r="G151" s="144"/>
    </row>
    <row r="152" spans="1:7" s="139" customFormat="1" ht="13.5" x14ac:dyDescent="0.25">
      <c r="A152" s="152" t="s">
        <v>6032</v>
      </c>
      <c r="B152" s="146">
        <v>126</v>
      </c>
      <c r="C152" s="146" t="s">
        <v>5486</v>
      </c>
      <c r="D152" s="142">
        <v>7.46</v>
      </c>
      <c r="E152" s="143" t="s">
        <v>7347</v>
      </c>
      <c r="F152" s="144"/>
      <c r="G152" s="144"/>
    </row>
    <row r="153" spans="1:7" s="139" customFormat="1" ht="13.5" x14ac:dyDescent="0.25">
      <c r="A153" s="152" t="s">
        <v>6033</v>
      </c>
      <c r="B153" s="146">
        <v>127</v>
      </c>
      <c r="C153" s="146" t="s">
        <v>5487</v>
      </c>
      <c r="D153" s="142">
        <v>4.58</v>
      </c>
      <c r="E153" s="143" t="s">
        <v>7347</v>
      </c>
      <c r="F153" s="144"/>
      <c r="G153" s="144"/>
    </row>
    <row r="154" spans="1:7" s="139" customFormat="1" ht="13.5" x14ac:dyDescent="0.25">
      <c r="A154" s="152" t="s">
        <v>6034</v>
      </c>
      <c r="B154" s="146">
        <v>128</v>
      </c>
      <c r="C154" s="146" t="s">
        <v>5413</v>
      </c>
      <c r="D154" s="142">
        <v>3.25</v>
      </c>
      <c r="E154" s="143" t="s">
        <v>7347</v>
      </c>
      <c r="F154" s="144"/>
      <c r="G154" s="144"/>
    </row>
    <row r="155" spans="1:7" s="139" customFormat="1" ht="14.25" thickBot="1" x14ac:dyDescent="0.3">
      <c r="A155" s="182" t="s">
        <v>6035</v>
      </c>
      <c r="B155" s="194">
        <v>129</v>
      </c>
      <c r="C155" s="194" t="s">
        <v>5417</v>
      </c>
      <c r="D155" s="184">
        <v>5.09</v>
      </c>
      <c r="E155" s="195" t="s">
        <v>7347</v>
      </c>
      <c r="F155" s="144"/>
      <c r="G155" s="144"/>
    </row>
    <row r="156" spans="1:7" s="30" customFormat="1" ht="15" customHeight="1" thickTop="1" thickBot="1" x14ac:dyDescent="0.3">
      <c r="A156" s="430" t="s">
        <v>5337</v>
      </c>
      <c r="B156" s="431"/>
      <c r="C156" s="432"/>
      <c r="D156" s="24">
        <f>SUM(D128:D155)</f>
        <v>427.39999999999992</v>
      </c>
      <c r="E156" s="20">
        <f>SUMIF(E128:E155,"std_1",D128:D155)</f>
        <v>263.95999999999998</v>
      </c>
      <c r="F156" s="32"/>
    </row>
    <row r="157" spans="1:7" s="139" customFormat="1" ht="13.5" x14ac:dyDescent="0.25">
      <c r="A157" s="109"/>
      <c r="B157" s="197"/>
      <c r="C157" s="197"/>
      <c r="D157" s="190"/>
      <c r="E157" s="198"/>
      <c r="F157" s="144"/>
      <c r="G157" s="144"/>
    </row>
    <row r="158" spans="1:7" s="139" customFormat="1" ht="13.5" x14ac:dyDescent="0.25">
      <c r="A158" s="109"/>
      <c r="B158" s="197"/>
      <c r="C158" s="197"/>
      <c r="D158" s="190"/>
      <c r="E158" s="198"/>
      <c r="F158" s="144"/>
      <c r="G158" s="144"/>
    </row>
    <row r="159" spans="1:7" s="139" customFormat="1" ht="13.5" x14ac:dyDescent="0.25">
      <c r="A159" s="109"/>
      <c r="B159" s="197"/>
      <c r="C159" s="197"/>
      <c r="D159" s="190"/>
      <c r="E159" s="198"/>
      <c r="F159" s="144"/>
      <c r="G159" s="144"/>
    </row>
    <row r="160" spans="1:7" s="139" customFormat="1" ht="13.5" x14ac:dyDescent="0.25">
      <c r="A160" s="109"/>
      <c r="B160" s="197"/>
      <c r="C160" s="197"/>
      <c r="D160" s="190"/>
      <c r="E160" s="198"/>
      <c r="F160" s="144"/>
      <c r="G160" s="144"/>
    </row>
    <row r="161" spans="1:7" s="139" customFormat="1" ht="13.5" x14ac:dyDescent="0.25">
      <c r="A161" s="109"/>
      <c r="B161" s="197"/>
      <c r="C161" s="197"/>
      <c r="D161" s="190"/>
      <c r="E161" s="198"/>
      <c r="F161" s="144"/>
      <c r="G161" s="144"/>
    </row>
    <row r="162" spans="1:7" s="139" customFormat="1" ht="14.25" thickBot="1" x14ac:dyDescent="0.3">
      <c r="A162" s="109"/>
      <c r="B162" s="197"/>
      <c r="C162" s="197"/>
      <c r="D162" s="190"/>
      <c r="E162" s="198"/>
      <c r="F162" s="144"/>
      <c r="G162" s="144"/>
    </row>
    <row r="163" spans="1:7" ht="24.75" thickBot="1" x14ac:dyDescent="0.35">
      <c r="A163" s="423" t="s">
        <v>6325</v>
      </c>
      <c r="B163" s="424"/>
      <c r="C163" s="424"/>
      <c r="D163" s="424"/>
      <c r="E163" s="435"/>
      <c r="F163" s="135"/>
      <c r="G163" s="135"/>
    </row>
    <row r="164" spans="1:7" s="139" customFormat="1" ht="13.5" x14ac:dyDescent="0.25">
      <c r="A164" s="489" t="s">
        <v>4681</v>
      </c>
      <c r="B164" s="193" t="s">
        <v>4277</v>
      </c>
      <c r="C164" s="490" t="s">
        <v>2186</v>
      </c>
      <c r="D164" s="491" t="s">
        <v>2187</v>
      </c>
      <c r="E164" s="492" t="s">
        <v>217</v>
      </c>
    </row>
    <row r="165" spans="1:7" s="139" customFormat="1" ht="14.25" thickBot="1" x14ac:dyDescent="0.3">
      <c r="A165" s="484"/>
      <c r="B165" s="140" t="s">
        <v>2185</v>
      </c>
      <c r="C165" s="486"/>
      <c r="D165" s="488"/>
      <c r="E165" s="420"/>
    </row>
    <row r="166" spans="1:7" s="139" customFormat="1" ht="14.25" thickTop="1" x14ac:dyDescent="0.25">
      <c r="A166" s="164" t="s">
        <v>6036</v>
      </c>
      <c r="B166" s="196">
        <v>201</v>
      </c>
      <c r="C166" s="196" t="s">
        <v>3019</v>
      </c>
      <c r="D166" s="187">
        <v>69.41</v>
      </c>
      <c r="E166" s="188" t="s">
        <v>7347</v>
      </c>
      <c r="F166" s="144"/>
      <c r="G166" s="144"/>
    </row>
    <row r="167" spans="1:7" s="139" customFormat="1" ht="13.5" x14ac:dyDescent="0.25">
      <c r="A167" s="152" t="s">
        <v>6037</v>
      </c>
      <c r="B167" s="146">
        <v>202</v>
      </c>
      <c r="C167" s="146" t="s">
        <v>4315</v>
      </c>
      <c r="D167" s="142">
        <v>10.74</v>
      </c>
      <c r="E167" s="143" t="s">
        <v>7347</v>
      </c>
      <c r="F167" s="144"/>
      <c r="G167" s="144"/>
    </row>
    <row r="168" spans="1:7" s="139" customFormat="1" ht="13.5" x14ac:dyDescent="0.25">
      <c r="A168" s="152" t="s">
        <v>6038</v>
      </c>
      <c r="B168" s="146">
        <v>203</v>
      </c>
      <c r="C168" s="146" t="s">
        <v>4316</v>
      </c>
      <c r="D168" s="142">
        <v>3.42</v>
      </c>
      <c r="E168" s="143" t="s">
        <v>218</v>
      </c>
      <c r="F168" s="144"/>
      <c r="G168" s="144"/>
    </row>
    <row r="169" spans="1:7" s="139" customFormat="1" ht="13.5" x14ac:dyDescent="0.25">
      <c r="A169" s="152" t="s">
        <v>6039</v>
      </c>
      <c r="B169" s="146">
        <v>204</v>
      </c>
      <c r="C169" s="147" t="s">
        <v>5476</v>
      </c>
      <c r="D169" s="142">
        <v>5.85</v>
      </c>
      <c r="E169" s="143" t="s">
        <v>7347</v>
      </c>
      <c r="F169" s="144"/>
      <c r="G169" s="144"/>
    </row>
    <row r="170" spans="1:7" s="139" customFormat="1" ht="13.5" x14ac:dyDescent="0.25">
      <c r="A170" s="152" t="s">
        <v>6040</v>
      </c>
      <c r="B170" s="146">
        <v>205</v>
      </c>
      <c r="C170" s="147" t="s">
        <v>5472</v>
      </c>
      <c r="D170" s="142">
        <v>3.73</v>
      </c>
      <c r="E170" s="143" t="s">
        <v>7347</v>
      </c>
      <c r="F170" s="144"/>
      <c r="G170" s="144"/>
    </row>
    <row r="171" spans="1:7" s="139" customFormat="1" ht="13.5" x14ac:dyDescent="0.25">
      <c r="A171" s="152" t="s">
        <v>6041</v>
      </c>
      <c r="B171" s="146">
        <v>206</v>
      </c>
      <c r="C171" s="146" t="s">
        <v>5423</v>
      </c>
      <c r="D171" s="142">
        <v>5.16</v>
      </c>
      <c r="E171" s="143" t="s">
        <v>7347</v>
      </c>
      <c r="F171" s="144"/>
      <c r="G171" s="144"/>
    </row>
    <row r="172" spans="1:7" s="139" customFormat="1" ht="13.5" x14ac:dyDescent="0.25">
      <c r="A172" s="152" t="s">
        <v>6042</v>
      </c>
      <c r="B172" s="146">
        <v>207</v>
      </c>
      <c r="C172" s="146" t="s">
        <v>5488</v>
      </c>
      <c r="D172" s="142">
        <v>12.69</v>
      </c>
      <c r="E172" s="143" t="s">
        <v>7347</v>
      </c>
      <c r="F172" s="144"/>
      <c r="G172" s="144"/>
    </row>
    <row r="173" spans="1:7" s="139" customFormat="1" ht="13.5" x14ac:dyDescent="0.25">
      <c r="A173" s="152" t="s">
        <v>6043</v>
      </c>
      <c r="B173" s="146">
        <v>208</v>
      </c>
      <c r="C173" s="146" t="s">
        <v>2696</v>
      </c>
      <c r="D173" s="142">
        <v>8.36</v>
      </c>
      <c r="E173" s="143" t="s">
        <v>7347</v>
      </c>
      <c r="F173" s="144"/>
      <c r="G173" s="144"/>
    </row>
    <row r="174" spans="1:7" s="139" customFormat="1" ht="13.5" x14ac:dyDescent="0.25">
      <c r="A174" s="152" t="s">
        <v>6044</v>
      </c>
      <c r="B174" s="146">
        <v>209</v>
      </c>
      <c r="C174" s="146" t="s">
        <v>831</v>
      </c>
      <c r="D174" s="142">
        <v>37.549999999999997</v>
      </c>
      <c r="E174" s="143" t="s">
        <v>7347</v>
      </c>
      <c r="F174" s="144"/>
      <c r="G174" s="144"/>
    </row>
    <row r="175" spans="1:7" s="139" customFormat="1" ht="13.5" x14ac:dyDescent="0.25">
      <c r="A175" s="152" t="s">
        <v>6045</v>
      </c>
      <c r="B175" s="146">
        <v>210</v>
      </c>
      <c r="C175" s="146" t="s">
        <v>5415</v>
      </c>
      <c r="D175" s="142">
        <v>22.34</v>
      </c>
      <c r="E175" s="145" t="s">
        <v>218</v>
      </c>
      <c r="F175" s="144"/>
      <c r="G175" s="144"/>
    </row>
    <row r="176" spans="1:7" s="139" customFormat="1" ht="13.5" x14ac:dyDescent="0.25">
      <c r="A176" s="152" t="s">
        <v>6046</v>
      </c>
      <c r="B176" s="146">
        <v>211</v>
      </c>
      <c r="C176" s="146" t="s">
        <v>5489</v>
      </c>
      <c r="D176" s="142">
        <v>18.48</v>
      </c>
      <c r="E176" s="143" t="s">
        <v>7347</v>
      </c>
      <c r="F176" s="144"/>
      <c r="G176" s="144"/>
    </row>
    <row r="177" spans="1:7" s="139" customFormat="1" ht="13.5" x14ac:dyDescent="0.25">
      <c r="A177" s="152" t="s">
        <v>6047</v>
      </c>
      <c r="B177" s="146">
        <v>212</v>
      </c>
      <c r="C177" s="146" t="s">
        <v>5490</v>
      </c>
      <c r="D177" s="142">
        <v>16.5</v>
      </c>
      <c r="E177" s="143" t="s">
        <v>7347</v>
      </c>
      <c r="F177" s="144"/>
      <c r="G177" s="144"/>
    </row>
    <row r="178" spans="1:7" s="139" customFormat="1" ht="13.5" x14ac:dyDescent="0.25">
      <c r="A178" s="152" t="s">
        <v>6048</v>
      </c>
      <c r="B178" s="146">
        <v>213</v>
      </c>
      <c r="C178" s="146" t="s">
        <v>5491</v>
      </c>
      <c r="D178" s="148">
        <v>10.7</v>
      </c>
      <c r="E178" s="143" t="s">
        <v>7347</v>
      </c>
      <c r="F178" s="144"/>
      <c r="G178" s="144"/>
    </row>
    <row r="179" spans="1:7" s="139" customFormat="1" ht="13.5" x14ac:dyDescent="0.25">
      <c r="A179" s="152" t="s">
        <v>6049</v>
      </c>
      <c r="B179" s="146">
        <v>214</v>
      </c>
      <c r="C179" s="146" t="s">
        <v>5492</v>
      </c>
      <c r="D179" s="142">
        <v>16.53</v>
      </c>
      <c r="E179" s="143" t="s">
        <v>7347</v>
      </c>
      <c r="F179" s="144"/>
      <c r="G179" s="144"/>
    </row>
    <row r="180" spans="1:7" s="139" customFormat="1" ht="13.5" x14ac:dyDescent="0.25">
      <c r="A180" s="152" t="s">
        <v>6050</v>
      </c>
      <c r="B180" s="146">
        <v>215</v>
      </c>
      <c r="C180" s="146" t="s">
        <v>5493</v>
      </c>
      <c r="D180" s="148">
        <v>33.17</v>
      </c>
      <c r="E180" s="143" t="s">
        <v>7347</v>
      </c>
      <c r="F180" s="144"/>
      <c r="G180" s="144"/>
    </row>
    <row r="181" spans="1:7" s="139" customFormat="1" ht="13.5" x14ac:dyDescent="0.25">
      <c r="A181" s="152" t="s">
        <v>6051</v>
      </c>
      <c r="B181" s="146">
        <v>216</v>
      </c>
      <c r="C181" s="146" t="s">
        <v>5494</v>
      </c>
      <c r="D181" s="142">
        <v>33.89</v>
      </c>
      <c r="E181" s="143" t="s">
        <v>7347</v>
      </c>
      <c r="F181" s="144"/>
      <c r="G181" s="144"/>
    </row>
    <row r="182" spans="1:7" s="139" customFormat="1" ht="13.5" x14ac:dyDescent="0.25">
      <c r="A182" s="152" t="s">
        <v>6052</v>
      </c>
      <c r="B182" s="146">
        <v>217</v>
      </c>
      <c r="C182" s="146" t="s">
        <v>3066</v>
      </c>
      <c r="D182" s="142">
        <v>16.63</v>
      </c>
      <c r="E182" s="143" t="s">
        <v>7347</v>
      </c>
      <c r="F182" s="144"/>
      <c r="G182" s="144"/>
    </row>
    <row r="183" spans="1:7" s="139" customFormat="1" ht="13.5" x14ac:dyDescent="0.25">
      <c r="A183" s="152" t="s">
        <v>6053</v>
      </c>
      <c r="B183" s="146">
        <v>218</v>
      </c>
      <c r="C183" s="146" t="s">
        <v>1295</v>
      </c>
      <c r="D183" s="142">
        <v>5</v>
      </c>
      <c r="E183" s="143" t="s">
        <v>218</v>
      </c>
      <c r="F183" s="144"/>
      <c r="G183" s="144"/>
    </row>
    <row r="184" spans="1:7" s="139" customFormat="1" ht="13.5" x14ac:dyDescent="0.25">
      <c r="A184" s="152" t="s">
        <v>6054</v>
      </c>
      <c r="B184" s="146">
        <v>219</v>
      </c>
      <c r="C184" s="146" t="s">
        <v>5495</v>
      </c>
      <c r="D184" s="142">
        <v>9.98</v>
      </c>
      <c r="E184" s="143" t="s">
        <v>218</v>
      </c>
      <c r="F184" s="144"/>
      <c r="G184" s="144"/>
    </row>
    <row r="185" spans="1:7" s="139" customFormat="1" ht="13.5" x14ac:dyDescent="0.25">
      <c r="A185" s="152" t="s">
        <v>6055</v>
      </c>
      <c r="B185" s="146">
        <v>221</v>
      </c>
      <c r="C185" s="146" t="s">
        <v>5496</v>
      </c>
      <c r="D185" s="142">
        <v>9.76</v>
      </c>
      <c r="E185" s="143" t="s">
        <v>218</v>
      </c>
      <c r="F185" s="144"/>
      <c r="G185" s="144"/>
    </row>
    <row r="186" spans="1:7" s="139" customFormat="1" ht="13.5" x14ac:dyDescent="0.25">
      <c r="A186" s="152" t="s">
        <v>6056</v>
      </c>
      <c r="B186" s="146">
        <v>222</v>
      </c>
      <c r="C186" s="146" t="s">
        <v>5497</v>
      </c>
      <c r="D186" s="142">
        <v>13.82</v>
      </c>
      <c r="E186" s="143" t="s">
        <v>218</v>
      </c>
      <c r="F186" s="144"/>
      <c r="G186" s="144"/>
    </row>
    <row r="187" spans="1:7" s="139" customFormat="1" ht="13.5" x14ac:dyDescent="0.25">
      <c r="A187" s="152" t="s">
        <v>6057</v>
      </c>
      <c r="B187" s="146">
        <v>223</v>
      </c>
      <c r="C187" s="146" t="s">
        <v>3019</v>
      </c>
      <c r="D187" s="142">
        <v>51.39</v>
      </c>
      <c r="E187" s="143" t="s">
        <v>7347</v>
      </c>
      <c r="F187" s="144"/>
      <c r="G187" s="144"/>
    </row>
    <row r="188" spans="1:7" s="139" customFormat="1" ht="13.5" x14ac:dyDescent="0.25">
      <c r="A188" s="152" t="s">
        <v>6058</v>
      </c>
      <c r="B188" s="146">
        <v>224</v>
      </c>
      <c r="C188" s="146" t="s">
        <v>3019</v>
      </c>
      <c r="D188" s="142">
        <v>16.510000000000002</v>
      </c>
      <c r="E188" s="143" t="s">
        <v>7347</v>
      </c>
      <c r="F188" s="144"/>
      <c r="G188" s="144"/>
    </row>
    <row r="189" spans="1:7" s="139" customFormat="1" ht="13.5" x14ac:dyDescent="0.25">
      <c r="A189" s="152" t="s">
        <v>6059</v>
      </c>
      <c r="B189" s="146">
        <v>225</v>
      </c>
      <c r="C189" s="146" t="s">
        <v>5498</v>
      </c>
      <c r="D189" s="142">
        <v>32.85</v>
      </c>
      <c r="E189" s="143" t="s">
        <v>218</v>
      </c>
      <c r="F189" s="144"/>
      <c r="G189" s="144"/>
    </row>
    <row r="190" spans="1:7" s="139" customFormat="1" ht="13.5" x14ac:dyDescent="0.25">
      <c r="A190" s="152" t="s">
        <v>6060</v>
      </c>
      <c r="B190" s="146">
        <v>226</v>
      </c>
      <c r="C190" s="146" t="s">
        <v>5499</v>
      </c>
      <c r="D190" s="142">
        <v>16.670000000000002</v>
      </c>
      <c r="E190" s="143" t="s">
        <v>218</v>
      </c>
      <c r="F190" s="144"/>
      <c r="G190" s="144"/>
    </row>
    <row r="191" spans="1:7" s="139" customFormat="1" ht="13.5" x14ac:dyDescent="0.25">
      <c r="A191" s="152" t="s">
        <v>6061</v>
      </c>
      <c r="B191" s="146">
        <v>227</v>
      </c>
      <c r="C191" s="146" t="s">
        <v>4837</v>
      </c>
      <c r="D191" s="142">
        <v>2.5</v>
      </c>
      <c r="E191" s="143" t="s">
        <v>218</v>
      </c>
      <c r="F191" s="144"/>
      <c r="G191" s="144"/>
    </row>
    <row r="192" spans="1:7" s="139" customFormat="1" ht="13.5" x14ac:dyDescent="0.25">
      <c r="A192" s="152" t="s">
        <v>6062</v>
      </c>
      <c r="B192" s="146">
        <v>228</v>
      </c>
      <c r="C192" s="146" t="s">
        <v>4837</v>
      </c>
      <c r="D192" s="142">
        <v>3.86</v>
      </c>
      <c r="E192" s="143" t="s">
        <v>218</v>
      </c>
      <c r="F192" s="144"/>
      <c r="G192" s="144"/>
    </row>
    <row r="193" spans="1:7" s="139" customFormat="1" ht="13.5" x14ac:dyDescent="0.25">
      <c r="A193" s="152" t="s">
        <v>6063</v>
      </c>
      <c r="B193" s="146">
        <v>229</v>
      </c>
      <c r="C193" s="146" t="s">
        <v>4837</v>
      </c>
      <c r="D193" s="142">
        <v>2.48</v>
      </c>
      <c r="E193" s="143" t="s">
        <v>218</v>
      </c>
      <c r="F193" s="144"/>
      <c r="G193" s="144"/>
    </row>
    <row r="194" spans="1:7" s="139" customFormat="1" ht="13.5" x14ac:dyDescent="0.25">
      <c r="A194" s="152" t="s">
        <v>6064</v>
      </c>
      <c r="B194" s="146">
        <v>231</v>
      </c>
      <c r="C194" s="146" t="s">
        <v>4837</v>
      </c>
      <c r="D194" s="142">
        <v>1.44</v>
      </c>
      <c r="E194" s="143" t="s">
        <v>218</v>
      </c>
      <c r="F194" s="144"/>
      <c r="G194" s="144"/>
    </row>
    <row r="195" spans="1:7" s="139" customFormat="1" ht="13.5" x14ac:dyDescent="0.25">
      <c r="A195" s="152" t="s">
        <v>6065</v>
      </c>
      <c r="B195" s="146">
        <v>232</v>
      </c>
      <c r="C195" s="146" t="s">
        <v>5484</v>
      </c>
      <c r="D195" s="142">
        <v>4.96</v>
      </c>
      <c r="E195" s="143" t="s">
        <v>218</v>
      </c>
      <c r="F195" s="144"/>
      <c r="G195" s="144"/>
    </row>
    <row r="196" spans="1:7" s="139" customFormat="1" ht="13.5" x14ac:dyDescent="0.25">
      <c r="A196" s="152" t="s">
        <v>6066</v>
      </c>
      <c r="B196" s="146">
        <v>233</v>
      </c>
      <c r="C196" s="146" t="s">
        <v>5500</v>
      </c>
      <c r="D196" s="142">
        <v>10.79</v>
      </c>
      <c r="E196" s="143" t="s">
        <v>218</v>
      </c>
      <c r="F196" s="144"/>
      <c r="G196" s="144"/>
    </row>
    <row r="197" spans="1:7" s="139" customFormat="1" ht="13.5" x14ac:dyDescent="0.25">
      <c r="A197" s="152" t="s">
        <v>6067</v>
      </c>
      <c r="B197" s="146">
        <v>234</v>
      </c>
      <c r="C197" s="147" t="s">
        <v>5501</v>
      </c>
      <c r="D197" s="142">
        <v>10.82</v>
      </c>
      <c r="E197" s="143" t="s">
        <v>7347</v>
      </c>
      <c r="F197" s="144"/>
      <c r="G197" s="144"/>
    </row>
    <row r="198" spans="1:7" s="139" customFormat="1" ht="13.5" x14ac:dyDescent="0.25">
      <c r="A198" s="152" t="s">
        <v>6068</v>
      </c>
      <c r="B198" s="146">
        <v>235</v>
      </c>
      <c r="C198" s="146" t="s">
        <v>5502</v>
      </c>
      <c r="D198" s="142">
        <v>10.199999999999999</v>
      </c>
      <c r="E198" s="143" t="s">
        <v>7347</v>
      </c>
      <c r="F198" s="144"/>
      <c r="G198" s="144"/>
    </row>
    <row r="199" spans="1:7" s="139" customFormat="1" ht="13.5" x14ac:dyDescent="0.25">
      <c r="A199" s="152" t="s">
        <v>6069</v>
      </c>
      <c r="B199" s="146">
        <v>236</v>
      </c>
      <c r="C199" s="147" t="s">
        <v>5492</v>
      </c>
      <c r="D199" s="142">
        <v>15.45</v>
      </c>
      <c r="E199" s="143" t="s">
        <v>7347</v>
      </c>
      <c r="F199" s="144"/>
      <c r="G199" s="144"/>
    </row>
    <row r="200" spans="1:7" s="139" customFormat="1" ht="13.5" x14ac:dyDescent="0.25">
      <c r="A200" s="152" t="s">
        <v>6070</v>
      </c>
      <c r="B200" s="146">
        <v>237</v>
      </c>
      <c r="C200" s="146" t="s">
        <v>4005</v>
      </c>
      <c r="D200" s="142">
        <v>10.79</v>
      </c>
      <c r="E200" s="143" t="s">
        <v>7347</v>
      </c>
      <c r="F200" s="144"/>
      <c r="G200" s="144"/>
    </row>
    <row r="201" spans="1:7" s="139" customFormat="1" ht="13.5" x14ac:dyDescent="0.25">
      <c r="A201" s="152" t="s">
        <v>6071</v>
      </c>
      <c r="B201" s="146">
        <v>238</v>
      </c>
      <c r="C201" s="146" t="s">
        <v>5503</v>
      </c>
      <c r="D201" s="142">
        <v>16.64</v>
      </c>
      <c r="E201" s="143" t="s">
        <v>7347</v>
      </c>
      <c r="F201" s="144"/>
      <c r="G201" s="144"/>
    </row>
    <row r="202" spans="1:7" s="139" customFormat="1" ht="13.5" x14ac:dyDescent="0.25">
      <c r="A202" s="152" t="s">
        <v>6072</v>
      </c>
      <c r="B202" s="146">
        <v>239</v>
      </c>
      <c r="C202" s="146" t="s">
        <v>5504</v>
      </c>
      <c r="D202" s="142">
        <v>16.559999999999999</v>
      </c>
      <c r="E202" s="143" t="s">
        <v>7347</v>
      </c>
      <c r="F202" s="144"/>
      <c r="G202" s="144"/>
    </row>
    <row r="203" spans="1:7" s="139" customFormat="1" ht="13.5" x14ac:dyDescent="0.25">
      <c r="A203" s="152" t="s">
        <v>6073</v>
      </c>
      <c r="B203" s="146">
        <v>241</v>
      </c>
      <c r="C203" s="146" t="s">
        <v>5505</v>
      </c>
      <c r="D203" s="142">
        <v>23.39</v>
      </c>
      <c r="E203" s="143" t="s">
        <v>7347</v>
      </c>
      <c r="F203" s="144"/>
      <c r="G203" s="144"/>
    </row>
    <row r="204" spans="1:7" s="139" customFormat="1" ht="13.5" x14ac:dyDescent="0.25">
      <c r="A204" s="152" t="s">
        <v>6074</v>
      </c>
      <c r="B204" s="146">
        <v>242</v>
      </c>
      <c r="C204" s="146" t="s">
        <v>4034</v>
      </c>
      <c r="D204" s="142">
        <v>13.74</v>
      </c>
      <c r="E204" s="143" t="s">
        <v>7347</v>
      </c>
      <c r="F204" s="144"/>
      <c r="G204" s="144"/>
    </row>
    <row r="205" spans="1:7" s="139" customFormat="1" ht="13.5" x14ac:dyDescent="0.25">
      <c r="A205" s="152" t="s">
        <v>6075</v>
      </c>
      <c r="B205" s="146">
        <v>243</v>
      </c>
      <c r="C205" s="146" t="s">
        <v>2342</v>
      </c>
      <c r="D205" s="142">
        <v>8.57</v>
      </c>
      <c r="E205" s="143" t="s">
        <v>7347</v>
      </c>
      <c r="F205" s="144"/>
      <c r="G205" s="144"/>
    </row>
    <row r="206" spans="1:7" s="139" customFormat="1" ht="13.5" x14ac:dyDescent="0.25">
      <c r="A206" s="152" t="s">
        <v>6076</v>
      </c>
      <c r="B206" s="146">
        <v>244</v>
      </c>
      <c r="C206" s="146" t="s">
        <v>5506</v>
      </c>
      <c r="D206" s="142">
        <v>12.08</v>
      </c>
      <c r="E206" s="143" t="s">
        <v>7347</v>
      </c>
      <c r="F206" s="144"/>
      <c r="G206" s="144"/>
    </row>
    <row r="207" spans="1:7" s="139" customFormat="1" ht="13.5" x14ac:dyDescent="0.25">
      <c r="A207" s="152" t="s">
        <v>6077</v>
      </c>
      <c r="B207" s="146">
        <v>245</v>
      </c>
      <c r="C207" s="146" t="s">
        <v>5487</v>
      </c>
      <c r="D207" s="142">
        <v>5.85</v>
      </c>
      <c r="E207" s="143" t="s">
        <v>7347</v>
      </c>
      <c r="F207" s="144"/>
      <c r="G207" s="144"/>
    </row>
    <row r="208" spans="1:7" s="139" customFormat="1" ht="13.5" x14ac:dyDescent="0.25">
      <c r="A208" s="152" t="s">
        <v>6078</v>
      </c>
      <c r="B208" s="146">
        <v>246</v>
      </c>
      <c r="C208" s="146" t="s">
        <v>5413</v>
      </c>
      <c r="D208" s="142">
        <v>4.12</v>
      </c>
      <c r="E208" s="143" t="s">
        <v>7347</v>
      </c>
      <c r="F208" s="144"/>
      <c r="G208" s="144"/>
    </row>
    <row r="209" spans="1:7" s="139" customFormat="1" ht="14.25" thickBot="1" x14ac:dyDescent="0.3">
      <c r="A209" s="152" t="s">
        <v>6079</v>
      </c>
      <c r="B209" s="146">
        <v>247</v>
      </c>
      <c r="C209" s="146" t="s">
        <v>5417</v>
      </c>
      <c r="D209" s="142">
        <v>5.16</v>
      </c>
      <c r="E209" s="143" t="s">
        <v>7347</v>
      </c>
      <c r="F209" s="144"/>
      <c r="G209" s="144"/>
    </row>
    <row r="210" spans="1:7" s="30" customFormat="1" ht="15" customHeight="1" thickTop="1" thickBot="1" x14ac:dyDescent="0.3">
      <c r="A210" s="430" t="s">
        <v>5337</v>
      </c>
      <c r="B210" s="431"/>
      <c r="C210" s="432"/>
      <c r="D210" s="24">
        <f>SUM(D166:D209)</f>
        <v>660.53000000000009</v>
      </c>
      <c r="E210" s="20">
        <f>SUMIF(E166:E209,"std_1",D166:D209)</f>
        <v>520.65999999999985</v>
      </c>
      <c r="F210" s="32"/>
    </row>
    <row r="211" spans="1:7" s="139" customFormat="1" ht="13.5" x14ac:dyDescent="0.25">
      <c r="A211" s="109"/>
      <c r="B211" s="197"/>
      <c r="C211" s="197"/>
      <c r="D211" s="190"/>
      <c r="E211" s="198"/>
      <c r="F211" s="144"/>
      <c r="G211" s="144"/>
    </row>
    <row r="212" spans="1:7" s="139" customFormat="1" ht="13.5" x14ac:dyDescent="0.25">
      <c r="A212" s="109"/>
      <c r="B212" s="197"/>
      <c r="C212" s="197"/>
      <c r="D212" s="190"/>
      <c r="E212" s="198"/>
      <c r="F212" s="144"/>
      <c r="G212" s="144"/>
    </row>
    <row r="213" spans="1:7" s="139" customFormat="1" ht="13.5" x14ac:dyDescent="0.25">
      <c r="A213" s="109"/>
      <c r="B213" s="197"/>
      <c r="C213" s="197"/>
      <c r="D213" s="190"/>
      <c r="E213" s="198"/>
      <c r="F213" s="144"/>
      <c r="G213" s="144"/>
    </row>
    <row r="214" spans="1:7" s="139" customFormat="1" ht="13.5" x14ac:dyDescent="0.25">
      <c r="A214" s="109"/>
      <c r="B214" s="197"/>
      <c r="C214" s="197"/>
      <c r="D214" s="190"/>
      <c r="E214" s="198"/>
      <c r="F214" s="144"/>
      <c r="G214" s="144"/>
    </row>
    <row r="215" spans="1:7" s="139" customFormat="1" ht="13.5" x14ac:dyDescent="0.25">
      <c r="A215" s="109"/>
      <c r="B215" s="197"/>
      <c r="C215" s="197"/>
      <c r="D215" s="190"/>
      <c r="E215" s="198"/>
      <c r="F215" s="144"/>
      <c r="G215" s="144"/>
    </row>
    <row r="216" spans="1:7" s="139" customFormat="1" ht="14.25" thickBot="1" x14ac:dyDescent="0.3">
      <c r="A216" s="109"/>
      <c r="B216" s="197"/>
      <c r="C216" s="197"/>
      <c r="D216" s="190"/>
      <c r="E216" s="198"/>
      <c r="F216" s="144"/>
      <c r="G216" s="144"/>
    </row>
    <row r="217" spans="1:7" ht="24.75" thickBot="1" x14ac:dyDescent="0.35">
      <c r="A217" s="423" t="s">
        <v>6326</v>
      </c>
      <c r="B217" s="424"/>
      <c r="C217" s="424"/>
      <c r="D217" s="424"/>
      <c r="E217" s="435"/>
      <c r="F217" s="135"/>
      <c r="G217" s="135"/>
    </row>
    <row r="218" spans="1:7" s="139" customFormat="1" ht="13.5" x14ac:dyDescent="0.25">
      <c r="A218" s="489" t="s">
        <v>4681</v>
      </c>
      <c r="B218" s="193" t="s">
        <v>4277</v>
      </c>
      <c r="C218" s="490" t="s">
        <v>2186</v>
      </c>
      <c r="D218" s="491" t="s">
        <v>2187</v>
      </c>
      <c r="E218" s="492" t="s">
        <v>217</v>
      </c>
    </row>
    <row r="219" spans="1:7" s="139" customFormat="1" ht="14.25" thickBot="1" x14ac:dyDescent="0.3">
      <c r="A219" s="484"/>
      <c r="B219" s="140" t="s">
        <v>2185</v>
      </c>
      <c r="C219" s="486"/>
      <c r="D219" s="488"/>
      <c r="E219" s="420"/>
    </row>
    <row r="220" spans="1:7" s="139" customFormat="1" ht="14.25" thickTop="1" x14ac:dyDescent="0.25">
      <c r="A220" s="164" t="s">
        <v>6080</v>
      </c>
      <c r="B220" s="196">
        <v>301</v>
      </c>
      <c r="C220" s="196" t="s">
        <v>3019</v>
      </c>
      <c r="D220" s="187">
        <v>80.41</v>
      </c>
      <c r="E220" s="188" t="s">
        <v>7347</v>
      </c>
      <c r="F220" s="144"/>
      <c r="G220" s="144"/>
    </row>
    <row r="221" spans="1:7" s="139" customFormat="1" ht="13.5" x14ac:dyDescent="0.25">
      <c r="A221" s="152" t="s">
        <v>6081</v>
      </c>
      <c r="B221" s="146">
        <v>302</v>
      </c>
      <c r="C221" s="146" t="s">
        <v>4315</v>
      </c>
      <c r="D221" s="142">
        <v>12.06</v>
      </c>
      <c r="E221" s="143" t="s">
        <v>7347</v>
      </c>
      <c r="F221" s="144"/>
      <c r="G221" s="144"/>
    </row>
    <row r="222" spans="1:7" s="139" customFormat="1" ht="13.5" x14ac:dyDescent="0.25">
      <c r="A222" s="152" t="s">
        <v>6082</v>
      </c>
      <c r="B222" s="146">
        <v>303</v>
      </c>
      <c r="C222" s="146" t="s">
        <v>4316</v>
      </c>
      <c r="D222" s="142">
        <v>3.42</v>
      </c>
      <c r="E222" s="143" t="s">
        <v>7347</v>
      </c>
      <c r="F222" s="144"/>
      <c r="G222" s="144"/>
    </row>
    <row r="223" spans="1:7" s="139" customFormat="1" ht="13.5" x14ac:dyDescent="0.25">
      <c r="A223" s="152" t="s">
        <v>6083</v>
      </c>
      <c r="B223" s="146">
        <v>304</v>
      </c>
      <c r="C223" s="146" t="s">
        <v>5476</v>
      </c>
      <c r="D223" s="142">
        <v>5.85</v>
      </c>
      <c r="E223" s="143" t="s">
        <v>7347</v>
      </c>
      <c r="F223" s="144"/>
      <c r="G223" s="144"/>
    </row>
    <row r="224" spans="1:7" s="139" customFormat="1" ht="13.5" x14ac:dyDescent="0.25">
      <c r="A224" s="152" t="s">
        <v>6084</v>
      </c>
      <c r="B224" s="146">
        <v>305</v>
      </c>
      <c r="C224" s="147" t="s">
        <v>5472</v>
      </c>
      <c r="D224" s="142">
        <v>3.73</v>
      </c>
      <c r="E224" s="143" t="s">
        <v>7347</v>
      </c>
      <c r="F224" s="144"/>
      <c r="G224" s="144"/>
    </row>
    <row r="225" spans="1:7" s="139" customFormat="1" ht="13.5" x14ac:dyDescent="0.25">
      <c r="A225" s="152" t="s">
        <v>6085</v>
      </c>
      <c r="B225" s="146">
        <v>306</v>
      </c>
      <c r="C225" s="146" t="s">
        <v>5423</v>
      </c>
      <c r="D225" s="142">
        <v>5.12</v>
      </c>
      <c r="E225" s="143" t="s">
        <v>7347</v>
      </c>
      <c r="F225" s="144"/>
      <c r="G225" s="144"/>
    </row>
    <row r="226" spans="1:7" s="139" customFormat="1" ht="13.5" x14ac:dyDescent="0.25">
      <c r="A226" s="152" t="s">
        <v>6086</v>
      </c>
      <c r="B226" s="146">
        <v>307</v>
      </c>
      <c r="C226" s="146" t="s">
        <v>5507</v>
      </c>
      <c r="D226" s="142">
        <v>12.67</v>
      </c>
      <c r="E226" s="143" t="s">
        <v>7347</v>
      </c>
      <c r="F226" s="144"/>
      <c r="G226" s="144"/>
    </row>
    <row r="227" spans="1:7" s="139" customFormat="1" ht="13.5" x14ac:dyDescent="0.25">
      <c r="A227" s="152" t="s">
        <v>6087</v>
      </c>
      <c r="B227" s="146">
        <v>308</v>
      </c>
      <c r="C227" s="146" t="s">
        <v>5489</v>
      </c>
      <c r="D227" s="142">
        <v>21.41</v>
      </c>
      <c r="E227" s="143" t="s">
        <v>7347</v>
      </c>
      <c r="F227" s="144"/>
      <c r="G227" s="144"/>
    </row>
    <row r="228" spans="1:7" s="139" customFormat="1" ht="13.5" x14ac:dyDescent="0.25">
      <c r="A228" s="152" t="s">
        <v>6088</v>
      </c>
      <c r="B228" s="146">
        <v>309</v>
      </c>
      <c r="C228" s="146" t="s">
        <v>3027</v>
      </c>
      <c r="D228" s="142">
        <v>13.73</v>
      </c>
      <c r="E228" s="143" t="s">
        <v>7347</v>
      </c>
      <c r="F228" s="144"/>
      <c r="G228" s="144"/>
    </row>
    <row r="229" spans="1:7" s="139" customFormat="1" ht="13.5" x14ac:dyDescent="0.25">
      <c r="A229" s="152" t="s">
        <v>6089</v>
      </c>
      <c r="B229" s="146">
        <v>310</v>
      </c>
      <c r="C229" s="146" t="s">
        <v>5415</v>
      </c>
      <c r="D229" s="142">
        <v>22.34</v>
      </c>
      <c r="E229" s="143" t="s">
        <v>218</v>
      </c>
      <c r="F229" s="144"/>
      <c r="G229" s="144"/>
    </row>
    <row r="230" spans="1:7" s="139" customFormat="1" ht="13.5" x14ac:dyDescent="0.25">
      <c r="A230" s="152" t="s">
        <v>6090</v>
      </c>
      <c r="B230" s="146">
        <v>311</v>
      </c>
      <c r="C230" s="146" t="s">
        <v>3027</v>
      </c>
      <c r="D230" s="142">
        <v>13.73</v>
      </c>
      <c r="E230" s="143" t="s">
        <v>7347</v>
      </c>
      <c r="F230" s="144"/>
      <c r="G230" s="144"/>
    </row>
    <row r="231" spans="1:7" s="139" customFormat="1" ht="13.5" x14ac:dyDescent="0.25">
      <c r="A231" s="152" t="s">
        <v>6091</v>
      </c>
      <c r="B231" s="146">
        <v>312</v>
      </c>
      <c r="C231" s="146" t="s">
        <v>3027</v>
      </c>
      <c r="D231" s="142">
        <v>13.73</v>
      </c>
      <c r="E231" s="143" t="s">
        <v>7347</v>
      </c>
      <c r="F231" s="144"/>
      <c r="G231" s="144"/>
    </row>
    <row r="232" spans="1:7" s="139" customFormat="1" ht="13.5" x14ac:dyDescent="0.25">
      <c r="A232" s="152" t="s">
        <v>6092</v>
      </c>
      <c r="B232" s="146">
        <v>313</v>
      </c>
      <c r="C232" s="146" t="s">
        <v>3027</v>
      </c>
      <c r="D232" s="142">
        <v>13.73</v>
      </c>
      <c r="E232" s="143" t="s">
        <v>7347</v>
      </c>
      <c r="F232" s="144"/>
      <c r="G232" s="144"/>
    </row>
    <row r="233" spans="1:7" s="139" customFormat="1" ht="13.5" x14ac:dyDescent="0.25">
      <c r="A233" s="152" t="s">
        <v>6093</v>
      </c>
      <c r="B233" s="146">
        <v>314</v>
      </c>
      <c r="C233" s="146" t="s">
        <v>4399</v>
      </c>
      <c r="D233" s="148">
        <v>10.7</v>
      </c>
      <c r="E233" s="143" t="s">
        <v>7347</v>
      </c>
      <c r="F233" s="144"/>
      <c r="G233" s="144"/>
    </row>
    <row r="234" spans="1:7" s="139" customFormat="1" ht="13.5" x14ac:dyDescent="0.25">
      <c r="A234" s="152" t="s">
        <v>6094</v>
      </c>
      <c r="B234" s="146">
        <v>315</v>
      </c>
      <c r="C234" s="146" t="s">
        <v>5483</v>
      </c>
      <c r="D234" s="142">
        <v>15.81</v>
      </c>
      <c r="E234" s="143" t="s">
        <v>7347</v>
      </c>
      <c r="F234" s="144"/>
      <c r="G234" s="144"/>
    </row>
    <row r="235" spans="1:7" s="139" customFormat="1" ht="13.5" x14ac:dyDescent="0.25">
      <c r="A235" s="152" t="s">
        <v>6095</v>
      </c>
      <c r="B235" s="146">
        <v>316</v>
      </c>
      <c r="C235" s="146" t="s">
        <v>4837</v>
      </c>
      <c r="D235" s="148">
        <v>4.25</v>
      </c>
      <c r="E235" s="143" t="s">
        <v>218</v>
      </c>
      <c r="F235" s="144"/>
      <c r="G235" s="144"/>
    </row>
    <row r="236" spans="1:7" s="139" customFormat="1" ht="13.5" x14ac:dyDescent="0.25">
      <c r="A236" s="152" t="s">
        <v>6096</v>
      </c>
      <c r="B236" s="146">
        <v>317</v>
      </c>
      <c r="C236" s="146" t="s">
        <v>4837</v>
      </c>
      <c r="D236" s="142">
        <v>5.75</v>
      </c>
      <c r="E236" s="143" t="s">
        <v>218</v>
      </c>
      <c r="F236" s="144"/>
      <c r="G236" s="144"/>
    </row>
    <row r="237" spans="1:7" s="139" customFormat="1" ht="13.5" x14ac:dyDescent="0.25">
      <c r="A237" s="152" t="s">
        <v>6097</v>
      </c>
      <c r="B237" s="146">
        <v>318</v>
      </c>
      <c r="C237" s="146" t="s">
        <v>4837</v>
      </c>
      <c r="D237" s="142">
        <v>1.52</v>
      </c>
      <c r="E237" s="143" t="s">
        <v>218</v>
      </c>
      <c r="F237" s="144"/>
      <c r="G237" s="144"/>
    </row>
    <row r="238" spans="1:7" s="139" customFormat="1" ht="13.5" x14ac:dyDescent="0.25">
      <c r="A238" s="152" t="s">
        <v>6098</v>
      </c>
      <c r="B238" s="146">
        <v>319</v>
      </c>
      <c r="C238" s="146" t="s">
        <v>4837</v>
      </c>
      <c r="D238" s="142">
        <v>4.24</v>
      </c>
      <c r="E238" s="143" t="s">
        <v>218</v>
      </c>
      <c r="F238" s="144"/>
      <c r="G238" s="144"/>
    </row>
    <row r="239" spans="1:7" s="139" customFormat="1" ht="13.5" x14ac:dyDescent="0.25">
      <c r="A239" s="152" t="s">
        <v>6099</v>
      </c>
      <c r="B239" s="146">
        <v>321</v>
      </c>
      <c r="C239" s="146" t="s">
        <v>5508</v>
      </c>
      <c r="D239" s="142">
        <v>33.76</v>
      </c>
      <c r="E239" s="143" t="s">
        <v>218</v>
      </c>
      <c r="F239" s="144"/>
      <c r="G239" s="144"/>
    </row>
    <row r="240" spans="1:7" s="139" customFormat="1" ht="13.5" x14ac:dyDescent="0.25">
      <c r="A240" s="152" t="s">
        <v>6100</v>
      </c>
      <c r="B240" s="146">
        <v>322</v>
      </c>
      <c r="C240" s="146" t="s">
        <v>5509</v>
      </c>
      <c r="D240" s="142">
        <v>16.53</v>
      </c>
      <c r="E240" s="143" t="s">
        <v>218</v>
      </c>
      <c r="F240" s="144"/>
      <c r="G240" s="144"/>
    </row>
    <row r="241" spans="1:7" s="139" customFormat="1" ht="13.5" x14ac:dyDescent="0.25">
      <c r="A241" s="152" t="s">
        <v>6101</v>
      </c>
      <c r="B241" s="146">
        <v>323</v>
      </c>
      <c r="C241" s="146" t="s">
        <v>5510</v>
      </c>
      <c r="D241" s="142">
        <v>33.119999999999997</v>
      </c>
      <c r="E241" s="143" t="s">
        <v>218</v>
      </c>
      <c r="F241" s="144"/>
      <c r="G241" s="144"/>
    </row>
    <row r="242" spans="1:7" s="139" customFormat="1" ht="13.5" x14ac:dyDescent="0.25">
      <c r="A242" s="152" t="s">
        <v>6102</v>
      </c>
      <c r="B242" s="146">
        <v>324</v>
      </c>
      <c r="C242" s="146" t="s">
        <v>3658</v>
      </c>
      <c r="D242" s="142">
        <v>8.43</v>
      </c>
      <c r="E242" s="143" t="s">
        <v>7347</v>
      </c>
      <c r="F242" s="144"/>
      <c r="G242" s="144"/>
    </row>
    <row r="243" spans="1:7" s="139" customFormat="1" ht="13.5" x14ac:dyDescent="0.25">
      <c r="A243" s="152" t="s">
        <v>6103</v>
      </c>
      <c r="B243" s="146">
        <v>325</v>
      </c>
      <c r="C243" s="146" t="s">
        <v>5511</v>
      </c>
      <c r="D243" s="142">
        <v>13.46</v>
      </c>
      <c r="E243" s="143" t="s">
        <v>218</v>
      </c>
      <c r="F243" s="144"/>
      <c r="G243" s="144"/>
    </row>
    <row r="244" spans="1:7" s="139" customFormat="1" ht="13.5" x14ac:dyDescent="0.25">
      <c r="A244" s="152" t="s">
        <v>6104</v>
      </c>
      <c r="B244" s="146">
        <v>326</v>
      </c>
      <c r="C244" s="146" t="s">
        <v>3019</v>
      </c>
      <c r="D244" s="142">
        <v>45.45</v>
      </c>
      <c r="E244" s="143" t="s">
        <v>7347</v>
      </c>
      <c r="F244" s="144"/>
      <c r="G244" s="144"/>
    </row>
    <row r="245" spans="1:7" s="139" customFormat="1" ht="13.5" x14ac:dyDescent="0.25">
      <c r="A245" s="152" t="s">
        <v>6105</v>
      </c>
      <c r="B245" s="146">
        <v>327</v>
      </c>
      <c r="C245" s="146" t="s">
        <v>5512</v>
      </c>
      <c r="D245" s="142">
        <v>67.900000000000006</v>
      </c>
      <c r="E245" s="143" t="s">
        <v>218</v>
      </c>
      <c r="F245" s="144"/>
      <c r="G245" s="144"/>
    </row>
    <row r="246" spans="1:7" s="139" customFormat="1" ht="13.5" x14ac:dyDescent="0.25">
      <c r="A246" s="152" t="s">
        <v>6106</v>
      </c>
      <c r="B246" s="146">
        <v>328</v>
      </c>
      <c r="C246" s="146" t="s">
        <v>5513</v>
      </c>
      <c r="D246" s="148">
        <v>16.64</v>
      </c>
      <c r="E246" s="143" t="s">
        <v>218</v>
      </c>
      <c r="F246" s="144"/>
      <c r="G246" s="144"/>
    </row>
    <row r="247" spans="1:7" s="139" customFormat="1" ht="13.5" x14ac:dyDescent="0.25">
      <c r="A247" s="152" t="s">
        <v>6107</v>
      </c>
      <c r="B247" s="146">
        <v>329</v>
      </c>
      <c r="C247" s="146" t="s">
        <v>5514</v>
      </c>
      <c r="D247" s="142">
        <v>15.83</v>
      </c>
      <c r="E247" s="143" t="s">
        <v>218</v>
      </c>
      <c r="F247" s="144"/>
      <c r="G247" s="144"/>
    </row>
    <row r="248" spans="1:7" s="139" customFormat="1" ht="13.5" x14ac:dyDescent="0.25">
      <c r="A248" s="152" t="s">
        <v>6108</v>
      </c>
      <c r="B248" s="146">
        <v>331</v>
      </c>
      <c r="C248" s="146" t="s">
        <v>3019</v>
      </c>
      <c r="D248" s="142">
        <v>16.07</v>
      </c>
      <c r="E248" s="143" t="s">
        <v>7347</v>
      </c>
      <c r="F248" s="144"/>
      <c r="G248" s="144"/>
    </row>
    <row r="249" spans="1:7" s="139" customFormat="1" ht="13.5" x14ac:dyDescent="0.25">
      <c r="A249" s="152" t="s">
        <v>6109</v>
      </c>
      <c r="B249" s="146">
        <v>332</v>
      </c>
      <c r="C249" s="147" t="s">
        <v>5515</v>
      </c>
      <c r="D249" s="142">
        <v>15.94</v>
      </c>
      <c r="E249" s="143" t="s">
        <v>7347</v>
      </c>
      <c r="F249" s="144"/>
      <c r="G249" s="144"/>
    </row>
    <row r="250" spans="1:7" s="139" customFormat="1" ht="13.5" x14ac:dyDescent="0.25">
      <c r="A250" s="152" t="s">
        <v>6110</v>
      </c>
      <c r="B250" s="146">
        <v>333</v>
      </c>
      <c r="C250" s="147" t="s">
        <v>5484</v>
      </c>
      <c r="D250" s="142">
        <v>10.79</v>
      </c>
      <c r="E250" s="143" t="s">
        <v>7347</v>
      </c>
      <c r="F250" s="144"/>
      <c r="G250" s="144"/>
    </row>
    <row r="251" spans="1:7" s="139" customFormat="1" ht="13.5" x14ac:dyDescent="0.25">
      <c r="A251" s="152" t="s">
        <v>6111</v>
      </c>
      <c r="B251" s="146">
        <v>334</v>
      </c>
      <c r="C251" s="147" t="s">
        <v>3027</v>
      </c>
      <c r="D251" s="142">
        <v>13.73</v>
      </c>
      <c r="E251" s="143" t="s">
        <v>7347</v>
      </c>
      <c r="F251" s="144"/>
      <c r="G251" s="144"/>
    </row>
    <row r="252" spans="1:7" s="139" customFormat="1" ht="13.5" x14ac:dyDescent="0.25">
      <c r="A252" s="152" t="s">
        <v>6112</v>
      </c>
      <c r="B252" s="146">
        <v>335</v>
      </c>
      <c r="C252" s="147" t="s">
        <v>3027</v>
      </c>
      <c r="D252" s="142">
        <v>13.73</v>
      </c>
      <c r="E252" s="143" t="s">
        <v>7347</v>
      </c>
      <c r="F252" s="144"/>
      <c r="G252" s="144"/>
    </row>
    <row r="253" spans="1:7" s="139" customFormat="1" ht="13.5" x14ac:dyDescent="0.25">
      <c r="A253" s="152" t="s">
        <v>6113</v>
      </c>
      <c r="B253" s="146">
        <v>336</v>
      </c>
      <c r="C253" s="147" t="s">
        <v>5504</v>
      </c>
      <c r="D253" s="142">
        <v>13.73</v>
      </c>
      <c r="E253" s="143" t="s">
        <v>7347</v>
      </c>
      <c r="F253" s="144"/>
      <c r="G253" s="144"/>
    </row>
    <row r="254" spans="1:7" s="139" customFormat="1" ht="13.5" x14ac:dyDescent="0.25">
      <c r="A254" s="152" t="s">
        <v>6114</v>
      </c>
      <c r="B254" s="146">
        <v>337</v>
      </c>
      <c r="C254" s="147" t="s">
        <v>5504</v>
      </c>
      <c r="D254" s="142">
        <v>13.73</v>
      </c>
      <c r="E254" s="143" t="s">
        <v>7347</v>
      </c>
      <c r="F254" s="144"/>
      <c r="G254" s="144"/>
    </row>
    <row r="255" spans="1:7" s="139" customFormat="1" ht="13.5" x14ac:dyDescent="0.25">
      <c r="A255" s="152" t="s">
        <v>6115</v>
      </c>
      <c r="B255" s="146">
        <v>338</v>
      </c>
      <c r="C255" s="147" t="s">
        <v>5491</v>
      </c>
      <c r="D255" s="142">
        <v>13.73</v>
      </c>
      <c r="E255" s="143" t="s">
        <v>7347</v>
      </c>
      <c r="F255" s="144"/>
      <c r="G255" s="144"/>
    </row>
    <row r="256" spans="1:7" s="139" customFormat="1" ht="13.5" x14ac:dyDescent="0.25">
      <c r="A256" s="152" t="s">
        <v>6116</v>
      </c>
      <c r="B256" s="146">
        <v>339</v>
      </c>
      <c r="C256" s="147" t="s">
        <v>831</v>
      </c>
      <c r="D256" s="142">
        <v>21.17</v>
      </c>
      <c r="E256" s="143" t="s">
        <v>7347</v>
      </c>
      <c r="F256" s="144"/>
      <c r="G256" s="144"/>
    </row>
    <row r="257" spans="1:7" s="139" customFormat="1" ht="13.5" x14ac:dyDescent="0.25">
      <c r="A257" s="152" t="s">
        <v>6117</v>
      </c>
      <c r="B257" s="146">
        <v>341</v>
      </c>
      <c r="C257" s="149" t="s">
        <v>5487</v>
      </c>
      <c r="D257" s="142">
        <v>5.85</v>
      </c>
      <c r="E257" s="143" t="s">
        <v>7347</v>
      </c>
      <c r="F257" s="144"/>
      <c r="G257" s="144"/>
    </row>
    <row r="258" spans="1:7" s="139" customFormat="1" ht="13.5" x14ac:dyDescent="0.25">
      <c r="A258" s="152" t="s">
        <v>6118</v>
      </c>
      <c r="B258" s="146">
        <v>342</v>
      </c>
      <c r="C258" s="149" t="s">
        <v>5413</v>
      </c>
      <c r="D258" s="142">
        <v>4.12</v>
      </c>
      <c r="E258" s="143" t="s">
        <v>7347</v>
      </c>
      <c r="F258" s="144"/>
      <c r="G258" s="144"/>
    </row>
    <row r="259" spans="1:7" s="139" customFormat="1" ht="14.25" thickBot="1" x14ac:dyDescent="0.3">
      <c r="A259" s="152" t="s">
        <v>6119</v>
      </c>
      <c r="B259" s="146">
        <v>343</v>
      </c>
      <c r="C259" s="149" t="s">
        <v>5417</v>
      </c>
      <c r="D259" s="363">
        <v>5.12</v>
      </c>
      <c r="E259" s="364" t="s">
        <v>7347</v>
      </c>
      <c r="F259" s="144"/>
      <c r="G259" s="144"/>
    </row>
    <row r="260" spans="1:7" s="139" customFormat="1" ht="17.25" thickTop="1" thickBot="1" x14ac:dyDescent="0.3">
      <c r="A260" s="430" t="s">
        <v>5337</v>
      </c>
      <c r="B260" s="431"/>
      <c r="C260" s="432"/>
      <c r="D260" s="150">
        <f>SUM(D220:D259)</f>
        <v>663.03000000000009</v>
      </c>
      <c r="E260" s="151">
        <f>SUMIF(E220:E259,"std_1",D220:D259)</f>
        <v>427.69000000000011</v>
      </c>
    </row>
  </sheetData>
  <mergeCells count="32">
    <mergeCell ref="A210:C210"/>
    <mergeCell ref="A217:E217"/>
    <mergeCell ref="A218:A219"/>
    <mergeCell ref="C218:C219"/>
    <mergeCell ref="D218:D219"/>
    <mergeCell ref="E218:E219"/>
    <mergeCell ref="A163:E163"/>
    <mergeCell ref="A164:A165"/>
    <mergeCell ref="C164:C165"/>
    <mergeCell ref="D164:D165"/>
    <mergeCell ref="E164:E165"/>
    <mergeCell ref="A126:A127"/>
    <mergeCell ref="C126:C127"/>
    <mergeCell ref="D126:D127"/>
    <mergeCell ref="E126:E127"/>
    <mergeCell ref="A156:C156"/>
    <mergeCell ref="A260:C260"/>
    <mergeCell ref="A1:E1"/>
    <mergeCell ref="A7:C7"/>
    <mergeCell ref="A12:E12"/>
    <mergeCell ref="A13:A14"/>
    <mergeCell ref="C13:C14"/>
    <mergeCell ref="D13:D14"/>
    <mergeCell ref="E13:E14"/>
    <mergeCell ref="A57:C57"/>
    <mergeCell ref="A64:E64"/>
    <mergeCell ref="A65:A66"/>
    <mergeCell ref="C65:C66"/>
    <mergeCell ref="D65:D66"/>
    <mergeCell ref="E65:E66"/>
    <mergeCell ref="A118:C118"/>
    <mergeCell ref="A125:E125"/>
  </mergeCells>
  <conditionalFormatting sqref="D7:E7">
    <cfRule type="cellIs" dxfId="31" priority="5" stopIfTrue="1" operator="notEqual">
      <formula>SUM(#REF!)</formula>
    </cfRule>
  </conditionalFormatting>
  <conditionalFormatting sqref="D57:E63">
    <cfRule type="cellIs" dxfId="30" priority="4" stopIfTrue="1" operator="notEqual">
      <formula>SUM(#REF!)</formula>
    </cfRule>
  </conditionalFormatting>
  <conditionalFormatting sqref="D118:E118">
    <cfRule type="cellIs" dxfId="29" priority="3" stopIfTrue="1" operator="notEqual">
      <formula>SUM(#REF!)</formula>
    </cfRule>
  </conditionalFormatting>
  <conditionalFormatting sqref="D156:E156">
    <cfRule type="cellIs" dxfId="28" priority="2" stopIfTrue="1" operator="notEqual">
      <formula>SUM(#REF!)</formula>
    </cfRule>
  </conditionalFormatting>
  <conditionalFormatting sqref="D210:E210">
    <cfRule type="cellIs" dxfId="27" priority="1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31496062992125984"/>
  <pageSetup paperSize="9" scale="70" orientation="portrait" r:id="rId1"/>
  <headerFooter>
    <oddHeader>&amp;LPříloha č.1 ke Smlouvě o provádění úklidu v Univerzitním kampusu Bohunice, Brno, Kamenice 5</oddHeader>
    <oddFooter>&amp;LPříloha č. 1&amp;RStrana &amp;P/&amp;N</oddFooter>
  </headerFooter>
  <rowBreaks count="5" manualBreakCount="5">
    <brk id="57" max="16383" man="1"/>
    <brk id="118" max="16383" man="1"/>
    <brk id="156" max="16383" man="1"/>
    <brk id="210" max="16383" man="1"/>
    <brk id="260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7"/>
  <sheetViews>
    <sheetView workbookViewId="0">
      <selection activeCell="A51" sqref="A51:C51"/>
    </sheetView>
  </sheetViews>
  <sheetFormatPr defaultRowHeight="12.75" x14ac:dyDescent="0.2"/>
  <cols>
    <col min="1" max="1" width="16.5703125" style="84" customWidth="1"/>
    <col min="2" max="2" width="11.42578125" style="84" customWidth="1"/>
    <col min="3" max="3" width="39" style="84" bestFit="1" customWidth="1"/>
    <col min="4" max="4" width="10.5703125" style="163" customWidth="1"/>
    <col min="5" max="5" width="13" style="163" customWidth="1"/>
    <col min="6" max="7" width="13" style="84" customWidth="1"/>
    <col min="8" max="16384" width="9.140625" style="84"/>
  </cols>
  <sheetData>
    <row r="1" spans="1:7" s="135" customFormat="1" ht="33" customHeight="1" x14ac:dyDescent="0.3">
      <c r="A1" s="482"/>
      <c r="B1" s="482"/>
      <c r="C1" s="482"/>
      <c r="D1" s="482"/>
      <c r="E1" s="482"/>
      <c r="F1" s="134"/>
      <c r="G1" s="134"/>
    </row>
    <row r="2" spans="1:7" s="135" customFormat="1" ht="15.75" x14ac:dyDescent="0.3">
      <c r="B2" s="134"/>
      <c r="C2" s="134"/>
      <c r="D2" s="136"/>
      <c r="E2" s="137"/>
      <c r="F2" s="134"/>
      <c r="G2" s="134"/>
    </row>
    <row r="3" spans="1:7" s="135" customFormat="1" ht="15.75" x14ac:dyDescent="0.3">
      <c r="B3" s="134"/>
      <c r="C3" s="134"/>
      <c r="D3" s="136"/>
      <c r="E3" s="137"/>
      <c r="F3" s="134"/>
      <c r="G3" s="134"/>
    </row>
    <row r="4" spans="1:7" s="30" customFormat="1" ht="25.5" customHeight="1" x14ac:dyDescent="0.25">
      <c r="A4" s="65" t="s">
        <v>5516</v>
      </c>
      <c r="B4" s="32"/>
      <c r="C4" s="32"/>
      <c r="D4" s="51"/>
      <c r="E4" s="26"/>
    </row>
    <row r="5" spans="1:7" s="135" customFormat="1" ht="15.75" x14ac:dyDescent="0.3">
      <c r="B5" s="134"/>
      <c r="C5" s="134"/>
      <c r="D5" s="136"/>
      <c r="E5" s="137"/>
      <c r="F5" s="134"/>
      <c r="G5" s="134"/>
    </row>
    <row r="6" spans="1:7" s="135" customFormat="1" ht="16.5" thickBot="1" x14ac:dyDescent="0.35">
      <c r="B6" s="134"/>
      <c r="C6" s="134"/>
      <c r="D6" s="136"/>
      <c r="E6" s="137"/>
      <c r="F6" s="134"/>
      <c r="G6" s="134"/>
    </row>
    <row r="7" spans="1:7" s="30" customFormat="1" ht="25.5" customHeight="1" thickBot="1" x14ac:dyDescent="0.35">
      <c r="A7" s="425" t="s">
        <v>7352</v>
      </c>
      <c r="B7" s="426"/>
      <c r="C7" s="427"/>
      <c r="D7" s="69">
        <f>D51+D85+D135+D187</f>
        <v>2520.3100000000004</v>
      </c>
      <c r="E7" s="69">
        <f>E51+E85+E135+E187</f>
        <v>2152.4800000000005</v>
      </c>
    </row>
    <row r="8" spans="1:7" s="135" customFormat="1" ht="15.75" x14ac:dyDescent="0.3">
      <c r="B8" s="134"/>
      <c r="C8" s="134"/>
      <c r="D8" s="136"/>
      <c r="E8" s="137"/>
      <c r="F8" s="134"/>
      <c r="G8" s="134"/>
    </row>
    <row r="9" spans="1:7" s="135" customFormat="1" ht="15.75" x14ac:dyDescent="0.3">
      <c r="B9" s="134"/>
      <c r="C9" s="134"/>
      <c r="D9" s="136"/>
      <c r="E9" s="137"/>
      <c r="F9" s="134"/>
      <c r="G9" s="134"/>
    </row>
    <row r="10" spans="1:7" s="135" customFormat="1" ht="15.75" x14ac:dyDescent="0.3">
      <c r="B10" s="134"/>
      <c r="C10" s="134"/>
      <c r="D10" s="136"/>
      <c r="E10" s="137"/>
      <c r="F10" s="134"/>
      <c r="G10" s="134"/>
    </row>
    <row r="11" spans="1:7" s="135" customFormat="1" ht="16.5" thickBot="1" x14ac:dyDescent="0.35">
      <c r="B11" s="134"/>
      <c r="C11" s="134"/>
      <c r="D11" s="136"/>
      <c r="E11" s="137"/>
      <c r="F11" s="134"/>
      <c r="G11" s="134"/>
    </row>
    <row r="12" spans="1:7" s="135" customFormat="1" ht="24.75" thickBot="1" x14ac:dyDescent="0.35">
      <c r="A12" s="423" t="s">
        <v>6331</v>
      </c>
      <c r="B12" s="424"/>
      <c r="C12" s="424"/>
      <c r="D12" s="424"/>
      <c r="E12" s="435"/>
    </row>
    <row r="13" spans="1:7" s="139" customFormat="1" ht="13.5" x14ac:dyDescent="0.25">
      <c r="A13" s="483" t="s">
        <v>4681</v>
      </c>
      <c r="B13" s="138" t="s">
        <v>4277</v>
      </c>
      <c r="C13" s="485" t="s">
        <v>2186</v>
      </c>
      <c r="D13" s="487" t="s">
        <v>2187</v>
      </c>
      <c r="E13" s="419" t="s">
        <v>217</v>
      </c>
    </row>
    <row r="14" spans="1:7" s="139" customFormat="1" ht="14.25" thickBot="1" x14ac:dyDescent="0.3">
      <c r="A14" s="484"/>
      <c r="B14" s="140" t="s">
        <v>2185</v>
      </c>
      <c r="C14" s="486"/>
      <c r="D14" s="488"/>
      <c r="E14" s="420"/>
    </row>
    <row r="15" spans="1:7" ht="14.25" thickTop="1" x14ac:dyDescent="0.2">
      <c r="A15" s="207" t="s">
        <v>5773</v>
      </c>
      <c r="B15" s="177" t="s">
        <v>2189</v>
      </c>
      <c r="C15" s="178" t="s">
        <v>3019</v>
      </c>
      <c r="D15" s="179">
        <v>83.56</v>
      </c>
      <c r="E15" s="155" t="s">
        <v>7347</v>
      </c>
    </row>
    <row r="16" spans="1:7" ht="13.5" x14ac:dyDescent="0.2">
      <c r="A16" s="176" t="s">
        <v>5774</v>
      </c>
      <c r="B16" s="177" t="s">
        <v>2190</v>
      </c>
      <c r="C16" s="178" t="s">
        <v>4315</v>
      </c>
      <c r="D16" s="179">
        <v>10.75</v>
      </c>
      <c r="E16" s="155" t="s">
        <v>7347</v>
      </c>
    </row>
    <row r="17" spans="1:5" ht="13.5" x14ac:dyDescent="0.2">
      <c r="A17" s="176" t="s">
        <v>5775</v>
      </c>
      <c r="B17" s="177" t="s">
        <v>2191</v>
      </c>
      <c r="C17" s="178" t="s">
        <v>4316</v>
      </c>
      <c r="D17" s="179">
        <v>3.33</v>
      </c>
      <c r="E17" s="155" t="s">
        <v>7347</v>
      </c>
    </row>
    <row r="18" spans="1:5" ht="13.5" x14ac:dyDescent="0.2">
      <c r="A18" s="176" t="s">
        <v>5776</v>
      </c>
      <c r="B18" s="177" t="s">
        <v>2192</v>
      </c>
      <c r="C18" s="178" t="s">
        <v>2485</v>
      </c>
      <c r="D18" s="179">
        <v>30.84</v>
      </c>
      <c r="E18" s="155" t="s">
        <v>218</v>
      </c>
    </row>
    <row r="19" spans="1:5" ht="13.5" x14ac:dyDescent="0.2">
      <c r="A19" s="176" t="s">
        <v>5777</v>
      </c>
      <c r="B19" s="177" t="s">
        <v>2193</v>
      </c>
      <c r="C19" s="178" t="s">
        <v>6332</v>
      </c>
      <c r="D19" s="179">
        <v>5.48</v>
      </c>
      <c r="E19" s="155" t="s">
        <v>218</v>
      </c>
    </row>
    <row r="20" spans="1:5" ht="13.5" x14ac:dyDescent="0.2">
      <c r="A20" s="176" t="s">
        <v>5778</v>
      </c>
      <c r="B20" s="177" t="s">
        <v>2194</v>
      </c>
      <c r="C20" s="178" t="s">
        <v>6332</v>
      </c>
      <c r="D20" s="179">
        <v>7.82</v>
      </c>
      <c r="E20" s="155" t="s">
        <v>218</v>
      </c>
    </row>
    <row r="21" spans="1:5" ht="13.5" x14ac:dyDescent="0.2">
      <c r="A21" s="176" t="s">
        <v>5779</v>
      </c>
      <c r="B21" s="177" t="s">
        <v>2195</v>
      </c>
      <c r="C21" s="178" t="s">
        <v>6332</v>
      </c>
      <c r="D21" s="179">
        <v>13.65</v>
      </c>
      <c r="E21" s="155" t="s">
        <v>218</v>
      </c>
    </row>
    <row r="22" spans="1:5" ht="13.5" x14ac:dyDescent="0.2">
      <c r="A22" s="176" t="s">
        <v>5780</v>
      </c>
      <c r="B22" s="177" t="s">
        <v>2196</v>
      </c>
      <c r="C22" s="178" t="s">
        <v>6329</v>
      </c>
      <c r="D22" s="179">
        <v>10.19</v>
      </c>
      <c r="E22" s="155" t="s">
        <v>7347</v>
      </c>
    </row>
    <row r="23" spans="1:5" ht="13.5" x14ac:dyDescent="0.2">
      <c r="A23" s="176" t="s">
        <v>5781</v>
      </c>
      <c r="B23" s="177" t="s">
        <v>2197</v>
      </c>
      <c r="C23" s="178" t="s">
        <v>6329</v>
      </c>
      <c r="D23" s="179">
        <v>10.32</v>
      </c>
      <c r="E23" s="155" t="s">
        <v>7347</v>
      </c>
    </row>
    <row r="24" spans="1:5" ht="13.5" x14ac:dyDescent="0.2">
      <c r="A24" s="176" t="s">
        <v>5782</v>
      </c>
      <c r="B24" s="177" t="s">
        <v>2198</v>
      </c>
      <c r="C24" s="178" t="s">
        <v>4315</v>
      </c>
      <c r="D24" s="179">
        <v>20.100000000000001</v>
      </c>
      <c r="E24" s="155" t="s">
        <v>218</v>
      </c>
    </row>
    <row r="25" spans="1:5" ht="13.5" x14ac:dyDescent="0.2">
      <c r="A25" s="176" t="s">
        <v>5783</v>
      </c>
      <c r="B25" s="177" t="s">
        <v>2199</v>
      </c>
      <c r="C25" s="178" t="s">
        <v>6329</v>
      </c>
      <c r="D25" s="179">
        <v>12.28</v>
      </c>
      <c r="E25" s="155" t="s">
        <v>218</v>
      </c>
    </row>
    <row r="26" spans="1:5" ht="13.5" x14ac:dyDescent="0.2">
      <c r="A26" s="176" t="s">
        <v>5784</v>
      </c>
      <c r="B26" s="177" t="s">
        <v>2200</v>
      </c>
      <c r="C26" s="178" t="s">
        <v>6329</v>
      </c>
      <c r="D26" s="179">
        <v>14.41</v>
      </c>
      <c r="E26" s="155" t="s">
        <v>7347</v>
      </c>
    </row>
    <row r="27" spans="1:5" ht="13.5" x14ac:dyDescent="0.2">
      <c r="A27" s="176" t="s">
        <v>5785</v>
      </c>
      <c r="B27" s="177" t="s">
        <v>2201</v>
      </c>
      <c r="C27" s="178" t="s">
        <v>2439</v>
      </c>
      <c r="D27" s="179">
        <v>12.71</v>
      </c>
      <c r="E27" s="155" t="s">
        <v>7347</v>
      </c>
    </row>
    <row r="28" spans="1:5" ht="13.5" x14ac:dyDescent="0.2">
      <c r="A28" s="176" t="s">
        <v>5786</v>
      </c>
      <c r="B28" s="177" t="s">
        <v>2202</v>
      </c>
      <c r="C28" s="178" t="s">
        <v>2485</v>
      </c>
      <c r="D28" s="179">
        <v>65.849999999999994</v>
      </c>
      <c r="E28" s="155" t="s">
        <v>218</v>
      </c>
    </row>
    <row r="29" spans="1:5" ht="13.5" x14ac:dyDescent="0.2">
      <c r="A29" s="176" t="s">
        <v>5787</v>
      </c>
      <c r="B29" s="177" t="s">
        <v>2203</v>
      </c>
      <c r="C29" s="178" t="s">
        <v>2793</v>
      </c>
      <c r="D29" s="179">
        <v>17.29</v>
      </c>
      <c r="E29" s="155" t="s">
        <v>7347</v>
      </c>
    </row>
    <row r="30" spans="1:5" ht="13.5" x14ac:dyDescent="0.2">
      <c r="A30" s="176" t="s">
        <v>5788</v>
      </c>
      <c r="B30" s="177" t="s">
        <v>2204</v>
      </c>
      <c r="C30" s="178" t="s">
        <v>2793</v>
      </c>
      <c r="D30" s="179">
        <v>17.239999999999998</v>
      </c>
      <c r="E30" s="155" t="s">
        <v>7347</v>
      </c>
    </row>
    <row r="31" spans="1:5" ht="13.5" x14ac:dyDescent="0.2">
      <c r="A31" s="176" t="s">
        <v>5789</v>
      </c>
      <c r="B31" s="177" t="s">
        <v>2205</v>
      </c>
      <c r="C31" s="178" t="s">
        <v>2793</v>
      </c>
      <c r="D31" s="179">
        <v>25.23</v>
      </c>
      <c r="E31" s="155" t="s">
        <v>7347</v>
      </c>
    </row>
    <row r="32" spans="1:5" ht="13.5" x14ac:dyDescent="0.2">
      <c r="A32" s="176" t="s">
        <v>5790</v>
      </c>
      <c r="B32" s="177" t="s">
        <v>2206</v>
      </c>
      <c r="C32" s="178" t="s">
        <v>3019</v>
      </c>
      <c r="D32" s="179">
        <v>47.11</v>
      </c>
      <c r="E32" s="155" t="s">
        <v>7347</v>
      </c>
    </row>
    <row r="33" spans="1:5" ht="13.5" x14ac:dyDescent="0.2">
      <c r="A33" s="176" t="s">
        <v>5791</v>
      </c>
      <c r="B33" s="177" t="s">
        <v>2207</v>
      </c>
      <c r="C33" s="178" t="s">
        <v>2676</v>
      </c>
      <c r="D33" s="179">
        <v>14.13</v>
      </c>
      <c r="E33" s="155" t="s">
        <v>7347</v>
      </c>
    </row>
    <row r="34" spans="1:5" ht="13.5" x14ac:dyDescent="0.2">
      <c r="A34" s="176" t="s">
        <v>5792</v>
      </c>
      <c r="B34" s="177" t="s">
        <v>2209</v>
      </c>
      <c r="C34" s="178" t="s">
        <v>6329</v>
      </c>
      <c r="D34" s="179">
        <v>17.239999999999998</v>
      </c>
      <c r="E34" s="155" t="s">
        <v>7347</v>
      </c>
    </row>
    <row r="35" spans="1:5" ht="13.5" x14ac:dyDescent="0.2">
      <c r="A35" s="176" t="s">
        <v>5793</v>
      </c>
      <c r="B35" s="177" t="s">
        <v>2210</v>
      </c>
      <c r="C35" s="178" t="s">
        <v>6329</v>
      </c>
      <c r="D35" s="179">
        <v>17.29</v>
      </c>
      <c r="E35" s="155" t="s">
        <v>7347</v>
      </c>
    </row>
    <row r="36" spans="1:5" ht="13.5" x14ac:dyDescent="0.2">
      <c r="A36" s="176" t="s">
        <v>5794</v>
      </c>
      <c r="B36" s="177" t="s">
        <v>2211</v>
      </c>
      <c r="C36" s="178" t="s">
        <v>6329</v>
      </c>
      <c r="D36" s="179">
        <v>17.29</v>
      </c>
      <c r="E36" s="155" t="s">
        <v>7347</v>
      </c>
    </row>
    <row r="37" spans="1:5" ht="13.5" x14ac:dyDescent="0.2">
      <c r="A37" s="176" t="s">
        <v>5795</v>
      </c>
      <c r="B37" s="177" t="s">
        <v>2212</v>
      </c>
      <c r="C37" s="178" t="s">
        <v>6333</v>
      </c>
      <c r="D37" s="179">
        <v>14.33</v>
      </c>
      <c r="E37" s="155" t="s">
        <v>218</v>
      </c>
    </row>
    <row r="38" spans="1:5" ht="13.5" x14ac:dyDescent="0.2">
      <c r="A38" s="176" t="s">
        <v>5796</v>
      </c>
      <c r="B38" s="177" t="s">
        <v>2213</v>
      </c>
      <c r="C38" s="178" t="s">
        <v>2676</v>
      </c>
      <c r="D38" s="179">
        <v>25.97</v>
      </c>
      <c r="E38" s="155" t="s">
        <v>7347</v>
      </c>
    </row>
    <row r="39" spans="1:5" ht="13.5" x14ac:dyDescent="0.2">
      <c r="A39" s="176" t="s">
        <v>5797</v>
      </c>
      <c r="B39" s="177" t="s">
        <v>2214</v>
      </c>
      <c r="C39" s="178" t="s">
        <v>6329</v>
      </c>
      <c r="D39" s="179">
        <v>18.27</v>
      </c>
      <c r="E39" s="155" t="s">
        <v>218</v>
      </c>
    </row>
    <row r="40" spans="1:5" ht="13.5" x14ac:dyDescent="0.2">
      <c r="A40" s="176" t="s">
        <v>5798</v>
      </c>
      <c r="B40" s="177" t="s">
        <v>2215</v>
      </c>
      <c r="C40" s="178" t="s">
        <v>6329</v>
      </c>
      <c r="D40" s="179">
        <v>10.98</v>
      </c>
      <c r="E40" s="155" t="s">
        <v>7347</v>
      </c>
    </row>
    <row r="41" spans="1:5" ht="13.5" x14ac:dyDescent="0.2">
      <c r="A41" s="176" t="s">
        <v>5799</v>
      </c>
      <c r="B41" s="177" t="s">
        <v>2216</v>
      </c>
      <c r="C41" s="178" t="s">
        <v>6329</v>
      </c>
      <c r="D41" s="179">
        <v>11.9</v>
      </c>
      <c r="E41" s="155" t="s">
        <v>218</v>
      </c>
    </row>
    <row r="42" spans="1:5" ht="13.5" x14ac:dyDescent="0.2">
      <c r="A42" s="176" t="s">
        <v>5800</v>
      </c>
      <c r="B42" s="177" t="s">
        <v>2217</v>
      </c>
      <c r="C42" s="178" t="s">
        <v>6329</v>
      </c>
      <c r="D42" s="179">
        <v>21.66</v>
      </c>
      <c r="E42" s="155" t="s">
        <v>218</v>
      </c>
    </row>
    <row r="43" spans="1:5" ht="13.5" x14ac:dyDescent="0.2">
      <c r="A43" s="176" t="s">
        <v>5801</v>
      </c>
      <c r="B43" s="177" t="s">
        <v>2219</v>
      </c>
      <c r="C43" s="178" t="s">
        <v>2676</v>
      </c>
      <c r="D43" s="179">
        <v>14.98</v>
      </c>
      <c r="E43" s="155" t="s">
        <v>7347</v>
      </c>
    </row>
    <row r="44" spans="1:5" ht="13.5" x14ac:dyDescent="0.2">
      <c r="A44" s="176" t="s">
        <v>5802</v>
      </c>
      <c r="B44" s="177" t="s">
        <v>2220</v>
      </c>
      <c r="C44" s="178" t="s">
        <v>3022</v>
      </c>
      <c r="D44" s="179">
        <v>4.8899999999999997</v>
      </c>
      <c r="E44" s="155" t="s">
        <v>7347</v>
      </c>
    </row>
    <row r="45" spans="1:5" ht="13.5" x14ac:dyDescent="0.2">
      <c r="A45" s="176" t="s">
        <v>5803</v>
      </c>
      <c r="B45" s="177" t="s">
        <v>2221</v>
      </c>
      <c r="C45" s="178" t="s">
        <v>2801</v>
      </c>
      <c r="D45" s="179">
        <v>3.21</v>
      </c>
      <c r="E45" s="155" t="s">
        <v>218</v>
      </c>
    </row>
    <row r="46" spans="1:5" ht="13.5" x14ac:dyDescent="0.2">
      <c r="A46" s="176" t="s">
        <v>5804</v>
      </c>
      <c r="B46" s="177" t="s">
        <v>2222</v>
      </c>
      <c r="C46" s="178" t="s">
        <v>4327</v>
      </c>
      <c r="D46" s="179">
        <v>1.83</v>
      </c>
      <c r="E46" s="155" t="s">
        <v>7347</v>
      </c>
    </row>
    <row r="47" spans="1:5" ht="13.5" x14ac:dyDescent="0.2">
      <c r="A47" s="176" t="s">
        <v>5805</v>
      </c>
      <c r="B47" s="177" t="s">
        <v>2223</v>
      </c>
      <c r="C47" s="178" t="s">
        <v>938</v>
      </c>
      <c r="D47" s="179">
        <v>1.25</v>
      </c>
      <c r="E47" s="155" t="s">
        <v>7347</v>
      </c>
    </row>
    <row r="48" spans="1:5" ht="13.5" x14ac:dyDescent="0.2">
      <c r="A48" s="176" t="s">
        <v>5806</v>
      </c>
      <c r="B48" s="177" t="s">
        <v>2224</v>
      </c>
      <c r="C48" s="178" t="s">
        <v>2485</v>
      </c>
      <c r="D48" s="179">
        <v>26.21</v>
      </c>
      <c r="E48" s="155" t="s">
        <v>218</v>
      </c>
    </row>
    <row r="49" spans="1:6" ht="13.5" x14ac:dyDescent="0.2">
      <c r="A49" s="176" t="s">
        <v>5807</v>
      </c>
      <c r="B49" s="177" t="s">
        <v>2225</v>
      </c>
      <c r="C49" s="178" t="s">
        <v>6329</v>
      </c>
      <c r="D49" s="179">
        <v>117.27</v>
      </c>
      <c r="E49" s="155" t="s">
        <v>7347</v>
      </c>
    </row>
    <row r="50" spans="1:6" ht="14.25" thickBot="1" x14ac:dyDescent="0.25">
      <c r="A50" s="176" t="s">
        <v>5808</v>
      </c>
      <c r="B50" s="177" t="s">
        <v>2227</v>
      </c>
      <c r="C50" s="178" t="s">
        <v>6334</v>
      </c>
      <c r="D50" s="179">
        <v>4.21</v>
      </c>
      <c r="E50" s="155" t="s">
        <v>218</v>
      </c>
    </row>
    <row r="51" spans="1:6" s="30" customFormat="1" ht="15" customHeight="1" thickTop="1" thickBot="1" x14ac:dyDescent="0.3">
      <c r="A51" s="430" t="s">
        <v>5337</v>
      </c>
      <c r="B51" s="431"/>
      <c r="C51" s="432"/>
      <c r="D51" s="24">
        <f>SUM(D15:D50)</f>
        <v>751.07000000000016</v>
      </c>
      <c r="E51" s="20">
        <f>SUMIF(E15:E50,"std_1",D15:D50)</f>
        <v>495.26000000000005</v>
      </c>
      <c r="F51" s="32"/>
    </row>
    <row r="52" spans="1:6" x14ac:dyDescent="0.2">
      <c r="A52" s="109"/>
      <c r="B52" s="109"/>
      <c r="C52" s="204"/>
      <c r="D52" s="205"/>
      <c r="E52" s="206"/>
    </row>
    <row r="53" spans="1:6" x14ac:dyDescent="0.2">
      <c r="A53" s="109"/>
      <c r="B53" s="109"/>
      <c r="C53" s="204"/>
      <c r="D53" s="205"/>
      <c r="E53" s="206"/>
    </row>
    <row r="54" spans="1:6" x14ac:dyDescent="0.2">
      <c r="A54" s="109"/>
      <c r="B54" s="109"/>
      <c r="C54" s="204"/>
      <c r="D54" s="205"/>
      <c r="E54" s="206"/>
    </row>
    <row r="55" spans="1:6" x14ac:dyDescent="0.2">
      <c r="A55" s="109"/>
      <c r="B55" s="109"/>
      <c r="C55" s="204"/>
      <c r="D55" s="205"/>
      <c r="E55" s="206"/>
    </row>
    <row r="56" spans="1:6" x14ac:dyDescent="0.2">
      <c r="A56" s="109"/>
      <c r="B56" s="109"/>
      <c r="C56" s="204"/>
      <c r="D56" s="205"/>
      <c r="E56" s="206"/>
    </row>
    <row r="57" spans="1:6" ht="13.5" thickBot="1" x14ac:dyDescent="0.25">
      <c r="A57" s="109"/>
      <c r="B57" s="109"/>
      <c r="C57" s="204"/>
      <c r="D57" s="205"/>
      <c r="E57" s="206"/>
    </row>
    <row r="58" spans="1:6" s="135" customFormat="1" ht="24.75" thickBot="1" x14ac:dyDescent="0.35">
      <c r="A58" s="423" t="s">
        <v>6335</v>
      </c>
      <c r="B58" s="424"/>
      <c r="C58" s="424"/>
      <c r="D58" s="424"/>
      <c r="E58" s="435"/>
    </row>
    <row r="59" spans="1:6" s="139" customFormat="1" ht="13.5" x14ac:dyDescent="0.25">
      <c r="A59" s="483" t="s">
        <v>4681</v>
      </c>
      <c r="B59" s="138" t="s">
        <v>4277</v>
      </c>
      <c r="C59" s="485" t="s">
        <v>2186</v>
      </c>
      <c r="D59" s="487" t="s">
        <v>2187</v>
      </c>
      <c r="E59" s="419" t="s">
        <v>217</v>
      </c>
    </row>
    <row r="60" spans="1:6" s="139" customFormat="1" ht="14.25" thickBot="1" x14ac:dyDescent="0.3">
      <c r="A60" s="484"/>
      <c r="B60" s="140" t="s">
        <v>2185</v>
      </c>
      <c r="C60" s="486"/>
      <c r="D60" s="488"/>
      <c r="E60" s="420"/>
    </row>
    <row r="61" spans="1:6" ht="13.5" thickTop="1" x14ac:dyDescent="0.2">
      <c r="A61" s="164" t="s">
        <v>5809</v>
      </c>
      <c r="B61" s="202">
        <v>101</v>
      </c>
      <c r="C61" s="166" t="s">
        <v>3019</v>
      </c>
      <c r="D61" s="167">
        <v>84.46</v>
      </c>
      <c r="E61" s="203" t="s">
        <v>7347</v>
      </c>
    </row>
    <row r="62" spans="1:6" x14ac:dyDescent="0.2">
      <c r="A62" s="152" t="s">
        <v>5810</v>
      </c>
      <c r="B62" s="158">
        <v>102</v>
      </c>
      <c r="C62" s="157" t="s">
        <v>4315</v>
      </c>
      <c r="D62" s="154">
        <v>11.18</v>
      </c>
      <c r="E62" s="155" t="s">
        <v>7347</v>
      </c>
    </row>
    <row r="63" spans="1:6" x14ac:dyDescent="0.2">
      <c r="A63" s="152" t="s">
        <v>5811</v>
      </c>
      <c r="B63" s="158">
        <v>103</v>
      </c>
      <c r="C63" s="157" t="s">
        <v>4316</v>
      </c>
      <c r="D63" s="154">
        <v>3.06</v>
      </c>
      <c r="E63" s="155" t="s">
        <v>7347</v>
      </c>
    </row>
    <row r="64" spans="1:6" x14ac:dyDescent="0.2">
      <c r="A64" s="152" t="s">
        <v>5812</v>
      </c>
      <c r="B64" s="158">
        <v>104</v>
      </c>
      <c r="C64" s="157" t="s">
        <v>5517</v>
      </c>
      <c r="D64" s="154">
        <v>2.78</v>
      </c>
      <c r="E64" s="155" t="s">
        <v>7347</v>
      </c>
    </row>
    <row r="65" spans="1:5" ht="15" x14ac:dyDescent="0.25">
      <c r="A65" s="152" t="s">
        <v>5813</v>
      </c>
      <c r="B65" s="158">
        <v>105</v>
      </c>
      <c r="C65" s="159" t="s">
        <v>5518</v>
      </c>
      <c r="D65" s="154">
        <v>4.1500000000000004</v>
      </c>
      <c r="E65" s="155" t="s">
        <v>7347</v>
      </c>
    </row>
    <row r="66" spans="1:5" x14ac:dyDescent="0.2">
      <c r="A66" s="152" t="s">
        <v>5814</v>
      </c>
      <c r="B66" s="158">
        <v>106</v>
      </c>
      <c r="C66" s="157" t="s">
        <v>5519</v>
      </c>
      <c r="D66" s="154">
        <v>4.84</v>
      </c>
      <c r="E66" s="155" t="s">
        <v>7347</v>
      </c>
    </row>
    <row r="67" spans="1:5" x14ac:dyDescent="0.2">
      <c r="A67" s="152" t="s">
        <v>5815</v>
      </c>
      <c r="B67" s="158">
        <v>107</v>
      </c>
      <c r="C67" s="157" t="s">
        <v>2696</v>
      </c>
      <c r="D67" s="154">
        <v>7.42</v>
      </c>
      <c r="E67" s="155" t="s">
        <v>7347</v>
      </c>
    </row>
    <row r="68" spans="1:5" x14ac:dyDescent="0.2">
      <c r="A68" s="152" t="s">
        <v>5816</v>
      </c>
      <c r="B68" s="158">
        <v>108</v>
      </c>
      <c r="C68" s="157" t="s">
        <v>5520</v>
      </c>
      <c r="D68" s="154">
        <v>15.26</v>
      </c>
      <c r="E68" s="155" t="s">
        <v>7347</v>
      </c>
    </row>
    <row r="69" spans="1:5" x14ac:dyDescent="0.2">
      <c r="A69" s="152" t="s">
        <v>5817</v>
      </c>
      <c r="B69" s="158">
        <v>109</v>
      </c>
      <c r="C69" s="157" t="s">
        <v>5521</v>
      </c>
      <c r="D69" s="154">
        <v>15.62</v>
      </c>
      <c r="E69" s="155" t="s">
        <v>7347</v>
      </c>
    </row>
    <row r="70" spans="1:5" x14ac:dyDescent="0.2">
      <c r="A70" s="152" t="s">
        <v>5818</v>
      </c>
      <c r="B70" s="158">
        <v>110</v>
      </c>
      <c r="C70" s="157" t="s">
        <v>1584</v>
      </c>
      <c r="D70" s="154">
        <v>18.579999999999998</v>
      </c>
      <c r="E70" s="155" t="s">
        <v>218</v>
      </c>
    </row>
    <row r="71" spans="1:5" x14ac:dyDescent="0.2">
      <c r="A71" s="152" t="s">
        <v>5819</v>
      </c>
      <c r="B71" s="158">
        <v>111</v>
      </c>
      <c r="C71" s="157" t="s">
        <v>5520</v>
      </c>
      <c r="D71" s="154">
        <v>15.88</v>
      </c>
      <c r="E71" s="155" t="s">
        <v>7347</v>
      </c>
    </row>
    <row r="72" spans="1:5" x14ac:dyDescent="0.2">
      <c r="A72" s="152" t="s">
        <v>5820</v>
      </c>
      <c r="B72" s="158">
        <v>112</v>
      </c>
      <c r="C72" s="157" t="s">
        <v>5522</v>
      </c>
      <c r="D72" s="154">
        <v>13.35</v>
      </c>
      <c r="E72" s="155" t="s">
        <v>7347</v>
      </c>
    </row>
    <row r="73" spans="1:5" x14ac:dyDescent="0.2">
      <c r="A73" s="152" t="s">
        <v>5821</v>
      </c>
      <c r="B73" s="158">
        <v>113</v>
      </c>
      <c r="C73" s="157" t="s">
        <v>5523</v>
      </c>
      <c r="D73" s="154">
        <v>13.58</v>
      </c>
      <c r="E73" s="155" t="s">
        <v>7347</v>
      </c>
    </row>
    <row r="74" spans="1:5" x14ac:dyDescent="0.2">
      <c r="A74" s="152" t="s">
        <v>5822</v>
      </c>
      <c r="B74" s="158">
        <v>114</v>
      </c>
      <c r="C74" s="157" t="s">
        <v>5524</v>
      </c>
      <c r="D74" s="154">
        <v>23.8</v>
      </c>
      <c r="E74" s="155" t="s">
        <v>7347</v>
      </c>
    </row>
    <row r="75" spans="1:5" x14ac:dyDescent="0.2">
      <c r="A75" s="152" t="s">
        <v>5823</v>
      </c>
      <c r="B75" s="158">
        <v>115</v>
      </c>
      <c r="C75" s="157" t="s">
        <v>5524</v>
      </c>
      <c r="D75" s="154">
        <v>23.8</v>
      </c>
      <c r="E75" s="155" t="s">
        <v>7347</v>
      </c>
    </row>
    <row r="76" spans="1:5" x14ac:dyDescent="0.2">
      <c r="A76" s="152" t="s">
        <v>5824</v>
      </c>
      <c r="B76" s="158">
        <v>116</v>
      </c>
      <c r="C76" s="157" t="s">
        <v>5525</v>
      </c>
      <c r="D76" s="154">
        <v>13.74</v>
      </c>
      <c r="E76" s="155" t="s">
        <v>7347</v>
      </c>
    </row>
    <row r="77" spans="1:5" x14ac:dyDescent="0.2">
      <c r="A77" s="152" t="s">
        <v>5825</v>
      </c>
      <c r="B77" s="158">
        <v>117</v>
      </c>
      <c r="C77" s="157" t="s">
        <v>5526</v>
      </c>
      <c r="D77" s="154">
        <v>14.52</v>
      </c>
      <c r="E77" s="155" t="s">
        <v>7347</v>
      </c>
    </row>
    <row r="78" spans="1:5" x14ac:dyDescent="0.2">
      <c r="A78" s="152" t="s">
        <v>5826</v>
      </c>
      <c r="B78" s="158">
        <v>118</v>
      </c>
      <c r="C78" s="157" t="s">
        <v>3027</v>
      </c>
      <c r="D78" s="154">
        <v>15.88</v>
      </c>
      <c r="E78" s="155" t="s">
        <v>7347</v>
      </c>
    </row>
    <row r="79" spans="1:5" x14ac:dyDescent="0.2">
      <c r="A79" s="152" t="s">
        <v>5827</v>
      </c>
      <c r="B79" s="158">
        <v>119</v>
      </c>
      <c r="C79" s="157" t="s">
        <v>5527</v>
      </c>
      <c r="D79" s="154">
        <v>15.86</v>
      </c>
      <c r="E79" s="155" t="s">
        <v>7347</v>
      </c>
    </row>
    <row r="80" spans="1:5" ht="15" x14ac:dyDescent="0.25">
      <c r="A80" s="152" t="s">
        <v>5828</v>
      </c>
      <c r="B80" s="158">
        <v>121</v>
      </c>
      <c r="C80" s="159" t="s">
        <v>2634</v>
      </c>
      <c r="D80" s="154">
        <v>7.63</v>
      </c>
      <c r="E80" s="155" t="s">
        <v>7347</v>
      </c>
    </row>
    <row r="81" spans="1:6" x14ac:dyDescent="0.2">
      <c r="A81" s="152" t="s">
        <v>5829</v>
      </c>
      <c r="B81" s="158">
        <v>122</v>
      </c>
      <c r="C81" s="157" t="s">
        <v>5528</v>
      </c>
      <c r="D81" s="154">
        <v>14.67</v>
      </c>
      <c r="E81" s="155" t="s">
        <v>218</v>
      </c>
    </row>
    <row r="82" spans="1:6" x14ac:dyDescent="0.2">
      <c r="A82" s="152" t="s">
        <v>5830</v>
      </c>
      <c r="B82" s="158">
        <v>123</v>
      </c>
      <c r="C82" s="157" t="s">
        <v>5529</v>
      </c>
      <c r="D82" s="154">
        <v>4.1500000000000004</v>
      </c>
      <c r="E82" s="155" t="s">
        <v>7347</v>
      </c>
    </row>
    <row r="83" spans="1:6" x14ac:dyDescent="0.2">
      <c r="A83" s="152" t="s">
        <v>5831</v>
      </c>
      <c r="B83" s="158">
        <v>124</v>
      </c>
      <c r="C83" s="157" t="s">
        <v>5530</v>
      </c>
      <c r="D83" s="154">
        <v>4.84</v>
      </c>
      <c r="E83" s="155" t="s">
        <v>7347</v>
      </c>
    </row>
    <row r="84" spans="1:6" ht="13.5" thickBot="1" x14ac:dyDescent="0.25">
      <c r="A84" s="182" t="s">
        <v>5832</v>
      </c>
      <c r="B84" s="208">
        <v>125</v>
      </c>
      <c r="C84" s="199" t="s">
        <v>5531</v>
      </c>
      <c r="D84" s="200">
        <v>3.06</v>
      </c>
      <c r="E84" s="201" t="s">
        <v>7347</v>
      </c>
    </row>
    <row r="85" spans="1:6" s="30" customFormat="1" ht="15" customHeight="1" thickTop="1" thickBot="1" x14ac:dyDescent="0.3">
      <c r="A85" s="430" t="s">
        <v>5337</v>
      </c>
      <c r="B85" s="431"/>
      <c r="C85" s="432"/>
      <c r="D85" s="24">
        <f>SUM(D61:D84)</f>
        <v>352.11</v>
      </c>
      <c r="E85" s="20">
        <f>SUMIF(E61:E84,"std_1",D61:D84)</f>
        <v>318.86</v>
      </c>
      <c r="F85" s="32"/>
    </row>
    <row r="86" spans="1:6" x14ac:dyDescent="0.2">
      <c r="A86" s="109"/>
      <c r="B86" s="210"/>
      <c r="C86" s="204"/>
      <c r="D86" s="205"/>
      <c r="E86" s="206"/>
    </row>
    <row r="87" spans="1:6" x14ac:dyDescent="0.2">
      <c r="A87" s="109"/>
      <c r="B87" s="210"/>
      <c r="C87" s="204"/>
      <c r="D87" s="205"/>
      <c r="E87" s="206"/>
    </row>
    <row r="88" spans="1:6" x14ac:dyDescent="0.2">
      <c r="A88" s="109"/>
      <c r="B88" s="210"/>
      <c r="C88" s="204"/>
      <c r="D88" s="205"/>
      <c r="E88" s="206"/>
    </row>
    <row r="89" spans="1:6" x14ac:dyDescent="0.2">
      <c r="A89" s="109"/>
      <c r="B89" s="210"/>
      <c r="C89" s="204"/>
      <c r="D89" s="205"/>
      <c r="E89" s="206"/>
    </row>
    <row r="90" spans="1:6" x14ac:dyDescent="0.2">
      <c r="A90" s="109"/>
      <c r="B90" s="210"/>
      <c r="C90" s="204"/>
      <c r="D90" s="205"/>
      <c r="E90" s="206"/>
    </row>
    <row r="91" spans="1:6" ht="13.5" thickBot="1" x14ac:dyDescent="0.25">
      <c r="A91" s="109"/>
      <c r="B91" s="210"/>
      <c r="C91" s="204"/>
      <c r="D91" s="205"/>
      <c r="E91" s="206"/>
    </row>
    <row r="92" spans="1:6" s="135" customFormat="1" ht="24.75" thickBot="1" x14ac:dyDescent="0.35">
      <c r="A92" s="423" t="s">
        <v>6336</v>
      </c>
      <c r="B92" s="424"/>
      <c r="C92" s="424"/>
      <c r="D92" s="424"/>
      <c r="E92" s="435"/>
    </row>
    <row r="93" spans="1:6" s="139" customFormat="1" ht="13.5" x14ac:dyDescent="0.25">
      <c r="A93" s="483" t="s">
        <v>4681</v>
      </c>
      <c r="B93" s="138" t="s">
        <v>4277</v>
      </c>
      <c r="C93" s="485" t="s">
        <v>2186</v>
      </c>
      <c r="D93" s="487" t="s">
        <v>2187</v>
      </c>
      <c r="E93" s="419" t="s">
        <v>217</v>
      </c>
    </row>
    <row r="94" spans="1:6" s="139" customFormat="1" ht="14.25" thickBot="1" x14ac:dyDescent="0.3">
      <c r="A94" s="484"/>
      <c r="B94" s="140" t="s">
        <v>2185</v>
      </c>
      <c r="C94" s="486"/>
      <c r="D94" s="488"/>
      <c r="E94" s="420"/>
    </row>
    <row r="95" spans="1:6" ht="13.5" thickTop="1" x14ac:dyDescent="0.2">
      <c r="A95" s="164" t="s">
        <v>5833</v>
      </c>
      <c r="B95" s="202">
        <v>201</v>
      </c>
      <c r="C95" s="209" t="s">
        <v>3019</v>
      </c>
      <c r="D95" s="167">
        <v>69.42</v>
      </c>
      <c r="E95" s="203" t="s">
        <v>7347</v>
      </c>
    </row>
    <row r="96" spans="1:6" x14ac:dyDescent="0.2">
      <c r="A96" s="152" t="s">
        <v>5834</v>
      </c>
      <c r="B96" s="158">
        <v>202</v>
      </c>
      <c r="C96" s="157" t="s">
        <v>4315</v>
      </c>
      <c r="D96" s="154">
        <v>10.75</v>
      </c>
      <c r="E96" s="155" t="s">
        <v>7347</v>
      </c>
    </row>
    <row r="97" spans="1:5" x14ac:dyDescent="0.2">
      <c r="A97" s="152" t="s">
        <v>5835</v>
      </c>
      <c r="B97" s="158">
        <v>203</v>
      </c>
      <c r="C97" s="157" t="s">
        <v>4316</v>
      </c>
      <c r="D97" s="154">
        <v>3.06</v>
      </c>
      <c r="E97" s="155" t="s">
        <v>7347</v>
      </c>
    </row>
    <row r="98" spans="1:5" ht="15" x14ac:dyDescent="0.25">
      <c r="A98" s="152" t="s">
        <v>5836</v>
      </c>
      <c r="B98" s="158">
        <v>204</v>
      </c>
      <c r="C98" s="159" t="s">
        <v>3022</v>
      </c>
      <c r="D98" s="154">
        <v>5.33</v>
      </c>
      <c r="E98" s="155" t="s">
        <v>7347</v>
      </c>
    </row>
    <row r="99" spans="1:5" ht="15" x14ac:dyDescent="0.25">
      <c r="A99" s="152" t="s">
        <v>5837</v>
      </c>
      <c r="B99" s="158">
        <v>205</v>
      </c>
      <c r="C99" s="159" t="s">
        <v>5532</v>
      </c>
      <c r="D99" s="154">
        <v>3.62</v>
      </c>
      <c r="E99" s="155" t="s">
        <v>7347</v>
      </c>
    </row>
    <row r="100" spans="1:5" x14ac:dyDescent="0.2">
      <c r="A100" s="152" t="s">
        <v>5838</v>
      </c>
      <c r="B100" s="158">
        <v>206</v>
      </c>
      <c r="C100" s="157" t="s">
        <v>5533</v>
      </c>
      <c r="D100" s="154">
        <v>4.84</v>
      </c>
      <c r="E100" s="155" t="s">
        <v>7347</v>
      </c>
    </row>
    <row r="101" spans="1:5" x14ac:dyDescent="0.2">
      <c r="A101" s="152" t="s">
        <v>5839</v>
      </c>
      <c r="B101" s="158">
        <v>207</v>
      </c>
      <c r="C101" s="157" t="s">
        <v>2793</v>
      </c>
      <c r="D101" s="154">
        <v>8.66</v>
      </c>
      <c r="E101" s="155" t="s">
        <v>7347</v>
      </c>
    </row>
    <row r="102" spans="1:5" x14ac:dyDescent="0.2">
      <c r="A102" s="152" t="s">
        <v>5840</v>
      </c>
      <c r="B102" s="158">
        <v>208</v>
      </c>
      <c r="C102" s="157" t="s">
        <v>5534</v>
      </c>
      <c r="D102" s="154">
        <v>13.6</v>
      </c>
      <c r="E102" s="155" t="s">
        <v>7347</v>
      </c>
    </row>
    <row r="103" spans="1:5" x14ac:dyDescent="0.2">
      <c r="A103" s="152" t="s">
        <v>5841</v>
      </c>
      <c r="B103" s="158">
        <v>209</v>
      </c>
      <c r="C103" s="157" t="s">
        <v>5534</v>
      </c>
      <c r="D103" s="154">
        <v>12.74</v>
      </c>
      <c r="E103" s="155" t="s">
        <v>7347</v>
      </c>
    </row>
    <row r="104" spans="1:5" x14ac:dyDescent="0.2">
      <c r="A104" s="152" t="s">
        <v>5842</v>
      </c>
      <c r="B104" s="158">
        <v>210</v>
      </c>
      <c r="C104" s="157" t="s">
        <v>1584</v>
      </c>
      <c r="D104" s="154">
        <v>20.23</v>
      </c>
      <c r="E104" s="155" t="s">
        <v>218</v>
      </c>
    </row>
    <row r="105" spans="1:5" x14ac:dyDescent="0.2">
      <c r="A105" s="152" t="s">
        <v>5843</v>
      </c>
      <c r="B105" s="158">
        <v>211</v>
      </c>
      <c r="C105" s="157" t="s">
        <v>5534</v>
      </c>
      <c r="D105" s="154">
        <v>13.73</v>
      </c>
      <c r="E105" s="155" t="s">
        <v>7347</v>
      </c>
    </row>
    <row r="106" spans="1:5" x14ac:dyDescent="0.2">
      <c r="A106" s="152" t="s">
        <v>5844</v>
      </c>
      <c r="B106" s="158">
        <v>212</v>
      </c>
      <c r="C106" s="157" t="s">
        <v>5534</v>
      </c>
      <c r="D106" s="154">
        <v>13.73</v>
      </c>
      <c r="E106" s="155" t="s">
        <v>7347</v>
      </c>
    </row>
    <row r="107" spans="1:5" ht="15" x14ac:dyDescent="0.25">
      <c r="A107" s="152" t="s">
        <v>5845</v>
      </c>
      <c r="B107" s="158">
        <v>213</v>
      </c>
      <c r="C107" s="157" t="s">
        <v>5535</v>
      </c>
      <c r="D107" s="160">
        <v>13.73</v>
      </c>
      <c r="E107" s="155" t="s">
        <v>7347</v>
      </c>
    </row>
    <row r="108" spans="1:5" ht="15" x14ac:dyDescent="0.25">
      <c r="A108" s="152" t="s">
        <v>5846</v>
      </c>
      <c r="B108" s="158">
        <v>214</v>
      </c>
      <c r="C108" s="157" t="s">
        <v>5536</v>
      </c>
      <c r="D108" s="160">
        <v>15.43</v>
      </c>
      <c r="E108" s="155" t="s">
        <v>7347</v>
      </c>
    </row>
    <row r="109" spans="1:5" ht="15" x14ac:dyDescent="0.25">
      <c r="A109" s="152" t="s">
        <v>5847</v>
      </c>
      <c r="B109" s="158">
        <v>215</v>
      </c>
      <c r="C109" s="157" t="s">
        <v>5537</v>
      </c>
      <c r="D109" s="160">
        <v>16.21</v>
      </c>
      <c r="E109" s="155" t="s">
        <v>7347</v>
      </c>
    </row>
    <row r="110" spans="1:5" x14ac:dyDescent="0.2">
      <c r="A110" s="152" t="s">
        <v>5848</v>
      </c>
      <c r="B110" s="158">
        <v>216</v>
      </c>
      <c r="C110" s="157" t="s">
        <v>5538</v>
      </c>
      <c r="D110" s="154">
        <v>45.36</v>
      </c>
      <c r="E110" s="155" t="s">
        <v>7347</v>
      </c>
    </row>
    <row r="111" spans="1:5" x14ac:dyDescent="0.2">
      <c r="A111" s="152" t="s">
        <v>5849</v>
      </c>
      <c r="B111" s="158">
        <v>217</v>
      </c>
      <c r="C111" s="157" t="s">
        <v>5539</v>
      </c>
      <c r="D111" s="154">
        <v>16.53</v>
      </c>
      <c r="E111" s="155" t="s">
        <v>7347</v>
      </c>
    </row>
    <row r="112" spans="1:5" x14ac:dyDescent="0.2">
      <c r="A112" s="152" t="s">
        <v>5850</v>
      </c>
      <c r="B112" s="158">
        <v>218</v>
      </c>
      <c r="C112" s="157" t="s">
        <v>5540</v>
      </c>
      <c r="D112" s="154">
        <v>15.99</v>
      </c>
      <c r="E112" s="155" t="s">
        <v>7347</v>
      </c>
    </row>
    <row r="113" spans="1:5" x14ac:dyDescent="0.2">
      <c r="A113" s="152" t="s">
        <v>5851</v>
      </c>
      <c r="B113" s="158">
        <v>219</v>
      </c>
      <c r="C113" s="157" t="s">
        <v>5541</v>
      </c>
      <c r="D113" s="154">
        <v>11.93</v>
      </c>
      <c r="E113" s="155" t="s">
        <v>7347</v>
      </c>
    </row>
    <row r="114" spans="1:5" x14ac:dyDescent="0.2">
      <c r="A114" s="152" t="s">
        <v>5852</v>
      </c>
      <c r="B114" s="158">
        <v>221</v>
      </c>
      <c r="C114" s="157" t="s">
        <v>5542</v>
      </c>
      <c r="D114" s="154">
        <v>10.47</v>
      </c>
      <c r="E114" s="155" t="s">
        <v>7347</v>
      </c>
    </row>
    <row r="115" spans="1:5" x14ac:dyDescent="0.2">
      <c r="A115" s="152" t="s">
        <v>5853</v>
      </c>
      <c r="B115" s="158">
        <v>222</v>
      </c>
      <c r="C115" s="157" t="s">
        <v>3019</v>
      </c>
      <c r="D115" s="154">
        <v>55.34</v>
      </c>
      <c r="E115" s="155" t="s">
        <v>7347</v>
      </c>
    </row>
    <row r="116" spans="1:5" x14ac:dyDescent="0.2">
      <c r="A116" s="152" t="s">
        <v>5854</v>
      </c>
      <c r="B116" s="158">
        <v>223</v>
      </c>
      <c r="C116" s="157" t="s">
        <v>5543</v>
      </c>
      <c r="D116" s="154">
        <v>15.85</v>
      </c>
      <c r="E116" s="155" t="s">
        <v>7347</v>
      </c>
    </row>
    <row r="117" spans="1:5" x14ac:dyDescent="0.2">
      <c r="A117" s="152" t="s">
        <v>5855</v>
      </c>
      <c r="B117" s="158">
        <v>224</v>
      </c>
      <c r="C117" s="157" t="s">
        <v>5544</v>
      </c>
      <c r="D117" s="154">
        <v>16.670000000000002</v>
      </c>
      <c r="E117" s="155" t="s">
        <v>7347</v>
      </c>
    </row>
    <row r="118" spans="1:5" x14ac:dyDescent="0.2">
      <c r="A118" s="152" t="s">
        <v>5856</v>
      </c>
      <c r="B118" s="158">
        <v>225</v>
      </c>
      <c r="C118" s="157" t="s">
        <v>5545</v>
      </c>
      <c r="D118" s="154">
        <v>34.19</v>
      </c>
      <c r="E118" s="155" t="s">
        <v>7347</v>
      </c>
    </row>
    <row r="119" spans="1:5" x14ac:dyDescent="0.2">
      <c r="A119" s="152" t="s">
        <v>5857</v>
      </c>
      <c r="B119" s="158">
        <v>226</v>
      </c>
      <c r="C119" s="157" t="s">
        <v>5546</v>
      </c>
      <c r="D119" s="154">
        <v>16.64</v>
      </c>
      <c r="E119" s="155" t="s">
        <v>7347</v>
      </c>
    </row>
    <row r="120" spans="1:5" x14ac:dyDescent="0.2">
      <c r="A120" s="152" t="s">
        <v>5858</v>
      </c>
      <c r="B120" s="158">
        <v>227</v>
      </c>
      <c r="C120" s="157" t="s">
        <v>5547</v>
      </c>
      <c r="D120" s="154">
        <v>10.5</v>
      </c>
      <c r="E120" s="155" t="s">
        <v>7347</v>
      </c>
    </row>
    <row r="121" spans="1:5" x14ac:dyDescent="0.2">
      <c r="A121" s="152" t="s">
        <v>5859</v>
      </c>
      <c r="B121" s="158">
        <v>228</v>
      </c>
      <c r="C121" s="157" t="s">
        <v>5548</v>
      </c>
      <c r="D121" s="154">
        <v>15.56</v>
      </c>
      <c r="E121" s="155" t="s">
        <v>7347</v>
      </c>
    </row>
    <row r="122" spans="1:5" x14ac:dyDescent="0.2">
      <c r="A122" s="152" t="s">
        <v>5860</v>
      </c>
      <c r="B122" s="158">
        <v>229</v>
      </c>
      <c r="C122" s="157" t="s">
        <v>5549</v>
      </c>
      <c r="D122" s="154">
        <v>13.73</v>
      </c>
      <c r="E122" s="155" t="s">
        <v>7347</v>
      </c>
    </row>
    <row r="123" spans="1:5" x14ac:dyDescent="0.2">
      <c r="A123" s="152" t="s">
        <v>5861</v>
      </c>
      <c r="B123" s="158">
        <v>231</v>
      </c>
      <c r="C123" s="157" t="s">
        <v>3027</v>
      </c>
      <c r="D123" s="154">
        <v>18.559999999999999</v>
      </c>
      <c r="E123" s="155" t="s">
        <v>7347</v>
      </c>
    </row>
    <row r="124" spans="1:5" x14ac:dyDescent="0.2">
      <c r="A124" s="152" t="s">
        <v>5862</v>
      </c>
      <c r="B124" s="158">
        <v>232</v>
      </c>
      <c r="C124" s="157" t="s">
        <v>3027</v>
      </c>
      <c r="D124" s="154">
        <v>18.48</v>
      </c>
      <c r="E124" s="155" t="s">
        <v>7347</v>
      </c>
    </row>
    <row r="125" spans="1:5" x14ac:dyDescent="0.2">
      <c r="A125" s="152" t="s">
        <v>5863</v>
      </c>
      <c r="B125" s="158">
        <v>233</v>
      </c>
      <c r="C125" s="157" t="s">
        <v>5550</v>
      </c>
      <c r="D125" s="154">
        <v>18.559999999999999</v>
      </c>
      <c r="E125" s="155" t="s">
        <v>7347</v>
      </c>
    </row>
    <row r="126" spans="1:5" x14ac:dyDescent="0.2">
      <c r="A126" s="152" t="s">
        <v>5864</v>
      </c>
      <c r="B126" s="158">
        <v>234</v>
      </c>
      <c r="C126" s="157" t="s">
        <v>2696</v>
      </c>
      <c r="D126" s="154">
        <v>8.61</v>
      </c>
      <c r="E126" s="155" t="s">
        <v>7347</v>
      </c>
    </row>
    <row r="127" spans="1:5" x14ac:dyDescent="0.2">
      <c r="A127" s="152" t="s">
        <v>5865</v>
      </c>
      <c r="B127" s="158">
        <v>235</v>
      </c>
      <c r="C127" s="157" t="s">
        <v>1994</v>
      </c>
      <c r="D127" s="154">
        <v>5.33</v>
      </c>
      <c r="E127" s="155" t="s">
        <v>7347</v>
      </c>
    </row>
    <row r="128" spans="1:5" x14ac:dyDescent="0.2">
      <c r="A128" s="152" t="s">
        <v>5866</v>
      </c>
      <c r="B128" s="158">
        <v>236</v>
      </c>
      <c r="C128" s="157" t="s">
        <v>5551</v>
      </c>
      <c r="D128" s="154">
        <v>4.84</v>
      </c>
      <c r="E128" s="155" t="s">
        <v>7347</v>
      </c>
    </row>
    <row r="129" spans="1:6" x14ac:dyDescent="0.2">
      <c r="A129" s="152" t="s">
        <v>5867</v>
      </c>
      <c r="B129" s="158">
        <v>237</v>
      </c>
      <c r="C129" s="157" t="s">
        <v>5531</v>
      </c>
      <c r="D129" s="154">
        <v>3.9</v>
      </c>
      <c r="E129" s="155" t="s">
        <v>7347</v>
      </c>
    </row>
    <row r="130" spans="1:6" x14ac:dyDescent="0.2">
      <c r="A130" s="152" t="s">
        <v>5868</v>
      </c>
      <c r="B130" s="158">
        <v>238</v>
      </c>
      <c r="C130" s="157" t="s">
        <v>5552</v>
      </c>
      <c r="D130" s="154">
        <v>51.85</v>
      </c>
      <c r="E130" s="155" t="s">
        <v>7347</v>
      </c>
    </row>
    <row r="131" spans="1:6" x14ac:dyDescent="0.2">
      <c r="A131" s="152" t="s">
        <v>5869</v>
      </c>
      <c r="B131" s="158">
        <v>239</v>
      </c>
      <c r="C131" s="157" t="s">
        <v>5553</v>
      </c>
      <c r="D131" s="154">
        <v>23.91</v>
      </c>
      <c r="E131" s="155" t="s">
        <v>7347</v>
      </c>
    </row>
    <row r="132" spans="1:6" x14ac:dyDescent="0.2">
      <c r="A132" s="152" t="s">
        <v>5870</v>
      </c>
      <c r="B132" s="158">
        <v>241</v>
      </c>
      <c r="C132" s="157" t="s">
        <v>5554</v>
      </c>
      <c r="D132" s="154">
        <v>20.73</v>
      </c>
      <c r="E132" s="155" t="s">
        <v>7347</v>
      </c>
    </row>
    <row r="133" spans="1:6" x14ac:dyDescent="0.2">
      <c r="A133" s="152" t="s">
        <v>5871</v>
      </c>
      <c r="B133" s="158">
        <v>242</v>
      </c>
      <c r="C133" s="157" t="s">
        <v>5555</v>
      </c>
      <c r="D133" s="154">
        <v>17.23</v>
      </c>
      <c r="E133" s="155" t="s">
        <v>7347</v>
      </c>
    </row>
    <row r="134" spans="1:6" ht="13.5" thickBot="1" x14ac:dyDescent="0.25">
      <c r="A134" s="152" t="s">
        <v>5872</v>
      </c>
      <c r="B134" s="158">
        <v>243</v>
      </c>
      <c r="C134" s="157" t="s">
        <v>5556</v>
      </c>
      <c r="D134" s="154">
        <v>12.04</v>
      </c>
      <c r="E134" s="155" t="s">
        <v>218</v>
      </c>
    </row>
    <row r="135" spans="1:6" s="30" customFormat="1" ht="15" customHeight="1" thickTop="1" thickBot="1" x14ac:dyDescent="0.3">
      <c r="A135" s="430" t="s">
        <v>5337</v>
      </c>
      <c r="B135" s="431"/>
      <c r="C135" s="432"/>
      <c r="D135" s="24">
        <f>SUM(D95:D134)</f>
        <v>707.88000000000011</v>
      </c>
      <c r="E135" s="20">
        <f>SUMIF(E95:E134,"std_1",D95:D134)</f>
        <v>675.61000000000013</v>
      </c>
      <c r="F135" s="32"/>
    </row>
    <row r="136" spans="1:6" x14ac:dyDescent="0.2">
      <c r="A136" s="109"/>
      <c r="B136" s="210"/>
      <c r="C136" s="204"/>
      <c r="D136" s="205"/>
      <c r="E136" s="206"/>
    </row>
    <row r="137" spans="1:6" x14ac:dyDescent="0.2">
      <c r="A137" s="109"/>
      <c r="B137" s="210"/>
      <c r="C137" s="204"/>
      <c r="D137" s="205"/>
      <c r="E137" s="206"/>
    </row>
    <row r="138" spans="1:6" x14ac:dyDescent="0.2">
      <c r="A138" s="109"/>
      <c r="B138" s="210"/>
      <c r="C138" s="204"/>
      <c r="D138" s="205"/>
      <c r="E138" s="206"/>
    </row>
    <row r="139" spans="1:6" x14ac:dyDescent="0.2">
      <c r="A139" s="109"/>
      <c r="B139" s="210"/>
      <c r="C139" s="204"/>
      <c r="D139" s="205"/>
      <c r="E139" s="206"/>
    </row>
    <row r="140" spans="1:6" x14ac:dyDescent="0.2">
      <c r="A140" s="109"/>
      <c r="B140" s="210"/>
      <c r="C140" s="204"/>
      <c r="D140" s="205"/>
      <c r="E140" s="206"/>
    </row>
    <row r="141" spans="1:6" ht="13.5" thickBot="1" x14ac:dyDescent="0.25">
      <c r="A141" s="109"/>
      <c r="B141" s="210"/>
      <c r="C141" s="204"/>
      <c r="D141" s="205"/>
      <c r="E141" s="206"/>
    </row>
    <row r="142" spans="1:6" s="135" customFormat="1" ht="24.75" thickBot="1" x14ac:dyDescent="0.35">
      <c r="A142" s="423" t="s">
        <v>6337</v>
      </c>
      <c r="B142" s="424"/>
      <c r="C142" s="424"/>
      <c r="D142" s="424"/>
      <c r="E142" s="435"/>
    </row>
    <row r="143" spans="1:6" s="139" customFormat="1" ht="13.5" x14ac:dyDescent="0.25">
      <c r="A143" s="483" t="s">
        <v>4681</v>
      </c>
      <c r="B143" s="138" t="s">
        <v>4277</v>
      </c>
      <c r="C143" s="485" t="s">
        <v>2186</v>
      </c>
      <c r="D143" s="487" t="s">
        <v>2187</v>
      </c>
      <c r="E143" s="419" t="s">
        <v>217</v>
      </c>
    </row>
    <row r="144" spans="1:6" s="139" customFormat="1" ht="14.25" thickBot="1" x14ac:dyDescent="0.3">
      <c r="A144" s="484"/>
      <c r="B144" s="140" t="s">
        <v>2185</v>
      </c>
      <c r="C144" s="486"/>
      <c r="D144" s="488"/>
      <c r="E144" s="420"/>
    </row>
    <row r="145" spans="1:5" ht="13.5" thickTop="1" x14ac:dyDescent="0.2">
      <c r="A145" s="164" t="s">
        <v>5873</v>
      </c>
      <c r="B145" s="202">
        <v>301</v>
      </c>
      <c r="C145" s="209" t="s">
        <v>3019</v>
      </c>
      <c r="D145" s="167">
        <v>60.13</v>
      </c>
      <c r="E145" s="203" t="s">
        <v>7347</v>
      </c>
    </row>
    <row r="146" spans="1:5" x14ac:dyDescent="0.2">
      <c r="A146" s="152" t="s">
        <v>5874</v>
      </c>
      <c r="B146" s="158">
        <v>302</v>
      </c>
      <c r="C146" s="157" t="s">
        <v>4315</v>
      </c>
      <c r="D146" s="154">
        <v>12.06</v>
      </c>
      <c r="E146" s="155" t="s">
        <v>7347</v>
      </c>
    </row>
    <row r="147" spans="1:5" x14ac:dyDescent="0.2">
      <c r="A147" s="152" t="s">
        <v>5875</v>
      </c>
      <c r="B147" s="158">
        <v>303</v>
      </c>
      <c r="C147" s="157" t="s">
        <v>4316</v>
      </c>
      <c r="D147" s="154">
        <v>3.06</v>
      </c>
      <c r="E147" s="155" t="s">
        <v>218</v>
      </c>
    </row>
    <row r="148" spans="1:5" x14ac:dyDescent="0.2">
      <c r="A148" s="152" t="s">
        <v>5876</v>
      </c>
      <c r="B148" s="158">
        <v>304</v>
      </c>
      <c r="C148" s="157" t="s">
        <v>3022</v>
      </c>
      <c r="D148" s="154">
        <v>5.33</v>
      </c>
      <c r="E148" s="155" t="s">
        <v>7347</v>
      </c>
    </row>
    <row r="149" spans="1:5" ht="15" x14ac:dyDescent="0.25">
      <c r="A149" s="152" t="s">
        <v>5877</v>
      </c>
      <c r="B149" s="158">
        <v>305</v>
      </c>
      <c r="C149" s="159" t="s">
        <v>5532</v>
      </c>
      <c r="D149" s="154">
        <v>3.62</v>
      </c>
      <c r="E149" s="155" t="s">
        <v>7347</v>
      </c>
    </row>
    <row r="150" spans="1:5" x14ac:dyDescent="0.2">
      <c r="A150" s="152" t="s">
        <v>5878</v>
      </c>
      <c r="B150" s="158">
        <v>306</v>
      </c>
      <c r="C150" s="157" t="s">
        <v>5533</v>
      </c>
      <c r="D150" s="154">
        <v>4.84</v>
      </c>
      <c r="E150" s="155" t="s">
        <v>7347</v>
      </c>
    </row>
    <row r="151" spans="1:5" x14ac:dyDescent="0.2">
      <c r="A151" s="152" t="s">
        <v>5879</v>
      </c>
      <c r="B151" s="158">
        <v>307</v>
      </c>
      <c r="C151" s="157" t="s">
        <v>5557</v>
      </c>
      <c r="D151" s="154">
        <v>8.66</v>
      </c>
      <c r="E151" s="155" t="s">
        <v>7347</v>
      </c>
    </row>
    <row r="152" spans="1:5" x14ac:dyDescent="0.2">
      <c r="A152" s="152" t="s">
        <v>5880</v>
      </c>
      <c r="B152" s="158">
        <v>308</v>
      </c>
      <c r="C152" s="157" t="s">
        <v>3027</v>
      </c>
      <c r="D152" s="154">
        <v>13.6</v>
      </c>
      <c r="E152" s="155" t="s">
        <v>7347</v>
      </c>
    </row>
    <row r="153" spans="1:5" x14ac:dyDescent="0.2">
      <c r="A153" s="152" t="s">
        <v>5881</v>
      </c>
      <c r="B153" s="158">
        <v>309</v>
      </c>
      <c r="C153" s="157" t="s">
        <v>3027</v>
      </c>
      <c r="D153" s="154">
        <v>12.74</v>
      </c>
      <c r="E153" s="155" t="s">
        <v>7347</v>
      </c>
    </row>
    <row r="154" spans="1:5" x14ac:dyDescent="0.2">
      <c r="A154" s="152" t="s">
        <v>5882</v>
      </c>
      <c r="B154" s="158">
        <v>310</v>
      </c>
      <c r="C154" s="157" t="s">
        <v>1584</v>
      </c>
      <c r="D154" s="154">
        <v>20.23</v>
      </c>
      <c r="E154" s="155" t="s">
        <v>218</v>
      </c>
    </row>
    <row r="155" spans="1:5" x14ac:dyDescent="0.2">
      <c r="A155" s="152" t="s">
        <v>5883</v>
      </c>
      <c r="B155" s="158">
        <v>311</v>
      </c>
      <c r="C155" s="157" t="s">
        <v>3027</v>
      </c>
      <c r="D155" s="154">
        <v>13.73</v>
      </c>
      <c r="E155" s="155" t="s">
        <v>7347</v>
      </c>
    </row>
    <row r="156" spans="1:5" x14ac:dyDescent="0.2">
      <c r="A156" s="152" t="s">
        <v>5884</v>
      </c>
      <c r="B156" s="158">
        <v>312</v>
      </c>
      <c r="C156" s="157" t="s">
        <v>5558</v>
      </c>
      <c r="D156" s="154">
        <v>18.48</v>
      </c>
      <c r="E156" s="155" t="s">
        <v>7347</v>
      </c>
    </row>
    <row r="157" spans="1:5" ht="15" x14ac:dyDescent="0.25">
      <c r="A157" s="152" t="s">
        <v>5885</v>
      </c>
      <c r="B157" s="158">
        <v>313</v>
      </c>
      <c r="C157" s="157" t="s">
        <v>5559</v>
      </c>
      <c r="D157" s="160">
        <v>10.73</v>
      </c>
      <c r="E157" s="155" t="s">
        <v>7347</v>
      </c>
    </row>
    <row r="158" spans="1:5" ht="15" x14ac:dyDescent="0.25">
      <c r="A158" s="152" t="s">
        <v>5886</v>
      </c>
      <c r="B158" s="158">
        <v>314</v>
      </c>
      <c r="C158" s="157" t="s">
        <v>5504</v>
      </c>
      <c r="D158" s="160">
        <v>15.43</v>
      </c>
      <c r="E158" s="155" t="s">
        <v>7347</v>
      </c>
    </row>
    <row r="159" spans="1:5" x14ac:dyDescent="0.2">
      <c r="A159" s="152" t="s">
        <v>5887</v>
      </c>
      <c r="B159" s="158">
        <v>315</v>
      </c>
      <c r="C159" s="157" t="s">
        <v>5560</v>
      </c>
      <c r="D159" s="154">
        <v>28.1</v>
      </c>
      <c r="E159" s="155" t="s">
        <v>7347</v>
      </c>
    </row>
    <row r="160" spans="1:5" ht="15" x14ac:dyDescent="0.25">
      <c r="A160" s="152" t="s">
        <v>5888</v>
      </c>
      <c r="B160" s="158">
        <v>316</v>
      </c>
      <c r="C160" s="157" t="s">
        <v>5561</v>
      </c>
      <c r="D160" s="160">
        <v>51.3</v>
      </c>
      <c r="E160" s="155" t="s">
        <v>7347</v>
      </c>
    </row>
    <row r="161" spans="1:5" x14ac:dyDescent="0.2">
      <c r="A161" s="152" t="s">
        <v>5889</v>
      </c>
      <c r="B161" s="158">
        <v>317</v>
      </c>
      <c r="C161" s="157" t="s">
        <v>5562</v>
      </c>
      <c r="D161" s="154">
        <v>15.99</v>
      </c>
      <c r="E161" s="155" t="s">
        <v>7347</v>
      </c>
    </row>
    <row r="162" spans="1:5" x14ac:dyDescent="0.2">
      <c r="A162" s="152" t="s">
        <v>5890</v>
      </c>
      <c r="B162" s="158">
        <v>318</v>
      </c>
      <c r="C162" s="157" t="s">
        <v>5563</v>
      </c>
      <c r="D162" s="154">
        <v>15.54</v>
      </c>
      <c r="E162" s="155" t="s">
        <v>218</v>
      </c>
    </row>
    <row r="163" spans="1:5" x14ac:dyDescent="0.2">
      <c r="A163" s="152" t="s">
        <v>5891</v>
      </c>
      <c r="B163" s="158">
        <v>319</v>
      </c>
      <c r="C163" s="157" t="s">
        <v>4837</v>
      </c>
      <c r="D163" s="154">
        <v>2.19</v>
      </c>
      <c r="E163" s="155" t="s">
        <v>218</v>
      </c>
    </row>
    <row r="164" spans="1:5" x14ac:dyDescent="0.2">
      <c r="A164" s="152" t="s">
        <v>5892</v>
      </c>
      <c r="B164" s="158">
        <v>321</v>
      </c>
      <c r="C164" s="157" t="s">
        <v>4837</v>
      </c>
      <c r="D164" s="154">
        <v>2.74</v>
      </c>
      <c r="E164" s="155" t="s">
        <v>218</v>
      </c>
    </row>
    <row r="165" spans="1:5" x14ac:dyDescent="0.2">
      <c r="A165" s="152" t="s">
        <v>5893</v>
      </c>
      <c r="B165" s="158">
        <v>322</v>
      </c>
      <c r="C165" s="157" t="s">
        <v>4837</v>
      </c>
      <c r="D165" s="154">
        <v>2.74</v>
      </c>
      <c r="E165" s="155" t="s">
        <v>218</v>
      </c>
    </row>
    <row r="166" spans="1:5" x14ac:dyDescent="0.2">
      <c r="A166" s="152" t="s">
        <v>5894</v>
      </c>
      <c r="B166" s="158">
        <v>323</v>
      </c>
      <c r="C166" s="157" t="s">
        <v>3019</v>
      </c>
      <c r="D166" s="154">
        <v>59.47</v>
      </c>
      <c r="E166" s="155" t="s">
        <v>7347</v>
      </c>
    </row>
    <row r="167" spans="1:5" x14ac:dyDescent="0.2">
      <c r="A167" s="152" t="s">
        <v>5895</v>
      </c>
      <c r="B167" s="158">
        <v>324</v>
      </c>
      <c r="C167" s="157" t="s">
        <v>5504</v>
      </c>
      <c r="D167" s="154">
        <v>15.85</v>
      </c>
      <c r="E167" s="155" t="s">
        <v>7347</v>
      </c>
    </row>
    <row r="168" spans="1:5" x14ac:dyDescent="0.2">
      <c r="A168" s="152" t="s">
        <v>5896</v>
      </c>
      <c r="B168" s="158">
        <v>325</v>
      </c>
      <c r="C168" s="157" t="s">
        <v>5564</v>
      </c>
      <c r="D168" s="154">
        <v>16.670000000000002</v>
      </c>
      <c r="E168" s="155" t="s">
        <v>7347</v>
      </c>
    </row>
    <row r="169" spans="1:5" x14ac:dyDescent="0.2">
      <c r="A169" s="152" t="s">
        <v>5897</v>
      </c>
      <c r="B169" s="158">
        <v>326</v>
      </c>
      <c r="C169" s="157" t="s">
        <v>5565</v>
      </c>
      <c r="D169" s="154">
        <v>16.670000000000002</v>
      </c>
      <c r="E169" s="155" t="s">
        <v>7347</v>
      </c>
    </row>
    <row r="170" spans="1:5" x14ac:dyDescent="0.2">
      <c r="A170" s="152" t="s">
        <v>5898</v>
      </c>
      <c r="B170" s="158">
        <v>327</v>
      </c>
      <c r="C170" s="157" t="s">
        <v>5566</v>
      </c>
      <c r="D170" s="154">
        <v>16.64</v>
      </c>
      <c r="E170" s="155" t="s">
        <v>7347</v>
      </c>
    </row>
    <row r="171" spans="1:5" ht="15" x14ac:dyDescent="0.25">
      <c r="A171" s="152" t="s">
        <v>5899</v>
      </c>
      <c r="B171" s="158">
        <v>328</v>
      </c>
      <c r="C171" s="157" t="s">
        <v>1903</v>
      </c>
      <c r="D171" s="160">
        <v>28.34</v>
      </c>
      <c r="E171" s="155" t="s">
        <v>7347</v>
      </c>
    </row>
    <row r="172" spans="1:5" x14ac:dyDescent="0.2">
      <c r="A172" s="152" t="s">
        <v>5900</v>
      </c>
      <c r="B172" s="158">
        <v>329</v>
      </c>
      <c r="C172" s="157" t="s">
        <v>1909</v>
      </c>
      <c r="D172" s="154">
        <v>15.56</v>
      </c>
      <c r="E172" s="155" t="s">
        <v>7347</v>
      </c>
    </row>
    <row r="173" spans="1:5" x14ac:dyDescent="0.2">
      <c r="A173" s="152" t="s">
        <v>5901</v>
      </c>
      <c r="B173" s="158">
        <v>331</v>
      </c>
      <c r="C173" s="157" t="s">
        <v>1931</v>
      </c>
      <c r="D173" s="154">
        <v>15.63</v>
      </c>
      <c r="E173" s="155" t="s">
        <v>7347</v>
      </c>
    </row>
    <row r="174" spans="1:5" ht="15" x14ac:dyDescent="0.25">
      <c r="A174" s="152" t="s">
        <v>5902</v>
      </c>
      <c r="B174" s="158">
        <v>332</v>
      </c>
      <c r="C174" s="159" t="s">
        <v>5567</v>
      </c>
      <c r="D174" s="154">
        <v>13.73</v>
      </c>
      <c r="E174" s="155" t="s">
        <v>7347</v>
      </c>
    </row>
    <row r="175" spans="1:5" ht="15" x14ac:dyDescent="0.25">
      <c r="A175" s="152" t="s">
        <v>5903</v>
      </c>
      <c r="B175" s="158">
        <v>333</v>
      </c>
      <c r="C175" s="159" t="s">
        <v>3027</v>
      </c>
      <c r="D175" s="154">
        <v>13.73</v>
      </c>
      <c r="E175" s="155" t="s">
        <v>7347</v>
      </c>
    </row>
    <row r="176" spans="1:5" ht="15" x14ac:dyDescent="0.25">
      <c r="A176" s="152" t="s">
        <v>5904</v>
      </c>
      <c r="B176" s="158">
        <v>334</v>
      </c>
      <c r="C176" s="159" t="s">
        <v>5568</v>
      </c>
      <c r="D176" s="154">
        <v>37.51</v>
      </c>
      <c r="E176" s="155" t="s">
        <v>7347</v>
      </c>
    </row>
    <row r="177" spans="1:6" ht="15" x14ac:dyDescent="0.25">
      <c r="A177" s="152" t="s">
        <v>5905</v>
      </c>
      <c r="B177" s="158">
        <v>335</v>
      </c>
      <c r="C177" s="159" t="s">
        <v>1994</v>
      </c>
      <c r="D177" s="154">
        <v>5.33</v>
      </c>
      <c r="E177" s="155" t="s">
        <v>7347</v>
      </c>
    </row>
    <row r="178" spans="1:6" ht="15" x14ac:dyDescent="0.25">
      <c r="A178" s="152" t="s">
        <v>5906</v>
      </c>
      <c r="B178" s="158">
        <v>336</v>
      </c>
      <c r="C178" s="159" t="s">
        <v>5551</v>
      </c>
      <c r="D178" s="154">
        <v>4.84</v>
      </c>
      <c r="E178" s="155" t="s">
        <v>7347</v>
      </c>
    </row>
    <row r="179" spans="1:6" ht="15" x14ac:dyDescent="0.25">
      <c r="A179" s="152" t="s">
        <v>5907</v>
      </c>
      <c r="B179" s="158">
        <v>337</v>
      </c>
      <c r="C179" s="159" t="s">
        <v>5531</v>
      </c>
      <c r="D179" s="154">
        <v>3.9</v>
      </c>
      <c r="E179" s="155" t="s">
        <v>7347</v>
      </c>
    </row>
    <row r="180" spans="1:6" ht="15" x14ac:dyDescent="0.25">
      <c r="A180" s="152" t="s">
        <v>5908</v>
      </c>
      <c r="B180" s="158">
        <v>338</v>
      </c>
      <c r="C180" s="159" t="s">
        <v>4134</v>
      </c>
      <c r="D180" s="154">
        <v>13.23</v>
      </c>
      <c r="E180" s="155" t="s">
        <v>7347</v>
      </c>
    </row>
    <row r="181" spans="1:6" ht="15" x14ac:dyDescent="0.25">
      <c r="A181" s="152" t="s">
        <v>5909</v>
      </c>
      <c r="B181" s="158">
        <v>339</v>
      </c>
      <c r="C181" s="159" t="s">
        <v>3027</v>
      </c>
      <c r="D181" s="154">
        <v>21.84</v>
      </c>
      <c r="E181" s="155" t="s">
        <v>7347</v>
      </c>
    </row>
    <row r="182" spans="1:6" ht="15" x14ac:dyDescent="0.25">
      <c r="A182" s="152" t="s">
        <v>5910</v>
      </c>
      <c r="B182" s="158">
        <v>341</v>
      </c>
      <c r="C182" s="161" t="s">
        <v>3027</v>
      </c>
      <c r="D182" s="154">
        <v>15.15</v>
      </c>
      <c r="E182" s="155" t="s">
        <v>7347</v>
      </c>
    </row>
    <row r="183" spans="1:6" ht="15" x14ac:dyDescent="0.25">
      <c r="A183" s="152" t="s">
        <v>5911</v>
      </c>
      <c r="B183" s="158">
        <v>342</v>
      </c>
      <c r="C183" s="161" t="s">
        <v>5569</v>
      </c>
      <c r="D183" s="154">
        <v>23.91</v>
      </c>
      <c r="E183" s="155" t="s">
        <v>7347</v>
      </c>
    </row>
    <row r="184" spans="1:6" ht="15" x14ac:dyDescent="0.25">
      <c r="A184" s="152" t="s">
        <v>5912</v>
      </c>
      <c r="B184" s="158">
        <v>343</v>
      </c>
      <c r="C184" s="161" t="s">
        <v>5570</v>
      </c>
      <c r="D184" s="154">
        <v>20.74</v>
      </c>
      <c r="E184" s="155" t="s">
        <v>7347</v>
      </c>
    </row>
    <row r="185" spans="1:6" ht="15" x14ac:dyDescent="0.25">
      <c r="A185" s="152" t="s">
        <v>5913</v>
      </c>
      <c r="B185" s="158">
        <v>344</v>
      </c>
      <c r="C185" s="161" t="s">
        <v>5571</v>
      </c>
      <c r="D185" s="154">
        <v>16.8</v>
      </c>
      <c r="E185" s="155" t="s">
        <v>7347</v>
      </c>
    </row>
    <row r="186" spans="1:6" ht="15.75" thickBot="1" x14ac:dyDescent="0.3">
      <c r="A186" s="152" t="s">
        <v>5914</v>
      </c>
      <c r="B186" s="158">
        <v>345</v>
      </c>
      <c r="C186" s="161" t="s">
        <v>2478</v>
      </c>
      <c r="D186" s="154">
        <v>12.47</v>
      </c>
      <c r="E186" s="155" t="s">
        <v>7347</v>
      </c>
    </row>
    <row r="187" spans="1:6" s="30" customFormat="1" ht="15" customHeight="1" thickTop="1" thickBot="1" x14ac:dyDescent="0.3">
      <c r="A187" s="430" t="s">
        <v>5337</v>
      </c>
      <c r="B187" s="431"/>
      <c r="C187" s="432"/>
      <c r="D187" s="24">
        <f>SUM(D145:D186)</f>
        <v>709.25000000000011</v>
      </c>
      <c r="E187" s="20">
        <f>SUMIF(E145:E186,"std_1",D145:D186)</f>
        <v>662.75</v>
      </c>
      <c r="F187" s="32"/>
    </row>
  </sheetData>
  <mergeCells count="26">
    <mergeCell ref="A142:E142"/>
    <mergeCell ref="A143:A144"/>
    <mergeCell ref="C143:C144"/>
    <mergeCell ref="D143:D144"/>
    <mergeCell ref="E143:E144"/>
    <mergeCell ref="A93:A94"/>
    <mergeCell ref="C93:C94"/>
    <mergeCell ref="D93:D94"/>
    <mergeCell ref="E93:E94"/>
    <mergeCell ref="A135:C135"/>
    <mergeCell ref="A187:C187"/>
    <mergeCell ref="A1:E1"/>
    <mergeCell ref="A7:C7"/>
    <mergeCell ref="A12:E12"/>
    <mergeCell ref="A13:A14"/>
    <mergeCell ref="C13:C14"/>
    <mergeCell ref="D13:D14"/>
    <mergeCell ref="E13:E14"/>
    <mergeCell ref="A51:C51"/>
    <mergeCell ref="A58:E58"/>
    <mergeCell ref="A59:A60"/>
    <mergeCell ref="C59:C60"/>
    <mergeCell ref="D59:D60"/>
    <mergeCell ref="E59:E60"/>
    <mergeCell ref="A85:C85"/>
    <mergeCell ref="A92:E92"/>
  </mergeCells>
  <conditionalFormatting sqref="D7:E7">
    <cfRule type="cellIs" dxfId="26" priority="5" stopIfTrue="1" operator="notEqual">
      <formula>SUM(#REF!)</formula>
    </cfRule>
  </conditionalFormatting>
  <conditionalFormatting sqref="D51:E51">
    <cfRule type="cellIs" dxfId="25" priority="4" stopIfTrue="1" operator="notEqual">
      <formula>SUM(#REF!)</formula>
    </cfRule>
  </conditionalFormatting>
  <conditionalFormatting sqref="D85:E85">
    <cfRule type="cellIs" dxfId="24" priority="3" stopIfTrue="1" operator="notEqual">
      <formula>SUM(#REF!)</formula>
    </cfRule>
  </conditionalFormatting>
  <conditionalFormatting sqref="D135:E135">
    <cfRule type="cellIs" dxfId="23" priority="2" stopIfTrue="1" operator="notEqual">
      <formula>SUM(#REF!)</formula>
    </cfRule>
  </conditionalFormatting>
  <conditionalFormatting sqref="D187:E187">
    <cfRule type="cellIs" dxfId="22" priority="1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31496062992125984"/>
  <pageSetup paperSize="9" scale="70" orientation="portrait" r:id="rId1"/>
  <headerFooter>
    <oddHeader>&amp;LPříloha č.1 ke Smlouvě o provádění úklidu v Univerzitním kampusu Bohunice, Brno, Kamenice 5</oddHeader>
    <oddFooter>&amp;LPříloha č. 1&amp;RStrana &amp;P/&amp;N</oddFooter>
  </headerFooter>
  <rowBreaks count="4" manualBreakCount="4">
    <brk id="51" max="16383" man="1"/>
    <brk id="85" max="16383" man="1"/>
    <brk id="135" max="16383" man="1"/>
    <brk id="187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3"/>
  <sheetViews>
    <sheetView topLeftCell="A55" workbookViewId="0">
      <selection activeCell="I137" sqref="I137"/>
    </sheetView>
  </sheetViews>
  <sheetFormatPr defaultRowHeight="12.75" x14ac:dyDescent="0.2"/>
  <cols>
    <col min="1" max="1" width="18.28515625" style="84" customWidth="1"/>
    <col min="2" max="2" width="11.7109375" style="84" customWidth="1"/>
    <col min="3" max="3" width="30.7109375" style="84" bestFit="1" customWidth="1"/>
    <col min="4" max="4" width="13" style="163" customWidth="1"/>
    <col min="5" max="5" width="15" style="163" customWidth="1"/>
    <col min="6" max="6" width="4" style="84" customWidth="1"/>
    <col min="7" max="7" width="18.7109375" style="84" bestFit="1" customWidth="1"/>
    <col min="8" max="16384" width="9.140625" style="84"/>
  </cols>
  <sheetData>
    <row r="1" spans="1:7" s="135" customFormat="1" ht="30" customHeight="1" x14ac:dyDescent="0.3">
      <c r="A1" s="482"/>
      <c r="B1" s="482"/>
      <c r="C1" s="482"/>
      <c r="D1" s="482"/>
      <c r="E1" s="482"/>
      <c r="F1" s="134"/>
      <c r="G1" s="134"/>
    </row>
    <row r="2" spans="1:7" s="135" customFormat="1" ht="15.75" x14ac:dyDescent="0.3">
      <c r="B2" s="134"/>
      <c r="C2" s="134"/>
      <c r="D2" s="136"/>
      <c r="E2" s="137"/>
      <c r="F2" s="134"/>
      <c r="G2" s="134"/>
    </row>
    <row r="3" spans="1:7" s="135" customFormat="1" ht="15.75" x14ac:dyDescent="0.3">
      <c r="B3" s="134"/>
      <c r="C3" s="134"/>
      <c r="D3" s="136"/>
      <c r="E3" s="137"/>
      <c r="F3" s="134"/>
      <c r="G3" s="134"/>
    </row>
    <row r="4" spans="1:7" s="30" customFormat="1" ht="25.5" customHeight="1" x14ac:dyDescent="0.25">
      <c r="A4" s="65" t="s">
        <v>5572</v>
      </c>
      <c r="B4" s="32"/>
      <c r="C4" s="32"/>
      <c r="D4" s="51"/>
      <c r="E4" s="26"/>
    </row>
    <row r="5" spans="1:7" s="135" customFormat="1" ht="15.75" x14ac:dyDescent="0.3">
      <c r="B5" s="134"/>
      <c r="C5" s="134"/>
      <c r="D5" s="136"/>
      <c r="E5" s="137"/>
      <c r="F5" s="134"/>
      <c r="G5" s="134"/>
    </row>
    <row r="6" spans="1:7" s="135" customFormat="1" ht="16.5" thickBot="1" x14ac:dyDescent="0.35">
      <c r="B6" s="134"/>
      <c r="C6" s="134"/>
      <c r="D6" s="136"/>
      <c r="E6" s="137"/>
      <c r="F6" s="134"/>
      <c r="G6" s="134"/>
    </row>
    <row r="7" spans="1:7" s="30" customFormat="1" ht="25.5" customHeight="1" thickBot="1" x14ac:dyDescent="0.35">
      <c r="A7" s="425" t="s">
        <v>7352</v>
      </c>
      <c r="B7" s="426"/>
      <c r="C7" s="427"/>
      <c r="D7" s="69">
        <f>D19+D52+D81+D129+D172</f>
        <v>2507.0099999999993</v>
      </c>
      <c r="E7" s="69">
        <f>E19+E52+E81+E129+E172</f>
        <v>2293.7399999999998</v>
      </c>
    </row>
    <row r="8" spans="1:7" s="135" customFormat="1" ht="15.75" x14ac:dyDescent="0.3">
      <c r="B8" s="134"/>
      <c r="C8" s="134"/>
      <c r="D8" s="136"/>
      <c r="E8" s="137"/>
      <c r="F8" s="134"/>
      <c r="G8" s="134"/>
    </row>
    <row r="9" spans="1:7" s="135" customFormat="1" ht="15.75" x14ac:dyDescent="0.3">
      <c r="B9" s="134"/>
      <c r="C9" s="134"/>
      <c r="D9" s="136"/>
      <c r="E9" s="137"/>
      <c r="F9" s="134"/>
      <c r="G9" s="134"/>
    </row>
    <row r="10" spans="1:7" s="135" customFormat="1" ht="15.75" x14ac:dyDescent="0.3">
      <c r="B10" s="134"/>
      <c r="C10" s="134"/>
      <c r="D10" s="136"/>
      <c r="E10" s="137"/>
      <c r="F10" s="134"/>
      <c r="G10" s="134"/>
    </row>
    <row r="11" spans="1:7" s="135" customFormat="1" ht="16.5" thickBot="1" x14ac:dyDescent="0.35">
      <c r="B11" s="134"/>
      <c r="C11" s="134"/>
      <c r="D11" s="136"/>
      <c r="E11" s="137"/>
      <c r="F11" s="134"/>
      <c r="G11" s="134"/>
    </row>
    <row r="12" spans="1:7" s="135" customFormat="1" ht="24.75" thickBot="1" x14ac:dyDescent="0.35">
      <c r="A12" s="423" t="s">
        <v>6338</v>
      </c>
      <c r="B12" s="424"/>
      <c r="C12" s="424"/>
      <c r="D12" s="424"/>
      <c r="E12" s="435"/>
    </row>
    <row r="13" spans="1:7" s="139" customFormat="1" ht="13.5" x14ac:dyDescent="0.25">
      <c r="A13" s="483" t="s">
        <v>4681</v>
      </c>
      <c r="B13" s="138" t="s">
        <v>4277</v>
      </c>
      <c r="C13" s="485" t="s">
        <v>2186</v>
      </c>
      <c r="D13" s="487" t="s">
        <v>2187</v>
      </c>
      <c r="E13" s="419" t="s">
        <v>217</v>
      </c>
    </row>
    <row r="14" spans="1:7" s="139" customFormat="1" ht="14.25" thickBot="1" x14ac:dyDescent="0.3">
      <c r="A14" s="484"/>
      <c r="B14" s="140" t="s">
        <v>2185</v>
      </c>
      <c r="C14" s="486"/>
      <c r="D14" s="488"/>
      <c r="E14" s="420"/>
    </row>
    <row r="15" spans="1:7" ht="13.5" thickTop="1" x14ac:dyDescent="0.2">
      <c r="A15" s="164" t="s">
        <v>6120</v>
      </c>
      <c r="B15" s="165" t="s">
        <v>88</v>
      </c>
      <c r="C15" s="166" t="s">
        <v>5573</v>
      </c>
      <c r="D15" s="167">
        <v>310.79000000000002</v>
      </c>
      <c r="E15" s="168" t="s">
        <v>7347</v>
      </c>
    </row>
    <row r="16" spans="1:7" x14ac:dyDescent="0.2">
      <c r="A16" s="152" t="s">
        <v>6121</v>
      </c>
      <c r="B16" s="153" t="s">
        <v>90</v>
      </c>
      <c r="C16" s="156" t="s">
        <v>4315</v>
      </c>
      <c r="D16" s="154">
        <v>4</v>
      </c>
      <c r="E16" s="168" t="s">
        <v>7347</v>
      </c>
    </row>
    <row r="17" spans="1:5" x14ac:dyDescent="0.2">
      <c r="A17" s="152" t="s">
        <v>6122</v>
      </c>
      <c r="B17" s="153" t="s">
        <v>5404</v>
      </c>
      <c r="C17" s="156" t="s">
        <v>4316</v>
      </c>
      <c r="D17" s="154">
        <v>2.7</v>
      </c>
      <c r="E17" s="168" t="s">
        <v>7347</v>
      </c>
    </row>
    <row r="18" spans="1:5" ht="13.5" thickBot="1" x14ac:dyDescent="0.25">
      <c r="A18" s="365" t="s">
        <v>6123</v>
      </c>
      <c r="B18" s="366" t="s">
        <v>5414</v>
      </c>
      <c r="C18" s="367" t="s">
        <v>1584</v>
      </c>
      <c r="D18" s="368">
        <v>19.77</v>
      </c>
      <c r="E18" s="369" t="s">
        <v>218</v>
      </c>
    </row>
    <row r="19" spans="1:5" s="139" customFormat="1" ht="17.25" thickTop="1" thickBot="1" x14ac:dyDescent="0.3">
      <c r="A19" s="436" t="s">
        <v>6339</v>
      </c>
      <c r="B19" s="437"/>
      <c r="C19" s="438"/>
      <c r="D19" s="162">
        <f>SUM(D15:D18)</f>
        <v>337.26</v>
      </c>
      <c r="E19" s="151">
        <f>SUMIF(E15:E18,"std_1",D15:D18)</f>
        <v>317.49</v>
      </c>
    </row>
    <row r="20" spans="1:5" s="109" customFormat="1" x14ac:dyDescent="0.2">
      <c r="C20" s="212"/>
      <c r="D20" s="205"/>
      <c r="E20" s="213"/>
    </row>
    <row r="21" spans="1:5" s="109" customFormat="1" x14ac:dyDescent="0.2">
      <c r="C21" s="212"/>
      <c r="D21" s="205"/>
      <c r="E21" s="213"/>
    </row>
    <row r="22" spans="1:5" s="109" customFormat="1" x14ac:dyDescent="0.2">
      <c r="C22" s="212"/>
      <c r="D22" s="205"/>
      <c r="E22" s="213"/>
    </row>
    <row r="23" spans="1:5" s="109" customFormat="1" x14ac:dyDescent="0.2">
      <c r="C23" s="212"/>
      <c r="D23" s="205"/>
      <c r="E23" s="213"/>
    </row>
    <row r="24" spans="1:5" s="109" customFormat="1" x14ac:dyDescent="0.2">
      <c r="C24" s="212"/>
      <c r="D24" s="205"/>
      <c r="E24" s="213"/>
    </row>
    <row r="25" spans="1:5" s="109" customFormat="1" ht="13.5" thickBot="1" x14ac:dyDescent="0.25">
      <c r="C25" s="212"/>
      <c r="D25" s="205"/>
      <c r="E25" s="213"/>
    </row>
    <row r="26" spans="1:5" s="135" customFormat="1" ht="24.75" thickBot="1" x14ac:dyDescent="0.35">
      <c r="A26" s="423" t="s">
        <v>6340</v>
      </c>
      <c r="B26" s="424"/>
      <c r="C26" s="424"/>
      <c r="D26" s="424"/>
      <c r="E26" s="435"/>
    </row>
    <row r="27" spans="1:5" s="139" customFormat="1" ht="13.5" x14ac:dyDescent="0.25">
      <c r="A27" s="483" t="s">
        <v>4681</v>
      </c>
      <c r="B27" s="138" t="s">
        <v>4277</v>
      </c>
      <c r="C27" s="485" t="s">
        <v>2186</v>
      </c>
      <c r="D27" s="487" t="s">
        <v>2187</v>
      </c>
      <c r="E27" s="419" t="s">
        <v>217</v>
      </c>
    </row>
    <row r="28" spans="1:5" s="139" customFormat="1" ht="14.25" thickBot="1" x14ac:dyDescent="0.3">
      <c r="A28" s="484"/>
      <c r="B28" s="140" t="s">
        <v>2185</v>
      </c>
      <c r="C28" s="486"/>
      <c r="D28" s="488"/>
      <c r="E28" s="420"/>
    </row>
    <row r="29" spans="1:5" ht="13.5" thickTop="1" x14ac:dyDescent="0.2">
      <c r="A29" s="164" t="s">
        <v>6124</v>
      </c>
      <c r="B29" s="153" t="s">
        <v>2189</v>
      </c>
      <c r="C29" s="156" t="s">
        <v>3019</v>
      </c>
      <c r="D29" s="154">
        <v>83.11</v>
      </c>
      <c r="E29" s="168" t="s">
        <v>7347</v>
      </c>
    </row>
    <row r="30" spans="1:5" x14ac:dyDescent="0.2">
      <c r="A30" s="152" t="s">
        <v>6125</v>
      </c>
      <c r="B30" s="153" t="s">
        <v>2190</v>
      </c>
      <c r="C30" s="156" t="s">
        <v>4315</v>
      </c>
      <c r="D30" s="154">
        <v>10.75</v>
      </c>
      <c r="E30" s="168" t="s">
        <v>7347</v>
      </c>
    </row>
    <row r="31" spans="1:5" x14ac:dyDescent="0.2">
      <c r="A31" s="152" t="s">
        <v>6126</v>
      </c>
      <c r="B31" s="153" t="s">
        <v>2191</v>
      </c>
      <c r="C31" s="156" t="s">
        <v>4316</v>
      </c>
      <c r="D31" s="154">
        <v>3.29</v>
      </c>
      <c r="E31" s="168" t="s">
        <v>7347</v>
      </c>
    </row>
    <row r="32" spans="1:5" x14ac:dyDescent="0.2">
      <c r="A32" s="152" t="s">
        <v>6127</v>
      </c>
      <c r="B32" s="153" t="s">
        <v>2192</v>
      </c>
      <c r="C32" s="156" t="s">
        <v>647</v>
      </c>
      <c r="D32" s="154">
        <v>32.11</v>
      </c>
      <c r="E32" s="168" t="s">
        <v>218</v>
      </c>
    </row>
    <row r="33" spans="1:5" x14ac:dyDescent="0.2">
      <c r="A33" s="152" t="s">
        <v>6128</v>
      </c>
      <c r="B33" s="153" t="s">
        <v>2193</v>
      </c>
      <c r="C33" s="156" t="s">
        <v>5574</v>
      </c>
      <c r="D33" s="154">
        <v>6.46</v>
      </c>
      <c r="E33" s="168" t="s">
        <v>7347</v>
      </c>
    </row>
    <row r="34" spans="1:5" x14ac:dyDescent="0.2">
      <c r="A34" s="152" t="s">
        <v>6129</v>
      </c>
      <c r="B34" s="153" t="s">
        <v>2194</v>
      </c>
      <c r="C34" s="156" t="s">
        <v>5575</v>
      </c>
      <c r="D34" s="154">
        <v>1.3</v>
      </c>
      <c r="E34" s="168" t="s">
        <v>7347</v>
      </c>
    </row>
    <row r="35" spans="1:5" x14ac:dyDescent="0.2">
      <c r="A35" s="152" t="s">
        <v>6130</v>
      </c>
      <c r="B35" s="153" t="s">
        <v>2195</v>
      </c>
      <c r="C35" s="156" t="s">
        <v>5575</v>
      </c>
      <c r="D35" s="154">
        <v>1.3</v>
      </c>
      <c r="E35" s="168" t="s">
        <v>7347</v>
      </c>
    </row>
    <row r="36" spans="1:5" x14ac:dyDescent="0.2">
      <c r="A36" s="152" t="s">
        <v>6131</v>
      </c>
      <c r="B36" s="153" t="s">
        <v>2196</v>
      </c>
      <c r="C36" s="156" t="s">
        <v>5378</v>
      </c>
      <c r="D36" s="154">
        <v>3.84</v>
      </c>
      <c r="E36" s="168" t="s">
        <v>218</v>
      </c>
    </row>
    <row r="37" spans="1:5" x14ac:dyDescent="0.2">
      <c r="A37" s="152" t="s">
        <v>6132</v>
      </c>
      <c r="B37" s="153" t="s">
        <v>2197</v>
      </c>
      <c r="C37" s="157" t="s">
        <v>4327</v>
      </c>
      <c r="D37" s="154">
        <v>1.69</v>
      </c>
      <c r="E37" s="168" t="s">
        <v>7347</v>
      </c>
    </row>
    <row r="38" spans="1:5" x14ac:dyDescent="0.2">
      <c r="A38" s="152" t="s">
        <v>6133</v>
      </c>
      <c r="B38" s="153" t="s">
        <v>2198</v>
      </c>
      <c r="C38" s="157" t="s">
        <v>1584</v>
      </c>
      <c r="D38" s="154">
        <v>18.39</v>
      </c>
      <c r="E38" s="168" t="s">
        <v>218</v>
      </c>
    </row>
    <row r="39" spans="1:5" x14ac:dyDescent="0.2">
      <c r="A39" s="152" t="s">
        <v>6134</v>
      </c>
      <c r="B39" s="153" t="s">
        <v>2199</v>
      </c>
      <c r="C39" s="157" t="s">
        <v>5576</v>
      </c>
      <c r="D39" s="154">
        <v>56.35</v>
      </c>
      <c r="E39" s="168" t="s">
        <v>218</v>
      </c>
    </row>
    <row r="40" spans="1:5" x14ac:dyDescent="0.2">
      <c r="A40" s="152" t="s">
        <v>6135</v>
      </c>
      <c r="B40" s="153" t="s">
        <v>2200</v>
      </c>
      <c r="C40" s="157" t="s">
        <v>1402</v>
      </c>
      <c r="D40" s="154">
        <v>9.74</v>
      </c>
      <c r="E40" s="168" t="s">
        <v>218</v>
      </c>
    </row>
    <row r="41" spans="1:5" x14ac:dyDescent="0.2">
      <c r="A41" s="152" t="s">
        <v>6136</v>
      </c>
      <c r="B41" s="153" t="s">
        <v>2201</v>
      </c>
      <c r="C41" s="157" t="s">
        <v>5577</v>
      </c>
      <c r="D41" s="154">
        <v>302.31</v>
      </c>
      <c r="E41" s="168" t="s">
        <v>7347</v>
      </c>
    </row>
    <row r="42" spans="1:5" x14ac:dyDescent="0.2">
      <c r="A42" s="152" t="s">
        <v>6137</v>
      </c>
      <c r="B42" s="153" t="s">
        <v>2202</v>
      </c>
      <c r="C42" s="157" t="s">
        <v>4315</v>
      </c>
      <c r="D42" s="154">
        <v>5.25</v>
      </c>
      <c r="E42" s="168" t="s">
        <v>7347</v>
      </c>
    </row>
    <row r="43" spans="1:5" x14ac:dyDescent="0.2">
      <c r="A43" s="152" t="s">
        <v>6138</v>
      </c>
      <c r="B43" s="153" t="s">
        <v>2203</v>
      </c>
      <c r="C43" s="157" t="s">
        <v>4316</v>
      </c>
      <c r="D43" s="154">
        <v>2.7</v>
      </c>
      <c r="E43" s="168" t="s">
        <v>218</v>
      </c>
    </row>
    <row r="44" spans="1:5" x14ac:dyDescent="0.2">
      <c r="A44" s="152" t="s">
        <v>6139</v>
      </c>
      <c r="B44" s="153" t="s">
        <v>2204</v>
      </c>
      <c r="C44" s="157" t="s">
        <v>569</v>
      </c>
      <c r="D44" s="154">
        <v>11.27</v>
      </c>
      <c r="E44" s="168" t="s">
        <v>218</v>
      </c>
    </row>
    <row r="45" spans="1:5" x14ac:dyDescent="0.2">
      <c r="A45" s="152" t="s">
        <v>6140</v>
      </c>
      <c r="B45" s="153" t="s">
        <v>2205</v>
      </c>
      <c r="C45" s="157" t="s">
        <v>541</v>
      </c>
      <c r="D45" s="154">
        <v>8.15</v>
      </c>
      <c r="E45" s="168" t="s">
        <v>218</v>
      </c>
    </row>
    <row r="46" spans="1:5" x14ac:dyDescent="0.2">
      <c r="A46" s="152" t="s">
        <v>6141</v>
      </c>
      <c r="B46" s="153" t="s">
        <v>2206</v>
      </c>
      <c r="C46" s="157" t="s">
        <v>541</v>
      </c>
      <c r="D46" s="154">
        <v>3.48</v>
      </c>
      <c r="E46" s="168" t="s">
        <v>218</v>
      </c>
    </row>
    <row r="47" spans="1:5" x14ac:dyDescent="0.2">
      <c r="A47" s="152" t="s">
        <v>6142</v>
      </c>
      <c r="B47" s="153" t="s">
        <v>2207</v>
      </c>
      <c r="C47" s="157" t="s">
        <v>5578</v>
      </c>
      <c r="D47" s="154">
        <v>17.88</v>
      </c>
      <c r="E47" s="168" t="s">
        <v>7347</v>
      </c>
    </row>
    <row r="48" spans="1:5" x14ac:dyDescent="0.2">
      <c r="A48" s="152" t="s">
        <v>6143</v>
      </c>
      <c r="B48" s="153" t="s">
        <v>2209</v>
      </c>
      <c r="C48" s="157" t="s">
        <v>5579</v>
      </c>
      <c r="D48" s="154">
        <v>17.48</v>
      </c>
      <c r="E48" s="168" t="s">
        <v>7347</v>
      </c>
    </row>
    <row r="49" spans="1:5" x14ac:dyDescent="0.2">
      <c r="A49" s="152" t="s">
        <v>6144</v>
      </c>
      <c r="B49" s="153" t="s">
        <v>2210</v>
      </c>
      <c r="C49" s="157" t="s">
        <v>5580</v>
      </c>
      <c r="D49" s="154">
        <v>22.04</v>
      </c>
      <c r="E49" s="168" t="s">
        <v>7347</v>
      </c>
    </row>
    <row r="50" spans="1:5" x14ac:dyDescent="0.2">
      <c r="A50" s="152" t="s">
        <v>6145</v>
      </c>
      <c r="B50" s="153" t="s">
        <v>2211</v>
      </c>
      <c r="C50" s="157" t="s">
        <v>5378</v>
      </c>
      <c r="D50" s="154">
        <v>5.54</v>
      </c>
      <c r="E50" s="168" t="s">
        <v>7347</v>
      </c>
    </row>
    <row r="51" spans="1:5" ht="13.5" thickBot="1" x14ac:dyDescent="0.25">
      <c r="A51" s="365" t="s">
        <v>6146</v>
      </c>
      <c r="B51" s="366" t="s">
        <v>2212</v>
      </c>
      <c r="C51" s="370" t="s">
        <v>5581</v>
      </c>
      <c r="D51" s="368">
        <v>17.329999999999998</v>
      </c>
      <c r="E51" s="369" t="s">
        <v>218</v>
      </c>
    </row>
    <row r="52" spans="1:5" s="139" customFormat="1" ht="17.25" thickTop="1" thickBot="1" x14ac:dyDescent="0.3">
      <c r="A52" s="436" t="s">
        <v>6339</v>
      </c>
      <c r="B52" s="437"/>
      <c r="C52" s="438"/>
      <c r="D52" s="162">
        <f>SUM(D29:D51)</f>
        <v>641.76</v>
      </c>
      <c r="E52" s="151">
        <f>SUMIF(E29:E51,"std_1",D29:D51)</f>
        <v>478.40000000000003</v>
      </c>
    </row>
    <row r="53" spans="1:5" x14ac:dyDescent="0.2">
      <c r="A53" s="109"/>
      <c r="B53" s="109"/>
      <c r="C53" s="204"/>
      <c r="D53" s="205"/>
      <c r="E53" s="213"/>
    </row>
    <row r="54" spans="1:5" x14ac:dyDescent="0.2">
      <c r="A54" s="109"/>
      <c r="B54" s="109"/>
      <c r="C54" s="204"/>
      <c r="D54" s="205"/>
      <c r="E54" s="213"/>
    </row>
    <row r="55" spans="1:5" x14ac:dyDescent="0.2">
      <c r="A55" s="109"/>
      <c r="B55" s="109"/>
      <c r="C55" s="204"/>
      <c r="D55" s="205"/>
      <c r="E55" s="213"/>
    </row>
    <row r="56" spans="1:5" x14ac:dyDescent="0.2">
      <c r="A56" s="109"/>
      <c r="B56" s="109"/>
      <c r="C56" s="204"/>
      <c r="D56" s="205"/>
      <c r="E56" s="213"/>
    </row>
    <row r="57" spans="1:5" x14ac:dyDescent="0.2">
      <c r="A57" s="109"/>
      <c r="B57" s="109"/>
      <c r="C57" s="204"/>
      <c r="D57" s="205"/>
      <c r="E57" s="213"/>
    </row>
    <row r="58" spans="1:5" ht="13.5" thickBot="1" x14ac:dyDescent="0.25">
      <c r="A58" s="109"/>
      <c r="B58" s="109"/>
      <c r="C58" s="204"/>
      <c r="D58" s="205"/>
      <c r="E58" s="213"/>
    </row>
    <row r="59" spans="1:5" s="135" customFormat="1" ht="24.75" thickBot="1" x14ac:dyDescent="0.35">
      <c r="A59" s="423" t="s">
        <v>6341</v>
      </c>
      <c r="B59" s="424"/>
      <c r="C59" s="424"/>
      <c r="D59" s="424"/>
      <c r="E59" s="435"/>
    </row>
    <row r="60" spans="1:5" s="139" customFormat="1" ht="13.5" x14ac:dyDescent="0.25">
      <c r="A60" s="483" t="s">
        <v>4681</v>
      </c>
      <c r="B60" s="138" t="s">
        <v>4277</v>
      </c>
      <c r="C60" s="485" t="s">
        <v>2186</v>
      </c>
      <c r="D60" s="487" t="s">
        <v>2187</v>
      </c>
      <c r="E60" s="419" t="s">
        <v>217</v>
      </c>
    </row>
    <row r="61" spans="1:5" s="139" customFormat="1" ht="14.25" thickBot="1" x14ac:dyDescent="0.3">
      <c r="A61" s="484"/>
      <c r="B61" s="140" t="s">
        <v>2185</v>
      </c>
      <c r="C61" s="486"/>
      <c r="D61" s="488"/>
      <c r="E61" s="420"/>
    </row>
    <row r="62" spans="1:5" ht="13.5" thickTop="1" x14ac:dyDescent="0.2">
      <c r="A62" s="164" t="s">
        <v>6147</v>
      </c>
      <c r="B62" s="202">
        <v>101</v>
      </c>
      <c r="C62" s="166" t="s">
        <v>3019</v>
      </c>
      <c r="D62" s="167">
        <v>56.35</v>
      </c>
      <c r="E62" s="211" t="s">
        <v>7347</v>
      </c>
    </row>
    <row r="63" spans="1:5" x14ac:dyDescent="0.2">
      <c r="A63" s="152" t="s">
        <v>6148</v>
      </c>
      <c r="B63" s="158">
        <v>102</v>
      </c>
      <c r="C63" s="157" t="s">
        <v>4315</v>
      </c>
      <c r="D63" s="154">
        <v>11.18</v>
      </c>
      <c r="E63" s="168" t="s">
        <v>7347</v>
      </c>
    </row>
    <row r="64" spans="1:5" x14ac:dyDescent="0.2">
      <c r="A64" s="152" t="s">
        <v>6149</v>
      </c>
      <c r="B64" s="158">
        <v>103</v>
      </c>
      <c r="C64" s="157" t="s">
        <v>4316</v>
      </c>
      <c r="D64" s="154">
        <v>3.06</v>
      </c>
      <c r="E64" s="168" t="s">
        <v>7347</v>
      </c>
    </row>
    <row r="65" spans="1:5" x14ac:dyDescent="0.2">
      <c r="A65" s="152" t="s">
        <v>6150</v>
      </c>
      <c r="B65" s="158">
        <v>104</v>
      </c>
      <c r="C65" s="157" t="s">
        <v>3642</v>
      </c>
      <c r="D65" s="154">
        <v>4.4000000000000004</v>
      </c>
      <c r="E65" s="168" t="s">
        <v>7347</v>
      </c>
    </row>
    <row r="66" spans="1:5" ht="15" x14ac:dyDescent="0.25">
      <c r="A66" s="152" t="s">
        <v>6151</v>
      </c>
      <c r="B66" s="158">
        <v>105</v>
      </c>
      <c r="C66" s="159" t="s">
        <v>5582</v>
      </c>
      <c r="D66" s="154">
        <v>2.94</v>
      </c>
      <c r="E66" s="168" t="s">
        <v>7347</v>
      </c>
    </row>
    <row r="67" spans="1:5" x14ac:dyDescent="0.2">
      <c r="A67" s="152" t="s">
        <v>6152</v>
      </c>
      <c r="B67" s="158">
        <v>106</v>
      </c>
      <c r="C67" s="157" t="s">
        <v>5530</v>
      </c>
      <c r="D67" s="154">
        <v>4.83</v>
      </c>
      <c r="E67" s="168" t="s">
        <v>7347</v>
      </c>
    </row>
    <row r="68" spans="1:5" x14ac:dyDescent="0.2">
      <c r="A68" s="152" t="s">
        <v>6153</v>
      </c>
      <c r="B68" s="158">
        <v>107</v>
      </c>
      <c r="C68" s="157" t="s">
        <v>5583</v>
      </c>
      <c r="D68" s="154">
        <v>81.510000000000005</v>
      </c>
      <c r="E68" s="168" t="s">
        <v>7347</v>
      </c>
    </row>
    <row r="69" spans="1:5" x14ac:dyDescent="0.2">
      <c r="A69" s="152" t="s">
        <v>6154</v>
      </c>
      <c r="B69" s="158">
        <v>108</v>
      </c>
      <c r="C69" s="157" t="s">
        <v>3027</v>
      </c>
      <c r="D69" s="154">
        <v>13.88</v>
      </c>
      <c r="E69" s="168" t="s">
        <v>7347</v>
      </c>
    </row>
    <row r="70" spans="1:5" x14ac:dyDescent="0.2">
      <c r="A70" s="152" t="s">
        <v>6155</v>
      </c>
      <c r="B70" s="158">
        <v>109</v>
      </c>
      <c r="C70" s="157" t="s">
        <v>3027</v>
      </c>
      <c r="D70" s="154">
        <v>14.23</v>
      </c>
      <c r="E70" s="168" t="s">
        <v>7347</v>
      </c>
    </row>
    <row r="71" spans="1:5" x14ac:dyDescent="0.2">
      <c r="A71" s="152" t="s">
        <v>6156</v>
      </c>
      <c r="B71" s="158">
        <v>110</v>
      </c>
      <c r="C71" s="157" t="s">
        <v>1584</v>
      </c>
      <c r="D71" s="154">
        <v>18.579999999999998</v>
      </c>
      <c r="E71" s="168" t="s">
        <v>7347</v>
      </c>
    </row>
    <row r="72" spans="1:5" x14ac:dyDescent="0.2">
      <c r="A72" s="152" t="s">
        <v>6157</v>
      </c>
      <c r="B72" s="158">
        <v>111</v>
      </c>
      <c r="C72" s="157" t="s">
        <v>3019</v>
      </c>
      <c r="D72" s="154">
        <v>29.03</v>
      </c>
      <c r="E72" s="168" t="s">
        <v>7347</v>
      </c>
    </row>
    <row r="73" spans="1:5" x14ac:dyDescent="0.2">
      <c r="A73" s="152" t="s">
        <v>6158</v>
      </c>
      <c r="B73" s="158">
        <v>112</v>
      </c>
      <c r="C73" s="157" t="s">
        <v>3027</v>
      </c>
      <c r="D73" s="154">
        <v>23.21</v>
      </c>
      <c r="E73" s="168" t="s">
        <v>7347</v>
      </c>
    </row>
    <row r="74" spans="1:5" x14ac:dyDescent="0.2">
      <c r="A74" s="152" t="s">
        <v>6159</v>
      </c>
      <c r="B74" s="158">
        <v>113</v>
      </c>
      <c r="C74" s="157" t="s">
        <v>4316</v>
      </c>
      <c r="D74" s="154">
        <v>2.7</v>
      </c>
      <c r="E74" s="168" t="s">
        <v>7347</v>
      </c>
    </row>
    <row r="75" spans="1:5" x14ac:dyDescent="0.2">
      <c r="A75" s="152" t="s">
        <v>6160</v>
      </c>
      <c r="B75" s="158">
        <v>114</v>
      </c>
      <c r="C75" s="157" t="s">
        <v>3027</v>
      </c>
      <c r="D75" s="154">
        <v>19.89</v>
      </c>
      <c r="E75" s="168" t="s">
        <v>7347</v>
      </c>
    </row>
    <row r="76" spans="1:5" x14ac:dyDescent="0.2">
      <c r="A76" s="152" t="s">
        <v>6161</v>
      </c>
      <c r="B76" s="158">
        <v>115</v>
      </c>
      <c r="C76" s="157" t="s">
        <v>3027</v>
      </c>
      <c r="D76" s="154">
        <v>11.74</v>
      </c>
      <c r="E76" s="168" t="s">
        <v>7347</v>
      </c>
    </row>
    <row r="77" spans="1:5" x14ac:dyDescent="0.2">
      <c r="A77" s="152" t="s">
        <v>6162</v>
      </c>
      <c r="B77" s="158">
        <v>116</v>
      </c>
      <c r="C77" s="157" t="s">
        <v>3027</v>
      </c>
      <c r="D77" s="154">
        <v>15.88</v>
      </c>
      <c r="E77" s="168" t="s">
        <v>7347</v>
      </c>
    </row>
    <row r="78" spans="1:5" x14ac:dyDescent="0.2">
      <c r="A78" s="152" t="s">
        <v>6163</v>
      </c>
      <c r="B78" s="158">
        <v>117</v>
      </c>
      <c r="C78" s="157" t="s">
        <v>5584</v>
      </c>
      <c r="D78" s="154">
        <v>24.13</v>
      </c>
      <c r="E78" s="168" t="s">
        <v>7347</v>
      </c>
    </row>
    <row r="79" spans="1:5" x14ac:dyDescent="0.2">
      <c r="A79" s="152" t="s">
        <v>6164</v>
      </c>
      <c r="B79" s="158">
        <v>118</v>
      </c>
      <c r="C79" s="157" t="s">
        <v>2696</v>
      </c>
      <c r="D79" s="154">
        <v>7.42</v>
      </c>
      <c r="E79" s="168" t="s">
        <v>7347</v>
      </c>
    </row>
    <row r="80" spans="1:5" ht="13.5" thickBot="1" x14ac:dyDescent="0.25">
      <c r="A80" s="152" t="s">
        <v>6165</v>
      </c>
      <c r="B80" s="371">
        <v>119</v>
      </c>
      <c r="C80" s="370" t="s">
        <v>5585</v>
      </c>
      <c r="D80" s="368">
        <v>4.4000000000000004</v>
      </c>
      <c r="E80" s="369" t="s">
        <v>7347</v>
      </c>
    </row>
    <row r="81" spans="1:5" s="139" customFormat="1" ht="17.25" thickTop="1" thickBot="1" x14ac:dyDescent="0.3">
      <c r="A81" s="436" t="s">
        <v>6339</v>
      </c>
      <c r="B81" s="437"/>
      <c r="C81" s="438"/>
      <c r="D81" s="162">
        <f>SUM(D62:D80)</f>
        <v>349.35999999999996</v>
      </c>
      <c r="E81" s="151">
        <f>SUMIF(E62:E80,"std_1",D62:D80)</f>
        <v>349.35999999999996</v>
      </c>
    </row>
    <row r="82" spans="1:5" x14ac:dyDescent="0.2">
      <c r="A82" s="109"/>
      <c r="B82" s="210"/>
      <c r="C82" s="204"/>
      <c r="D82" s="205"/>
      <c r="E82" s="213"/>
    </row>
    <row r="83" spans="1:5" x14ac:dyDescent="0.2">
      <c r="A83" s="109"/>
      <c r="B83" s="210"/>
      <c r="C83" s="204"/>
      <c r="D83" s="205"/>
      <c r="E83" s="213"/>
    </row>
    <row r="84" spans="1:5" x14ac:dyDescent="0.2">
      <c r="A84" s="109"/>
      <c r="B84" s="210"/>
      <c r="C84" s="204"/>
      <c r="D84" s="205"/>
      <c r="E84" s="213"/>
    </row>
    <row r="85" spans="1:5" x14ac:dyDescent="0.2">
      <c r="A85" s="109"/>
      <c r="B85" s="210"/>
      <c r="C85" s="204"/>
      <c r="D85" s="205"/>
      <c r="E85" s="213"/>
    </row>
    <row r="86" spans="1:5" x14ac:dyDescent="0.2">
      <c r="A86" s="109"/>
      <c r="B86" s="210"/>
      <c r="C86" s="204"/>
      <c r="D86" s="205"/>
      <c r="E86" s="213"/>
    </row>
    <row r="87" spans="1:5" ht="13.5" thickBot="1" x14ac:dyDescent="0.25">
      <c r="A87" s="109"/>
      <c r="B87" s="210"/>
      <c r="C87" s="204"/>
      <c r="D87" s="205"/>
      <c r="E87" s="213"/>
    </row>
    <row r="88" spans="1:5" s="135" customFormat="1" ht="24.75" thickBot="1" x14ac:dyDescent="0.35">
      <c r="A88" s="423" t="s">
        <v>6342</v>
      </c>
      <c r="B88" s="424"/>
      <c r="C88" s="424"/>
      <c r="D88" s="424"/>
      <c r="E88" s="435"/>
    </row>
    <row r="89" spans="1:5" s="139" customFormat="1" ht="13.5" x14ac:dyDescent="0.25">
      <c r="A89" s="483" t="s">
        <v>4681</v>
      </c>
      <c r="B89" s="138" t="s">
        <v>4277</v>
      </c>
      <c r="C89" s="485" t="s">
        <v>2186</v>
      </c>
      <c r="D89" s="487" t="s">
        <v>2187</v>
      </c>
      <c r="E89" s="419" t="s">
        <v>217</v>
      </c>
    </row>
    <row r="90" spans="1:5" s="139" customFormat="1" ht="14.25" thickBot="1" x14ac:dyDescent="0.3">
      <c r="A90" s="484"/>
      <c r="B90" s="140" t="s">
        <v>2185</v>
      </c>
      <c r="C90" s="486"/>
      <c r="D90" s="488"/>
      <c r="E90" s="420"/>
    </row>
    <row r="91" spans="1:5" ht="15.75" thickTop="1" x14ac:dyDescent="0.25">
      <c r="A91" s="164" t="s">
        <v>6166</v>
      </c>
      <c r="B91" s="202">
        <v>121</v>
      </c>
      <c r="C91" s="214" t="s">
        <v>5519</v>
      </c>
      <c r="D91" s="167">
        <v>4.83</v>
      </c>
      <c r="E91" s="211" t="s">
        <v>7347</v>
      </c>
    </row>
    <row r="92" spans="1:5" x14ac:dyDescent="0.2">
      <c r="A92" s="152" t="s">
        <v>6167</v>
      </c>
      <c r="B92" s="158">
        <v>122</v>
      </c>
      <c r="C92" s="157" t="s">
        <v>5586</v>
      </c>
      <c r="D92" s="154">
        <v>1.08</v>
      </c>
      <c r="E92" s="168" t="s">
        <v>7347</v>
      </c>
    </row>
    <row r="93" spans="1:5" x14ac:dyDescent="0.2">
      <c r="A93" s="152" t="s">
        <v>6168</v>
      </c>
      <c r="B93" s="158">
        <v>123</v>
      </c>
      <c r="C93" s="157" t="s">
        <v>5378</v>
      </c>
      <c r="D93" s="154">
        <v>1.43</v>
      </c>
      <c r="E93" s="168" t="s">
        <v>218</v>
      </c>
    </row>
    <row r="94" spans="1:5" x14ac:dyDescent="0.2">
      <c r="A94" s="152" t="s">
        <v>6169</v>
      </c>
      <c r="B94" s="158">
        <v>201</v>
      </c>
      <c r="C94" s="157" t="s">
        <v>3019</v>
      </c>
      <c r="D94" s="154">
        <v>57.44</v>
      </c>
      <c r="E94" s="168" t="s">
        <v>7347</v>
      </c>
    </row>
    <row r="95" spans="1:5" x14ac:dyDescent="0.2">
      <c r="A95" s="152" t="s">
        <v>6170</v>
      </c>
      <c r="B95" s="158">
        <v>202</v>
      </c>
      <c r="C95" s="157" t="s">
        <v>4315</v>
      </c>
      <c r="D95" s="154">
        <v>10.75</v>
      </c>
      <c r="E95" s="168" t="s">
        <v>7347</v>
      </c>
    </row>
    <row r="96" spans="1:5" x14ac:dyDescent="0.2">
      <c r="A96" s="152" t="s">
        <v>6171</v>
      </c>
      <c r="B96" s="158">
        <v>203</v>
      </c>
      <c r="C96" s="157" t="s">
        <v>4316</v>
      </c>
      <c r="D96" s="154">
        <v>3.06</v>
      </c>
      <c r="E96" s="168" t="s">
        <v>218</v>
      </c>
    </row>
    <row r="97" spans="1:5" ht="15" x14ac:dyDescent="0.25">
      <c r="A97" s="152" t="s">
        <v>6172</v>
      </c>
      <c r="B97" s="158">
        <v>204</v>
      </c>
      <c r="C97" s="159" t="s">
        <v>5587</v>
      </c>
      <c r="D97" s="154">
        <v>5.66</v>
      </c>
      <c r="E97" s="168" t="s">
        <v>7347</v>
      </c>
    </row>
    <row r="98" spans="1:5" ht="15" x14ac:dyDescent="0.25">
      <c r="A98" s="152" t="s">
        <v>6173</v>
      </c>
      <c r="B98" s="158">
        <v>205</v>
      </c>
      <c r="C98" s="159" t="s">
        <v>5588</v>
      </c>
      <c r="D98" s="154">
        <v>3.93</v>
      </c>
      <c r="E98" s="168" t="s">
        <v>7347</v>
      </c>
    </row>
    <row r="99" spans="1:5" x14ac:dyDescent="0.2">
      <c r="A99" s="152" t="s">
        <v>6174</v>
      </c>
      <c r="B99" s="158">
        <v>206</v>
      </c>
      <c r="C99" s="157" t="s">
        <v>5589</v>
      </c>
      <c r="D99" s="154">
        <v>4.82</v>
      </c>
      <c r="E99" s="168" t="s">
        <v>7347</v>
      </c>
    </row>
    <row r="100" spans="1:5" x14ac:dyDescent="0.2">
      <c r="A100" s="152" t="s">
        <v>6175</v>
      </c>
      <c r="B100" s="158">
        <v>207</v>
      </c>
      <c r="C100" s="157" t="s">
        <v>5590</v>
      </c>
      <c r="D100" s="154">
        <v>18.170000000000002</v>
      </c>
      <c r="E100" s="168" t="s">
        <v>7347</v>
      </c>
    </row>
    <row r="101" spans="1:5" x14ac:dyDescent="0.2">
      <c r="A101" s="152" t="s">
        <v>6176</v>
      </c>
      <c r="B101" s="158">
        <v>208</v>
      </c>
      <c r="C101" s="157" t="s">
        <v>5591</v>
      </c>
      <c r="D101" s="154">
        <v>18.579999999999998</v>
      </c>
      <c r="E101" s="168" t="s">
        <v>7347</v>
      </c>
    </row>
    <row r="102" spans="1:5" x14ac:dyDescent="0.2">
      <c r="A102" s="152" t="s">
        <v>6177</v>
      </c>
      <c r="B102" s="158">
        <v>209</v>
      </c>
      <c r="C102" s="157" t="s">
        <v>3027</v>
      </c>
      <c r="D102" s="154">
        <v>13.73</v>
      </c>
      <c r="E102" s="168" t="s">
        <v>7347</v>
      </c>
    </row>
    <row r="103" spans="1:5" x14ac:dyDescent="0.2">
      <c r="A103" s="152" t="s">
        <v>6178</v>
      </c>
      <c r="B103" s="158">
        <v>210</v>
      </c>
      <c r="C103" s="157" t="s">
        <v>1584</v>
      </c>
      <c r="D103" s="154">
        <v>20.23</v>
      </c>
      <c r="E103" s="168" t="s">
        <v>218</v>
      </c>
    </row>
    <row r="104" spans="1:5" x14ac:dyDescent="0.2">
      <c r="A104" s="152" t="s">
        <v>6179</v>
      </c>
      <c r="B104" s="158">
        <v>211</v>
      </c>
      <c r="C104" s="157" t="s">
        <v>5592</v>
      </c>
      <c r="D104" s="154">
        <v>13.73</v>
      </c>
      <c r="E104" s="168" t="s">
        <v>7347</v>
      </c>
    </row>
    <row r="105" spans="1:5" x14ac:dyDescent="0.2">
      <c r="A105" s="152" t="s">
        <v>6180</v>
      </c>
      <c r="B105" s="158">
        <v>212</v>
      </c>
      <c r="C105" s="157" t="s">
        <v>3027</v>
      </c>
      <c r="D105" s="154">
        <v>27.38</v>
      </c>
      <c r="E105" s="168" t="s">
        <v>7347</v>
      </c>
    </row>
    <row r="106" spans="1:5" ht="15" x14ac:dyDescent="0.25">
      <c r="A106" s="152" t="s">
        <v>6181</v>
      </c>
      <c r="B106" s="158">
        <v>213</v>
      </c>
      <c r="C106" s="157" t="s">
        <v>3027</v>
      </c>
      <c r="D106" s="160">
        <v>15.88</v>
      </c>
      <c r="E106" s="168" t="s">
        <v>7347</v>
      </c>
    </row>
    <row r="107" spans="1:5" x14ac:dyDescent="0.2">
      <c r="A107" s="152" t="s">
        <v>6182</v>
      </c>
      <c r="B107" s="158">
        <v>214</v>
      </c>
      <c r="C107" s="157" t="s">
        <v>3027</v>
      </c>
      <c r="D107" s="154">
        <v>16.64</v>
      </c>
      <c r="E107" s="168" t="s">
        <v>7347</v>
      </c>
    </row>
    <row r="108" spans="1:5" ht="15" x14ac:dyDescent="0.25">
      <c r="A108" s="152" t="s">
        <v>6183</v>
      </c>
      <c r="B108" s="158">
        <v>215</v>
      </c>
      <c r="C108" s="157" t="s">
        <v>3027</v>
      </c>
      <c r="D108" s="160">
        <v>16.64</v>
      </c>
      <c r="E108" s="168" t="s">
        <v>7347</v>
      </c>
    </row>
    <row r="109" spans="1:5" x14ac:dyDescent="0.2">
      <c r="A109" s="152" t="s">
        <v>6184</v>
      </c>
      <c r="B109" s="158">
        <v>216</v>
      </c>
      <c r="C109" s="157" t="s">
        <v>3027</v>
      </c>
      <c r="D109" s="154">
        <v>16.670000000000002</v>
      </c>
      <c r="E109" s="168" t="s">
        <v>7347</v>
      </c>
    </row>
    <row r="110" spans="1:5" x14ac:dyDescent="0.2">
      <c r="A110" s="152" t="s">
        <v>6185</v>
      </c>
      <c r="B110" s="158">
        <v>217</v>
      </c>
      <c r="C110" s="157" t="s">
        <v>3027</v>
      </c>
      <c r="D110" s="154">
        <v>16.670000000000002</v>
      </c>
      <c r="E110" s="168" t="s">
        <v>7347</v>
      </c>
    </row>
    <row r="111" spans="1:5" x14ac:dyDescent="0.2">
      <c r="A111" s="152" t="s">
        <v>6186</v>
      </c>
      <c r="B111" s="158">
        <v>218</v>
      </c>
      <c r="C111" s="157" t="s">
        <v>2793</v>
      </c>
      <c r="D111" s="154">
        <v>15.84</v>
      </c>
      <c r="E111" s="168" t="s">
        <v>7347</v>
      </c>
    </row>
    <row r="112" spans="1:5" x14ac:dyDescent="0.2">
      <c r="A112" s="152" t="s">
        <v>6187</v>
      </c>
      <c r="B112" s="158">
        <v>219</v>
      </c>
      <c r="C112" s="157" t="s">
        <v>3019</v>
      </c>
      <c r="D112" s="154">
        <v>62.9</v>
      </c>
      <c r="E112" s="168" t="s">
        <v>7347</v>
      </c>
    </row>
    <row r="113" spans="1:5" x14ac:dyDescent="0.2">
      <c r="A113" s="152" t="s">
        <v>6188</v>
      </c>
      <c r="B113" s="158">
        <v>221</v>
      </c>
      <c r="C113" s="157" t="s">
        <v>3027</v>
      </c>
      <c r="D113" s="154">
        <v>24.77</v>
      </c>
      <c r="E113" s="168" t="s">
        <v>7347</v>
      </c>
    </row>
    <row r="114" spans="1:5" x14ac:dyDescent="0.2">
      <c r="A114" s="152" t="s">
        <v>6189</v>
      </c>
      <c r="B114" s="158">
        <v>222</v>
      </c>
      <c r="C114" s="157" t="s">
        <v>3027</v>
      </c>
      <c r="D114" s="154">
        <v>15.84</v>
      </c>
      <c r="E114" s="168" t="s">
        <v>7347</v>
      </c>
    </row>
    <row r="115" spans="1:5" x14ac:dyDescent="0.2">
      <c r="A115" s="152" t="s">
        <v>6190</v>
      </c>
      <c r="B115" s="158">
        <v>223</v>
      </c>
      <c r="C115" s="157" t="s">
        <v>3027</v>
      </c>
      <c r="D115" s="154">
        <v>16.53</v>
      </c>
      <c r="E115" s="168" t="s">
        <v>7347</v>
      </c>
    </row>
    <row r="116" spans="1:5" x14ac:dyDescent="0.2">
      <c r="A116" s="152" t="s">
        <v>6191</v>
      </c>
      <c r="B116" s="158">
        <v>224</v>
      </c>
      <c r="C116" s="157" t="s">
        <v>3027</v>
      </c>
      <c r="D116" s="154">
        <v>16.53</v>
      </c>
      <c r="E116" s="168" t="s">
        <v>7347</v>
      </c>
    </row>
    <row r="117" spans="1:5" x14ac:dyDescent="0.2">
      <c r="A117" s="152" t="s">
        <v>6192</v>
      </c>
      <c r="B117" s="158">
        <v>225</v>
      </c>
      <c r="C117" s="157" t="s">
        <v>3027</v>
      </c>
      <c r="D117" s="154">
        <v>16.5</v>
      </c>
      <c r="E117" s="168" t="s">
        <v>7347</v>
      </c>
    </row>
    <row r="118" spans="1:5" x14ac:dyDescent="0.2">
      <c r="A118" s="152" t="s">
        <v>6193</v>
      </c>
      <c r="B118" s="158">
        <v>226</v>
      </c>
      <c r="C118" s="157" t="s">
        <v>3027</v>
      </c>
      <c r="D118" s="154">
        <v>16.5</v>
      </c>
      <c r="E118" s="168" t="s">
        <v>7347</v>
      </c>
    </row>
    <row r="119" spans="1:5" x14ac:dyDescent="0.2">
      <c r="A119" s="152" t="s">
        <v>6194</v>
      </c>
      <c r="B119" s="158">
        <v>227</v>
      </c>
      <c r="C119" s="157" t="s">
        <v>3027</v>
      </c>
      <c r="D119" s="154">
        <v>15.75</v>
      </c>
      <c r="E119" s="168" t="s">
        <v>7347</v>
      </c>
    </row>
    <row r="120" spans="1:5" x14ac:dyDescent="0.2">
      <c r="A120" s="152" t="s">
        <v>6195</v>
      </c>
      <c r="B120" s="158">
        <v>228</v>
      </c>
      <c r="C120" s="157" t="s">
        <v>3027</v>
      </c>
      <c r="D120" s="154">
        <v>25.76</v>
      </c>
      <c r="E120" s="168" t="s">
        <v>7347</v>
      </c>
    </row>
    <row r="121" spans="1:5" x14ac:dyDescent="0.2">
      <c r="A121" s="152" t="s">
        <v>6196</v>
      </c>
      <c r="B121" s="158">
        <v>229</v>
      </c>
      <c r="C121" s="157" t="s">
        <v>2634</v>
      </c>
      <c r="D121" s="154">
        <v>13.73</v>
      </c>
      <c r="E121" s="168" t="s">
        <v>7347</v>
      </c>
    </row>
    <row r="122" spans="1:5" x14ac:dyDescent="0.2">
      <c r="A122" s="152" t="s">
        <v>6197</v>
      </c>
      <c r="B122" s="158">
        <v>231</v>
      </c>
      <c r="C122" s="157" t="s">
        <v>3027</v>
      </c>
      <c r="D122" s="154">
        <v>13.73</v>
      </c>
      <c r="E122" s="168" t="s">
        <v>7347</v>
      </c>
    </row>
    <row r="123" spans="1:5" x14ac:dyDescent="0.2">
      <c r="A123" s="152" t="s">
        <v>6198</v>
      </c>
      <c r="B123" s="158">
        <v>232</v>
      </c>
      <c r="C123" s="157" t="s">
        <v>5591</v>
      </c>
      <c r="D123" s="154">
        <v>18.559999999999999</v>
      </c>
      <c r="E123" s="168" t="s">
        <v>7347</v>
      </c>
    </row>
    <row r="124" spans="1:5" x14ac:dyDescent="0.2">
      <c r="A124" s="152" t="s">
        <v>6199</v>
      </c>
      <c r="B124" s="158">
        <v>233</v>
      </c>
      <c r="C124" s="157" t="s">
        <v>3027</v>
      </c>
      <c r="D124" s="154">
        <v>18.23</v>
      </c>
      <c r="E124" s="168" t="s">
        <v>7347</v>
      </c>
    </row>
    <row r="125" spans="1:5" ht="15" x14ac:dyDescent="0.25">
      <c r="A125" s="152" t="s">
        <v>6200</v>
      </c>
      <c r="B125" s="158">
        <v>234</v>
      </c>
      <c r="C125" s="159" t="s">
        <v>5518</v>
      </c>
      <c r="D125" s="154">
        <v>5.66</v>
      </c>
      <c r="E125" s="168" t="s">
        <v>7347</v>
      </c>
    </row>
    <row r="126" spans="1:5" x14ac:dyDescent="0.2">
      <c r="A126" s="152" t="s">
        <v>6201</v>
      </c>
      <c r="B126" s="158">
        <v>235</v>
      </c>
      <c r="C126" s="157" t="s">
        <v>5533</v>
      </c>
      <c r="D126" s="154">
        <v>4.97</v>
      </c>
      <c r="E126" s="168" t="s">
        <v>7347</v>
      </c>
    </row>
    <row r="127" spans="1:5" ht="15" x14ac:dyDescent="0.25">
      <c r="A127" s="152" t="s">
        <v>6202</v>
      </c>
      <c r="B127" s="158">
        <v>236</v>
      </c>
      <c r="C127" s="159" t="s">
        <v>5586</v>
      </c>
      <c r="D127" s="154">
        <v>2.1800000000000002</v>
      </c>
      <c r="E127" s="168" t="s">
        <v>7347</v>
      </c>
    </row>
    <row r="128" spans="1:5" ht="13.5" thickBot="1" x14ac:dyDescent="0.25">
      <c r="A128" s="365" t="s">
        <v>6203</v>
      </c>
      <c r="B128" s="371">
        <v>237</v>
      </c>
      <c r="C128" s="370" t="s">
        <v>5378</v>
      </c>
      <c r="D128" s="368">
        <v>1.18</v>
      </c>
      <c r="E128" s="369" t="s">
        <v>218</v>
      </c>
    </row>
    <row r="129" spans="1:5" s="139" customFormat="1" ht="17.25" thickTop="1" thickBot="1" x14ac:dyDescent="0.3">
      <c r="A129" s="436" t="s">
        <v>6339</v>
      </c>
      <c r="B129" s="437"/>
      <c r="C129" s="438"/>
      <c r="D129" s="162">
        <f>SUM(D91:D128)</f>
        <v>592.47999999999979</v>
      </c>
      <c r="E129" s="151">
        <f>SUMIF(E91:E128,"std_1",D91:D128)</f>
        <v>566.57999999999981</v>
      </c>
    </row>
    <row r="130" spans="1:5" x14ac:dyDescent="0.2">
      <c r="A130" s="109"/>
      <c r="B130" s="210"/>
      <c r="C130" s="204"/>
      <c r="D130" s="205"/>
      <c r="E130" s="213"/>
    </row>
    <row r="131" spans="1:5" x14ac:dyDescent="0.2">
      <c r="A131" s="109"/>
      <c r="B131" s="210"/>
      <c r="C131" s="204"/>
      <c r="D131" s="205"/>
      <c r="E131" s="213"/>
    </row>
    <row r="132" spans="1:5" x14ac:dyDescent="0.2">
      <c r="A132" s="109"/>
      <c r="B132" s="210"/>
      <c r="C132" s="204"/>
      <c r="D132" s="205"/>
      <c r="E132" s="213"/>
    </row>
    <row r="133" spans="1:5" x14ac:dyDescent="0.2">
      <c r="A133" s="109"/>
      <c r="B133" s="210"/>
      <c r="C133" s="204"/>
      <c r="D133" s="205"/>
      <c r="E133" s="213"/>
    </row>
    <row r="134" spans="1:5" x14ac:dyDescent="0.2">
      <c r="A134" s="109"/>
      <c r="B134" s="210"/>
      <c r="C134" s="204"/>
      <c r="D134" s="205"/>
      <c r="E134" s="213"/>
    </row>
    <row r="135" spans="1:5" ht="13.5" thickBot="1" x14ac:dyDescent="0.25">
      <c r="A135" s="109"/>
      <c r="B135" s="210"/>
      <c r="C135" s="204"/>
      <c r="D135" s="205"/>
      <c r="E135" s="213"/>
    </row>
    <row r="136" spans="1:5" s="135" customFormat="1" ht="24.75" thickBot="1" x14ac:dyDescent="0.35">
      <c r="A136" s="423" t="s">
        <v>6343</v>
      </c>
      <c r="B136" s="424"/>
      <c r="C136" s="424"/>
      <c r="D136" s="424"/>
      <c r="E136" s="435"/>
    </row>
    <row r="137" spans="1:5" s="139" customFormat="1" ht="13.5" x14ac:dyDescent="0.25">
      <c r="A137" s="483" t="s">
        <v>4681</v>
      </c>
      <c r="B137" s="138" t="s">
        <v>4277</v>
      </c>
      <c r="C137" s="485" t="s">
        <v>2186</v>
      </c>
      <c r="D137" s="487" t="s">
        <v>2187</v>
      </c>
      <c r="E137" s="419" t="s">
        <v>217</v>
      </c>
    </row>
    <row r="138" spans="1:5" s="139" customFormat="1" ht="14.25" thickBot="1" x14ac:dyDescent="0.3">
      <c r="A138" s="484"/>
      <c r="B138" s="140" t="s">
        <v>2185</v>
      </c>
      <c r="C138" s="486"/>
      <c r="D138" s="488"/>
      <c r="E138" s="420"/>
    </row>
    <row r="139" spans="1:5" ht="13.5" thickTop="1" x14ac:dyDescent="0.2">
      <c r="A139" s="164" t="s">
        <v>6204</v>
      </c>
      <c r="B139" s="202">
        <v>301</v>
      </c>
      <c r="C139" s="209" t="s">
        <v>3019</v>
      </c>
      <c r="D139" s="167">
        <v>56</v>
      </c>
      <c r="E139" s="211" t="s">
        <v>7347</v>
      </c>
    </row>
    <row r="140" spans="1:5" x14ac:dyDescent="0.2">
      <c r="A140" s="152" t="s">
        <v>6205</v>
      </c>
      <c r="B140" s="158">
        <v>302</v>
      </c>
      <c r="C140" s="157" t="s">
        <v>4315</v>
      </c>
      <c r="D140" s="154">
        <v>12.06</v>
      </c>
      <c r="E140" s="168" t="s">
        <v>7347</v>
      </c>
    </row>
    <row r="141" spans="1:5" x14ac:dyDescent="0.2">
      <c r="A141" s="152" t="s">
        <v>6206</v>
      </c>
      <c r="B141" s="158">
        <v>303</v>
      </c>
      <c r="C141" s="157" t="s">
        <v>4316</v>
      </c>
      <c r="D141" s="154">
        <v>3.06</v>
      </c>
      <c r="E141" s="168" t="s">
        <v>218</v>
      </c>
    </row>
    <row r="142" spans="1:5" x14ac:dyDescent="0.2">
      <c r="A142" s="152" t="s">
        <v>6207</v>
      </c>
      <c r="B142" s="158">
        <v>304</v>
      </c>
      <c r="C142" s="157" t="s">
        <v>5587</v>
      </c>
      <c r="D142" s="154">
        <v>5.66</v>
      </c>
      <c r="E142" s="168" t="s">
        <v>7347</v>
      </c>
    </row>
    <row r="143" spans="1:5" ht="15" x14ac:dyDescent="0.25">
      <c r="A143" s="152" t="s">
        <v>6208</v>
      </c>
      <c r="B143" s="158">
        <v>305</v>
      </c>
      <c r="C143" s="159" t="s">
        <v>5588</v>
      </c>
      <c r="D143" s="154">
        <v>3.78</v>
      </c>
      <c r="E143" s="168" t="s">
        <v>7347</v>
      </c>
    </row>
    <row r="144" spans="1:5" x14ac:dyDescent="0.2">
      <c r="A144" s="152" t="s">
        <v>6209</v>
      </c>
      <c r="B144" s="158">
        <v>306</v>
      </c>
      <c r="C144" s="157" t="s">
        <v>5589</v>
      </c>
      <c r="D144" s="154">
        <v>4.82</v>
      </c>
      <c r="E144" s="168" t="s">
        <v>7347</v>
      </c>
    </row>
    <row r="145" spans="1:5" x14ac:dyDescent="0.2">
      <c r="A145" s="152" t="s">
        <v>6210</v>
      </c>
      <c r="B145" s="158">
        <v>307</v>
      </c>
      <c r="C145" s="157" t="s">
        <v>3027</v>
      </c>
      <c r="D145" s="154">
        <v>18.170000000000002</v>
      </c>
      <c r="E145" s="168" t="s">
        <v>7347</v>
      </c>
    </row>
    <row r="146" spans="1:5" x14ac:dyDescent="0.2">
      <c r="A146" s="152" t="s">
        <v>6211</v>
      </c>
      <c r="B146" s="158">
        <v>308</v>
      </c>
      <c r="C146" s="157" t="s">
        <v>5592</v>
      </c>
      <c r="D146" s="154">
        <v>18.579999999999998</v>
      </c>
      <c r="E146" s="168" t="s">
        <v>7347</v>
      </c>
    </row>
    <row r="147" spans="1:5" x14ac:dyDescent="0.2">
      <c r="A147" s="152" t="s">
        <v>6212</v>
      </c>
      <c r="B147" s="158">
        <v>309</v>
      </c>
      <c r="C147" s="157" t="s">
        <v>3027</v>
      </c>
      <c r="D147" s="154">
        <v>13.73</v>
      </c>
      <c r="E147" s="168" t="s">
        <v>7347</v>
      </c>
    </row>
    <row r="148" spans="1:5" x14ac:dyDescent="0.2">
      <c r="A148" s="152" t="s">
        <v>6213</v>
      </c>
      <c r="B148" s="158">
        <v>310</v>
      </c>
      <c r="C148" s="157" t="s">
        <v>1584</v>
      </c>
      <c r="D148" s="154">
        <v>20.23</v>
      </c>
      <c r="E148" s="168" t="s">
        <v>7347</v>
      </c>
    </row>
    <row r="149" spans="1:5" x14ac:dyDescent="0.2">
      <c r="A149" s="152" t="s">
        <v>6214</v>
      </c>
      <c r="B149" s="158">
        <v>311</v>
      </c>
      <c r="C149" s="157" t="s">
        <v>3027</v>
      </c>
      <c r="D149" s="154">
        <v>13.73</v>
      </c>
      <c r="E149" s="168" t="s">
        <v>7347</v>
      </c>
    </row>
    <row r="150" spans="1:5" x14ac:dyDescent="0.2">
      <c r="A150" s="152" t="s">
        <v>6215</v>
      </c>
      <c r="B150" s="158">
        <v>312</v>
      </c>
      <c r="C150" s="157" t="s">
        <v>3027</v>
      </c>
      <c r="D150" s="154">
        <v>27.38</v>
      </c>
      <c r="E150" s="168" t="s">
        <v>7347</v>
      </c>
    </row>
    <row r="151" spans="1:5" ht="15" x14ac:dyDescent="0.25">
      <c r="A151" s="152" t="s">
        <v>6216</v>
      </c>
      <c r="B151" s="158">
        <v>313</v>
      </c>
      <c r="C151" s="157" t="s">
        <v>3027</v>
      </c>
      <c r="D151" s="160">
        <v>31.62</v>
      </c>
      <c r="E151" s="168" t="s">
        <v>7347</v>
      </c>
    </row>
    <row r="152" spans="1:5" ht="15" x14ac:dyDescent="0.25">
      <c r="A152" s="152" t="s">
        <v>6217</v>
      </c>
      <c r="B152" s="158">
        <v>314</v>
      </c>
      <c r="C152" s="157" t="s">
        <v>3027</v>
      </c>
      <c r="D152" s="160">
        <v>16.64</v>
      </c>
      <c r="E152" s="168" t="s">
        <v>7347</v>
      </c>
    </row>
    <row r="153" spans="1:5" x14ac:dyDescent="0.2">
      <c r="A153" s="152" t="s">
        <v>6218</v>
      </c>
      <c r="B153" s="158">
        <v>315</v>
      </c>
      <c r="C153" s="157" t="s">
        <v>3027</v>
      </c>
      <c r="D153" s="154">
        <v>16.670000000000002</v>
      </c>
      <c r="E153" s="168" t="s">
        <v>7347</v>
      </c>
    </row>
    <row r="154" spans="1:5" ht="15" x14ac:dyDescent="0.25">
      <c r="A154" s="152" t="s">
        <v>6219</v>
      </c>
      <c r="B154" s="158">
        <v>316</v>
      </c>
      <c r="C154" s="157" t="s">
        <v>3027</v>
      </c>
      <c r="D154" s="160">
        <v>16.670000000000002</v>
      </c>
      <c r="E154" s="168" t="s">
        <v>7347</v>
      </c>
    </row>
    <row r="155" spans="1:5" x14ac:dyDescent="0.2">
      <c r="A155" s="152" t="s">
        <v>6220</v>
      </c>
      <c r="B155" s="158">
        <v>317</v>
      </c>
      <c r="C155" s="157" t="s">
        <v>3027</v>
      </c>
      <c r="D155" s="154">
        <v>15.84</v>
      </c>
      <c r="E155" s="168" t="s">
        <v>7347</v>
      </c>
    </row>
    <row r="156" spans="1:5" x14ac:dyDescent="0.2">
      <c r="A156" s="152" t="s">
        <v>6221</v>
      </c>
      <c r="B156" s="158">
        <v>318</v>
      </c>
      <c r="C156" s="157" t="s">
        <v>3019</v>
      </c>
      <c r="D156" s="154">
        <v>63.24</v>
      </c>
      <c r="E156" s="168" t="s">
        <v>7347</v>
      </c>
    </row>
    <row r="157" spans="1:5" x14ac:dyDescent="0.2">
      <c r="A157" s="152" t="s">
        <v>6222</v>
      </c>
      <c r="B157" s="158">
        <v>319</v>
      </c>
      <c r="C157" s="157" t="s">
        <v>3027</v>
      </c>
      <c r="D157" s="154">
        <v>24.42</v>
      </c>
      <c r="E157" s="168" t="s">
        <v>7347</v>
      </c>
    </row>
    <row r="158" spans="1:5" x14ac:dyDescent="0.2">
      <c r="A158" s="152" t="s">
        <v>6223</v>
      </c>
      <c r="B158" s="158">
        <v>321</v>
      </c>
      <c r="C158" s="157" t="s">
        <v>3027</v>
      </c>
      <c r="D158" s="154">
        <v>15.84</v>
      </c>
      <c r="E158" s="168" t="s">
        <v>7347</v>
      </c>
    </row>
    <row r="159" spans="1:5" x14ac:dyDescent="0.2">
      <c r="A159" s="152" t="s">
        <v>6224</v>
      </c>
      <c r="B159" s="158">
        <v>322</v>
      </c>
      <c r="C159" s="157" t="s">
        <v>3027</v>
      </c>
      <c r="D159" s="154">
        <v>16.53</v>
      </c>
      <c r="E159" s="168" t="s">
        <v>7347</v>
      </c>
    </row>
    <row r="160" spans="1:5" x14ac:dyDescent="0.2">
      <c r="A160" s="152" t="s">
        <v>6225</v>
      </c>
      <c r="B160" s="158">
        <v>323</v>
      </c>
      <c r="C160" s="157" t="s">
        <v>3027</v>
      </c>
      <c r="D160" s="154">
        <v>16.53</v>
      </c>
      <c r="E160" s="168" t="s">
        <v>7347</v>
      </c>
    </row>
    <row r="161" spans="1:5" x14ac:dyDescent="0.2">
      <c r="A161" s="152" t="s">
        <v>6226</v>
      </c>
      <c r="B161" s="158">
        <v>324</v>
      </c>
      <c r="C161" s="157" t="s">
        <v>3027</v>
      </c>
      <c r="D161" s="154">
        <v>16.5</v>
      </c>
      <c r="E161" s="168" t="s">
        <v>7347</v>
      </c>
    </row>
    <row r="162" spans="1:5" x14ac:dyDescent="0.2">
      <c r="A162" s="152" t="s">
        <v>6227</v>
      </c>
      <c r="B162" s="158">
        <v>325</v>
      </c>
      <c r="C162" s="157" t="s">
        <v>3027</v>
      </c>
      <c r="D162" s="154">
        <v>16.5</v>
      </c>
      <c r="E162" s="168" t="s">
        <v>7347</v>
      </c>
    </row>
    <row r="163" spans="1:5" x14ac:dyDescent="0.2">
      <c r="A163" s="152" t="s">
        <v>6228</v>
      </c>
      <c r="B163" s="158">
        <v>326</v>
      </c>
      <c r="C163" s="157" t="s">
        <v>5593</v>
      </c>
      <c r="D163" s="154">
        <v>15.75</v>
      </c>
      <c r="E163" s="168" t="s">
        <v>7347</v>
      </c>
    </row>
    <row r="164" spans="1:5" x14ac:dyDescent="0.2">
      <c r="A164" s="152" t="s">
        <v>6229</v>
      </c>
      <c r="B164" s="158">
        <v>327</v>
      </c>
      <c r="C164" s="157" t="s">
        <v>3027</v>
      </c>
      <c r="D164" s="154">
        <v>27.2</v>
      </c>
      <c r="E164" s="168" t="s">
        <v>7347</v>
      </c>
    </row>
    <row r="165" spans="1:5" ht="15" x14ac:dyDescent="0.25">
      <c r="A165" s="152" t="s">
        <v>6230</v>
      </c>
      <c r="B165" s="158">
        <v>328</v>
      </c>
      <c r="C165" s="157" t="s">
        <v>3027</v>
      </c>
      <c r="D165" s="160">
        <v>13.73</v>
      </c>
      <c r="E165" s="168" t="s">
        <v>7347</v>
      </c>
    </row>
    <row r="166" spans="1:5" x14ac:dyDescent="0.2">
      <c r="A166" s="152" t="s">
        <v>6231</v>
      </c>
      <c r="B166" s="158">
        <v>329</v>
      </c>
      <c r="C166" s="157" t="s">
        <v>831</v>
      </c>
      <c r="D166" s="154">
        <v>42.58</v>
      </c>
      <c r="E166" s="168" t="s">
        <v>7347</v>
      </c>
    </row>
    <row r="167" spans="1:5" x14ac:dyDescent="0.2">
      <c r="A167" s="152" t="s">
        <v>6232</v>
      </c>
      <c r="B167" s="158">
        <v>331</v>
      </c>
      <c r="C167" s="157" t="s">
        <v>2696</v>
      </c>
      <c r="D167" s="154">
        <v>8.6999999999999993</v>
      </c>
      <c r="E167" s="168" t="s">
        <v>7347</v>
      </c>
    </row>
    <row r="168" spans="1:5" ht="15" x14ac:dyDescent="0.25">
      <c r="A168" s="152" t="s">
        <v>6233</v>
      </c>
      <c r="B168" s="158">
        <v>332</v>
      </c>
      <c r="C168" s="159" t="s">
        <v>5518</v>
      </c>
      <c r="D168" s="154">
        <v>5.66</v>
      </c>
      <c r="E168" s="168" t="s">
        <v>7347</v>
      </c>
    </row>
    <row r="169" spans="1:5" ht="15" x14ac:dyDescent="0.25">
      <c r="A169" s="152" t="s">
        <v>6234</v>
      </c>
      <c r="B169" s="158">
        <v>333</v>
      </c>
      <c r="C169" s="159" t="s">
        <v>5533</v>
      </c>
      <c r="D169" s="154">
        <v>4.97</v>
      </c>
      <c r="E169" s="168" t="s">
        <v>7347</v>
      </c>
    </row>
    <row r="170" spans="1:5" ht="15" x14ac:dyDescent="0.25">
      <c r="A170" s="152" t="s">
        <v>6235</v>
      </c>
      <c r="B170" s="158">
        <v>334</v>
      </c>
      <c r="C170" s="159" t="s">
        <v>5586</v>
      </c>
      <c r="D170" s="154">
        <v>2.1800000000000002</v>
      </c>
      <c r="E170" s="168" t="s">
        <v>7347</v>
      </c>
    </row>
    <row r="171" spans="1:5" ht="15.75" thickBot="1" x14ac:dyDescent="0.3">
      <c r="A171" s="365" t="s">
        <v>6236</v>
      </c>
      <c r="B171" s="371">
        <v>335</v>
      </c>
      <c r="C171" s="372" t="s">
        <v>5378</v>
      </c>
      <c r="D171" s="368">
        <v>1.18</v>
      </c>
      <c r="E171" s="369" t="s">
        <v>218</v>
      </c>
    </row>
    <row r="172" spans="1:5" s="139" customFormat="1" ht="17.25" thickTop="1" thickBot="1" x14ac:dyDescent="0.3">
      <c r="A172" s="436" t="s">
        <v>6339</v>
      </c>
      <c r="B172" s="437"/>
      <c r="C172" s="438"/>
      <c r="D172" s="162">
        <f>SUM(D139:D171)</f>
        <v>586.14999999999986</v>
      </c>
      <c r="E172" s="151">
        <f>SUMIF(E139:E171,"std_1",D139:D171)</f>
        <v>581.91</v>
      </c>
    </row>
    <row r="173" spans="1:5" x14ac:dyDescent="0.2">
      <c r="E173"/>
    </row>
    <row r="174" spans="1:5" x14ac:dyDescent="0.2">
      <c r="E174"/>
    </row>
    <row r="175" spans="1:5" x14ac:dyDescent="0.2">
      <c r="E175"/>
    </row>
    <row r="176" spans="1:5" x14ac:dyDescent="0.2">
      <c r="E176"/>
    </row>
    <row r="177" spans="4:5" x14ac:dyDescent="0.2">
      <c r="E177"/>
    </row>
    <row r="178" spans="4:5" x14ac:dyDescent="0.2">
      <c r="E178"/>
    </row>
    <row r="179" spans="4:5" x14ac:dyDescent="0.2">
      <c r="E179"/>
    </row>
    <row r="180" spans="4:5" x14ac:dyDescent="0.2">
      <c r="D180" s="84"/>
      <c r="E180"/>
    </row>
    <row r="181" spans="4:5" x14ac:dyDescent="0.2">
      <c r="D181" s="84"/>
      <c r="E181"/>
    </row>
    <row r="182" spans="4:5" x14ac:dyDescent="0.2">
      <c r="D182" s="84"/>
      <c r="E182"/>
    </row>
    <row r="183" spans="4:5" x14ac:dyDescent="0.2">
      <c r="D183" s="84"/>
      <c r="E183"/>
    </row>
    <row r="184" spans="4:5" x14ac:dyDescent="0.2">
      <c r="D184" s="84"/>
      <c r="E184"/>
    </row>
    <row r="185" spans="4:5" x14ac:dyDescent="0.2">
      <c r="D185" s="84"/>
      <c r="E185"/>
    </row>
    <row r="186" spans="4:5" x14ac:dyDescent="0.2">
      <c r="D186" s="84"/>
      <c r="E186"/>
    </row>
    <row r="187" spans="4:5" x14ac:dyDescent="0.2">
      <c r="D187" s="84"/>
      <c r="E187"/>
    </row>
    <row r="188" spans="4:5" x14ac:dyDescent="0.2">
      <c r="D188" s="84"/>
      <c r="E188"/>
    </row>
    <row r="189" spans="4:5" x14ac:dyDescent="0.2">
      <c r="D189" s="84"/>
      <c r="E189"/>
    </row>
    <row r="190" spans="4:5" x14ac:dyDescent="0.2">
      <c r="D190" s="84"/>
      <c r="E190"/>
    </row>
    <row r="191" spans="4:5" x14ac:dyDescent="0.2">
      <c r="D191" s="84"/>
      <c r="E191"/>
    </row>
    <row r="192" spans="4:5" x14ac:dyDescent="0.2">
      <c r="D192" s="84"/>
      <c r="E192"/>
    </row>
    <row r="193" spans="4:5" x14ac:dyDescent="0.2">
      <c r="D193" s="84"/>
      <c r="E193"/>
    </row>
  </sheetData>
  <mergeCells count="32">
    <mergeCell ref="A172:C172"/>
    <mergeCell ref="A1:E1"/>
    <mergeCell ref="A7:C7"/>
    <mergeCell ref="A12:E12"/>
    <mergeCell ref="A13:A14"/>
    <mergeCell ref="C13:C14"/>
    <mergeCell ref="D13:D14"/>
    <mergeCell ref="E13:E14"/>
    <mergeCell ref="A19:C19"/>
    <mergeCell ref="A26:E26"/>
    <mergeCell ref="A27:A28"/>
    <mergeCell ref="C27:C28"/>
    <mergeCell ref="D27:D28"/>
    <mergeCell ref="E27:E28"/>
    <mergeCell ref="A52:C52"/>
    <mergeCell ref="A59:E59"/>
    <mergeCell ref="A60:A61"/>
    <mergeCell ref="C60:C61"/>
    <mergeCell ref="D60:D61"/>
    <mergeCell ref="E60:E61"/>
    <mergeCell ref="A81:C81"/>
    <mergeCell ref="A129:C129"/>
    <mergeCell ref="A88:E88"/>
    <mergeCell ref="A89:A90"/>
    <mergeCell ref="C89:C90"/>
    <mergeCell ref="D89:D90"/>
    <mergeCell ref="E89:E90"/>
    <mergeCell ref="A136:E136"/>
    <mergeCell ref="A137:A138"/>
    <mergeCell ref="C137:C138"/>
    <mergeCell ref="D137:D138"/>
    <mergeCell ref="E137:E138"/>
  </mergeCells>
  <conditionalFormatting sqref="D7:E7">
    <cfRule type="cellIs" dxfId="21" priority="1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31496062992125984"/>
  <pageSetup paperSize="9" scale="70" orientation="portrait" r:id="rId1"/>
  <headerFooter>
    <oddHeader>&amp;LPříloha č.1 ke Smlouvě o provádění úklidu v Univerzitním kampusu Bohunice, Brno, Kamenice 5</oddHeader>
    <oddFooter>&amp;LPříloha č. 1&amp;RStrana &amp;P/&amp;N</oddFooter>
  </headerFooter>
  <rowBreaks count="3" manualBreakCount="3">
    <brk id="52" max="16383" man="1"/>
    <brk id="129" max="16383" man="1"/>
    <brk id="172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4"/>
  <sheetViews>
    <sheetView workbookViewId="0">
      <selection activeCell="E62" sqref="E62"/>
    </sheetView>
  </sheetViews>
  <sheetFormatPr defaultRowHeight="12.75" x14ac:dyDescent="0.2"/>
  <cols>
    <col min="1" max="1" width="15.5703125" style="385" customWidth="1"/>
    <col min="2" max="2" width="10.85546875" style="385" customWidth="1"/>
    <col min="3" max="3" width="43.42578125" style="385" bestFit="1" customWidth="1"/>
    <col min="4" max="4" width="11.28515625" style="408" customWidth="1"/>
    <col min="5" max="5" width="12" style="409" customWidth="1"/>
    <col min="6" max="6" width="4" style="385" customWidth="1"/>
    <col min="7" max="7" width="18.7109375" style="385" bestFit="1" customWidth="1"/>
    <col min="8" max="16384" width="9.140625" style="385"/>
  </cols>
  <sheetData>
    <row r="1" spans="1:7" s="374" customFormat="1" ht="29.25" customHeight="1" x14ac:dyDescent="0.2">
      <c r="A1" s="507"/>
      <c r="B1" s="507"/>
      <c r="C1" s="507"/>
      <c r="D1" s="507"/>
      <c r="E1" s="507"/>
      <c r="F1" s="373"/>
      <c r="G1" s="373"/>
    </row>
    <row r="2" spans="1:7" s="374" customFormat="1" ht="14.25" x14ac:dyDescent="0.2">
      <c r="B2" s="373"/>
      <c r="C2" s="373"/>
      <c r="D2" s="375"/>
      <c r="E2" s="376"/>
      <c r="F2" s="373"/>
      <c r="G2" s="373"/>
    </row>
    <row r="3" spans="1:7" s="374" customFormat="1" ht="14.25" x14ac:dyDescent="0.2">
      <c r="B3" s="373"/>
      <c r="C3" s="373"/>
      <c r="D3" s="375"/>
      <c r="E3" s="376"/>
      <c r="F3" s="373"/>
      <c r="G3" s="373"/>
    </row>
    <row r="4" spans="1:7" s="104" customFormat="1" ht="25.5" customHeight="1" x14ac:dyDescent="0.2">
      <c r="A4" s="377" t="s">
        <v>5594</v>
      </c>
      <c r="B4" s="378"/>
      <c r="C4" s="378"/>
      <c r="D4" s="379"/>
      <c r="E4" s="380"/>
    </row>
    <row r="5" spans="1:7" s="374" customFormat="1" ht="14.25" x14ac:dyDescent="0.2">
      <c r="B5" s="373"/>
      <c r="C5" s="373"/>
      <c r="D5" s="375"/>
      <c r="E5" s="376"/>
      <c r="F5" s="373"/>
      <c r="G5" s="373"/>
    </row>
    <row r="6" spans="1:7" s="374" customFormat="1" ht="15" thickBot="1" x14ac:dyDescent="0.25">
      <c r="B6" s="373"/>
      <c r="C6" s="373"/>
      <c r="D6" s="375"/>
      <c r="E6" s="376"/>
      <c r="F6" s="373"/>
      <c r="G6" s="373"/>
    </row>
    <row r="7" spans="1:7" s="104" customFormat="1" ht="25.5" customHeight="1" thickBot="1" x14ac:dyDescent="0.3">
      <c r="A7" s="508" t="s">
        <v>7352</v>
      </c>
      <c r="B7" s="509"/>
      <c r="C7" s="510"/>
      <c r="D7" s="381">
        <f>D77+D114+D148+D204</f>
        <v>3311.0099999999998</v>
      </c>
      <c r="E7" s="381">
        <f>E77+E114+E148+E204</f>
        <v>2719.08</v>
      </c>
    </row>
    <row r="8" spans="1:7" ht="15" customHeight="1" x14ac:dyDescent="0.25">
      <c r="A8" s="382"/>
      <c r="B8" s="383"/>
      <c r="C8" s="383"/>
      <c r="D8" s="384"/>
      <c r="E8" s="384"/>
    </row>
    <row r="9" spans="1:7" ht="15" customHeight="1" x14ac:dyDescent="0.25">
      <c r="A9" s="382"/>
      <c r="B9" s="383"/>
      <c r="C9" s="383"/>
      <c r="D9" s="384"/>
      <c r="E9" s="384"/>
    </row>
    <row r="10" spans="1:7" s="374" customFormat="1" ht="14.25" x14ac:dyDescent="0.2">
      <c r="B10" s="373"/>
      <c r="C10" s="373"/>
      <c r="D10" s="375"/>
      <c r="E10" s="376"/>
      <c r="F10" s="373"/>
      <c r="G10" s="373"/>
    </row>
    <row r="11" spans="1:7" s="374" customFormat="1" ht="15" thickBot="1" x14ac:dyDescent="0.25">
      <c r="B11" s="373"/>
      <c r="C11" s="373"/>
      <c r="D11" s="375"/>
      <c r="E11" s="376"/>
      <c r="F11" s="373"/>
      <c r="G11" s="373"/>
    </row>
    <row r="12" spans="1:7" s="374" customFormat="1" ht="24" thickBot="1" x14ac:dyDescent="0.25">
      <c r="A12" s="493" t="s">
        <v>6344</v>
      </c>
      <c r="B12" s="494"/>
      <c r="C12" s="494"/>
      <c r="D12" s="494"/>
      <c r="E12" s="495"/>
    </row>
    <row r="13" spans="1:7" s="374" customFormat="1" ht="14.25" x14ac:dyDescent="0.2">
      <c r="A13" s="496" t="s">
        <v>4681</v>
      </c>
      <c r="B13" s="386" t="s">
        <v>4277</v>
      </c>
      <c r="C13" s="498" t="s">
        <v>2186</v>
      </c>
      <c r="D13" s="500" t="s">
        <v>2187</v>
      </c>
      <c r="E13" s="502" t="s">
        <v>217</v>
      </c>
      <c r="F13" s="373"/>
      <c r="G13" s="373"/>
    </row>
    <row r="14" spans="1:7" s="388" customFormat="1" ht="13.5" thickBot="1" x14ac:dyDescent="0.25">
      <c r="A14" s="497"/>
      <c r="B14" s="387" t="s">
        <v>2185</v>
      </c>
      <c r="C14" s="499"/>
      <c r="D14" s="501"/>
      <c r="E14" s="503"/>
    </row>
    <row r="15" spans="1:7" ht="13.5" thickTop="1" x14ac:dyDescent="0.2">
      <c r="A15" s="389" t="s">
        <v>5635</v>
      </c>
      <c r="B15" s="390" t="s">
        <v>2189</v>
      </c>
      <c r="C15" s="390" t="s">
        <v>3019</v>
      </c>
      <c r="D15" s="391">
        <v>109.57</v>
      </c>
      <c r="E15" s="302" t="s">
        <v>7347</v>
      </c>
    </row>
    <row r="16" spans="1:7" x14ac:dyDescent="0.2">
      <c r="A16" s="392" t="s">
        <v>5636</v>
      </c>
      <c r="B16" s="390" t="s">
        <v>2190</v>
      </c>
      <c r="C16" s="390" t="s">
        <v>4315</v>
      </c>
      <c r="D16" s="391">
        <v>11.48</v>
      </c>
      <c r="E16" s="302" t="s">
        <v>7347</v>
      </c>
    </row>
    <row r="17" spans="1:5" x14ac:dyDescent="0.2">
      <c r="A17" s="392" t="s">
        <v>5637</v>
      </c>
      <c r="B17" s="390" t="s">
        <v>2191</v>
      </c>
      <c r="C17" s="390" t="s">
        <v>4316</v>
      </c>
      <c r="D17" s="391">
        <v>3.59</v>
      </c>
      <c r="E17" s="302" t="s">
        <v>7347</v>
      </c>
    </row>
    <row r="18" spans="1:5" x14ac:dyDescent="0.2">
      <c r="A18" s="392" t="s">
        <v>5638</v>
      </c>
      <c r="B18" s="390" t="s">
        <v>2192</v>
      </c>
      <c r="C18" s="390" t="s">
        <v>5476</v>
      </c>
      <c r="D18" s="391">
        <v>7.11</v>
      </c>
      <c r="E18" s="302" t="s">
        <v>7347</v>
      </c>
    </row>
    <row r="19" spans="1:5" x14ac:dyDescent="0.2">
      <c r="A19" s="392" t="s">
        <v>5639</v>
      </c>
      <c r="B19" s="390" t="s">
        <v>2193</v>
      </c>
      <c r="C19" s="390" t="s">
        <v>2801</v>
      </c>
      <c r="D19" s="391">
        <v>1.91</v>
      </c>
      <c r="E19" s="302" t="s">
        <v>7347</v>
      </c>
    </row>
    <row r="20" spans="1:5" x14ac:dyDescent="0.2">
      <c r="A20" s="392" t="s">
        <v>5640</v>
      </c>
      <c r="B20" s="390" t="s">
        <v>2194</v>
      </c>
      <c r="C20" s="390" t="s">
        <v>5474</v>
      </c>
      <c r="D20" s="391">
        <v>1.21</v>
      </c>
      <c r="E20" s="302" t="s">
        <v>7347</v>
      </c>
    </row>
    <row r="21" spans="1:5" x14ac:dyDescent="0.2">
      <c r="A21" s="392" t="s">
        <v>5641</v>
      </c>
      <c r="B21" s="390" t="s">
        <v>2195</v>
      </c>
      <c r="C21" s="390" t="s">
        <v>5474</v>
      </c>
      <c r="D21" s="391">
        <v>1.21</v>
      </c>
      <c r="E21" s="302" t="s">
        <v>7347</v>
      </c>
    </row>
    <row r="22" spans="1:5" x14ac:dyDescent="0.2">
      <c r="A22" s="392" t="s">
        <v>5642</v>
      </c>
      <c r="B22" s="390" t="s">
        <v>2196</v>
      </c>
      <c r="C22" s="390" t="s">
        <v>830</v>
      </c>
      <c r="D22" s="391">
        <v>2.6</v>
      </c>
      <c r="E22" s="302" t="s">
        <v>7347</v>
      </c>
    </row>
    <row r="23" spans="1:5" x14ac:dyDescent="0.2">
      <c r="A23" s="392" t="s">
        <v>5643</v>
      </c>
      <c r="B23" s="390" t="s">
        <v>2197</v>
      </c>
      <c r="C23" s="228" t="s">
        <v>5595</v>
      </c>
      <c r="D23" s="391">
        <v>12.59</v>
      </c>
      <c r="E23" s="302" t="s">
        <v>7347</v>
      </c>
    </row>
    <row r="24" spans="1:5" x14ac:dyDescent="0.2">
      <c r="A24" s="308" t="s">
        <v>7403</v>
      </c>
      <c r="B24" s="305" t="s">
        <v>2198</v>
      </c>
      <c r="C24" s="306" t="s">
        <v>5115</v>
      </c>
      <c r="D24" s="304">
        <v>0</v>
      </c>
      <c r="E24" s="303" t="s">
        <v>218</v>
      </c>
    </row>
    <row r="25" spans="1:5" x14ac:dyDescent="0.2">
      <c r="A25" s="392" t="s">
        <v>5644</v>
      </c>
      <c r="B25" s="390" t="s">
        <v>2199</v>
      </c>
      <c r="C25" s="228" t="s">
        <v>2811</v>
      </c>
      <c r="D25" s="391">
        <v>11.52</v>
      </c>
      <c r="E25" s="302" t="s">
        <v>218</v>
      </c>
    </row>
    <row r="26" spans="1:5" x14ac:dyDescent="0.2">
      <c r="A26" s="392" t="s">
        <v>5645</v>
      </c>
      <c r="B26" s="390" t="s">
        <v>2200</v>
      </c>
      <c r="C26" s="228" t="s">
        <v>2811</v>
      </c>
      <c r="D26" s="391">
        <v>3.13</v>
      </c>
      <c r="E26" s="302" t="s">
        <v>218</v>
      </c>
    </row>
    <row r="27" spans="1:5" x14ac:dyDescent="0.2">
      <c r="A27" s="392" t="s">
        <v>5646</v>
      </c>
      <c r="B27" s="390" t="s">
        <v>2201</v>
      </c>
      <c r="C27" s="228" t="s">
        <v>4325</v>
      </c>
      <c r="D27" s="391">
        <v>15.51</v>
      </c>
      <c r="E27" s="302" t="s">
        <v>218</v>
      </c>
    </row>
    <row r="28" spans="1:5" x14ac:dyDescent="0.2">
      <c r="A28" s="392" t="s">
        <v>5647</v>
      </c>
      <c r="B28" s="390" t="s">
        <v>2202</v>
      </c>
      <c r="C28" s="228" t="s">
        <v>5596</v>
      </c>
      <c r="D28" s="391">
        <v>35.5</v>
      </c>
      <c r="E28" s="302" t="s">
        <v>7347</v>
      </c>
    </row>
    <row r="29" spans="1:5" x14ac:dyDescent="0.2">
      <c r="A29" s="392" t="s">
        <v>5648</v>
      </c>
      <c r="B29" s="390" t="s">
        <v>2203</v>
      </c>
      <c r="C29" s="228" t="s">
        <v>3658</v>
      </c>
      <c r="D29" s="391">
        <v>9.58</v>
      </c>
      <c r="E29" s="302" t="s">
        <v>218</v>
      </c>
    </row>
    <row r="30" spans="1:5" x14ac:dyDescent="0.2">
      <c r="A30" s="392" t="s">
        <v>5649</v>
      </c>
      <c r="B30" s="390" t="s">
        <v>2204</v>
      </c>
      <c r="C30" s="228" t="s">
        <v>5597</v>
      </c>
      <c r="D30" s="391">
        <v>26.82</v>
      </c>
      <c r="E30" s="302" t="s">
        <v>7347</v>
      </c>
    </row>
    <row r="31" spans="1:5" x14ac:dyDescent="0.2">
      <c r="A31" s="392" t="s">
        <v>5650</v>
      </c>
      <c r="B31" s="390" t="s">
        <v>2205</v>
      </c>
      <c r="C31" s="228" t="s">
        <v>3022</v>
      </c>
      <c r="D31" s="391">
        <v>6.49</v>
      </c>
      <c r="E31" s="302" t="s">
        <v>7347</v>
      </c>
    </row>
    <row r="32" spans="1:5" x14ac:dyDescent="0.2">
      <c r="A32" s="392" t="s">
        <v>5651</v>
      </c>
      <c r="B32" s="390" t="s">
        <v>2206</v>
      </c>
      <c r="C32" s="228" t="s">
        <v>5598</v>
      </c>
      <c r="D32" s="391">
        <v>19.34</v>
      </c>
      <c r="E32" s="302" t="s">
        <v>7347</v>
      </c>
    </row>
    <row r="33" spans="1:5" x14ac:dyDescent="0.2">
      <c r="A33" s="392" t="s">
        <v>5652</v>
      </c>
      <c r="B33" s="390" t="s">
        <v>2207</v>
      </c>
      <c r="C33" s="228" t="s">
        <v>3961</v>
      </c>
      <c r="D33" s="391">
        <v>16.05</v>
      </c>
      <c r="E33" s="302" t="s">
        <v>7347</v>
      </c>
    </row>
    <row r="34" spans="1:5" x14ac:dyDescent="0.2">
      <c r="A34" s="308" t="s">
        <v>7404</v>
      </c>
      <c r="B34" s="305" t="s">
        <v>2208</v>
      </c>
      <c r="C34" s="307" t="s">
        <v>5115</v>
      </c>
      <c r="D34" s="304">
        <v>0</v>
      </c>
      <c r="E34" s="302" t="s">
        <v>218</v>
      </c>
    </row>
    <row r="35" spans="1:5" x14ac:dyDescent="0.2">
      <c r="A35" s="392" t="s">
        <v>5653</v>
      </c>
      <c r="B35" s="390" t="s">
        <v>2209</v>
      </c>
      <c r="C35" s="228" t="s">
        <v>5599</v>
      </c>
      <c r="D35" s="391">
        <v>15.6</v>
      </c>
      <c r="E35" s="302" t="s">
        <v>7347</v>
      </c>
    </row>
    <row r="36" spans="1:5" x14ac:dyDescent="0.2">
      <c r="A36" s="392" t="s">
        <v>5654</v>
      </c>
      <c r="B36" s="390" t="s">
        <v>2210</v>
      </c>
      <c r="C36" s="228" t="s">
        <v>3019</v>
      </c>
      <c r="D36" s="391">
        <v>26.76</v>
      </c>
      <c r="E36" s="302" t="s">
        <v>7347</v>
      </c>
    </row>
    <row r="37" spans="1:5" x14ac:dyDescent="0.2">
      <c r="A37" s="392" t="s">
        <v>5655</v>
      </c>
      <c r="B37" s="390" t="s">
        <v>2211</v>
      </c>
      <c r="C37" s="228" t="s">
        <v>5600</v>
      </c>
      <c r="D37" s="391">
        <v>103</v>
      </c>
      <c r="E37" s="302" t="s">
        <v>218</v>
      </c>
    </row>
    <row r="38" spans="1:5" x14ac:dyDescent="0.2">
      <c r="A38" s="392" t="s">
        <v>5656</v>
      </c>
      <c r="B38" s="390" t="s">
        <v>2212</v>
      </c>
      <c r="C38" s="228" t="s">
        <v>2439</v>
      </c>
      <c r="D38" s="391">
        <v>18.600000000000001</v>
      </c>
      <c r="E38" s="302" t="s">
        <v>7347</v>
      </c>
    </row>
    <row r="39" spans="1:5" x14ac:dyDescent="0.2">
      <c r="A39" s="392" t="s">
        <v>5657</v>
      </c>
      <c r="B39" s="390" t="s">
        <v>2213</v>
      </c>
      <c r="C39" s="228" t="s">
        <v>2676</v>
      </c>
      <c r="D39" s="391">
        <v>43.54</v>
      </c>
      <c r="E39" s="302" t="s">
        <v>7347</v>
      </c>
    </row>
    <row r="40" spans="1:5" x14ac:dyDescent="0.2">
      <c r="A40" s="392" t="s">
        <v>5658</v>
      </c>
      <c r="B40" s="390" t="s">
        <v>2214</v>
      </c>
      <c r="C40" s="228" t="s">
        <v>2793</v>
      </c>
      <c r="D40" s="391">
        <v>23.31</v>
      </c>
      <c r="E40" s="302" t="s">
        <v>218</v>
      </c>
    </row>
    <row r="41" spans="1:5" x14ac:dyDescent="0.2">
      <c r="A41" s="392" t="s">
        <v>5659</v>
      </c>
      <c r="B41" s="390" t="s">
        <v>2215</v>
      </c>
      <c r="C41" s="228" t="s">
        <v>5601</v>
      </c>
      <c r="D41" s="391">
        <v>13.7</v>
      </c>
      <c r="E41" s="302" t="s">
        <v>7347</v>
      </c>
    </row>
    <row r="42" spans="1:5" x14ac:dyDescent="0.2">
      <c r="A42" s="392" t="s">
        <v>5660</v>
      </c>
      <c r="B42" s="390" t="s">
        <v>2216</v>
      </c>
      <c r="C42" s="228" t="s">
        <v>2439</v>
      </c>
      <c r="D42" s="391">
        <v>12.12</v>
      </c>
      <c r="E42" s="302" t="s">
        <v>7347</v>
      </c>
    </row>
    <row r="43" spans="1:5" x14ac:dyDescent="0.2">
      <c r="A43" s="392" t="s">
        <v>5661</v>
      </c>
      <c r="B43" s="390" t="s">
        <v>2217</v>
      </c>
      <c r="C43" s="228" t="s">
        <v>5601</v>
      </c>
      <c r="D43" s="391">
        <v>16</v>
      </c>
      <c r="E43" s="302" t="s">
        <v>7347</v>
      </c>
    </row>
    <row r="44" spans="1:5" x14ac:dyDescent="0.2">
      <c r="A44" s="308" t="s">
        <v>7405</v>
      </c>
      <c r="B44" s="305" t="s">
        <v>2218</v>
      </c>
      <c r="C44" s="307" t="s">
        <v>5115</v>
      </c>
      <c r="D44" s="304">
        <v>0</v>
      </c>
      <c r="E44" s="303" t="s">
        <v>218</v>
      </c>
    </row>
    <row r="45" spans="1:5" x14ac:dyDescent="0.2">
      <c r="A45" s="392" t="s">
        <v>5662</v>
      </c>
      <c r="B45" s="390" t="s">
        <v>2219</v>
      </c>
      <c r="C45" s="228" t="s">
        <v>3022</v>
      </c>
      <c r="D45" s="391">
        <v>3.54</v>
      </c>
      <c r="E45" s="302" t="s">
        <v>7347</v>
      </c>
    </row>
    <row r="46" spans="1:5" x14ac:dyDescent="0.2">
      <c r="A46" s="392" t="s">
        <v>5663</v>
      </c>
      <c r="B46" s="390" t="s">
        <v>2220</v>
      </c>
      <c r="C46" s="228" t="s">
        <v>2439</v>
      </c>
      <c r="D46" s="391">
        <v>11.8</v>
      </c>
      <c r="E46" s="302" t="s">
        <v>7347</v>
      </c>
    </row>
    <row r="47" spans="1:5" x14ac:dyDescent="0.2">
      <c r="A47" s="392" t="s">
        <v>5664</v>
      </c>
      <c r="B47" s="390" t="s">
        <v>2221</v>
      </c>
      <c r="C47" s="228" t="s">
        <v>5602</v>
      </c>
      <c r="D47" s="391">
        <v>7.5</v>
      </c>
      <c r="E47" s="302" t="s">
        <v>7347</v>
      </c>
    </row>
    <row r="48" spans="1:5" x14ac:dyDescent="0.2">
      <c r="A48" s="392" t="s">
        <v>5665</v>
      </c>
      <c r="B48" s="390" t="s">
        <v>2222</v>
      </c>
      <c r="C48" s="228" t="s">
        <v>5602</v>
      </c>
      <c r="D48" s="391">
        <v>8.39</v>
      </c>
      <c r="E48" s="302" t="s">
        <v>7347</v>
      </c>
    </row>
    <row r="49" spans="1:5" x14ac:dyDescent="0.2">
      <c r="A49" s="392" t="s">
        <v>5666</v>
      </c>
      <c r="B49" s="390" t="s">
        <v>2223</v>
      </c>
      <c r="C49" s="228" t="s">
        <v>5093</v>
      </c>
      <c r="D49" s="391">
        <v>12.3</v>
      </c>
      <c r="E49" s="302" t="s">
        <v>7347</v>
      </c>
    </row>
    <row r="50" spans="1:5" x14ac:dyDescent="0.2">
      <c r="A50" s="392" t="s">
        <v>5667</v>
      </c>
      <c r="B50" s="390" t="s">
        <v>2224</v>
      </c>
      <c r="C50" s="228" t="s">
        <v>5487</v>
      </c>
      <c r="D50" s="391">
        <v>7.05</v>
      </c>
      <c r="E50" s="302" t="s">
        <v>7347</v>
      </c>
    </row>
    <row r="51" spans="1:5" x14ac:dyDescent="0.2">
      <c r="A51" s="392" t="s">
        <v>5668</v>
      </c>
      <c r="B51" s="390" t="s">
        <v>2225</v>
      </c>
      <c r="C51" s="228" t="s">
        <v>828</v>
      </c>
      <c r="D51" s="391">
        <v>2.6</v>
      </c>
      <c r="E51" s="302" t="s">
        <v>7347</v>
      </c>
    </row>
    <row r="52" spans="1:5" x14ac:dyDescent="0.2">
      <c r="A52" s="392" t="s">
        <v>5669</v>
      </c>
      <c r="B52" s="390" t="s">
        <v>2226</v>
      </c>
      <c r="C52" s="228" t="s">
        <v>5473</v>
      </c>
      <c r="D52" s="391">
        <v>1.19</v>
      </c>
      <c r="E52" s="302" t="s">
        <v>7347</v>
      </c>
    </row>
    <row r="53" spans="1:5" x14ac:dyDescent="0.2">
      <c r="A53" s="392" t="s">
        <v>5670</v>
      </c>
      <c r="B53" s="390" t="s">
        <v>2227</v>
      </c>
      <c r="C53" s="228" t="s">
        <v>5473</v>
      </c>
      <c r="D53" s="391">
        <v>1.21</v>
      </c>
      <c r="E53" s="302" t="s">
        <v>7347</v>
      </c>
    </row>
    <row r="54" spans="1:5" x14ac:dyDescent="0.2">
      <c r="A54" s="308" t="s">
        <v>7406</v>
      </c>
      <c r="B54" s="305" t="s">
        <v>2228</v>
      </c>
      <c r="C54" s="307" t="s">
        <v>5115</v>
      </c>
      <c r="D54" s="304">
        <v>0</v>
      </c>
      <c r="E54" s="303" t="s">
        <v>218</v>
      </c>
    </row>
    <row r="55" spans="1:5" x14ac:dyDescent="0.2">
      <c r="A55" s="392" t="s">
        <v>5671</v>
      </c>
      <c r="B55" s="390" t="s">
        <v>2229</v>
      </c>
      <c r="C55" s="228" t="s">
        <v>3686</v>
      </c>
      <c r="D55" s="391">
        <v>3.68</v>
      </c>
      <c r="E55" s="302" t="s">
        <v>218</v>
      </c>
    </row>
    <row r="56" spans="1:5" x14ac:dyDescent="0.2">
      <c r="A56" s="392" t="s">
        <v>5672</v>
      </c>
      <c r="B56" s="390" t="s">
        <v>2230</v>
      </c>
      <c r="C56" s="228" t="s">
        <v>5603</v>
      </c>
      <c r="D56" s="391">
        <v>27.84</v>
      </c>
      <c r="E56" s="302" t="s">
        <v>218</v>
      </c>
    </row>
    <row r="57" spans="1:5" x14ac:dyDescent="0.2">
      <c r="A57" s="392" t="s">
        <v>5673</v>
      </c>
      <c r="B57" s="390" t="s">
        <v>2126</v>
      </c>
      <c r="C57" s="228" t="s">
        <v>2686</v>
      </c>
      <c r="D57" s="391">
        <v>12.7</v>
      </c>
      <c r="E57" s="302" t="s">
        <v>218</v>
      </c>
    </row>
    <row r="58" spans="1:5" x14ac:dyDescent="0.2">
      <c r="A58" s="392" t="s">
        <v>5674</v>
      </c>
      <c r="B58" s="390" t="s">
        <v>2127</v>
      </c>
      <c r="C58" s="228" t="s">
        <v>3686</v>
      </c>
      <c r="D58" s="391">
        <v>14.94</v>
      </c>
      <c r="E58" s="302" t="s">
        <v>218</v>
      </c>
    </row>
    <row r="59" spans="1:5" x14ac:dyDescent="0.2">
      <c r="A59" s="392" t="s">
        <v>5675</v>
      </c>
      <c r="B59" s="390" t="s">
        <v>2128</v>
      </c>
      <c r="C59" s="228" t="s">
        <v>5604</v>
      </c>
      <c r="D59" s="391">
        <v>66.12</v>
      </c>
      <c r="E59" s="302" t="s">
        <v>218</v>
      </c>
    </row>
    <row r="60" spans="1:5" x14ac:dyDescent="0.2">
      <c r="A60" s="308" t="s">
        <v>7407</v>
      </c>
      <c r="B60" s="305" t="s">
        <v>2129</v>
      </c>
      <c r="C60" s="307" t="s">
        <v>5115</v>
      </c>
      <c r="D60" s="304">
        <v>0</v>
      </c>
      <c r="E60" s="302" t="s">
        <v>218</v>
      </c>
    </row>
    <row r="61" spans="1:5" x14ac:dyDescent="0.2">
      <c r="A61" s="308" t="s">
        <v>7408</v>
      </c>
      <c r="B61" s="305" t="s">
        <v>2133</v>
      </c>
      <c r="C61" s="307" t="s">
        <v>5115</v>
      </c>
      <c r="D61" s="304">
        <v>0</v>
      </c>
      <c r="E61" s="302" t="s">
        <v>218</v>
      </c>
    </row>
    <row r="62" spans="1:5" x14ac:dyDescent="0.2">
      <c r="A62" s="308" t="s">
        <v>7409</v>
      </c>
      <c r="B62" s="305" t="s">
        <v>5386</v>
      </c>
      <c r="C62" s="307" t="s">
        <v>7410</v>
      </c>
      <c r="D62" s="304">
        <v>20.36</v>
      </c>
      <c r="E62" s="302" t="s">
        <v>218</v>
      </c>
    </row>
    <row r="63" spans="1:5" x14ac:dyDescent="0.2">
      <c r="A63" s="308" t="s">
        <v>7411</v>
      </c>
      <c r="B63" s="305" t="s">
        <v>5388</v>
      </c>
      <c r="C63" s="307" t="s">
        <v>3019</v>
      </c>
      <c r="D63" s="304">
        <v>27.46</v>
      </c>
      <c r="E63" s="302" t="s">
        <v>7347</v>
      </c>
    </row>
    <row r="64" spans="1:5" x14ac:dyDescent="0.2">
      <c r="A64" s="308" t="s">
        <v>7412</v>
      </c>
      <c r="B64" s="305" t="s">
        <v>5391</v>
      </c>
      <c r="C64" s="307" t="s">
        <v>7413</v>
      </c>
      <c r="D64" s="304">
        <v>17.22</v>
      </c>
      <c r="E64" s="302" t="s">
        <v>218</v>
      </c>
    </row>
    <row r="65" spans="1:5" x14ac:dyDescent="0.2">
      <c r="A65" s="308" t="s">
        <v>7414</v>
      </c>
      <c r="B65" s="305" t="s">
        <v>5394</v>
      </c>
      <c r="C65" s="307" t="s">
        <v>6354</v>
      </c>
      <c r="D65" s="304">
        <v>57.4</v>
      </c>
      <c r="E65" s="302" t="s">
        <v>218</v>
      </c>
    </row>
    <row r="66" spans="1:5" x14ac:dyDescent="0.2">
      <c r="A66" s="308" t="s">
        <v>7415</v>
      </c>
      <c r="B66" s="305" t="s">
        <v>5397</v>
      </c>
      <c r="C66" s="307" t="s">
        <v>4315</v>
      </c>
      <c r="D66" s="304">
        <v>6.72</v>
      </c>
      <c r="E66" s="302" t="s">
        <v>7347</v>
      </c>
    </row>
    <row r="67" spans="1:5" x14ac:dyDescent="0.2">
      <c r="A67" s="308" t="s">
        <v>7416</v>
      </c>
      <c r="B67" s="305" t="s">
        <v>5402</v>
      </c>
      <c r="C67" s="307" t="s">
        <v>3019</v>
      </c>
      <c r="D67" s="304">
        <v>43.37</v>
      </c>
      <c r="E67" s="302" t="s">
        <v>7347</v>
      </c>
    </row>
    <row r="68" spans="1:5" x14ac:dyDescent="0.2">
      <c r="A68" s="308" t="s">
        <v>7417</v>
      </c>
      <c r="B68" s="305" t="s">
        <v>7418</v>
      </c>
      <c r="C68" s="307" t="s">
        <v>7419</v>
      </c>
      <c r="D68" s="304">
        <v>4.74</v>
      </c>
      <c r="E68" s="302" t="s">
        <v>7347</v>
      </c>
    </row>
    <row r="69" spans="1:5" x14ac:dyDescent="0.2">
      <c r="A69" s="308" t="s">
        <v>7420</v>
      </c>
      <c r="B69" s="305" t="s">
        <v>7065</v>
      </c>
      <c r="C69" s="307" t="s">
        <v>4316</v>
      </c>
      <c r="D69" s="304">
        <v>4.03</v>
      </c>
      <c r="E69" s="302" t="s">
        <v>218</v>
      </c>
    </row>
    <row r="70" spans="1:5" x14ac:dyDescent="0.2">
      <c r="A70" s="308" t="s">
        <v>7421</v>
      </c>
      <c r="B70" s="305" t="s">
        <v>7067</v>
      </c>
      <c r="C70" s="307" t="s">
        <v>7422</v>
      </c>
      <c r="D70" s="304">
        <v>29.37</v>
      </c>
      <c r="E70" s="302" t="s">
        <v>7347</v>
      </c>
    </row>
    <row r="71" spans="1:5" x14ac:dyDescent="0.2">
      <c r="A71" s="308" t="s">
        <v>7423</v>
      </c>
      <c r="B71" s="305" t="s">
        <v>7069</v>
      </c>
      <c r="C71" s="307" t="s">
        <v>7424</v>
      </c>
      <c r="D71" s="304">
        <v>25.5</v>
      </c>
      <c r="E71" s="302" t="s">
        <v>218</v>
      </c>
    </row>
    <row r="72" spans="1:5" x14ac:dyDescent="0.2">
      <c r="A72" s="308" t="s">
        <v>7425</v>
      </c>
      <c r="B72" s="305" t="s">
        <v>7071</v>
      </c>
      <c r="C72" s="307" t="s">
        <v>7426</v>
      </c>
      <c r="D72" s="304">
        <v>25.67</v>
      </c>
      <c r="E72" s="302" t="s">
        <v>218</v>
      </c>
    </row>
    <row r="73" spans="1:5" x14ac:dyDescent="0.2">
      <c r="A73" s="308" t="s">
        <v>7427</v>
      </c>
      <c r="B73" s="305" t="s">
        <v>7073</v>
      </c>
      <c r="C73" s="307" t="s">
        <v>7428</v>
      </c>
      <c r="D73" s="304">
        <v>25.67</v>
      </c>
      <c r="E73" s="302" t="s">
        <v>218</v>
      </c>
    </row>
    <row r="74" spans="1:5" x14ac:dyDescent="0.2">
      <c r="A74" s="308" t="s">
        <v>7429</v>
      </c>
      <c r="B74" s="305" t="s">
        <v>7075</v>
      </c>
      <c r="C74" s="307" t="s">
        <v>7430</v>
      </c>
      <c r="D74" s="304">
        <v>25.67</v>
      </c>
      <c r="E74" s="302" t="s">
        <v>218</v>
      </c>
    </row>
    <row r="75" spans="1:5" x14ac:dyDescent="0.2">
      <c r="A75" s="308" t="s">
        <v>7431</v>
      </c>
      <c r="B75" s="305" t="s">
        <v>7078</v>
      </c>
      <c r="C75" s="307" t="s">
        <v>7432</v>
      </c>
      <c r="D75" s="304">
        <v>25.5</v>
      </c>
      <c r="E75" s="302" t="s">
        <v>218</v>
      </c>
    </row>
    <row r="76" spans="1:5" ht="13.5" thickBot="1" x14ac:dyDescent="0.25">
      <c r="A76" s="310" t="s">
        <v>7433</v>
      </c>
      <c r="B76" s="313" t="s">
        <v>7081</v>
      </c>
      <c r="C76" s="311" t="s">
        <v>7434</v>
      </c>
      <c r="D76" s="312">
        <v>36.51</v>
      </c>
      <c r="E76" s="309" t="s">
        <v>218</v>
      </c>
    </row>
    <row r="77" spans="1:5" s="388" customFormat="1" ht="15.75" thickTop="1" thickBot="1" x14ac:dyDescent="0.25">
      <c r="A77" s="504" t="s">
        <v>6339</v>
      </c>
      <c r="B77" s="505"/>
      <c r="C77" s="506"/>
      <c r="D77" s="393">
        <f>SUM(D15:D76)</f>
        <v>1123.8900000000001</v>
      </c>
      <c r="E77" s="394">
        <f>SUMIF(E15:E76,"std_1",D15:D76)</f>
        <v>569.03000000000009</v>
      </c>
    </row>
    <row r="78" spans="1:5" x14ac:dyDescent="0.2">
      <c r="A78" s="395"/>
      <c r="B78" s="395"/>
      <c r="C78" s="396"/>
      <c r="D78" s="397"/>
      <c r="E78" s="398"/>
    </row>
    <row r="79" spans="1:5" x14ac:dyDescent="0.2">
      <c r="A79" s="395"/>
      <c r="B79" s="395"/>
      <c r="C79" s="396"/>
      <c r="D79" s="397"/>
      <c r="E79" s="398"/>
    </row>
    <row r="80" spans="1:5" x14ac:dyDescent="0.2">
      <c r="A80" s="395"/>
      <c r="B80" s="395"/>
      <c r="C80" s="396"/>
      <c r="D80" s="397"/>
      <c r="E80" s="398"/>
    </row>
    <row r="81" spans="1:7" x14ac:dyDescent="0.2">
      <c r="A81" s="395"/>
      <c r="B81" s="395"/>
      <c r="C81" s="396"/>
      <c r="D81" s="397"/>
      <c r="E81" s="398"/>
    </row>
    <row r="82" spans="1:7" x14ac:dyDescent="0.2">
      <c r="A82" s="395"/>
      <c r="B82" s="395"/>
      <c r="C82" s="396"/>
      <c r="D82" s="397"/>
      <c r="E82" s="398"/>
    </row>
    <row r="83" spans="1:7" ht="13.5" thickBot="1" x14ac:dyDescent="0.25">
      <c r="A83" s="395"/>
      <c r="B83" s="395"/>
      <c r="C83" s="396"/>
      <c r="D83" s="397"/>
      <c r="E83" s="398"/>
    </row>
    <row r="84" spans="1:7" s="374" customFormat="1" ht="24" thickBot="1" x14ac:dyDescent="0.25">
      <c r="A84" s="493" t="s">
        <v>6345</v>
      </c>
      <c r="B84" s="494"/>
      <c r="C84" s="494"/>
      <c r="D84" s="494"/>
      <c r="E84" s="495"/>
    </row>
    <row r="85" spans="1:7" s="374" customFormat="1" ht="14.25" x14ac:dyDescent="0.2">
      <c r="A85" s="496" t="s">
        <v>4681</v>
      </c>
      <c r="B85" s="386" t="s">
        <v>4277</v>
      </c>
      <c r="C85" s="498" t="s">
        <v>2186</v>
      </c>
      <c r="D85" s="500" t="s">
        <v>2187</v>
      </c>
      <c r="E85" s="502" t="s">
        <v>217</v>
      </c>
      <c r="F85" s="373"/>
      <c r="G85" s="373"/>
    </row>
    <row r="86" spans="1:7" s="388" customFormat="1" ht="13.5" thickBot="1" x14ac:dyDescent="0.25">
      <c r="A86" s="497"/>
      <c r="B86" s="387" t="s">
        <v>2185</v>
      </c>
      <c r="C86" s="499"/>
      <c r="D86" s="501"/>
      <c r="E86" s="503"/>
    </row>
    <row r="87" spans="1:7" ht="13.5" thickTop="1" x14ac:dyDescent="0.2">
      <c r="A87" s="389" t="s">
        <v>5676</v>
      </c>
      <c r="B87" s="399">
        <v>101</v>
      </c>
      <c r="C87" s="400" t="s">
        <v>3019</v>
      </c>
      <c r="D87" s="401">
        <v>96.54</v>
      </c>
      <c r="E87" s="402" t="s">
        <v>7347</v>
      </c>
    </row>
    <row r="88" spans="1:7" x14ac:dyDescent="0.2">
      <c r="A88" s="392" t="s">
        <v>5677</v>
      </c>
      <c r="B88" s="228">
        <v>102</v>
      </c>
      <c r="C88" s="228" t="s">
        <v>4315</v>
      </c>
      <c r="D88" s="391">
        <v>11.95</v>
      </c>
      <c r="E88" s="302" t="s">
        <v>7347</v>
      </c>
    </row>
    <row r="89" spans="1:7" x14ac:dyDescent="0.2">
      <c r="A89" s="392" t="s">
        <v>5678</v>
      </c>
      <c r="B89" s="228">
        <v>103</v>
      </c>
      <c r="C89" s="228" t="s">
        <v>4316</v>
      </c>
      <c r="D89" s="391">
        <v>3.45</v>
      </c>
      <c r="E89" s="302" t="s">
        <v>218</v>
      </c>
    </row>
    <row r="90" spans="1:7" x14ac:dyDescent="0.2">
      <c r="A90" s="392" t="s">
        <v>5679</v>
      </c>
      <c r="B90" s="228">
        <v>104</v>
      </c>
      <c r="C90" s="228" t="s">
        <v>5476</v>
      </c>
      <c r="D90" s="391">
        <v>5.28</v>
      </c>
      <c r="E90" s="302" t="s">
        <v>7347</v>
      </c>
    </row>
    <row r="91" spans="1:7" x14ac:dyDescent="0.2">
      <c r="A91" s="392" t="s">
        <v>5680</v>
      </c>
      <c r="B91" s="228">
        <v>105</v>
      </c>
      <c r="C91" s="228" t="s">
        <v>5472</v>
      </c>
      <c r="D91" s="391">
        <v>3.56</v>
      </c>
      <c r="E91" s="302" t="s">
        <v>7347</v>
      </c>
    </row>
    <row r="92" spans="1:7" x14ac:dyDescent="0.2">
      <c r="A92" s="392" t="s">
        <v>5681</v>
      </c>
      <c r="B92" s="228">
        <v>106</v>
      </c>
      <c r="C92" s="228" t="s">
        <v>5423</v>
      </c>
      <c r="D92" s="391">
        <v>4.79</v>
      </c>
      <c r="E92" s="302" t="s">
        <v>7347</v>
      </c>
    </row>
    <row r="93" spans="1:7" x14ac:dyDescent="0.2">
      <c r="A93" s="392" t="s">
        <v>5682</v>
      </c>
      <c r="B93" s="228">
        <v>107</v>
      </c>
      <c r="C93" s="228" t="s">
        <v>724</v>
      </c>
      <c r="D93" s="391">
        <v>22.68</v>
      </c>
      <c r="E93" s="302" t="s">
        <v>7347</v>
      </c>
    </row>
    <row r="94" spans="1:7" x14ac:dyDescent="0.2">
      <c r="A94" s="392" t="s">
        <v>5683</v>
      </c>
      <c r="B94" s="228">
        <v>108</v>
      </c>
      <c r="C94" s="228" t="s">
        <v>3027</v>
      </c>
      <c r="D94" s="391">
        <v>12.74</v>
      </c>
      <c r="E94" s="302" t="s">
        <v>7347</v>
      </c>
    </row>
    <row r="95" spans="1:7" x14ac:dyDescent="0.2">
      <c r="A95" s="392" t="s">
        <v>5684</v>
      </c>
      <c r="B95" s="228">
        <v>109</v>
      </c>
      <c r="C95" s="228" t="s">
        <v>3027</v>
      </c>
      <c r="D95" s="391">
        <v>13.75</v>
      </c>
      <c r="E95" s="302" t="s">
        <v>7347</v>
      </c>
    </row>
    <row r="96" spans="1:7" x14ac:dyDescent="0.2">
      <c r="A96" s="392" t="s">
        <v>5685</v>
      </c>
      <c r="B96" s="228">
        <v>111</v>
      </c>
      <c r="C96" s="228" t="s">
        <v>3027</v>
      </c>
      <c r="D96" s="391">
        <v>13.75</v>
      </c>
      <c r="E96" s="302" t="s">
        <v>7347</v>
      </c>
    </row>
    <row r="97" spans="1:5" x14ac:dyDescent="0.2">
      <c r="A97" s="392" t="s">
        <v>5686</v>
      </c>
      <c r="B97" s="228">
        <v>112</v>
      </c>
      <c r="C97" s="228" t="s">
        <v>3027</v>
      </c>
      <c r="D97" s="391">
        <v>13.75</v>
      </c>
      <c r="E97" s="302" t="s">
        <v>7347</v>
      </c>
    </row>
    <row r="98" spans="1:5" x14ac:dyDescent="0.2">
      <c r="A98" s="392" t="s">
        <v>5687</v>
      </c>
      <c r="B98" s="228">
        <v>113</v>
      </c>
      <c r="C98" s="228" t="s">
        <v>3176</v>
      </c>
      <c r="D98" s="391">
        <v>54.7</v>
      </c>
      <c r="E98" s="302" t="s">
        <v>7347</v>
      </c>
    </row>
    <row r="99" spans="1:5" x14ac:dyDescent="0.2">
      <c r="A99" s="392" t="s">
        <v>5688</v>
      </c>
      <c r="B99" s="228">
        <v>114</v>
      </c>
      <c r="C99" s="228" t="s">
        <v>1319</v>
      </c>
      <c r="D99" s="391">
        <v>3.7</v>
      </c>
      <c r="E99" s="302" t="s">
        <v>7347</v>
      </c>
    </row>
    <row r="100" spans="1:5" x14ac:dyDescent="0.2">
      <c r="A100" s="392" t="s">
        <v>5689</v>
      </c>
      <c r="B100" s="228">
        <v>115</v>
      </c>
      <c r="C100" s="228" t="s">
        <v>3176</v>
      </c>
      <c r="D100" s="391">
        <v>25.5</v>
      </c>
      <c r="E100" s="302" t="s">
        <v>7347</v>
      </c>
    </row>
    <row r="101" spans="1:5" x14ac:dyDescent="0.2">
      <c r="A101" s="392" t="s">
        <v>5690</v>
      </c>
      <c r="B101" s="228">
        <v>116</v>
      </c>
      <c r="C101" s="228" t="s">
        <v>5504</v>
      </c>
      <c r="D101" s="391">
        <v>16.079999999999998</v>
      </c>
      <c r="E101" s="302" t="s">
        <v>7347</v>
      </c>
    </row>
    <row r="102" spans="1:5" x14ac:dyDescent="0.2">
      <c r="A102" s="392" t="s">
        <v>5691</v>
      </c>
      <c r="B102" s="228">
        <v>117</v>
      </c>
      <c r="C102" s="228" t="s">
        <v>3019</v>
      </c>
      <c r="D102" s="391">
        <v>45.04</v>
      </c>
      <c r="E102" s="302" t="s">
        <v>7347</v>
      </c>
    </row>
    <row r="103" spans="1:5" x14ac:dyDescent="0.2">
      <c r="A103" s="392" t="s">
        <v>5692</v>
      </c>
      <c r="B103" s="228">
        <v>118</v>
      </c>
      <c r="C103" s="228" t="s">
        <v>5489</v>
      </c>
      <c r="D103" s="391">
        <v>16.18</v>
      </c>
      <c r="E103" s="302" t="s">
        <v>7347</v>
      </c>
    </row>
    <row r="104" spans="1:5" x14ac:dyDescent="0.2">
      <c r="A104" s="392" t="s">
        <v>5693</v>
      </c>
      <c r="B104" s="228">
        <v>119</v>
      </c>
      <c r="C104" s="228" t="s">
        <v>4039</v>
      </c>
      <c r="D104" s="391">
        <v>29.81</v>
      </c>
      <c r="E104" s="302" t="s">
        <v>7347</v>
      </c>
    </row>
    <row r="105" spans="1:5" x14ac:dyDescent="0.2">
      <c r="A105" s="392" t="s">
        <v>5694</v>
      </c>
      <c r="B105" s="228">
        <v>121</v>
      </c>
      <c r="C105" s="228" t="s">
        <v>5605</v>
      </c>
      <c r="D105" s="391">
        <v>23.66</v>
      </c>
      <c r="E105" s="302" t="s">
        <v>7347</v>
      </c>
    </row>
    <row r="106" spans="1:5" x14ac:dyDescent="0.2">
      <c r="A106" s="392" t="s">
        <v>5695</v>
      </c>
      <c r="B106" s="228">
        <v>122</v>
      </c>
      <c r="C106" s="228" t="s">
        <v>5606</v>
      </c>
      <c r="D106" s="391">
        <v>39.31</v>
      </c>
      <c r="E106" s="302" t="s">
        <v>7347</v>
      </c>
    </row>
    <row r="107" spans="1:5" x14ac:dyDescent="0.2">
      <c r="A107" s="392" t="s">
        <v>5696</v>
      </c>
      <c r="B107" s="228">
        <v>123</v>
      </c>
      <c r="C107" s="228" t="s">
        <v>3027</v>
      </c>
      <c r="D107" s="391">
        <v>13.73</v>
      </c>
      <c r="E107" s="302" t="s">
        <v>7347</v>
      </c>
    </row>
    <row r="108" spans="1:5" x14ac:dyDescent="0.2">
      <c r="A108" s="392" t="s">
        <v>5697</v>
      </c>
      <c r="B108" s="228">
        <v>124</v>
      </c>
      <c r="C108" s="228" t="s">
        <v>3027</v>
      </c>
      <c r="D108" s="391">
        <v>13.6</v>
      </c>
      <c r="E108" s="302" t="s">
        <v>7347</v>
      </c>
    </row>
    <row r="109" spans="1:5" x14ac:dyDescent="0.2">
      <c r="A109" s="392" t="s">
        <v>5698</v>
      </c>
      <c r="B109" s="228">
        <v>125</v>
      </c>
      <c r="C109" s="228" t="s">
        <v>5607</v>
      </c>
      <c r="D109" s="391">
        <v>15.84</v>
      </c>
      <c r="E109" s="302" t="s">
        <v>7347</v>
      </c>
    </row>
    <row r="110" spans="1:5" x14ac:dyDescent="0.2">
      <c r="A110" s="392" t="s">
        <v>5699</v>
      </c>
      <c r="B110" s="228">
        <v>126</v>
      </c>
      <c r="C110" s="228" t="s">
        <v>2634</v>
      </c>
      <c r="D110" s="391">
        <v>24.46</v>
      </c>
      <c r="E110" s="302" t="s">
        <v>7347</v>
      </c>
    </row>
    <row r="111" spans="1:5" x14ac:dyDescent="0.2">
      <c r="A111" s="392" t="s">
        <v>5700</v>
      </c>
      <c r="B111" s="228">
        <v>127</v>
      </c>
      <c r="C111" s="228" t="s">
        <v>5487</v>
      </c>
      <c r="D111" s="391">
        <v>5.28</v>
      </c>
      <c r="E111" s="302" t="s">
        <v>7347</v>
      </c>
    </row>
    <row r="112" spans="1:5" x14ac:dyDescent="0.2">
      <c r="A112" s="392" t="s">
        <v>5701</v>
      </c>
      <c r="B112" s="228">
        <v>128</v>
      </c>
      <c r="C112" s="228" t="s">
        <v>5417</v>
      </c>
      <c r="D112" s="391">
        <v>4.79</v>
      </c>
      <c r="E112" s="302" t="s">
        <v>7347</v>
      </c>
    </row>
    <row r="113" spans="1:7" ht="13.5" thickBot="1" x14ac:dyDescent="0.25">
      <c r="A113" s="404" t="s">
        <v>5702</v>
      </c>
      <c r="B113" s="405">
        <v>129</v>
      </c>
      <c r="C113" s="405" t="s">
        <v>5473</v>
      </c>
      <c r="D113" s="406">
        <v>2.96</v>
      </c>
      <c r="E113" s="407" t="s">
        <v>7347</v>
      </c>
    </row>
    <row r="114" spans="1:7" s="388" customFormat="1" ht="15.75" thickTop="1" thickBot="1" x14ac:dyDescent="0.25">
      <c r="A114" s="504" t="s">
        <v>6339</v>
      </c>
      <c r="B114" s="505"/>
      <c r="C114" s="506"/>
      <c r="D114" s="393">
        <f>SUM(D87:D113)</f>
        <v>536.88000000000011</v>
      </c>
      <c r="E114" s="394">
        <f>SUMIF(E87:E113,"std_1",D87:D113)</f>
        <v>533.43000000000006</v>
      </c>
    </row>
    <row r="115" spans="1:7" x14ac:dyDescent="0.2">
      <c r="A115" s="395"/>
      <c r="B115" s="396"/>
      <c r="C115" s="396"/>
      <c r="D115" s="397"/>
      <c r="E115" s="398"/>
    </row>
    <row r="116" spans="1:7" x14ac:dyDescent="0.2">
      <c r="A116" s="395"/>
      <c r="B116" s="396"/>
      <c r="C116" s="396"/>
      <c r="D116" s="397"/>
      <c r="E116" s="398"/>
    </row>
    <row r="117" spans="1:7" x14ac:dyDescent="0.2">
      <c r="A117" s="395"/>
      <c r="B117" s="396"/>
      <c r="C117" s="396"/>
      <c r="D117" s="397"/>
      <c r="E117" s="398"/>
    </row>
    <row r="118" spans="1:7" x14ac:dyDescent="0.2">
      <c r="A118" s="395"/>
      <c r="B118" s="396"/>
      <c r="C118" s="396"/>
      <c r="D118" s="397"/>
      <c r="E118" s="398"/>
    </row>
    <row r="119" spans="1:7" x14ac:dyDescent="0.2">
      <c r="A119" s="395"/>
      <c r="B119" s="396"/>
      <c r="C119" s="396"/>
      <c r="D119" s="397"/>
      <c r="E119" s="398"/>
    </row>
    <row r="120" spans="1:7" ht="13.5" thickBot="1" x14ac:dyDescent="0.25">
      <c r="A120" s="395"/>
      <c r="B120" s="396"/>
      <c r="C120" s="396"/>
      <c r="D120" s="397"/>
      <c r="E120" s="398"/>
    </row>
    <row r="121" spans="1:7" s="374" customFormat="1" ht="24" thickBot="1" x14ac:dyDescent="0.25">
      <c r="A121" s="493" t="s">
        <v>6346</v>
      </c>
      <c r="B121" s="494"/>
      <c r="C121" s="494"/>
      <c r="D121" s="494"/>
      <c r="E121" s="495"/>
    </row>
    <row r="122" spans="1:7" s="374" customFormat="1" ht="14.25" x14ac:dyDescent="0.2">
      <c r="A122" s="496" t="s">
        <v>4681</v>
      </c>
      <c r="B122" s="386" t="s">
        <v>4277</v>
      </c>
      <c r="C122" s="498" t="s">
        <v>2186</v>
      </c>
      <c r="D122" s="500" t="s">
        <v>2187</v>
      </c>
      <c r="E122" s="502" t="s">
        <v>217</v>
      </c>
      <c r="F122" s="373"/>
      <c r="G122" s="373"/>
    </row>
    <row r="123" spans="1:7" s="388" customFormat="1" ht="13.5" thickBot="1" x14ac:dyDescent="0.25">
      <c r="A123" s="497"/>
      <c r="B123" s="387" t="s">
        <v>2185</v>
      </c>
      <c r="C123" s="499"/>
      <c r="D123" s="501"/>
      <c r="E123" s="503"/>
    </row>
    <row r="124" spans="1:7" ht="13.5" thickTop="1" x14ac:dyDescent="0.2">
      <c r="A124" s="389" t="s">
        <v>5703</v>
      </c>
      <c r="B124" s="399">
        <v>201</v>
      </c>
      <c r="C124" s="399" t="s">
        <v>3019</v>
      </c>
      <c r="D124" s="401">
        <v>210.11</v>
      </c>
      <c r="E124" s="402" t="s">
        <v>7347</v>
      </c>
    </row>
    <row r="125" spans="1:7" x14ac:dyDescent="0.2">
      <c r="A125" s="392" t="s">
        <v>5704</v>
      </c>
      <c r="B125" s="228">
        <v>202</v>
      </c>
      <c r="C125" s="228" t="s">
        <v>4315</v>
      </c>
      <c r="D125" s="391">
        <v>11.48</v>
      </c>
      <c r="E125" s="302" t="s">
        <v>7347</v>
      </c>
    </row>
    <row r="126" spans="1:7" x14ac:dyDescent="0.2">
      <c r="A126" s="392" t="s">
        <v>5705</v>
      </c>
      <c r="B126" s="228">
        <v>203</v>
      </c>
      <c r="C126" s="228" t="s">
        <v>4316</v>
      </c>
      <c r="D126" s="391">
        <v>3.45</v>
      </c>
      <c r="E126" s="302" t="s">
        <v>218</v>
      </c>
    </row>
    <row r="127" spans="1:7" x14ac:dyDescent="0.2">
      <c r="A127" s="392" t="s">
        <v>5706</v>
      </c>
      <c r="B127" s="228">
        <v>204</v>
      </c>
      <c r="C127" s="228" t="s">
        <v>5476</v>
      </c>
      <c r="D127" s="391">
        <v>8.75</v>
      </c>
      <c r="E127" s="302" t="s">
        <v>7347</v>
      </c>
    </row>
    <row r="128" spans="1:7" x14ac:dyDescent="0.2">
      <c r="A128" s="392" t="s">
        <v>5707</v>
      </c>
      <c r="B128" s="228">
        <v>205</v>
      </c>
      <c r="C128" s="228" t="s">
        <v>5474</v>
      </c>
      <c r="D128" s="391">
        <v>6.87</v>
      </c>
      <c r="E128" s="302" t="s">
        <v>7347</v>
      </c>
    </row>
    <row r="129" spans="1:5" x14ac:dyDescent="0.2">
      <c r="A129" s="392" t="s">
        <v>5708</v>
      </c>
      <c r="B129" s="228">
        <v>206</v>
      </c>
      <c r="C129" s="228" t="s">
        <v>2801</v>
      </c>
      <c r="D129" s="391">
        <v>4.2300000000000004</v>
      </c>
      <c r="E129" s="302" t="s">
        <v>218</v>
      </c>
    </row>
    <row r="130" spans="1:5" x14ac:dyDescent="0.2">
      <c r="A130" s="392" t="s">
        <v>5709</v>
      </c>
      <c r="B130" s="228">
        <v>207</v>
      </c>
      <c r="C130" s="228" t="s">
        <v>5608</v>
      </c>
      <c r="D130" s="391">
        <v>6.34</v>
      </c>
      <c r="E130" s="302" t="s">
        <v>7347</v>
      </c>
    </row>
    <row r="131" spans="1:5" x14ac:dyDescent="0.2">
      <c r="A131" s="392" t="s">
        <v>5710</v>
      </c>
      <c r="B131" s="228">
        <v>208</v>
      </c>
      <c r="C131" s="228" t="s">
        <v>4327</v>
      </c>
      <c r="D131" s="391">
        <v>5.25</v>
      </c>
      <c r="E131" s="302" t="s">
        <v>7347</v>
      </c>
    </row>
    <row r="132" spans="1:5" x14ac:dyDescent="0.2">
      <c r="A132" s="392" t="s">
        <v>5711</v>
      </c>
      <c r="B132" s="228">
        <v>209</v>
      </c>
      <c r="C132" s="228" t="s">
        <v>5609</v>
      </c>
      <c r="D132" s="391">
        <v>98.15</v>
      </c>
      <c r="E132" s="302" t="s">
        <v>7347</v>
      </c>
    </row>
    <row r="133" spans="1:5" x14ac:dyDescent="0.2">
      <c r="A133" s="392" t="s">
        <v>5712</v>
      </c>
      <c r="B133" s="228">
        <v>211</v>
      </c>
      <c r="C133" s="228" t="s">
        <v>5610</v>
      </c>
      <c r="D133" s="391">
        <v>16.579999999999998</v>
      </c>
      <c r="E133" s="302" t="s">
        <v>7347</v>
      </c>
    </row>
    <row r="134" spans="1:5" x14ac:dyDescent="0.2">
      <c r="A134" s="392" t="s">
        <v>5713</v>
      </c>
      <c r="B134" s="228">
        <v>212</v>
      </c>
      <c r="C134" s="228" t="s">
        <v>5611</v>
      </c>
      <c r="D134" s="391">
        <v>45.44</v>
      </c>
      <c r="E134" s="302" t="s">
        <v>7347</v>
      </c>
    </row>
    <row r="135" spans="1:5" x14ac:dyDescent="0.2">
      <c r="A135" s="392" t="s">
        <v>5714</v>
      </c>
      <c r="B135" s="228">
        <v>213</v>
      </c>
      <c r="C135" s="228" t="s">
        <v>5610</v>
      </c>
      <c r="D135" s="403">
        <v>18.77</v>
      </c>
      <c r="E135" s="302" t="s">
        <v>7347</v>
      </c>
    </row>
    <row r="136" spans="1:5" x14ac:dyDescent="0.2">
      <c r="A136" s="392" t="s">
        <v>5715</v>
      </c>
      <c r="B136" s="228">
        <v>214</v>
      </c>
      <c r="C136" s="228" t="s">
        <v>5610</v>
      </c>
      <c r="D136" s="403">
        <v>18.77</v>
      </c>
      <c r="E136" s="302" t="s">
        <v>7347</v>
      </c>
    </row>
    <row r="137" spans="1:5" x14ac:dyDescent="0.2">
      <c r="A137" s="392" t="s">
        <v>5716</v>
      </c>
      <c r="B137" s="228">
        <v>215</v>
      </c>
      <c r="C137" s="228" t="s">
        <v>5612</v>
      </c>
      <c r="D137" s="403">
        <v>62.03</v>
      </c>
      <c r="E137" s="302" t="s">
        <v>7347</v>
      </c>
    </row>
    <row r="138" spans="1:5" x14ac:dyDescent="0.2">
      <c r="A138" s="392" t="s">
        <v>5717</v>
      </c>
      <c r="B138" s="228">
        <v>216</v>
      </c>
      <c r="C138" s="228" t="s">
        <v>5613</v>
      </c>
      <c r="D138" s="391">
        <v>98.22</v>
      </c>
      <c r="E138" s="302" t="s">
        <v>7347</v>
      </c>
    </row>
    <row r="139" spans="1:5" x14ac:dyDescent="0.2">
      <c r="A139" s="392" t="s">
        <v>5718</v>
      </c>
      <c r="B139" s="228">
        <v>217</v>
      </c>
      <c r="C139" s="228" t="s">
        <v>4469</v>
      </c>
      <c r="D139" s="391">
        <v>6.87</v>
      </c>
      <c r="E139" s="302" t="s">
        <v>7347</v>
      </c>
    </row>
    <row r="140" spans="1:5" x14ac:dyDescent="0.2">
      <c r="A140" s="392" t="s">
        <v>5719</v>
      </c>
      <c r="B140" s="228">
        <v>218</v>
      </c>
      <c r="C140" s="228" t="s">
        <v>5487</v>
      </c>
      <c r="D140" s="391">
        <v>8.75</v>
      </c>
      <c r="E140" s="302" t="s">
        <v>7347</v>
      </c>
    </row>
    <row r="141" spans="1:5" x14ac:dyDescent="0.2">
      <c r="A141" s="392" t="s">
        <v>5720</v>
      </c>
      <c r="B141" s="228">
        <v>219</v>
      </c>
      <c r="C141" s="228" t="s">
        <v>4327</v>
      </c>
      <c r="D141" s="391">
        <v>5.25</v>
      </c>
      <c r="E141" s="302" t="s">
        <v>7347</v>
      </c>
    </row>
    <row r="142" spans="1:5" x14ac:dyDescent="0.2">
      <c r="A142" s="392" t="s">
        <v>5721</v>
      </c>
      <c r="B142" s="228">
        <v>221</v>
      </c>
      <c r="C142" s="228" t="s">
        <v>5608</v>
      </c>
      <c r="D142" s="391">
        <v>6.34</v>
      </c>
      <c r="E142" s="302" t="s">
        <v>7347</v>
      </c>
    </row>
    <row r="143" spans="1:5" x14ac:dyDescent="0.2">
      <c r="A143" s="392" t="s">
        <v>5722</v>
      </c>
      <c r="B143" s="228">
        <v>222</v>
      </c>
      <c r="C143" s="228" t="s">
        <v>5473</v>
      </c>
      <c r="D143" s="391">
        <v>3.24</v>
      </c>
      <c r="E143" s="302" t="s">
        <v>7347</v>
      </c>
    </row>
    <row r="144" spans="1:5" x14ac:dyDescent="0.2">
      <c r="A144" s="392" t="s">
        <v>5723</v>
      </c>
      <c r="B144" s="228">
        <v>223</v>
      </c>
      <c r="C144" s="228" t="s">
        <v>5614</v>
      </c>
      <c r="D144" s="391">
        <v>64.92</v>
      </c>
      <c r="E144" s="302" t="s">
        <v>7347</v>
      </c>
    </row>
    <row r="145" spans="1:7" x14ac:dyDescent="0.2">
      <c r="A145" s="392" t="s">
        <v>5724</v>
      </c>
      <c r="B145" s="228">
        <v>224</v>
      </c>
      <c r="C145" s="228" t="s">
        <v>5610</v>
      </c>
      <c r="D145" s="391">
        <v>21.29</v>
      </c>
      <c r="E145" s="302" t="s">
        <v>7347</v>
      </c>
    </row>
    <row r="146" spans="1:7" x14ac:dyDescent="0.2">
      <c r="A146" s="392" t="s">
        <v>5725</v>
      </c>
      <c r="B146" s="228">
        <v>225</v>
      </c>
      <c r="C146" s="228" t="s">
        <v>5615</v>
      </c>
      <c r="D146" s="391">
        <v>68.73</v>
      </c>
      <c r="E146" s="302" t="s">
        <v>7347</v>
      </c>
    </row>
    <row r="147" spans="1:7" ht="13.5" thickBot="1" x14ac:dyDescent="0.25">
      <c r="A147" s="404" t="s">
        <v>5726</v>
      </c>
      <c r="B147" s="405">
        <v>226</v>
      </c>
      <c r="C147" s="405" t="s">
        <v>5552</v>
      </c>
      <c r="D147" s="406">
        <v>37.020000000000003</v>
      </c>
      <c r="E147" s="407" t="s">
        <v>7347</v>
      </c>
    </row>
    <row r="148" spans="1:7" s="388" customFormat="1" ht="15.75" thickTop="1" thickBot="1" x14ac:dyDescent="0.25">
      <c r="A148" s="504" t="s">
        <v>6339</v>
      </c>
      <c r="B148" s="505"/>
      <c r="C148" s="506"/>
      <c r="D148" s="393">
        <f>SUM(D124:D147)</f>
        <v>836.84999999999991</v>
      </c>
      <c r="E148" s="394">
        <f>SUMIF(E124:E147,"std_1",D124:D147)</f>
        <v>829.17</v>
      </c>
    </row>
    <row r="149" spans="1:7" x14ac:dyDescent="0.2">
      <c r="A149" s="395"/>
      <c r="B149" s="396"/>
      <c r="C149" s="396"/>
      <c r="D149" s="397"/>
      <c r="E149" s="398"/>
    </row>
    <row r="150" spans="1:7" x14ac:dyDescent="0.2">
      <c r="A150" s="395"/>
      <c r="B150" s="396"/>
      <c r="C150" s="396"/>
      <c r="D150" s="397"/>
      <c r="E150" s="398"/>
    </row>
    <row r="151" spans="1:7" x14ac:dyDescent="0.2">
      <c r="A151" s="395"/>
      <c r="B151" s="396"/>
      <c r="C151" s="396"/>
      <c r="D151" s="397"/>
      <c r="E151" s="398"/>
    </row>
    <row r="152" spans="1:7" x14ac:dyDescent="0.2">
      <c r="A152" s="395"/>
      <c r="B152" s="396"/>
      <c r="C152" s="396"/>
      <c r="D152" s="397"/>
      <c r="E152" s="398"/>
    </row>
    <row r="153" spans="1:7" x14ac:dyDescent="0.2">
      <c r="A153" s="395"/>
      <c r="B153" s="396"/>
      <c r="C153" s="396"/>
      <c r="D153" s="397"/>
      <c r="E153" s="398"/>
    </row>
    <row r="154" spans="1:7" ht="13.5" thickBot="1" x14ac:dyDescent="0.25">
      <c r="A154" s="395"/>
      <c r="B154" s="396"/>
      <c r="C154" s="396"/>
      <c r="D154" s="397"/>
      <c r="E154" s="398"/>
    </row>
    <row r="155" spans="1:7" s="374" customFormat="1" ht="24" thickBot="1" x14ac:dyDescent="0.25">
      <c r="A155" s="493" t="s">
        <v>6347</v>
      </c>
      <c r="B155" s="494"/>
      <c r="C155" s="494"/>
      <c r="D155" s="494"/>
      <c r="E155" s="495"/>
    </row>
    <row r="156" spans="1:7" s="374" customFormat="1" ht="14.25" x14ac:dyDescent="0.2">
      <c r="A156" s="496" t="s">
        <v>4681</v>
      </c>
      <c r="B156" s="386" t="s">
        <v>4277</v>
      </c>
      <c r="C156" s="498" t="s">
        <v>2186</v>
      </c>
      <c r="D156" s="500" t="s">
        <v>2187</v>
      </c>
      <c r="E156" s="502" t="s">
        <v>217</v>
      </c>
      <c r="F156" s="373"/>
      <c r="G156" s="373"/>
    </row>
    <row r="157" spans="1:7" s="388" customFormat="1" ht="13.5" thickBot="1" x14ac:dyDescent="0.25">
      <c r="A157" s="497"/>
      <c r="B157" s="387" t="s">
        <v>2185</v>
      </c>
      <c r="C157" s="499"/>
      <c r="D157" s="501"/>
      <c r="E157" s="503"/>
    </row>
    <row r="158" spans="1:7" ht="13.5" thickTop="1" x14ac:dyDescent="0.2">
      <c r="A158" s="389" t="s">
        <v>5727</v>
      </c>
      <c r="B158" s="399">
        <v>301</v>
      </c>
      <c r="C158" s="399" t="s">
        <v>3019</v>
      </c>
      <c r="D158" s="401">
        <v>95.79</v>
      </c>
      <c r="E158" s="402" t="s">
        <v>7347</v>
      </c>
    </row>
    <row r="159" spans="1:7" x14ac:dyDescent="0.2">
      <c r="A159" s="392" t="s">
        <v>5728</v>
      </c>
      <c r="B159" s="228">
        <v>302</v>
      </c>
      <c r="C159" s="228" t="s">
        <v>4315</v>
      </c>
      <c r="D159" s="391">
        <v>11.48</v>
      </c>
      <c r="E159" s="302" t="s">
        <v>7347</v>
      </c>
    </row>
    <row r="160" spans="1:7" x14ac:dyDescent="0.2">
      <c r="A160" s="392" t="s">
        <v>5729</v>
      </c>
      <c r="B160" s="228">
        <v>303</v>
      </c>
      <c r="C160" s="228" t="s">
        <v>4316</v>
      </c>
      <c r="D160" s="391">
        <v>3.45</v>
      </c>
      <c r="E160" s="302" t="s">
        <v>218</v>
      </c>
    </row>
    <row r="161" spans="1:5" x14ac:dyDescent="0.2">
      <c r="A161" s="392" t="s">
        <v>5730</v>
      </c>
      <c r="B161" s="228">
        <v>304</v>
      </c>
      <c r="C161" s="228" t="s">
        <v>5476</v>
      </c>
      <c r="D161" s="391">
        <v>7.14</v>
      </c>
      <c r="E161" s="302" t="s">
        <v>7347</v>
      </c>
    </row>
    <row r="162" spans="1:5" x14ac:dyDescent="0.2">
      <c r="A162" s="392" t="s">
        <v>5731</v>
      </c>
      <c r="B162" s="228">
        <v>305</v>
      </c>
      <c r="C162" s="228" t="s">
        <v>5616</v>
      </c>
      <c r="D162" s="391">
        <v>4.97</v>
      </c>
      <c r="E162" s="302" t="s">
        <v>7347</v>
      </c>
    </row>
    <row r="163" spans="1:5" x14ac:dyDescent="0.2">
      <c r="A163" s="392" t="s">
        <v>5732</v>
      </c>
      <c r="B163" s="228">
        <v>306</v>
      </c>
      <c r="C163" s="228" t="s">
        <v>5423</v>
      </c>
      <c r="D163" s="391">
        <v>4.76</v>
      </c>
      <c r="E163" s="302" t="s">
        <v>7347</v>
      </c>
    </row>
    <row r="164" spans="1:5" x14ac:dyDescent="0.2">
      <c r="A164" s="392" t="s">
        <v>5733</v>
      </c>
      <c r="B164" s="228">
        <v>307</v>
      </c>
      <c r="C164" s="228" t="s">
        <v>2696</v>
      </c>
      <c r="D164" s="391">
        <v>10.36</v>
      </c>
      <c r="E164" s="302" t="s">
        <v>7347</v>
      </c>
    </row>
    <row r="165" spans="1:5" x14ac:dyDescent="0.2">
      <c r="A165" s="392" t="s">
        <v>5734</v>
      </c>
      <c r="B165" s="228">
        <v>308</v>
      </c>
      <c r="C165" s="228" t="s">
        <v>831</v>
      </c>
      <c r="D165" s="391">
        <v>33.03</v>
      </c>
      <c r="E165" s="302" t="s">
        <v>7347</v>
      </c>
    </row>
    <row r="166" spans="1:5" x14ac:dyDescent="0.2">
      <c r="A166" s="392" t="s">
        <v>5735</v>
      </c>
      <c r="B166" s="228">
        <v>309</v>
      </c>
      <c r="C166" s="228" t="s">
        <v>4034</v>
      </c>
      <c r="D166" s="391">
        <v>16.579999999999998</v>
      </c>
      <c r="E166" s="302" t="s">
        <v>7347</v>
      </c>
    </row>
    <row r="167" spans="1:5" x14ac:dyDescent="0.2">
      <c r="A167" s="392" t="s">
        <v>5736</v>
      </c>
      <c r="B167" s="228">
        <v>311</v>
      </c>
      <c r="C167" s="228" t="s">
        <v>5489</v>
      </c>
      <c r="D167" s="391">
        <v>16.579999999999998</v>
      </c>
      <c r="E167" s="302" t="s">
        <v>7347</v>
      </c>
    </row>
    <row r="168" spans="1:5" x14ac:dyDescent="0.2">
      <c r="A168" s="392" t="s">
        <v>5737</v>
      </c>
      <c r="B168" s="228">
        <v>312</v>
      </c>
      <c r="C168" s="228" t="s">
        <v>2439</v>
      </c>
      <c r="D168" s="391">
        <v>16.579999999999998</v>
      </c>
      <c r="E168" s="302" t="s">
        <v>7347</v>
      </c>
    </row>
    <row r="169" spans="1:5" x14ac:dyDescent="0.2">
      <c r="A169" s="392" t="s">
        <v>5738</v>
      </c>
      <c r="B169" s="228">
        <v>313</v>
      </c>
      <c r="C169" s="228" t="s">
        <v>5617</v>
      </c>
      <c r="D169" s="403">
        <v>18.7</v>
      </c>
      <c r="E169" s="302" t="s">
        <v>7347</v>
      </c>
    </row>
    <row r="170" spans="1:5" x14ac:dyDescent="0.2">
      <c r="A170" s="392" t="s">
        <v>5739</v>
      </c>
      <c r="B170" s="228">
        <v>314</v>
      </c>
      <c r="C170" s="228" t="s">
        <v>5618</v>
      </c>
      <c r="D170" s="403">
        <v>12.13</v>
      </c>
      <c r="E170" s="302" t="s">
        <v>7347</v>
      </c>
    </row>
    <row r="171" spans="1:5" x14ac:dyDescent="0.2">
      <c r="A171" s="392" t="s">
        <v>5740</v>
      </c>
      <c r="B171" s="228">
        <v>315</v>
      </c>
      <c r="C171" s="228" t="s">
        <v>5619</v>
      </c>
      <c r="D171" s="391">
        <v>57.8</v>
      </c>
      <c r="E171" s="302" t="s">
        <v>7347</v>
      </c>
    </row>
    <row r="172" spans="1:5" x14ac:dyDescent="0.2">
      <c r="A172" s="392" t="s">
        <v>5741</v>
      </c>
      <c r="B172" s="228">
        <v>316</v>
      </c>
      <c r="C172" s="228" t="s">
        <v>5620</v>
      </c>
      <c r="D172" s="403">
        <v>23.25</v>
      </c>
      <c r="E172" s="302" t="s">
        <v>7347</v>
      </c>
    </row>
    <row r="173" spans="1:5" x14ac:dyDescent="0.2">
      <c r="A173" s="392" t="s">
        <v>5742</v>
      </c>
      <c r="B173" s="228">
        <v>317</v>
      </c>
      <c r="C173" s="228" t="s">
        <v>5621</v>
      </c>
      <c r="D173" s="391">
        <v>7.11</v>
      </c>
      <c r="E173" s="302" t="s">
        <v>7347</v>
      </c>
    </row>
    <row r="174" spans="1:5" x14ac:dyDescent="0.2">
      <c r="A174" s="392" t="s">
        <v>5743</v>
      </c>
      <c r="B174" s="228">
        <v>318</v>
      </c>
      <c r="C174" s="228" t="s">
        <v>3019</v>
      </c>
      <c r="D174" s="391">
        <v>58.68</v>
      </c>
      <c r="E174" s="302" t="s">
        <v>7347</v>
      </c>
    </row>
    <row r="175" spans="1:5" x14ac:dyDescent="0.2">
      <c r="A175" s="392" t="s">
        <v>5744</v>
      </c>
      <c r="B175" s="228">
        <v>319</v>
      </c>
      <c r="C175" s="228" t="s">
        <v>2478</v>
      </c>
      <c r="D175" s="391">
        <v>7.11</v>
      </c>
      <c r="E175" s="302" t="s">
        <v>7347</v>
      </c>
    </row>
    <row r="176" spans="1:5" x14ac:dyDescent="0.2">
      <c r="A176" s="392" t="s">
        <v>5745</v>
      </c>
      <c r="B176" s="228">
        <v>321</v>
      </c>
      <c r="C176" s="228" t="s">
        <v>3178</v>
      </c>
      <c r="D176" s="391">
        <v>23.25</v>
      </c>
      <c r="E176" s="302" t="s">
        <v>7347</v>
      </c>
    </row>
    <row r="177" spans="1:5" x14ac:dyDescent="0.2">
      <c r="A177" s="392" t="s">
        <v>5746</v>
      </c>
      <c r="B177" s="228">
        <v>322</v>
      </c>
      <c r="C177" s="228" t="s">
        <v>5622</v>
      </c>
      <c r="D177" s="391">
        <v>31.87</v>
      </c>
      <c r="E177" s="302" t="s">
        <v>7347</v>
      </c>
    </row>
    <row r="178" spans="1:5" x14ac:dyDescent="0.2">
      <c r="A178" s="392" t="s">
        <v>5747</v>
      </c>
      <c r="B178" s="228">
        <v>323</v>
      </c>
      <c r="C178" s="228" t="s">
        <v>5623</v>
      </c>
      <c r="D178" s="391">
        <v>19.52</v>
      </c>
      <c r="E178" s="302" t="s">
        <v>7347</v>
      </c>
    </row>
    <row r="179" spans="1:5" x14ac:dyDescent="0.2">
      <c r="A179" s="392" t="s">
        <v>5748</v>
      </c>
      <c r="B179" s="228">
        <v>324</v>
      </c>
      <c r="C179" s="228" t="s">
        <v>4326</v>
      </c>
      <c r="D179" s="391">
        <v>5.18</v>
      </c>
      <c r="E179" s="302" t="s">
        <v>7347</v>
      </c>
    </row>
    <row r="180" spans="1:5" x14ac:dyDescent="0.2">
      <c r="A180" s="392" t="s">
        <v>5749</v>
      </c>
      <c r="B180" s="228">
        <v>325</v>
      </c>
      <c r="C180" s="228" t="s">
        <v>5624</v>
      </c>
      <c r="D180" s="391">
        <v>12.13</v>
      </c>
      <c r="E180" s="302" t="s">
        <v>7347</v>
      </c>
    </row>
    <row r="181" spans="1:5" x14ac:dyDescent="0.2">
      <c r="A181" s="392" t="s">
        <v>5750</v>
      </c>
      <c r="B181" s="228">
        <v>326</v>
      </c>
      <c r="C181" s="228" t="s">
        <v>2793</v>
      </c>
      <c r="D181" s="391">
        <v>12.13</v>
      </c>
      <c r="E181" s="302" t="s">
        <v>218</v>
      </c>
    </row>
    <row r="182" spans="1:5" x14ac:dyDescent="0.2">
      <c r="A182" s="392" t="s">
        <v>5751</v>
      </c>
      <c r="B182" s="228">
        <v>327</v>
      </c>
      <c r="C182" s="228" t="s">
        <v>5504</v>
      </c>
      <c r="D182" s="391">
        <v>22.41</v>
      </c>
      <c r="E182" s="302" t="s">
        <v>7347</v>
      </c>
    </row>
    <row r="183" spans="1:5" x14ac:dyDescent="0.2">
      <c r="A183" s="392" t="s">
        <v>5752</v>
      </c>
      <c r="B183" s="228">
        <v>328</v>
      </c>
      <c r="C183" s="228" t="s">
        <v>5625</v>
      </c>
      <c r="D183" s="403">
        <v>16.579999999999998</v>
      </c>
      <c r="E183" s="302" t="s">
        <v>7347</v>
      </c>
    </row>
    <row r="184" spans="1:5" x14ac:dyDescent="0.2">
      <c r="A184" s="392" t="s">
        <v>5753</v>
      </c>
      <c r="B184" s="228">
        <v>329</v>
      </c>
      <c r="C184" s="228" t="s">
        <v>5503</v>
      </c>
      <c r="D184" s="391">
        <v>15.67</v>
      </c>
      <c r="E184" s="302" t="s">
        <v>7347</v>
      </c>
    </row>
    <row r="185" spans="1:5" x14ac:dyDescent="0.2">
      <c r="A185" s="392" t="s">
        <v>5754</v>
      </c>
      <c r="B185" s="228">
        <v>331</v>
      </c>
      <c r="C185" s="228" t="s">
        <v>5550</v>
      </c>
      <c r="D185" s="391">
        <v>19.579999999999998</v>
      </c>
      <c r="E185" s="302" t="s">
        <v>7347</v>
      </c>
    </row>
    <row r="186" spans="1:5" x14ac:dyDescent="0.2">
      <c r="A186" s="392" t="s">
        <v>5755</v>
      </c>
      <c r="B186" s="228">
        <v>332</v>
      </c>
      <c r="C186" s="228" t="s">
        <v>4034</v>
      </c>
      <c r="D186" s="391">
        <v>13.41</v>
      </c>
      <c r="E186" s="302" t="s">
        <v>7347</v>
      </c>
    </row>
    <row r="187" spans="1:5" x14ac:dyDescent="0.2">
      <c r="A187" s="392" t="s">
        <v>5756</v>
      </c>
      <c r="B187" s="228">
        <v>333</v>
      </c>
      <c r="C187" s="228" t="s">
        <v>5626</v>
      </c>
      <c r="D187" s="391">
        <v>10.36</v>
      </c>
      <c r="E187" s="302" t="s">
        <v>218</v>
      </c>
    </row>
    <row r="188" spans="1:5" x14ac:dyDescent="0.2">
      <c r="A188" s="392" t="s">
        <v>5757</v>
      </c>
      <c r="B188" s="228">
        <v>334</v>
      </c>
      <c r="C188" s="228" t="s">
        <v>5487</v>
      </c>
      <c r="D188" s="391">
        <v>7.05</v>
      </c>
      <c r="E188" s="302" t="s">
        <v>7347</v>
      </c>
    </row>
    <row r="189" spans="1:5" x14ac:dyDescent="0.2">
      <c r="A189" s="392" t="s">
        <v>5758</v>
      </c>
      <c r="B189" s="228">
        <v>335</v>
      </c>
      <c r="C189" s="228" t="s">
        <v>5417</v>
      </c>
      <c r="D189" s="391">
        <v>4.76</v>
      </c>
      <c r="E189" s="302" t="s">
        <v>7347</v>
      </c>
    </row>
    <row r="190" spans="1:5" x14ac:dyDescent="0.2">
      <c r="A190" s="392" t="s">
        <v>5759</v>
      </c>
      <c r="B190" s="228">
        <v>336</v>
      </c>
      <c r="C190" s="228" t="s">
        <v>5473</v>
      </c>
      <c r="D190" s="391">
        <v>4.38</v>
      </c>
      <c r="E190" s="302" t="s">
        <v>7347</v>
      </c>
    </row>
    <row r="191" spans="1:5" x14ac:dyDescent="0.2">
      <c r="A191" s="392" t="s">
        <v>5760</v>
      </c>
      <c r="B191" s="228">
        <v>337</v>
      </c>
      <c r="C191" s="228" t="s">
        <v>5627</v>
      </c>
      <c r="D191" s="391">
        <v>5.75</v>
      </c>
      <c r="E191" s="302" t="s">
        <v>7347</v>
      </c>
    </row>
    <row r="192" spans="1:5" x14ac:dyDescent="0.2">
      <c r="A192" s="392" t="s">
        <v>5761</v>
      </c>
      <c r="B192" s="228">
        <v>338</v>
      </c>
      <c r="C192" s="228" t="s">
        <v>5628</v>
      </c>
      <c r="D192" s="391">
        <v>21.54</v>
      </c>
      <c r="E192" s="302" t="s">
        <v>7347</v>
      </c>
    </row>
    <row r="193" spans="1:5" x14ac:dyDescent="0.2">
      <c r="A193" s="392" t="s">
        <v>5762</v>
      </c>
      <c r="B193" s="228">
        <v>339</v>
      </c>
      <c r="C193" s="228" t="s">
        <v>5627</v>
      </c>
      <c r="D193" s="391">
        <v>5.27</v>
      </c>
      <c r="E193" s="302" t="s">
        <v>7347</v>
      </c>
    </row>
    <row r="194" spans="1:5" x14ac:dyDescent="0.2">
      <c r="A194" s="392" t="s">
        <v>5763</v>
      </c>
      <c r="B194" s="228">
        <v>341</v>
      </c>
      <c r="C194" s="410" t="s">
        <v>5629</v>
      </c>
      <c r="D194" s="391">
        <v>10.31</v>
      </c>
      <c r="E194" s="302" t="s">
        <v>7347</v>
      </c>
    </row>
    <row r="195" spans="1:5" x14ac:dyDescent="0.2">
      <c r="A195" s="392" t="s">
        <v>5764</v>
      </c>
      <c r="B195" s="228">
        <v>342</v>
      </c>
      <c r="C195" s="410" t="s">
        <v>5630</v>
      </c>
      <c r="D195" s="391">
        <v>15.9</v>
      </c>
      <c r="E195" s="302" t="s">
        <v>7347</v>
      </c>
    </row>
    <row r="196" spans="1:5" x14ac:dyDescent="0.2">
      <c r="A196" s="392" t="s">
        <v>5765</v>
      </c>
      <c r="B196" s="228">
        <v>343</v>
      </c>
      <c r="C196" s="410" t="s">
        <v>5630</v>
      </c>
      <c r="D196" s="391">
        <v>15.99</v>
      </c>
      <c r="E196" s="302" t="s">
        <v>7347</v>
      </c>
    </row>
    <row r="197" spans="1:5" x14ac:dyDescent="0.2">
      <c r="A197" s="392" t="s">
        <v>5766</v>
      </c>
      <c r="B197" s="228">
        <v>344</v>
      </c>
      <c r="C197" s="410" t="s">
        <v>3027</v>
      </c>
      <c r="D197" s="391">
        <v>15.99</v>
      </c>
      <c r="E197" s="302" t="s">
        <v>7347</v>
      </c>
    </row>
    <row r="198" spans="1:5" x14ac:dyDescent="0.2">
      <c r="A198" s="392" t="s">
        <v>5767</v>
      </c>
      <c r="B198" s="228">
        <v>345</v>
      </c>
      <c r="C198" s="410" t="s">
        <v>5631</v>
      </c>
      <c r="D198" s="391">
        <v>15.99</v>
      </c>
      <c r="E198" s="302" t="s">
        <v>7347</v>
      </c>
    </row>
    <row r="199" spans="1:5" x14ac:dyDescent="0.2">
      <c r="A199" s="392" t="s">
        <v>5768</v>
      </c>
      <c r="B199" s="228">
        <v>346</v>
      </c>
      <c r="C199" s="410" t="s">
        <v>2676</v>
      </c>
      <c r="D199" s="391">
        <v>15.99</v>
      </c>
      <c r="E199" s="302" t="s">
        <v>7347</v>
      </c>
    </row>
    <row r="200" spans="1:5" x14ac:dyDescent="0.2">
      <c r="A200" s="392" t="s">
        <v>5769</v>
      </c>
      <c r="B200" s="228">
        <v>347</v>
      </c>
      <c r="C200" s="410" t="s">
        <v>5632</v>
      </c>
      <c r="D200" s="391">
        <v>29.64</v>
      </c>
      <c r="E200" s="302" t="s">
        <v>7347</v>
      </c>
    </row>
    <row r="201" spans="1:5" x14ac:dyDescent="0.2">
      <c r="A201" s="392" t="s">
        <v>5770</v>
      </c>
      <c r="B201" s="228">
        <v>348</v>
      </c>
      <c r="C201" s="410" t="s">
        <v>3022</v>
      </c>
      <c r="D201" s="391">
        <v>12.72</v>
      </c>
      <c r="E201" s="302" t="s">
        <v>7347</v>
      </c>
    </row>
    <row r="202" spans="1:5" x14ac:dyDescent="0.2">
      <c r="A202" s="392" t="s">
        <v>5771</v>
      </c>
      <c r="B202" s="228">
        <v>349</v>
      </c>
      <c r="C202" s="410" t="s">
        <v>5633</v>
      </c>
      <c r="D202" s="391">
        <v>14.46</v>
      </c>
      <c r="E202" s="302" t="s">
        <v>7347</v>
      </c>
    </row>
    <row r="203" spans="1:5" ht="13.5" thickBot="1" x14ac:dyDescent="0.25">
      <c r="A203" s="404" t="s">
        <v>5772</v>
      </c>
      <c r="B203" s="405">
        <v>351</v>
      </c>
      <c r="C203" s="411" t="s">
        <v>5634</v>
      </c>
      <c r="D203" s="406">
        <v>10.06</v>
      </c>
      <c r="E203" s="407" t="s">
        <v>7347</v>
      </c>
    </row>
    <row r="204" spans="1:5" s="388" customFormat="1" ht="15.75" thickTop="1" thickBot="1" x14ac:dyDescent="0.25">
      <c r="A204" s="504" t="s">
        <v>6339</v>
      </c>
      <c r="B204" s="505"/>
      <c r="C204" s="506"/>
      <c r="D204" s="393">
        <f>SUM(D158:D203)</f>
        <v>813.38999999999987</v>
      </c>
      <c r="E204" s="394">
        <f>SUMIF(E158:E203,"std_1",D158:D203)</f>
        <v>787.44999999999982</v>
      </c>
    </row>
  </sheetData>
  <mergeCells count="26">
    <mergeCell ref="A204:C204"/>
    <mergeCell ref="A1:E1"/>
    <mergeCell ref="A7:C7"/>
    <mergeCell ref="A13:A14"/>
    <mergeCell ref="C13:C14"/>
    <mergeCell ref="D13:D14"/>
    <mergeCell ref="E13:E14"/>
    <mergeCell ref="A148:C148"/>
    <mergeCell ref="A114:C114"/>
    <mergeCell ref="A77:C77"/>
    <mergeCell ref="A12:E12"/>
    <mergeCell ref="A84:E84"/>
    <mergeCell ref="A85:A86"/>
    <mergeCell ref="C85:C86"/>
    <mergeCell ref="D85:D86"/>
    <mergeCell ref="E85:E86"/>
    <mergeCell ref="A121:E121"/>
    <mergeCell ref="A122:A123"/>
    <mergeCell ref="C122:C123"/>
    <mergeCell ref="D122:D123"/>
    <mergeCell ref="E122:E123"/>
    <mergeCell ref="A155:E155"/>
    <mergeCell ref="A156:A157"/>
    <mergeCell ref="C156:C157"/>
    <mergeCell ref="D156:D157"/>
    <mergeCell ref="E156:E157"/>
  </mergeCells>
  <conditionalFormatting sqref="D7:E9">
    <cfRule type="cellIs" dxfId="20" priority="1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31496062992125984"/>
  <pageSetup paperSize="9" scale="70" orientation="portrait" r:id="rId1"/>
  <headerFooter>
    <oddHeader xml:space="preserve">&amp;LPříloha č.1 ke Smlouvě o provádění úklidu v Univerzitním kampusu Bohunice, Brno, Kamenice 5 </oddHeader>
    <oddFooter>&amp;LPříloha č. 1&amp;RStrana &amp;P/&amp;N</oddFooter>
  </headerFooter>
  <rowBreaks count="3" manualBreakCount="3">
    <brk id="77" max="16383" man="1"/>
    <brk id="148" max="16383" man="1"/>
    <brk id="204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E529"/>
  <sheetViews>
    <sheetView workbookViewId="0">
      <selection activeCell="F62" sqref="F62"/>
    </sheetView>
  </sheetViews>
  <sheetFormatPr defaultRowHeight="12.75" x14ac:dyDescent="0.2"/>
  <cols>
    <col min="1" max="1" width="14.7109375" style="229" customWidth="1"/>
    <col min="2" max="2" width="10.7109375" style="229" customWidth="1"/>
    <col min="3" max="3" width="38.140625" style="229" customWidth="1"/>
    <col min="4" max="4" width="12" style="230" customWidth="1"/>
    <col min="5" max="5" width="10.85546875" style="229" customWidth="1"/>
    <col min="6" max="16384" width="9.140625" style="229"/>
  </cols>
  <sheetData>
    <row r="1" spans="1:5" s="135" customFormat="1" ht="15.75" x14ac:dyDescent="0.3">
      <c r="B1" s="134"/>
      <c r="C1" s="136"/>
      <c r="D1" s="137"/>
      <c r="E1" s="134"/>
    </row>
    <row r="2" spans="1:5" s="135" customFormat="1" ht="15.75" x14ac:dyDescent="0.3">
      <c r="B2" s="134"/>
      <c r="C2" s="136"/>
      <c r="D2" s="137"/>
      <c r="E2" s="134"/>
    </row>
    <row r="3" spans="1:5" s="135" customFormat="1" ht="15.75" x14ac:dyDescent="0.3">
      <c r="B3" s="134"/>
      <c r="C3" s="136"/>
      <c r="D3" s="137"/>
      <c r="E3" s="134"/>
    </row>
    <row r="4" spans="1:5" s="30" customFormat="1" ht="25.5" customHeight="1" x14ac:dyDescent="0.25">
      <c r="A4" s="65" t="s">
        <v>6351</v>
      </c>
      <c r="B4" s="32"/>
      <c r="C4" s="51"/>
      <c r="D4" s="26"/>
    </row>
    <row r="5" spans="1:5" s="135" customFormat="1" ht="15.75" x14ac:dyDescent="0.3">
      <c r="A5" s="139"/>
      <c r="B5" s="134"/>
      <c r="C5" s="136"/>
      <c r="D5" s="137"/>
      <c r="E5" s="134"/>
    </row>
    <row r="6" spans="1:5" s="135" customFormat="1" ht="16.5" thickBot="1" x14ac:dyDescent="0.35">
      <c r="B6" s="134"/>
      <c r="C6" s="136"/>
      <c r="D6" s="137"/>
      <c r="E6" s="134"/>
    </row>
    <row r="7" spans="1:5" s="30" customFormat="1" ht="25.5" customHeight="1" thickBot="1" x14ac:dyDescent="0.3">
      <c r="A7" s="425" t="s">
        <v>7352</v>
      </c>
      <c r="B7" s="521"/>
      <c r="C7" s="522"/>
      <c r="D7" s="69">
        <f>D59+D96+D132+D179</f>
        <v>2792.92</v>
      </c>
      <c r="E7" s="69">
        <f>E59+E96+E132+E179</f>
        <v>1496.7200000000003</v>
      </c>
    </row>
    <row r="11" spans="1:5" ht="13.5" thickBot="1" x14ac:dyDescent="0.25"/>
    <row r="12" spans="1:5" ht="22.5" customHeight="1" thickBot="1" x14ac:dyDescent="0.25">
      <c r="A12" s="514" t="s">
        <v>6352</v>
      </c>
      <c r="B12" s="515"/>
      <c r="C12" s="515"/>
      <c r="D12" s="515"/>
      <c r="E12" s="231"/>
    </row>
    <row r="13" spans="1:5" ht="15" customHeight="1" thickBot="1" x14ac:dyDescent="0.3">
      <c r="A13" s="483" t="s">
        <v>4681</v>
      </c>
      <c r="B13" s="232" t="s">
        <v>4277</v>
      </c>
      <c r="C13" s="487" t="s">
        <v>2187</v>
      </c>
      <c r="D13" s="487" t="s">
        <v>2187</v>
      </c>
      <c r="E13" s="419" t="s">
        <v>217</v>
      </c>
    </row>
    <row r="14" spans="1:5" ht="15" customHeight="1" thickBot="1" x14ac:dyDescent="0.3">
      <c r="A14" s="484"/>
      <c r="B14" s="233" t="s">
        <v>2185</v>
      </c>
      <c r="C14" s="523"/>
      <c r="D14" s="488"/>
      <c r="E14" s="420"/>
    </row>
    <row r="15" spans="1:5" ht="15" customHeight="1" thickTop="1" x14ac:dyDescent="0.25">
      <c r="A15" s="12" t="s">
        <v>6353</v>
      </c>
      <c r="B15" s="234" t="s">
        <v>88</v>
      </c>
      <c r="C15" s="235" t="s">
        <v>6354</v>
      </c>
      <c r="D15" s="225">
        <v>90.44</v>
      </c>
      <c r="E15" s="412" t="s">
        <v>218</v>
      </c>
    </row>
    <row r="16" spans="1:5" ht="15" customHeight="1" x14ac:dyDescent="0.25">
      <c r="A16" s="12" t="s">
        <v>7435</v>
      </c>
      <c r="B16" s="7" t="s">
        <v>90</v>
      </c>
      <c r="C16" s="1" t="s">
        <v>4315</v>
      </c>
      <c r="D16" s="4">
        <v>2.97</v>
      </c>
      <c r="E16" s="314" t="s">
        <v>218</v>
      </c>
    </row>
    <row r="17" spans="1:5" ht="15" customHeight="1" x14ac:dyDescent="0.2">
      <c r="A17" s="12" t="s">
        <v>6355</v>
      </c>
      <c r="B17" s="234" t="s">
        <v>2189</v>
      </c>
      <c r="C17" s="235" t="s">
        <v>3019</v>
      </c>
      <c r="D17" s="4">
        <v>63.06</v>
      </c>
      <c r="E17" s="179" t="s">
        <v>7347</v>
      </c>
    </row>
    <row r="18" spans="1:5" ht="15" customHeight="1" x14ac:dyDescent="0.2">
      <c r="A18" s="12" t="s">
        <v>6356</v>
      </c>
      <c r="B18" s="234" t="s">
        <v>2190</v>
      </c>
      <c r="C18" s="235" t="s">
        <v>4315</v>
      </c>
      <c r="D18" s="4">
        <v>9.49</v>
      </c>
      <c r="E18" s="179" t="s">
        <v>7347</v>
      </c>
    </row>
    <row r="19" spans="1:5" ht="15" customHeight="1" x14ac:dyDescent="0.2">
      <c r="A19" s="12" t="s">
        <v>6357</v>
      </c>
      <c r="B19" s="234" t="s">
        <v>2191</v>
      </c>
      <c r="C19" s="235" t="s">
        <v>4316</v>
      </c>
      <c r="D19" s="4">
        <v>4.7699999999999996</v>
      </c>
      <c r="E19" s="179" t="s">
        <v>7347</v>
      </c>
    </row>
    <row r="20" spans="1:5" ht="15" customHeight="1" x14ac:dyDescent="0.2">
      <c r="A20" s="12" t="s">
        <v>6358</v>
      </c>
      <c r="B20" s="234" t="s">
        <v>2192</v>
      </c>
      <c r="C20" s="235" t="s">
        <v>2485</v>
      </c>
      <c r="D20" s="4">
        <v>29.03</v>
      </c>
      <c r="E20" s="179" t="s">
        <v>218</v>
      </c>
    </row>
    <row r="21" spans="1:5" ht="15" customHeight="1" x14ac:dyDescent="0.2">
      <c r="A21" s="12" t="s">
        <v>6359</v>
      </c>
      <c r="B21" s="234" t="s">
        <v>2193</v>
      </c>
      <c r="C21" s="235" t="s">
        <v>3202</v>
      </c>
      <c r="D21" s="4">
        <v>39.03</v>
      </c>
      <c r="E21" s="179" t="s">
        <v>218</v>
      </c>
    </row>
    <row r="22" spans="1:5" ht="15" customHeight="1" x14ac:dyDescent="0.2">
      <c r="A22" s="12" t="s">
        <v>6360</v>
      </c>
      <c r="B22" s="234" t="s">
        <v>2194</v>
      </c>
      <c r="C22" s="235" t="s">
        <v>2793</v>
      </c>
      <c r="D22" s="4">
        <v>12.86</v>
      </c>
      <c r="E22" s="179" t="s">
        <v>218</v>
      </c>
    </row>
    <row r="23" spans="1:5" ht="15" customHeight="1" x14ac:dyDescent="0.2">
      <c r="A23" s="12" t="s">
        <v>6361</v>
      </c>
      <c r="B23" s="234" t="s">
        <v>2196</v>
      </c>
      <c r="C23" s="235" t="s">
        <v>2439</v>
      </c>
      <c r="D23" s="4">
        <v>16.23</v>
      </c>
      <c r="E23" s="179" t="s">
        <v>218</v>
      </c>
    </row>
    <row r="24" spans="1:5" ht="15" customHeight="1" x14ac:dyDescent="0.2">
      <c r="A24" s="12" t="s">
        <v>6362</v>
      </c>
      <c r="B24" s="234" t="s">
        <v>2197</v>
      </c>
      <c r="C24" s="235" t="s">
        <v>6363</v>
      </c>
      <c r="D24" s="4">
        <v>166.02</v>
      </c>
      <c r="E24" s="179" t="s">
        <v>218</v>
      </c>
    </row>
    <row r="25" spans="1:5" ht="15" customHeight="1" x14ac:dyDescent="0.2">
      <c r="A25" s="12" t="s">
        <v>6364</v>
      </c>
      <c r="B25" s="234" t="s">
        <v>2198</v>
      </c>
      <c r="C25" s="235" t="s">
        <v>4308</v>
      </c>
      <c r="D25" s="4">
        <v>60.12</v>
      </c>
      <c r="E25" s="179" t="s">
        <v>218</v>
      </c>
    </row>
    <row r="26" spans="1:5" ht="15" customHeight="1" x14ac:dyDescent="0.2">
      <c r="A26" s="12" t="s">
        <v>6365</v>
      </c>
      <c r="B26" s="234" t="s">
        <v>2199</v>
      </c>
      <c r="C26" s="235" t="s">
        <v>3019</v>
      </c>
      <c r="D26" s="4">
        <v>9.52</v>
      </c>
      <c r="E26" s="179" t="s">
        <v>7347</v>
      </c>
    </row>
    <row r="27" spans="1:5" ht="15" customHeight="1" x14ac:dyDescent="0.2">
      <c r="A27" s="12" t="s">
        <v>6366</v>
      </c>
      <c r="B27" s="234" t="s">
        <v>2200</v>
      </c>
      <c r="C27" s="235" t="s">
        <v>3019</v>
      </c>
      <c r="D27" s="4">
        <v>59.72</v>
      </c>
      <c r="E27" s="179" t="s">
        <v>7347</v>
      </c>
    </row>
    <row r="28" spans="1:5" ht="15" customHeight="1" x14ac:dyDescent="0.2">
      <c r="A28" s="12" t="s">
        <v>7436</v>
      </c>
      <c r="B28" s="7" t="s">
        <v>7437</v>
      </c>
      <c r="C28" s="1" t="s">
        <v>301</v>
      </c>
      <c r="D28" s="4">
        <v>50.13</v>
      </c>
      <c r="E28" s="179" t="s">
        <v>218</v>
      </c>
    </row>
    <row r="29" spans="1:5" ht="15" customHeight="1" x14ac:dyDescent="0.2">
      <c r="A29" s="12" t="s">
        <v>7438</v>
      </c>
      <c r="B29" s="7" t="s">
        <v>7439</v>
      </c>
      <c r="C29" s="1" t="s">
        <v>301</v>
      </c>
      <c r="D29" s="4">
        <v>24</v>
      </c>
      <c r="E29" s="179" t="s">
        <v>218</v>
      </c>
    </row>
    <row r="30" spans="1:5" ht="15" customHeight="1" x14ac:dyDescent="0.2">
      <c r="A30" s="12" t="s">
        <v>7440</v>
      </c>
      <c r="B30" s="7" t="s">
        <v>7441</v>
      </c>
      <c r="C30" s="1" t="s">
        <v>301</v>
      </c>
      <c r="D30" s="4">
        <v>24</v>
      </c>
      <c r="E30" s="179" t="s">
        <v>218</v>
      </c>
    </row>
    <row r="31" spans="1:5" ht="15" customHeight="1" x14ac:dyDescent="0.2">
      <c r="A31" s="12" t="s">
        <v>7442</v>
      </c>
      <c r="B31" s="7" t="s">
        <v>7443</v>
      </c>
      <c r="C31" s="1" t="s">
        <v>301</v>
      </c>
      <c r="D31" s="4">
        <v>24</v>
      </c>
      <c r="E31" s="179" t="s">
        <v>218</v>
      </c>
    </row>
    <row r="32" spans="1:5" ht="15" customHeight="1" x14ac:dyDescent="0.2">
      <c r="A32" s="12" t="s">
        <v>7444</v>
      </c>
      <c r="B32" s="7" t="s">
        <v>7445</v>
      </c>
      <c r="C32" s="1" t="s">
        <v>301</v>
      </c>
      <c r="D32" s="4">
        <v>24</v>
      </c>
      <c r="E32" s="179" t="s">
        <v>218</v>
      </c>
    </row>
    <row r="33" spans="1:5" ht="15" customHeight="1" x14ac:dyDescent="0.2">
      <c r="A33" s="12" t="s">
        <v>7446</v>
      </c>
      <c r="B33" s="7" t="s">
        <v>7447</v>
      </c>
      <c r="C33" s="1" t="s">
        <v>301</v>
      </c>
      <c r="D33" s="4">
        <v>47.13</v>
      </c>
      <c r="E33" s="179" t="s">
        <v>218</v>
      </c>
    </row>
    <row r="34" spans="1:5" ht="15" customHeight="1" x14ac:dyDescent="0.2">
      <c r="A34" s="12" t="s">
        <v>6367</v>
      </c>
      <c r="B34" s="234" t="s">
        <v>2202</v>
      </c>
      <c r="C34" s="235" t="s">
        <v>2676</v>
      </c>
      <c r="D34" s="4">
        <v>32.18</v>
      </c>
      <c r="E34" s="179" t="s">
        <v>7347</v>
      </c>
    </row>
    <row r="35" spans="1:5" ht="15" customHeight="1" x14ac:dyDescent="0.2">
      <c r="A35" s="12" t="s">
        <v>6368</v>
      </c>
      <c r="B35" s="234" t="s">
        <v>2203</v>
      </c>
      <c r="C35" s="235" t="s">
        <v>2485</v>
      </c>
      <c r="D35" s="4">
        <v>63.72</v>
      </c>
      <c r="E35" s="179" t="s">
        <v>218</v>
      </c>
    </row>
    <row r="36" spans="1:5" ht="15" customHeight="1" x14ac:dyDescent="0.2">
      <c r="A36" s="12" t="s">
        <v>6369</v>
      </c>
      <c r="B36" s="234" t="s">
        <v>2204</v>
      </c>
      <c r="C36" s="235" t="s">
        <v>2676</v>
      </c>
      <c r="D36" s="4">
        <v>11.01</v>
      </c>
      <c r="E36" s="179" t="s">
        <v>7347</v>
      </c>
    </row>
    <row r="37" spans="1:5" ht="15" customHeight="1" x14ac:dyDescent="0.2">
      <c r="A37" s="12" t="s">
        <v>6370</v>
      </c>
      <c r="B37" s="234" t="s">
        <v>6371</v>
      </c>
      <c r="C37" s="235" t="s">
        <v>3022</v>
      </c>
      <c r="D37" s="4">
        <v>3.58</v>
      </c>
      <c r="E37" s="179" t="s">
        <v>7347</v>
      </c>
    </row>
    <row r="38" spans="1:5" ht="15" customHeight="1" x14ac:dyDescent="0.2">
      <c r="A38" s="12" t="s">
        <v>6372</v>
      </c>
      <c r="B38" s="234" t="s">
        <v>2205</v>
      </c>
      <c r="C38" s="236" t="s">
        <v>6329</v>
      </c>
      <c r="D38" s="225">
        <v>12.81</v>
      </c>
      <c r="E38" s="179" t="s">
        <v>218</v>
      </c>
    </row>
    <row r="39" spans="1:5" ht="15" customHeight="1" x14ac:dyDescent="0.2">
      <c r="A39" s="12" t="s">
        <v>6373</v>
      </c>
      <c r="B39" s="234" t="s">
        <v>2206</v>
      </c>
      <c r="C39" s="235" t="s">
        <v>2439</v>
      </c>
      <c r="D39" s="4">
        <v>54.98</v>
      </c>
      <c r="E39" s="179" t="s">
        <v>7347</v>
      </c>
    </row>
    <row r="40" spans="1:5" ht="15" customHeight="1" x14ac:dyDescent="0.2">
      <c r="A40" s="12" t="s">
        <v>6374</v>
      </c>
      <c r="B40" s="234" t="s">
        <v>2209</v>
      </c>
      <c r="C40" s="235" t="s">
        <v>3019</v>
      </c>
      <c r="D40" s="4">
        <v>63.54</v>
      </c>
      <c r="E40" s="179" t="s">
        <v>7347</v>
      </c>
    </row>
    <row r="41" spans="1:5" ht="15" customHeight="1" x14ac:dyDescent="0.2">
      <c r="A41" s="12" t="s">
        <v>6375</v>
      </c>
      <c r="B41" s="234" t="s">
        <v>2210</v>
      </c>
      <c r="C41" s="235" t="s">
        <v>2676</v>
      </c>
      <c r="D41" s="4">
        <v>27.81</v>
      </c>
      <c r="E41" s="179" t="s">
        <v>7347</v>
      </c>
    </row>
    <row r="42" spans="1:5" ht="15" customHeight="1" x14ac:dyDescent="0.2">
      <c r="A42" s="12" t="s">
        <v>6376</v>
      </c>
      <c r="B42" s="234" t="s">
        <v>2211</v>
      </c>
      <c r="C42" s="235" t="s">
        <v>2676</v>
      </c>
      <c r="D42" s="4">
        <v>23.34</v>
      </c>
      <c r="E42" s="179" t="s">
        <v>7347</v>
      </c>
    </row>
    <row r="43" spans="1:5" ht="15" customHeight="1" x14ac:dyDescent="0.2">
      <c r="A43" s="12" t="s">
        <v>6377</v>
      </c>
      <c r="B43" s="234" t="s">
        <v>2212</v>
      </c>
      <c r="C43" s="235" t="s">
        <v>4142</v>
      </c>
      <c r="D43" s="4">
        <v>11.3</v>
      </c>
      <c r="E43" s="179" t="s">
        <v>7347</v>
      </c>
    </row>
    <row r="44" spans="1:5" ht="15" customHeight="1" x14ac:dyDescent="0.2">
      <c r="A44" s="12" t="s">
        <v>6378</v>
      </c>
      <c r="B44" s="234" t="s">
        <v>2213</v>
      </c>
      <c r="C44" s="235" t="s">
        <v>2676</v>
      </c>
      <c r="D44" s="4">
        <v>17.239999999999998</v>
      </c>
      <c r="E44" s="179" t="s">
        <v>7347</v>
      </c>
    </row>
    <row r="45" spans="1:5" ht="15" customHeight="1" x14ac:dyDescent="0.2">
      <c r="A45" s="12" t="s">
        <v>6379</v>
      </c>
      <c r="B45" s="234" t="s">
        <v>2214</v>
      </c>
      <c r="C45" s="235" t="s">
        <v>2676</v>
      </c>
      <c r="D45" s="4">
        <v>17.29</v>
      </c>
      <c r="E45" s="179" t="s">
        <v>7347</v>
      </c>
    </row>
    <row r="46" spans="1:5" ht="15" customHeight="1" x14ac:dyDescent="0.2">
      <c r="A46" s="12" t="s">
        <v>6380</v>
      </c>
      <c r="B46" s="234" t="s">
        <v>2215</v>
      </c>
      <c r="C46" s="235" t="s">
        <v>2676</v>
      </c>
      <c r="D46" s="4">
        <v>17.11</v>
      </c>
      <c r="E46" s="179" t="s">
        <v>7347</v>
      </c>
    </row>
    <row r="47" spans="1:5" ht="15" customHeight="1" x14ac:dyDescent="0.2">
      <c r="A47" s="12" t="s">
        <v>6381</v>
      </c>
      <c r="B47" s="234" t="s">
        <v>2216</v>
      </c>
      <c r="C47" s="235" t="s">
        <v>2793</v>
      </c>
      <c r="D47" s="4">
        <v>17.420000000000002</v>
      </c>
      <c r="E47" s="179" t="s">
        <v>7347</v>
      </c>
    </row>
    <row r="48" spans="1:5" ht="15" customHeight="1" x14ac:dyDescent="0.2">
      <c r="A48" s="12" t="s">
        <v>6382</v>
      </c>
      <c r="B48" s="234" t="s">
        <v>2217</v>
      </c>
      <c r="C48" s="235" t="s">
        <v>2676</v>
      </c>
      <c r="D48" s="4">
        <v>26.53</v>
      </c>
      <c r="E48" s="179" t="s">
        <v>7347</v>
      </c>
    </row>
    <row r="49" spans="1:5" ht="15" customHeight="1" x14ac:dyDescent="0.2">
      <c r="A49" s="12" t="s">
        <v>6383</v>
      </c>
      <c r="B49" s="234" t="s">
        <v>2219</v>
      </c>
      <c r="C49" s="235" t="s">
        <v>5484</v>
      </c>
      <c r="D49" s="4">
        <v>29.85</v>
      </c>
      <c r="E49" s="179" t="s">
        <v>7347</v>
      </c>
    </row>
    <row r="50" spans="1:5" ht="15" customHeight="1" x14ac:dyDescent="0.2">
      <c r="A50" s="12" t="s">
        <v>6384</v>
      </c>
      <c r="B50" s="234" t="s">
        <v>2220</v>
      </c>
      <c r="C50" s="235" t="s">
        <v>2792</v>
      </c>
      <c r="D50" s="4">
        <v>15.06</v>
      </c>
      <c r="E50" s="179" t="s">
        <v>218</v>
      </c>
    </row>
    <row r="51" spans="1:5" ht="15" customHeight="1" x14ac:dyDescent="0.2">
      <c r="A51" s="12" t="s">
        <v>6385</v>
      </c>
      <c r="B51" s="234" t="s">
        <v>2221</v>
      </c>
      <c r="C51" s="235" t="s">
        <v>4849</v>
      </c>
      <c r="D51" s="4">
        <v>4.78</v>
      </c>
      <c r="E51" s="179" t="s">
        <v>7347</v>
      </c>
    </row>
    <row r="52" spans="1:5" ht="15" customHeight="1" x14ac:dyDescent="0.2">
      <c r="A52" s="12" t="s">
        <v>6386</v>
      </c>
      <c r="B52" s="234" t="s">
        <v>2222</v>
      </c>
      <c r="C52" s="235" t="s">
        <v>6387</v>
      </c>
      <c r="D52" s="4">
        <v>1.4</v>
      </c>
      <c r="E52" s="179" t="s">
        <v>7347</v>
      </c>
    </row>
    <row r="53" spans="1:5" ht="15" customHeight="1" x14ac:dyDescent="0.2">
      <c r="A53" s="12" t="s">
        <v>6388</v>
      </c>
      <c r="B53" s="234" t="s">
        <v>2223</v>
      </c>
      <c r="C53" s="235" t="s">
        <v>4327</v>
      </c>
      <c r="D53" s="4">
        <v>1.69</v>
      </c>
      <c r="E53" s="179" t="s">
        <v>7347</v>
      </c>
    </row>
    <row r="54" spans="1:5" ht="15" customHeight="1" x14ac:dyDescent="0.2">
      <c r="A54" s="12" t="s">
        <v>6389</v>
      </c>
      <c r="B54" s="234" t="s">
        <v>2224</v>
      </c>
      <c r="C54" s="235" t="s">
        <v>938</v>
      </c>
      <c r="D54" s="4">
        <v>2.77</v>
      </c>
      <c r="E54" s="179" t="s">
        <v>7347</v>
      </c>
    </row>
    <row r="55" spans="1:5" ht="15" customHeight="1" x14ac:dyDescent="0.2">
      <c r="A55" s="12" t="s">
        <v>6390</v>
      </c>
      <c r="B55" s="234" t="s">
        <v>2225</v>
      </c>
      <c r="C55" s="235" t="s">
        <v>2792</v>
      </c>
      <c r="D55" s="4">
        <v>6.36</v>
      </c>
      <c r="E55" s="179" t="s">
        <v>218</v>
      </c>
    </row>
    <row r="56" spans="1:5" ht="15" customHeight="1" x14ac:dyDescent="0.2">
      <c r="A56" s="12" t="s">
        <v>6391</v>
      </c>
      <c r="B56" s="234" t="s">
        <v>2226</v>
      </c>
      <c r="C56" s="235" t="s">
        <v>2792</v>
      </c>
      <c r="D56" s="4">
        <v>8.15</v>
      </c>
      <c r="E56" s="179" t="s">
        <v>218</v>
      </c>
    </row>
    <row r="57" spans="1:5" ht="15" customHeight="1" x14ac:dyDescent="0.2">
      <c r="A57" s="12" t="s">
        <v>6392</v>
      </c>
      <c r="B57" s="234" t="s">
        <v>2227</v>
      </c>
      <c r="C57" s="235" t="s">
        <v>2514</v>
      </c>
      <c r="D57" s="4">
        <v>7.78</v>
      </c>
      <c r="E57" s="179" t="s">
        <v>218</v>
      </c>
    </row>
    <row r="58" spans="1:5" ht="15" customHeight="1" thickBot="1" x14ac:dyDescent="0.25">
      <c r="A58" s="237" t="s">
        <v>7448</v>
      </c>
      <c r="B58" s="260" t="s">
        <v>2228</v>
      </c>
      <c r="C58" s="1" t="s">
        <v>293</v>
      </c>
      <c r="D58" s="4">
        <v>2.25</v>
      </c>
      <c r="E58" s="238" t="s">
        <v>7347</v>
      </c>
    </row>
    <row r="59" spans="1:5" ht="15" customHeight="1" thickTop="1" thickBot="1" x14ac:dyDescent="0.25">
      <c r="A59" s="518" t="s">
        <v>6393</v>
      </c>
      <c r="B59" s="519"/>
      <c r="C59" s="513"/>
      <c r="D59" s="239">
        <f>SUM(D15:D58)</f>
        <v>1236.4699999999998</v>
      </c>
      <c r="E59" s="20">
        <f>SUMIF(E15:E58,"std_1",D15:D58)</f>
        <v>512.63000000000011</v>
      </c>
    </row>
    <row r="60" spans="1:5" ht="15" customHeight="1" x14ac:dyDescent="0.2">
      <c r="A60" s="520"/>
      <c r="B60" s="520"/>
      <c r="C60" s="520"/>
      <c r="D60" s="240"/>
      <c r="E60" s="192"/>
    </row>
    <row r="61" spans="1:5" ht="15" customHeight="1" x14ac:dyDescent="0.2"/>
    <row r="62" spans="1:5" ht="15" customHeight="1" x14ac:dyDescent="0.2"/>
    <row r="63" spans="1:5" ht="15" customHeight="1" x14ac:dyDescent="0.2">
      <c r="A63" s="241"/>
      <c r="B63" s="241"/>
      <c r="C63" s="241"/>
      <c r="D63" s="242"/>
    </row>
    <row r="64" spans="1:5" ht="15" customHeight="1" x14ac:dyDescent="0.2"/>
    <row r="65" spans="1:5" ht="15" customHeight="1" thickBot="1" x14ac:dyDescent="0.25"/>
    <row r="66" spans="1:5" ht="22.5" customHeight="1" thickBot="1" x14ac:dyDescent="0.25">
      <c r="A66" s="514" t="s">
        <v>6394</v>
      </c>
      <c r="B66" s="515"/>
      <c r="C66" s="515"/>
      <c r="D66" s="515"/>
      <c r="E66" s="231"/>
    </row>
    <row r="67" spans="1:5" ht="15" customHeight="1" x14ac:dyDescent="0.25">
      <c r="A67" s="483" t="s">
        <v>4681</v>
      </c>
      <c r="B67" s="138" t="s">
        <v>4277</v>
      </c>
      <c r="C67" s="487" t="s">
        <v>2187</v>
      </c>
      <c r="D67" s="487" t="s">
        <v>2187</v>
      </c>
      <c r="E67" s="419" t="s">
        <v>217</v>
      </c>
    </row>
    <row r="68" spans="1:5" ht="15" customHeight="1" thickBot="1" x14ac:dyDescent="0.3">
      <c r="A68" s="484"/>
      <c r="B68" s="140" t="s">
        <v>2185</v>
      </c>
      <c r="C68" s="488"/>
      <c r="D68" s="488"/>
      <c r="E68" s="420"/>
    </row>
    <row r="69" spans="1:5" ht="15" customHeight="1" thickTop="1" x14ac:dyDescent="0.2">
      <c r="A69" s="12" t="s">
        <v>6395</v>
      </c>
      <c r="B69" s="7" t="s">
        <v>6396</v>
      </c>
      <c r="C69" s="1" t="s">
        <v>3019</v>
      </c>
      <c r="D69" s="4">
        <v>66.83</v>
      </c>
      <c r="E69" s="179" t="s">
        <v>7347</v>
      </c>
    </row>
    <row r="70" spans="1:5" ht="15" customHeight="1" x14ac:dyDescent="0.2">
      <c r="A70" s="12" t="s">
        <v>6397</v>
      </c>
      <c r="B70" s="7" t="s">
        <v>6398</v>
      </c>
      <c r="C70" s="1" t="s">
        <v>4315</v>
      </c>
      <c r="D70" s="4">
        <v>9.8800000000000008</v>
      </c>
      <c r="E70" s="179" t="s">
        <v>7347</v>
      </c>
    </row>
    <row r="71" spans="1:5" ht="15" customHeight="1" x14ac:dyDescent="0.2">
      <c r="A71" s="12" t="s">
        <v>6399</v>
      </c>
      <c r="B71" s="7" t="s">
        <v>6400</v>
      </c>
      <c r="C71" s="1" t="s">
        <v>4316</v>
      </c>
      <c r="D71" s="4">
        <v>4.68</v>
      </c>
      <c r="E71" s="179" t="s">
        <v>218</v>
      </c>
    </row>
    <row r="72" spans="1:5" ht="15" customHeight="1" x14ac:dyDescent="0.2">
      <c r="A72" s="12" t="s">
        <v>6401</v>
      </c>
      <c r="B72" s="7" t="s">
        <v>6402</v>
      </c>
      <c r="C72" s="1" t="s">
        <v>6403</v>
      </c>
      <c r="D72" s="4">
        <v>4.5999999999999996</v>
      </c>
      <c r="E72" s="179" t="s">
        <v>7347</v>
      </c>
    </row>
    <row r="73" spans="1:5" ht="15" customHeight="1" x14ac:dyDescent="0.2">
      <c r="A73" s="12" t="s">
        <v>6404</v>
      </c>
      <c r="B73" s="7" t="s">
        <v>2005</v>
      </c>
      <c r="C73" s="1" t="s">
        <v>6405</v>
      </c>
      <c r="D73" s="4">
        <v>2.78</v>
      </c>
      <c r="E73" s="179" t="s">
        <v>7347</v>
      </c>
    </row>
    <row r="74" spans="1:5" ht="15" customHeight="1" x14ac:dyDescent="0.2">
      <c r="A74" s="12" t="s">
        <v>6406</v>
      </c>
      <c r="B74" s="7" t="s">
        <v>6407</v>
      </c>
      <c r="C74" s="1" t="s">
        <v>6408</v>
      </c>
      <c r="D74" s="4">
        <v>4.95</v>
      </c>
      <c r="E74" s="179" t="s">
        <v>7347</v>
      </c>
    </row>
    <row r="75" spans="1:5" ht="15" customHeight="1" x14ac:dyDescent="0.2">
      <c r="A75" s="12" t="s">
        <v>6409</v>
      </c>
      <c r="B75" s="7" t="s">
        <v>6410</v>
      </c>
      <c r="C75" s="1" t="s">
        <v>2793</v>
      </c>
      <c r="D75" s="4">
        <v>7.5</v>
      </c>
      <c r="E75" s="179" t="s">
        <v>7347</v>
      </c>
    </row>
    <row r="76" spans="1:5" ht="15" customHeight="1" x14ac:dyDescent="0.2">
      <c r="A76" s="12" t="s">
        <v>6411</v>
      </c>
      <c r="B76" s="7" t="s">
        <v>418</v>
      </c>
      <c r="C76" s="1" t="s">
        <v>3027</v>
      </c>
      <c r="D76" s="4">
        <v>11.84</v>
      </c>
      <c r="E76" s="179" t="s">
        <v>7347</v>
      </c>
    </row>
    <row r="77" spans="1:5" ht="15" customHeight="1" x14ac:dyDescent="0.2">
      <c r="A77" s="12" t="s">
        <v>6412</v>
      </c>
      <c r="B77" s="7" t="s">
        <v>1852</v>
      </c>
      <c r="C77" s="1" t="s">
        <v>3027</v>
      </c>
      <c r="D77" s="4">
        <v>11.85</v>
      </c>
      <c r="E77" s="179" t="s">
        <v>7347</v>
      </c>
    </row>
    <row r="78" spans="1:5" ht="15" customHeight="1" x14ac:dyDescent="0.2">
      <c r="A78" s="12" t="s">
        <v>6413</v>
      </c>
      <c r="B78" s="7" t="s">
        <v>6414</v>
      </c>
      <c r="C78" s="1" t="s">
        <v>3027</v>
      </c>
      <c r="D78" s="4">
        <v>11.8</v>
      </c>
      <c r="E78" s="179" t="s">
        <v>7347</v>
      </c>
    </row>
    <row r="79" spans="1:5" ht="15" customHeight="1" x14ac:dyDescent="0.2">
      <c r="A79" s="12" t="s">
        <v>6415</v>
      </c>
      <c r="B79" s="7" t="s">
        <v>6416</v>
      </c>
      <c r="C79" s="1" t="s">
        <v>6417</v>
      </c>
      <c r="D79" s="4">
        <v>35</v>
      </c>
      <c r="E79" s="179" t="s">
        <v>7347</v>
      </c>
    </row>
    <row r="80" spans="1:5" ht="15" customHeight="1" x14ac:dyDescent="0.2">
      <c r="A80" s="12" t="s">
        <v>6418</v>
      </c>
      <c r="B80" s="7" t="s">
        <v>6419</v>
      </c>
      <c r="C80" s="1" t="s">
        <v>1584</v>
      </c>
      <c r="D80" s="225">
        <v>0</v>
      </c>
      <c r="E80" s="179" t="s">
        <v>218</v>
      </c>
    </row>
    <row r="81" spans="1:5" ht="15" customHeight="1" x14ac:dyDescent="0.2">
      <c r="A81" s="12" t="s">
        <v>6420</v>
      </c>
      <c r="B81" s="7" t="s">
        <v>6421</v>
      </c>
      <c r="C81" s="1" t="s">
        <v>6422</v>
      </c>
      <c r="D81" s="4">
        <v>18.920000000000002</v>
      </c>
      <c r="E81" s="179" t="s">
        <v>7347</v>
      </c>
    </row>
    <row r="82" spans="1:5" ht="15" customHeight="1" x14ac:dyDescent="0.2">
      <c r="A82" s="12" t="s">
        <v>6423</v>
      </c>
      <c r="B82" s="7" t="s">
        <v>6424</v>
      </c>
      <c r="C82" s="1" t="s">
        <v>6425</v>
      </c>
      <c r="D82" s="4">
        <v>55.65</v>
      </c>
      <c r="E82" s="179" t="s">
        <v>7347</v>
      </c>
    </row>
    <row r="83" spans="1:5" ht="15" customHeight="1" x14ac:dyDescent="0.2">
      <c r="A83" s="12" t="s">
        <v>6426</v>
      </c>
      <c r="B83" s="7" t="s">
        <v>6427</v>
      </c>
      <c r="C83" s="1" t="s">
        <v>3019</v>
      </c>
      <c r="D83" s="4">
        <v>25.35</v>
      </c>
      <c r="E83" s="179" t="s">
        <v>7347</v>
      </c>
    </row>
    <row r="84" spans="1:5" ht="15" customHeight="1" x14ac:dyDescent="0.2">
      <c r="A84" s="12" t="s">
        <v>6428</v>
      </c>
      <c r="B84" s="7" t="s">
        <v>6429</v>
      </c>
      <c r="C84" s="1" t="s">
        <v>299</v>
      </c>
      <c r="D84" s="4">
        <v>0.9</v>
      </c>
      <c r="E84" s="179" t="s">
        <v>7347</v>
      </c>
    </row>
    <row r="85" spans="1:5" ht="15" customHeight="1" x14ac:dyDescent="0.2">
      <c r="A85" s="12" t="s">
        <v>6430</v>
      </c>
      <c r="B85" s="7" t="s">
        <v>6431</v>
      </c>
      <c r="C85" s="1" t="s">
        <v>6432</v>
      </c>
      <c r="D85" s="4">
        <v>14.71</v>
      </c>
      <c r="E85" s="179" t="s">
        <v>7347</v>
      </c>
    </row>
    <row r="86" spans="1:5" ht="15" customHeight="1" x14ac:dyDescent="0.2">
      <c r="A86" s="12" t="s">
        <v>6433</v>
      </c>
      <c r="B86" s="7" t="s">
        <v>6434</v>
      </c>
      <c r="C86" s="1" t="s">
        <v>6435</v>
      </c>
      <c r="D86" s="4">
        <v>24.7</v>
      </c>
      <c r="E86" s="179" t="s">
        <v>7347</v>
      </c>
    </row>
    <row r="87" spans="1:5" ht="15" customHeight="1" x14ac:dyDescent="0.2">
      <c r="A87" s="12" t="s">
        <v>6436</v>
      </c>
      <c r="B87" s="7" t="s">
        <v>6437</v>
      </c>
      <c r="C87" s="1" t="s">
        <v>6438</v>
      </c>
      <c r="D87" s="4">
        <v>19.59</v>
      </c>
      <c r="E87" s="179" t="s">
        <v>7347</v>
      </c>
    </row>
    <row r="88" spans="1:5" ht="15" customHeight="1" x14ac:dyDescent="0.2">
      <c r="A88" s="12" t="s">
        <v>6439</v>
      </c>
      <c r="B88" s="7" t="s">
        <v>6440</v>
      </c>
      <c r="C88" s="1" t="s">
        <v>6441</v>
      </c>
      <c r="D88" s="4">
        <v>23.68</v>
      </c>
      <c r="E88" s="179" t="s">
        <v>7347</v>
      </c>
    </row>
    <row r="89" spans="1:5" ht="15" customHeight="1" x14ac:dyDescent="0.2">
      <c r="A89" s="12" t="s">
        <v>6442</v>
      </c>
      <c r="B89" s="7" t="s">
        <v>6443</v>
      </c>
      <c r="C89" s="1" t="s">
        <v>3027</v>
      </c>
      <c r="D89" s="4">
        <v>11.23</v>
      </c>
      <c r="E89" s="179" t="s">
        <v>7347</v>
      </c>
    </row>
    <row r="90" spans="1:5" ht="15" customHeight="1" x14ac:dyDescent="0.2">
      <c r="A90" s="12" t="s">
        <v>6444</v>
      </c>
      <c r="B90" s="7" t="s">
        <v>6445</v>
      </c>
      <c r="C90" s="1" t="s">
        <v>3027</v>
      </c>
      <c r="D90" s="4">
        <v>11.85</v>
      </c>
      <c r="E90" s="179" t="s">
        <v>7347</v>
      </c>
    </row>
    <row r="91" spans="1:5" ht="15" customHeight="1" x14ac:dyDescent="0.2">
      <c r="A91" s="12" t="s">
        <v>6446</v>
      </c>
      <c r="B91" s="7" t="s">
        <v>6447</v>
      </c>
      <c r="C91" s="1" t="s">
        <v>6448</v>
      </c>
      <c r="D91" s="4">
        <v>16.010000000000002</v>
      </c>
      <c r="E91" s="179" t="s">
        <v>7347</v>
      </c>
    </row>
    <row r="92" spans="1:5" ht="15" customHeight="1" x14ac:dyDescent="0.2">
      <c r="A92" s="12" t="s">
        <v>6449</v>
      </c>
      <c r="B92" s="7" t="s">
        <v>6450</v>
      </c>
      <c r="C92" s="1" t="s">
        <v>2634</v>
      </c>
      <c r="D92" s="4">
        <v>15.75</v>
      </c>
      <c r="E92" s="179" t="s">
        <v>7347</v>
      </c>
    </row>
    <row r="93" spans="1:5" ht="15" customHeight="1" x14ac:dyDescent="0.2">
      <c r="A93" s="12" t="s">
        <v>6451</v>
      </c>
      <c r="B93" s="7" t="s">
        <v>6452</v>
      </c>
      <c r="C93" s="1" t="s">
        <v>3856</v>
      </c>
      <c r="D93" s="4">
        <v>4.5999999999999996</v>
      </c>
      <c r="E93" s="179" t="s">
        <v>7347</v>
      </c>
    </row>
    <row r="94" spans="1:5" ht="15" customHeight="1" x14ac:dyDescent="0.2">
      <c r="A94" s="12" t="s">
        <v>6453</v>
      </c>
      <c r="B94" s="7" t="s">
        <v>6454</v>
      </c>
      <c r="C94" s="1" t="s">
        <v>6455</v>
      </c>
      <c r="D94" s="4">
        <v>2.52</v>
      </c>
      <c r="E94" s="179" t="s">
        <v>7347</v>
      </c>
    </row>
    <row r="95" spans="1:5" ht="15" customHeight="1" thickBot="1" x14ac:dyDescent="0.25">
      <c r="A95" s="12" t="s">
        <v>6456</v>
      </c>
      <c r="B95" s="7" t="s">
        <v>6457</v>
      </c>
      <c r="C95" s="1" t="s">
        <v>6458</v>
      </c>
      <c r="D95" s="4">
        <v>4.95</v>
      </c>
      <c r="E95" s="243" t="s">
        <v>7347</v>
      </c>
    </row>
    <row r="96" spans="1:5" ht="15" customHeight="1" thickTop="1" thickBot="1" x14ac:dyDescent="0.25">
      <c r="A96" s="511" t="s">
        <v>6393</v>
      </c>
      <c r="B96" s="512"/>
      <c r="C96" s="513"/>
      <c r="D96" s="239">
        <f>SUM(D69:D95)</f>
        <v>422.11999999999995</v>
      </c>
      <c r="E96" s="20">
        <f>SUMIF(E69:E95,"std_1",D69:D95)</f>
        <v>417.43999999999994</v>
      </c>
    </row>
    <row r="97" spans="1:5" ht="15" customHeight="1" x14ac:dyDescent="0.2"/>
    <row r="98" spans="1:5" ht="15" customHeight="1" x14ac:dyDescent="0.2"/>
    <row r="99" spans="1:5" ht="15" customHeight="1" x14ac:dyDescent="0.2"/>
    <row r="100" spans="1:5" ht="15" customHeight="1" x14ac:dyDescent="0.2"/>
    <row r="101" spans="1:5" ht="15" customHeight="1" thickBot="1" x14ac:dyDescent="0.25"/>
    <row r="102" spans="1:5" ht="22.5" customHeight="1" thickBot="1" x14ac:dyDescent="0.25">
      <c r="A102" s="514" t="s">
        <v>6459</v>
      </c>
      <c r="B102" s="515"/>
      <c r="C102" s="515"/>
      <c r="D102" s="515"/>
      <c r="E102" s="231"/>
    </row>
    <row r="103" spans="1:5" ht="15" customHeight="1" x14ac:dyDescent="0.25">
      <c r="A103" s="483" t="s">
        <v>4681</v>
      </c>
      <c r="B103" s="138" t="s">
        <v>4277</v>
      </c>
      <c r="C103" s="487" t="s">
        <v>2187</v>
      </c>
      <c r="D103" s="487" t="s">
        <v>2187</v>
      </c>
      <c r="E103" s="419" t="s">
        <v>217</v>
      </c>
    </row>
    <row r="104" spans="1:5" ht="15" customHeight="1" thickBot="1" x14ac:dyDescent="0.3">
      <c r="A104" s="484"/>
      <c r="B104" s="140" t="s">
        <v>2185</v>
      </c>
      <c r="C104" s="488"/>
      <c r="D104" s="488"/>
      <c r="E104" s="420"/>
    </row>
    <row r="105" spans="1:5" ht="15" customHeight="1" thickTop="1" x14ac:dyDescent="0.2">
      <c r="A105" s="12" t="s">
        <v>6460</v>
      </c>
      <c r="B105" s="7" t="s">
        <v>6255</v>
      </c>
      <c r="C105" s="1" t="s">
        <v>6461</v>
      </c>
      <c r="D105" s="4">
        <v>55.07</v>
      </c>
      <c r="E105" s="179" t="s">
        <v>7347</v>
      </c>
    </row>
    <row r="106" spans="1:5" ht="15" customHeight="1" x14ac:dyDescent="0.2">
      <c r="A106" s="12" t="s">
        <v>6462</v>
      </c>
      <c r="B106" s="7" t="s">
        <v>6257</v>
      </c>
      <c r="C106" s="1" t="s">
        <v>4315</v>
      </c>
      <c r="D106" s="4">
        <v>9.49</v>
      </c>
      <c r="E106" s="179" t="s">
        <v>7347</v>
      </c>
    </row>
    <row r="107" spans="1:5" ht="15" customHeight="1" x14ac:dyDescent="0.2">
      <c r="A107" s="12" t="s">
        <v>6463</v>
      </c>
      <c r="B107" s="7" t="s">
        <v>6259</v>
      </c>
      <c r="C107" s="1" t="s">
        <v>4316</v>
      </c>
      <c r="D107" s="225">
        <v>4.68</v>
      </c>
      <c r="E107" s="179" t="s">
        <v>218</v>
      </c>
    </row>
    <row r="108" spans="1:5" ht="15" customHeight="1" x14ac:dyDescent="0.2">
      <c r="A108" s="12" t="s">
        <v>6464</v>
      </c>
      <c r="B108" s="7" t="s">
        <v>6261</v>
      </c>
      <c r="C108" s="1" t="s">
        <v>3039</v>
      </c>
      <c r="D108" s="225">
        <v>5.93</v>
      </c>
      <c r="E108" s="179" t="s">
        <v>7347</v>
      </c>
    </row>
    <row r="109" spans="1:5" ht="15" customHeight="1" x14ac:dyDescent="0.2">
      <c r="A109" s="12" t="s">
        <v>6465</v>
      </c>
      <c r="B109" s="7" t="s">
        <v>1052</v>
      </c>
      <c r="C109" s="1" t="s">
        <v>6405</v>
      </c>
      <c r="D109" s="225">
        <v>3.59</v>
      </c>
      <c r="E109" s="179" t="s">
        <v>7347</v>
      </c>
    </row>
    <row r="110" spans="1:5" ht="15" customHeight="1" x14ac:dyDescent="0.2">
      <c r="A110" s="12" t="s">
        <v>6466</v>
      </c>
      <c r="B110" s="7" t="s">
        <v>6263</v>
      </c>
      <c r="C110" s="1" t="s">
        <v>6408</v>
      </c>
      <c r="D110" s="225">
        <v>4.96</v>
      </c>
      <c r="E110" s="179" t="s">
        <v>7347</v>
      </c>
    </row>
    <row r="111" spans="1:5" ht="15" customHeight="1" x14ac:dyDescent="0.2">
      <c r="A111" s="12" t="s">
        <v>6467</v>
      </c>
      <c r="B111" s="7" t="s">
        <v>6468</v>
      </c>
      <c r="C111" s="1" t="s">
        <v>6469</v>
      </c>
      <c r="D111" s="225">
        <v>13.41</v>
      </c>
      <c r="E111" s="179" t="s">
        <v>7347</v>
      </c>
    </row>
    <row r="112" spans="1:5" ht="15" customHeight="1" x14ac:dyDescent="0.2">
      <c r="A112" s="12" t="s">
        <v>6470</v>
      </c>
      <c r="B112" s="7" t="s">
        <v>6471</v>
      </c>
      <c r="C112" s="1" t="s">
        <v>6472</v>
      </c>
      <c r="D112" s="225">
        <v>18.579999999999998</v>
      </c>
      <c r="E112" s="179" t="s">
        <v>7347</v>
      </c>
    </row>
    <row r="113" spans="1:5" ht="15" customHeight="1" x14ac:dyDescent="0.2">
      <c r="A113" s="12" t="s">
        <v>6473</v>
      </c>
      <c r="B113" s="7" t="s">
        <v>6474</v>
      </c>
      <c r="C113" s="1" t="s">
        <v>6475</v>
      </c>
      <c r="D113" s="225">
        <v>18.48</v>
      </c>
      <c r="E113" s="179" t="s">
        <v>7347</v>
      </c>
    </row>
    <row r="114" spans="1:5" ht="15" customHeight="1" x14ac:dyDescent="0.2">
      <c r="A114" s="12" t="s">
        <v>6476</v>
      </c>
      <c r="B114" s="7" t="s">
        <v>6477</v>
      </c>
      <c r="C114" s="1" t="s">
        <v>6478</v>
      </c>
      <c r="D114" s="225">
        <v>13.11</v>
      </c>
      <c r="E114" s="179" t="s">
        <v>7347</v>
      </c>
    </row>
    <row r="115" spans="1:5" ht="15" customHeight="1" x14ac:dyDescent="0.2">
      <c r="A115" s="12" t="s">
        <v>6479</v>
      </c>
      <c r="B115" s="7" t="s">
        <v>6480</v>
      </c>
      <c r="C115" s="1" t="s">
        <v>1584</v>
      </c>
      <c r="D115" s="225"/>
      <c r="E115" s="179" t="s">
        <v>218</v>
      </c>
    </row>
    <row r="116" spans="1:5" ht="15" customHeight="1" x14ac:dyDescent="0.2">
      <c r="A116" s="12" t="s">
        <v>6481</v>
      </c>
      <c r="B116" s="7" t="s">
        <v>6482</v>
      </c>
      <c r="C116" s="1" t="s">
        <v>6483</v>
      </c>
      <c r="D116" s="4">
        <v>10.17</v>
      </c>
      <c r="E116" s="179" t="s">
        <v>7347</v>
      </c>
    </row>
    <row r="117" spans="1:5" ht="15" customHeight="1" x14ac:dyDescent="0.2">
      <c r="A117" s="12" t="s">
        <v>6484</v>
      </c>
      <c r="B117" s="7" t="s">
        <v>6485</v>
      </c>
      <c r="C117" s="1" t="s">
        <v>6486</v>
      </c>
      <c r="D117" s="4">
        <v>17.2</v>
      </c>
      <c r="E117" s="179" t="s">
        <v>7347</v>
      </c>
    </row>
    <row r="118" spans="1:5" ht="15" customHeight="1" x14ac:dyDescent="0.2">
      <c r="A118" s="12" t="s">
        <v>6487</v>
      </c>
      <c r="B118" s="7" t="s">
        <v>6488</v>
      </c>
      <c r="C118" s="1" t="s">
        <v>6472</v>
      </c>
      <c r="D118" s="4">
        <v>16.309999999999999</v>
      </c>
      <c r="E118" s="179" t="s">
        <v>7347</v>
      </c>
    </row>
    <row r="119" spans="1:5" ht="15" customHeight="1" x14ac:dyDescent="0.2">
      <c r="A119" s="12" t="s">
        <v>6489</v>
      </c>
      <c r="B119" s="7" t="s">
        <v>6490</v>
      </c>
      <c r="C119" s="1" t="s">
        <v>6491</v>
      </c>
      <c r="D119" s="4">
        <v>85.09</v>
      </c>
      <c r="E119" s="179" t="s">
        <v>7347</v>
      </c>
    </row>
    <row r="120" spans="1:5" ht="15" customHeight="1" x14ac:dyDescent="0.2">
      <c r="A120" s="12" t="s">
        <v>6492</v>
      </c>
      <c r="B120" s="7" t="s">
        <v>6493</v>
      </c>
      <c r="C120" s="1" t="s">
        <v>6461</v>
      </c>
      <c r="D120" s="4">
        <v>62.35</v>
      </c>
      <c r="E120" s="179" t="s">
        <v>7347</v>
      </c>
    </row>
    <row r="121" spans="1:5" ht="15" customHeight="1" x14ac:dyDescent="0.2">
      <c r="A121" s="12" t="s">
        <v>7449</v>
      </c>
      <c r="B121" s="7" t="s">
        <v>431</v>
      </c>
      <c r="C121" s="1" t="s">
        <v>7450</v>
      </c>
      <c r="D121" s="4">
        <v>0.9</v>
      </c>
      <c r="E121" s="179" t="s">
        <v>218</v>
      </c>
    </row>
    <row r="122" spans="1:5" ht="15" customHeight="1" x14ac:dyDescent="0.2">
      <c r="A122" s="12" t="s">
        <v>6494</v>
      </c>
      <c r="B122" s="7" t="s">
        <v>6495</v>
      </c>
      <c r="C122" s="1" t="s">
        <v>6491</v>
      </c>
      <c r="D122" s="4">
        <v>111.8</v>
      </c>
      <c r="E122" s="179" t="s">
        <v>7347</v>
      </c>
    </row>
    <row r="123" spans="1:5" ht="15" customHeight="1" x14ac:dyDescent="0.2">
      <c r="A123" s="12" t="s">
        <v>6496</v>
      </c>
      <c r="B123" s="7" t="s">
        <v>6497</v>
      </c>
      <c r="C123" s="1" t="s">
        <v>6472</v>
      </c>
      <c r="D123" s="4">
        <v>16.350000000000001</v>
      </c>
      <c r="E123" s="179" t="s">
        <v>7347</v>
      </c>
    </row>
    <row r="124" spans="1:5" ht="15" customHeight="1" x14ac:dyDescent="0.2">
      <c r="A124" s="12" t="s">
        <v>6498</v>
      </c>
      <c r="B124" s="7" t="s">
        <v>6499</v>
      </c>
      <c r="C124" s="1" t="s">
        <v>6500</v>
      </c>
      <c r="D124" s="4">
        <v>11.72</v>
      </c>
      <c r="E124" s="179" t="s">
        <v>7347</v>
      </c>
    </row>
    <row r="125" spans="1:5" ht="15" customHeight="1" x14ac:dyDescent="0.2">
      <c r="A125" s="12" t="s">
        <v>6501</v>
      </c>
      <c r="B125" s="7" t="s">
        <v>6502</v>
      </c>
      <c r="C125" s="1" t="s">
        <v>6503</v>
      </c>
      <c r="D125" s="4">
        <v>13.87</v>
      </c>
      <c r="E125" s="179" t="s">
        <v>7347</v>
      </c>
    </row>
    <row r="126" spans="1:5" ht="15" customHeight="1" x14ac:dyDescent="0.2">
      <c r="A126" s="12" t="s">
        <v>6504</v>
      </c>
      <c r="B126" s="7" t="s">
        <v>6505</v>
      </c>
      <c r="C126" s="1" t="s">
        <v>6506</v>
      </c>
      <c r="D126" s="4">
        <v>17.920000000000002</v>
      </c>
      <c r="E126" s="179" t="s">
        <v>7347</v>
      </c>
    </row>
    <row r="127" spans="1:5" ht="15" customHeight="1" x14ac:dyDescent="0.2">
      <c r="A127" s="12" t="s">
        <v>6507</v>
      </c>
      <c r="B127" s="7" t="s">
        <v>6508</v>
      </c>
      <c r="C127" s="1" t="s">
        <v>6509</v>
      </c>
      <c r="D127" s="4">
        <v>33.28</v>
      </c>
      <c r="E127" s="179" t="s">
        <v>7347</v>
      </c>
    </row>
    <row r="128" spans="1:5" ht="15" customHeight="1" x14ac:dyDescent="0.2">
      <c r="A128" s="12" t="s">
        <v>6510</v>
      </c>
      <c r="B128" s="7" t="s">
        <v>6511</v>
      </c>
      <c r="C128" s="1" t="s">
        <v>2634</v>
      </c>
      <c r="D128" s="4">
        <v>13.73</v>
      </c>
      <c r="E128" s="179" t="s">
        <v>7347</v>
      </c>
    </row>
    <row r="129" spans="1:5" ht="15" customHeight="1" x14ac:dyDescent="0.2">
      <c r="A129" s="12" t="s">
        <v>6512</v>
      </c>
      <c r="B129" s="7" t="s">
        <v>6513</v>
      </c>
      <c r="C129" s="1" t="s">
        <v>3856</v>
      </c>
      <c r="D129" s="4">
        <v>5.93</v>
      </c>
      <c r="E129" s="179" t="s">
        <v>7347</v>
      </c>
    </row>
    <row r="130" spans="1:5" ht="15" customHeight="1" x14ac:dyDescent="0.2">
      <c r="A130" s="12" t="s">
        <v>6514</v>
      </c>
      <c r="B130" s="7" t="s">
        <v>6515</v>
      </c>
      <c r="C130" s="1" t="s">
        <v>6455</v>
      </c>
      <c r="D130" s="4">
        <v>3.35</v>
      </c>
      <c r="E130" s="179" t="s">
        <v>7347</v>
      </c>
    </row>
    <row r="131" spans="1:5" ht="15" customHeight="1" thickBot="1" x14ac:dyDescent="0.25">
      <c r="A131" s="12" t="s">
        <v>6516</v>
      </c>
      <c r="B131" s="7" t="s">
        <v>6517</v>
      </c>
      <c r="C131" s="1" t="s">
        <v>6518</v>
      </c>
      <c r="D131" s="4">
        <v>4.96</v>
      </c>
      <c r="E131" s="243" t="s">
        <v>7347</v>
      </c>
    </row>
    <row r="132" spans="1:5" ht="15" customHeight="1" thickTop="1" thickBot="1" x14ac:dyDescent="0.25">
      <c r="A132" s="511" t="s">
        <v>6393</v>
      </c>
      <c r="B132" s="512"/>
      <c r="C132" s="513"/>
      <c r="D132" s="239">
        <f>SUM(D105:D131)</f>
        <v>572.23000000000013</v>
      </c>
      <c r="E132" s="20">
        <f>SUMIF(E105:E131,"std_1",D105:D131)</f>
        <v>566.65000000000009</v>
      </c>
    </row>
    <row r="133" spans="1:5" ht="15" customHeight="1" x14ac:dyDescent="0.2"/>
    <row r="134" spans="1:5" ht="15" customHeight="1" x14ac:dyDescent="0.2"/>
    <row r="135" spans="1:5" ht="15" customHeight="1" x14ac:dyDescent="0.2"/>
    <row r="136" spans="1:5" ht="15" customHeight="1" x14ac:dyDescent="0.2"/>
    <row r="137" spans="1:5" ht="15" customHeight="1" thickBot="1" x14ac:dyDescent="0.25"/>
    <row r="138" spans="1:5" ht="22.5" customHeight="1" thickBot="1" x14ac:dyDescent="0.25">
      <c r="A138" s="514" t="s">
        <v>6519</v>
      </c>
      <c r="B138" s="515"/>
      <c r="C138" s="515"/>
      <c r="D138" s="515"/>
      <c r="E138" s="231"/>
    </row>
    <row r="139" spans="1:5" ht="15" customHeight="1" x14ac:dyDescent="0.25">
      <c r="A139" s="483" t="s">
        <v>4681</v>
      </c>
      <c r="B139" s="138" t="s">
        <v>4277</v>
      </c>
      <c r="C139" s="487" t="s">
        <v>2187</v>
      </c>
      <c r="D139" s="487" t="s">
        <v>2187</v>
      </c>
      <c r="E139" s="516" t="s">
        <v>217</v>
      </c>
    </row>
    <row r="140" spans="1:5" ht="15" customHeight="1" thickBot="1" x14ac:dyDescent="0.3">
      <c r="A140" s="484"/>
      <c r="B140" s="140" t="s">
        <v>2185</v>
      </c>
      <c r="C140" s="488"/>
      <c r="D140" s="488"/>
      <c r="E140" s="517"/>
    </row>
    <row r="141" spans="1:5" ht="15" customHeight="1" thickTop="1" x14ac:dyDescent="0.2">
      <c r="A141" s="12" t="s">
        <v>6520</v>
      </c>
      <c r="B141" s="7" t="s">
        <v>6290</v>
      </c>
      <c r="C141" s="1" t="s">
        <v>3019</v>
      </c>
      <c r="D141" s="4">
        <v>58.79</v>
      </c>
      <c r="E141" s="274" t="s">
        <v>7347</v>
      </c>
    </row>
    <row r="142" spans="1:5" ht="15" customHeight="1" x14ac:dyDescent="0.2">
      <c r="A142" s="12" t="s">
        <v>6521</v>
      </c>
      <c r="B142" s="7" t="s">
        <v>6522</v>
      </c>
      <c r="C142" s="1" t="s">
        <v>4315</v>
      </c>
      <c r="D142" s="4">
        <v>10.66</v>
      </c>
      <c r="E142" s="274" t="s">
        <v>7347</v>
      </c>
    </row>
    <row r="143" spans="1:5" ht="15" customHeight="1" x14ac:dyDescent="0.2">
      <c r="A143" s="12" t="s">
        <v>6523</v>
      </c>
      <c r="B143" s="7" t="s">
        <v>6292</v>
      </c>
      <c r="C143" s="1" t="s">
        <v>4316</v>
      </c>
      <c r="D143" s="4">
        <v>4.68</v>
      </c>
      <c r="E143" s="274" t="s">
        <v>218</v>
      </c>
    </row>
    <row r="144" spans="1:5" ht="15" customHeight="1" x14ac:dyDescent="0.2">
      <c r="A144" s="12" t="s">
        <v>6524</v>
      </c>
      <c r="B144" s="7" t="s">
        <v>6294</v>
      </c>
      <c r="C144" s="1" t="s">
        <v>4849</v>
      </c>
      <c r="D144" s="4">
        <v>6</v>
      </c>
      <c r="E144" s="274" t="s">
        <v>7347</v>
      </c>
    </row>
    <row r="145" spans="1:5" ht="15" customHeight="1" x14ac:dyDescent="0.2">
      <c r="A145" s="12" t="s">
        <v>6525</v>
      </c>
      <c r="B145" s="7" t="s">
        <v>1061</v>
      </c>
      <c r="C145" s="1" t="s">
        <v>938</v>
      </c>
      <c r="D145" s="4">
        <v>3.66</v>
      </c>
      <c r="E145" s="274" t="s">
        <v>7347</v>
      </c>
    </row>
    <row r="146" spans="1:5" ht="15" customHeight="1" x14ac:dyDescent="0.2">
      <c r="A146" s="12" t="s">
        <v>6526</v>
      </c>
      <c r="B146" s="7" t="s">
        <v>6296</v>
      </c>
      <c r="C146" s="1" t="s">
        <v>938</v>
      </c>
      <c r="D146" s="4">
        <v>4.96</v>
      </c>
      <c r="E146" s="274" t="s">
        <v>7347</v>
      </c>
    </row>
    <row r="147" spans="1:5" ht="15" customHeight="1" x14ac:dyDescent="0.2">
      <c r="A147" s="12" t="s">
        <v>6527</v>
      </c>
      <c r="B147" s="7" t="s">
        <v>6528</v>
      </c>
      <c r="C147" s="1" t="s">
        <v>4326</v>
      </c>
      <c r="D147" s="4">
        <v>18.23</v>
      </c>
      <c r="E147" s="274" t="s">
        <v>7347</v>
      </c>
    </row>
    <row r="148" spans="1:5" ht="15" customHeight="1" x14ac:dyDescent="0.2">
      <c r="A148" s="12" t="s">
        <v>6529</v>
      </c>
      <c r="B148" s="7" t="s">
        <v>6530</v>
      </c>
      <c r="C148" s="1" t="s">
        <v>2676</v>
      </c>
      <c r="D148" s="4">
        <v>18.559999999999999</v>
      </c>
      <c r="E148" s="274" t="s">
        <v>7347</v>
      </c>
    </row>
    <row r="149" spans="1:5" ht="15" customHeight="1" x14ac:dyDescent="0.2">
      <c r="A149" s="12" t="s">
        <v>6531</v>
      </c>
      <c r="B149" s="7" t="s">
        <v>6532</v>
      </c>
      <c r="C149" s="1" t="s">
        <v>2676</v>
      </c>
      <c r="D149" s="4">
        <v>13.73</v>
      </c>
      <c r="E149" s="274" t="s">
        <v>7347</v>
      </c>
    </row>
    <row r="150" spans="1:5" ht="15" customHeight="1" x14ac:dyDescent="0.2">
      <c r="A150" s="12" t="s">
        <v>6533</v>
      </c>
      <c r="B150" s="7" t="s">
        <v>6534</v>
      </c>
      <c r="C150" s="1" t="s">
        <v>2676</v>
      </c>
      <c r="D150" s="4">
        <v>17.79</v>
      </c>
      <c r="E150" s="274" t="s">
        <v>7347</v>
      </c>
    </row>
    <row r="151" spans="1:5" ht="15" customHeight="1" x14ac:dyDescent="0.2">
      <c r="A151" s="12" t="s">
        <v>7451</v>
      </c>
      <c r="B151" s="7" t="s">
        <v>7452</v>
      </c>
      <c r="C151" s="1" t="s">
        <v>1584</v>
      </c>
      <c r="D151" s="4"/>
      <c r="E151" s="274" t="s">
        <v>218</v>
      </c>
    </row>
    <row r="152" spans="1:5" ht="15" customHeight="1" x14ac:dyDescent="0.2">
      <c r="A152" s="12" t="s">
        <v>6535</v>
      </c>
      <c r="B152" s="7" t="s">
        <v>6536</v>
      </c>
      <c r="C152" s="1" t="s">
        <v>6333</v>
      </c>
      <c r="D152" s="4">
        <v>19.98</v>
      </c>
      <c r="E152" s="274" t="s">
        <v>218</v>
      </c>
    </row>
    <row r="153" spans="1:5" ht="15" customHeight="1" x14ac:dyDescent="0.2">
      <c r="A153" s="12" t="s">
        <v>6537</v>
      </c>
      <c r="B153" s="7" t="s">
        <v>6538</v>
      </c>
      <c r="C153" s="1" t="s">
        <v>2676</v>
      </c>
      <c r="D153" s="4">
        <v>27.99</v>
      </c>
      <c r="E153" s="274" t="s">
        <v>7347</v>
      </c>
    </row>
    <row r="154" spans="1:5" ht="15" customHeight="1" x14ac:dyDescent="0.2">
      <c r="A154" s="12" t="s">
        <v>6539</v>
      </c>
      <c r="B154" s="7" t="s">
        <v>6540</v>
      </c>
      <c r="C154" s="1" t="s">
        <v>6329</v>
      </c>
      <c r="D154" s="4">
        <v>4.9800000000000004</v>
      </c>
      <c r="E154" s="274" t="s">
        <v>7347</v>
      </c>
    </row>
    <row r="155" spans="1:5" ht="15" customHeight="1" x14ac:dyDescent="0.2">
      <c r="A155" s="12" t="s">
        <v>6541</v>
      </c>
      <c r="B155" s="7" t="s">
        <v>6542</v>
      </c>
      <c r="C155" s="1" t="s">
        <v>2676</v>
      </c>
      <c r="D155" s="4">
        <v>16.489999999999998</v>
      </c>
      <c r="E155" s="274" t="s">
        <v>7347</v>
      </c>
    </row>
    <row r="156" spans="1:5" ht="15" customHeight="1" x14ac:dyDescent="0.2">
      <c r="A156" s="12" t="s">
        <v>6543</v>
      </c>
      <c r="B156" s="7" t="s">
        <v>6544</v>
      </c>
      <c r="C156" s="1" t="s">
        <v>2676</v>
      </c>
      <c r="D156" s="4">
        <v>50.57</v>
      </c>
      <c r="E156" s="274" t="s">
        <v>7347</v>
      </c>
    </row>
    <row r="157" spans="1:5" ht="15" customHeight="1" x14ac:dyDescent="0.2">
      <c r="A157" s="12" t="s">
        <v>6545</v>
      </c>
      <c r="B157" s="7" t="s">
        <v>6546</v>
      </c>
      <c r="C157" s="1" t="s">
        <v>3019</v>
      </c>
      <c r="D157" s="4">
        <v>60.36</v>
      </c>
      <c r="E157" s="274" t="s">
        <v>7347</v>
      </c>
    </row>
    <row r="158" spans="1:5" ht="15" customHeight="1" x14ac:dyDescent="0.2">
      <c r="A158" s="12" t="s">
        <v>6547</v>
      </c>
      <c r="B158" s="7" t="s">
        <v>6548</v>
      </c>
      <c r="C158" s="1" t="s">
        <v>2676</v>
      </c>
      <c r="D158" s="4">
        <v>24.63</v>
      </c>
      <c r="E158" s="274" t="s">
        <v>7347</v>
      </c>
    </row>
    <row r="159" spans="1:5" ht="15" customHeight="1" x14ac:dyDescent="0.2">
      <c r="A159" s="12" t="s">
        <v>6549</v>
      </c>
      <c r="B159" s="7" t="s">
        <v>6550</v>
      </c>
      <c r="C159" s="1" t="s">
        <v>6551</v>
      </c>
      <c r="D159" s="4">
        <v>8.99</v>
      </c>
      <c r="E159" s="274" t="s">
        <v>218</v>
      </c>
    </row>
    <row r="160" spans="1:5" ht="15" customHeight="1" x14ac:dyDescent="0.2">
      <c r="A160" s="12" t="s">
        <v>6552</v>
      </c>
      <c r="B160" s="7" t="s">
        <v>6553</v>
      </c>
      <c r="C160" s="1" t="s">
        <v>3022</v>
      </c>
      <c r="D160" s="4">
        <v>5.76</v>
      </c>
      <c r="E160" s="274" t="s">
        <v>7347</v>
      </c>
    </row>
    <row r="161" spans="1:5" ht="15" customHeight="1" x14ac:dyDescent="0.2">
      <c r="A161" s="12" t="s">
        <v>6554</v>
      </c>
      <c r="B161" s="7" t="s">
        <v>6555</v>
      </c>
      <c r="C161" s="1" t="s">
        <v>6333</v>
      </c>
      <c r="D161" s="4">
        <v>14.23</v>
      </c>
      <c r="E161" s="274" t="s">
        <v>218</v>
      </c>
    </row>
    <row r="162" spans="1:5" ht="15" customHeight="1" x14ac:dyDescent="0.2">
      <c r="A162" s="12" t="s">
        <v>6556</v>
      </c>
      <c r="B162" s="7" t="s">
        <v>6557</v>
      </c>
      <c r="C162" s="1" t="s">
        <v>2676</v>
      </c>
      <c r="D162" s="4">
        <v>33.85</v>
      </c>
      <c r="E162" s="274" t="s">
        <v>7347</v>
      </c>
    </row>
    <row r="163" spans="1:5" ht="15" customHeight="1" x14ac:dyDescent="0.2">
      <c r="A163" s="12" t="s">
        <v>6558</v>
      </c>
      <c r="B163" s="7" t="s">
        <v>6559</v>
      </c>
      <c r="C163" s="1" t="s">
        <v>2676</v>
      </c>
      <c r="D163" s="4">
        <v>14.02</v>
      </c>
      <c r="E163" s="274" t="s">
        <v>7347</v>
      </c>
    </row>
    <row r="164" spans="1:5" ht="15" customHeight="1" x14ac:dyDescent="0.2">
      <c r="A164" s="12" t="s">
        <v>6560</v>
      </c>
      <c r="B164" s="7" t="s">
        <v>6561</v>
      </c>
      <c r="C164" s="1" t="s">
        <v>6562</v>
      </c>
      <c r="D164" s="4">
        <v>2</v>
      </c>
      <c r="E164" s="274" t="s">
        <v>7347</v>
      </c>
    </row>
    <row r="165" spans="1:5" ht="15" customHeight="1" x14ac:dyDescent="0.2">
      <c r="A165" s="12" t="s">
        <v>6563</v>
      </c>
      <c r="B165" s="7" t="s">
        <v>6564</v>
      </c>
      <c r="C165" s="1" t="s">
        <v>3027</v>
      </c>
      <c r="D165" s="4">
        <v>16.309999999999999</v>
      </c>
      <c r="E165" s="274" t="s">
        <v>7347</v>
      </c>
    </row>
    <row r="166" spans="1:5" ht="15" customHeight="1" x14ac:dyDescent="0.2">
      <c r="A166" s="12" t="s">
        <v>6565</v>
      </c>
      <c r="B166" s="7" t="s">
        <v>6566</v>
      </c>
      <c r="C166" s="1" t="s">
        <v>3027</v>
      </c>
      <c r="D166" s="4">
        <v>10.73</v>
      </c>
      <c r="E166" s="274" t="s">
        <v>7347</v>
      </c>
    </row>
    <row r="167" spans="1:5" ht="15" customHeight="1" x14ac:dyDescent="0.2">
      <c r="A167" s="12" t="s">
        <v>6567</v>
      </c>
      <c r="B167" s="7" t="s">
        <v>6568</v>
      </c>
      <c r="C167" s="1" t="s">
        <v>3027</v>
      </c>
      <c r="D167" s="4">
        <v>15.53</v>
      </c>
      <c r="E167" s="274" t="s">
        <v>7347</v>
      </c>
    </row>
    <row r="168" spans="1:5" ht="15" customHeight="1" x14ac:dyDescent="0.2">
      <c r="A168" s="12" t="s">
        <v>6569</v>
      </c>
      <c r="B168" s="7" t="s">
        <v>6570</v>
      </c>
      <c r="C168" s="1" t="s">
        <v>3027</v>
      </c>
      <c r="D168" s="4">
        <v>17.940000000000001</v>
      </c>
      <c r="E168" s="274" t="s">
        <v>7347</v>
      </c>
    </row>
    <row r="169" spans="1:5" ht="15" customHeight="1" x14ac:dyDescent="0.2">
      <c r="A169" s="12" t="s">
        <v>6571</v>
      </c>
      <c r="B169" s="7" t="s">
        <v>6572</v>
      </c>
      <c r="C169" s="1" t="s">
        <v>3027</v>
      </c>
      <c r="D169" s="4">
        <v>8.91</v>
      </c>
      <c r="E169" s="274" t="s">
        <v>7347</v>
      </c>
    </row>
    <row r="170" spans="1:5" ht="15" customHeight="1" x14ac:dyDescent="0.2">
      <c r="A170" s="12" t="s">
        <v>6573</v>
      </c>
      <c r="B170" s="7" t="s">
        <v>6574</v>
      </c>
      <c r="C170" s="1" t="s">
        <v>724</v>
      </c>
      <c r="D170" s="4">
        <v>23.7</v>
      </c>
      <c r="E170" s="274" t="s">
        <v>7347</v>
      </c>
    </row>
    <row r="171" spans="1:5" ht="15" customHeight="1" x14ac:dyDescent="0.2">
      <c r="A171" s="12" t="s">
        <v>6575</v>
      </c>
      <c r="B171" s="7" t="s">
        <v>6576</v>
      </c>
      <c r="C171" s="1" t="s">
        <v>2634</v>
      </c>
      <c r="D171" s="4">
        <v>13.72</v>
      </c>
      <c r="E171" s="274" t="s">
        <v>7347</v>
      </c>
    </row>
    <row r="172" spans="1:5" ht="15" customHeight="1" x14ac:dyDescent="0.2">
      <c r="A172" s="12" t="s">
        <v>6577</v>
      </c>
      <c r="B172" s="7" t="s">
        <v>6578</v>
      </c>
      <c r="C172" s="1" t="s">
        <v>4849</v>
      </c>
      <c r="D172" s="4">
        <v>6.03</v>
      </c>
      <c r="E172" s="274" t="s">
        <v>7347</v>
      </c>
    </row>
    <row r="173" spans="1:5" ht="15" customHeight="1" x14ac:dyDescent="0.2">
      <c r="A173" s="12" t="s">
        <v>6579</v>
      </c>
      <c r="B173" s="7" t="s">
        <v>6580</v>
      </c>
      <c r="C173" s="1" t="s">
        <v>938</v>
      </c>
      <c r="D173" s="4">
        <v>3.36</v>
      </c>
      <c r="E173" s="274" t="s">
        <v>7347</v>
      </c>
    </row>
    <row r="174" spans="1:5" ht="15" customHeight="1" x14ac:dyDescent="0.2">
      <c r="A174" s="12" t="s">
        <v>6581</v>
      </c>
      <c r="B174" s="7" t="s">
        <v>6582</v>
      </c>
      <c r="C174" s="1" t="s">
        <v>938</v>
      </c>
      <c r="D174" s="4">
        <v>4.96</v>
      </c>
      <c r="E174" s="274" t="s">
        <v>7347</v>
      </c>
    </row>
    <row r="175" spans="1:5" ht="15" customHeight="1" x14ac:dyDescent="0.2">
      <c r="A175" s="12" t="s">
        <v>7453</v>
      </c>
      <c r="B175" s="7"/>
      <c r="C175" s="1" t="s">
        <v>293</v>
      </c>
      <c r="D175" s="4"/>
      <c r="E175" s="274"/>
    </row>
    <row r="176" spans="1:5" ht="15" customHeight="1" x14ac:dyDescent="0.2">
      <c r="A176" s="12" t="s">
        <v>7454</v>
      </c>
      <c r="B176" s="7"/>
      <c r="C176" s="1" t="s">
        <v>5115</v>
      </c>
      <c r="D176" s="4"/>
      <c r="E176" s="274"/>
    </row>
    <row r="177" spans="1:5" ht="15" customHeight="1" x14ac:dyDescent="0.2">
      <c r="A177" s="12" t="s">
        <v>7455</v>
      </c>
      <c r="B177" s="7"/>
      <c r="C177" s="1" t="s">
        <v>7457</v>
      </c>
      <c r="D177" s="4"/>
      <c r="E177" s="274"/>
    </row>
    <row r="178" spans="1:5" ht="15" customHeight="1" thickBot="1" x14ac:dyDescent="0.25">
      <c r="A178" s="12" t="s">
        <v>7456</v>
      </c>
      <c r="B178" s="7"/>
      <c r="C178" s="1" t="s">
        <v>293</v>
      </c>
      <c r="D178" s="4"/>
      <c r="E178" s="413"/>
    </row>
    <row r="179" spans="1:5" ht="15" customHeight="1" thickTop="1" thickBot="1" x14ac:dyDescent="0.25">
      <c r="A179" s="511" t="s">
        <v>6393</v>
      </c>
      <c r="B179" s="512"/>
      <c r="C179" s="513"/>
      <c r="D179" s="239">
        <f>SUM(D141:D174)</f>
        <v>562.10000000000014</v>
      </c>
      <c r="E179" s="414"/>
    </row>
    <row r="180" spans="1:5" ht="15" customHeight="1" x14ac:dyDescent="0.2"/>
    <row r="183" spans="1:5" x14ac:dyDescent="0.2">
      <c r="D183" s="229"/>
    </row>
    <row r="184" spans="1:5" x14ac:dyDescent="0.2">
      <c r="D184" s="229"/>
    </row>
    <row r="185" spans="1:5" x14ac:dyDescent="0.2">
      <c r="D185" s="229"/>
    </row>
    <row r="186" spans="1:5" x14ac:dyDescent="0.2">
      <c r="D186" s="229"/>
    </row>
    <row r="187" spans="1:5" x14ac:dyDescent="0.2">
      <c r="D187" s="229"/>
    </row>
    <row r="188" spans="1:5" x14ac:dyDescent="0.2">
      <c r="D188" s="229"/>
    </row>
    <row r="189" spans="1:5" x14ac:dyDescent="0.2">
      <c r="D189" s="229"/>
    </row>
    <row r="190" spans="1:5" x14ac:dyDescent="0.2">
      <c r="D190" s="229"/>
    </row>
    <row r="191" spans="1:5" x14ac:dyDescent="0.2">
      <c r="D191" s="229"/>
    </row>
    <row r="192" spans="1:5" x14ac:dyDescent="0.2">
      <c r="D192" s="229"/>
    </row>
    <row r="193" spans="4:4" x14ac:dyDescent="0.2">
      <c r="D193" s="229"/>
    </row>
    <row r="194" spans="4:4" x14ac:dyDescent="0.2">
      <c r="D194" s="229"/>
    </row>
    <row r="195" spans="4:4" x14ac:dyDescent="0.2">
      <c r="D195" s="229"/>
    </row>
    <row r="196" spans="4:4" x14ac:dyDescent="0.2">
      <c r="D196" s="229"/>
    </row>
    <row r="197" spans="4:4" x14ac:dyDescent="0.2">
      <c r="D197" s="229"/>
    </row>
    <row r="198" spans="4:4" x14ac:dyDescent="0.2">
      <c r="D198" s="229"/>
    </row>
    <row r="199" spans="4:4" x14ac:dyDescent="0.2">
      <c r="D199" s="229"/>
    </row>
    <row r="200" spans="4:4" x14ac:dyDescent="0.2">
      <c r="D200" s="229"/>
    </row>
    <row r="201" spans="4:4" x14ac:dyDescent="0.2">
      <c r="D201" s="229"/>
    </row>
    <row r="202" spans="4:4" x14ac:dyDescent="0.2">
      <c r="D202" s="229"/>
    </row>
    <row r="203" spans="4:4" x14ac:dyDescent="0.2">
      <c r="D203" s="229"/>
    </row>
    <row r="204" spans="4:4" x14ac:dyDescent="0.2">
      <c r="D204" s="229"/>
    </row>
    <row r="205" spans="4:4" x14ac:dyDescent="0.2">
      <c r="D205" s="229"/>
    </row>
    <row r="206" spans="4:4" x14ac:dyDescent="0.2">
      <c r="D206" s="229"/>
    </row>
    <row r="207" spans="4:4" x14ac:dyDescent="0.2">
      <c r="D207" s="229"/>
    </row>
    <row r="208" spans="4:4" x14ac:dyDescent="0.2">
      <c r="D208" s="229"/>
    </row>
    <row r="209" spans="4:4" x14ac:dyDescent="0.2">
      <c r="D209" s="229"/>
    </row>
    <row r="210" spans="4:4" x14ac:dyDescent="0.2">
      <c r="D210" s="229"/>
    </row>
    <row r="211" spans="4:4" x14ac:dyDescent="0.2">
      <c r="D211" s="229"/>
    </row>
    <row r="212" spans="4:4" x14ac:dyDescent="0.2">
      <c r="D212" s="229"/>
    </row>
    <row r="213" spans="4:4" x14ac:dyDescent="0.2">
      <c r="D213" s="229"/>
    </row>
    <row r="214" spans="4:4" x14ac:dyDescent="0.2">
      <c r="D214" s="229"/>
    </row>
    <row r="215" spans="4:4" x14ac:dyDescent="0.2">
      <c r="D215" s="229"/>
    </row>
    <row r="216" spans="4:4" x14ac:dyDescent="0.2">
      <c r="D216" s="229"/>
    </row>
    <row r="217" spans="4:4" x14ac:dyDescent="0.2">
      <c r="D217" s="229"/>
    </row>
    <row r="218" spans="4:4" x14ac:dyDescent="0.2">
      <c r="D218" s="229"/>
    </row>
    <row r="219" spans="4:4" x14ac:dyDescent="0.2">
      <c r="D219" s="229"/>
    </row>
    <row r="220" spans="4:4" x14ac:dyDescent="0.2">
      <c r="D220" s="229"/>
    </row>
    <row r="221" spans="4:4" x14ac:dyDescent="0.2">
      <c r="D221" s="229"/>
    </row>
    <row r="222" spans="4:4" x14ac:dyDescent="0.2">
      <c r="D222" s="229"/>
    </row>
    <row r="223" spans="4:4" x14ac:dyDescent="0.2">
      <c r="D223" s="229"/>
    </row>
    <row r="224" spans="4:4" x14ac:dyDescent="0.2">
      <c r="D224" s="229"/>
    </row>
    <row r="225" spans="4:4" x14ac:dyDescent="0.2">
      <c r="D225" s="229"/>
    </row>
    <row r="226" spans="4:4" x14ac:dyDescent="0.2">
      <c r="D226" s="229"/>
    </row>
    <row r="227" spans="4:4" x14ac:dyDescent="0.2">
      <c r="D227" s="229"/>
    </row>
    <row r="228" spans="4:4" x14ac:dyDescent="0.2">
      <c r="D228" s="229"/>
    </row>
    <row r="229" spans="4:4" x14ac:dyDescent="0.2">
      <c r="D229" s="229"/>
    </row>
    <row r="230" spans="4:4" x14ac:dyDescent="0.2">
      <c r="D230" s="229"/>
    </row>
    <row r="231" spans="4:4" x14ac:dyDescent="0.2">
      <c r="D231" s="229"/>
    </row>
    <row r="232" spans="4:4" x14ac:dyDescent="0.2">
      <c r="D232" s="229"/>
    </row>
    <row r="233" spans="4:4" x14ac:dyDescent="0.2">
      <c r="D233" s="229"/>
    </row>
    <row r="234" spans="4:4" x14ac:dyDescent="0.2">
      <c r="D234" s="229"/>
    </row>
    <row r="235" spans="4:4" x14ac:dyDescent="0.2">
      <c r="D235" s="229"/>
    </row>
    <row r="236" spans="4:4" x14ac:dyDescent="0.2">
      <c r="D236" s="229"/>
    </row>
    <row r="237" spans="4:4" x14ac:dyDescent="0.2">
      <c r="D237" s="229"/>
    </row>
    <row r="238" spans="4:4" x14ac:dyDescent="0.2">
      <c r="D238" s="229"/>
    </row>
    <row r="239" spans="4:4" x14ac:dyDescent="0.2">
      <c r="D239" s="229"/>
    </row>
    <row r="240" spans="4:4" x14ac:dyDescent="0.2">
      <c r="D240" s="229"/>
    </row>
    <row r="241" spans="4:4" x14ac:dyDescent="0.2">
      <c r="D241" s="229"/>
    </row>
    <row r="242" spans="4:4" x14ac:dyDescent="0.2">
      <c r="D242" s="229"/>
    </row>
    <row r="243" spans="4:4" x14ac:dyDescent="0.2">
      <c r="D243" s="229"/>
    </row>
    <row r="244" spans="4:4" x14ac:dyDescent="0.2">
      <c r="D244" s="229"/>
    </row>
    <row r="245" spans="4:4" x14ac:dyDescent="0.2">
      <c r="D245" s="229"/>
    </row>
    <row r="246" spans="4:4" x14ac:dyDescent="0.2">
      <c r="D246" s="229"/>
    </row>
    <row r="247" spans="4:4" x14ac:dyDescent="0.2">
      <c r="D247" s="229"/>
    </row>
    <row r="248" spans="4:4" x14ac:dyDescent="0.2">
      <c r="D248" s="229"/>
    </row>
    <row r="249" spans="4:4" x14ac:dyDescent="0.2">
      <c r="D249" s="229"/>
    </row>
    <row r="250" spans="4:4" x14ac:dyDescent="0.2">
      <c r="D250" s="229"/>
    </row>
    <row r="251" spans="4:4" x14ac:dyDescent="0.2">
      <c r="D251" s="229"/>
    </row>
    <row r="252" spans="4:4" x14ac:dyDescent="0.2">
      <c r="D252" s="229"/>
    </row>
    <row r="253" spans="4:4" x14ac:dyDescent="0.2">
      <c r="D253" s="229"/>
    </row>
    <row r="254" spans="4:4" x14ac:dyDescent="0.2">
      <c r="D254" s="229"/>
    </row>
    <row r="255" spans="4:4" x14ac:dyDescent="0.2">
      <c r="D255" s="229"/>
    </row>
    <row r="256" spans="4:4" x14ac:dyDescent="0.2">
      <c r="D256" s="229"/>
    </row>
    <row r="257" spans="4:4" x14ac:dyDescent="0.2">
      <c r="D257" s="229"/>
    </row>
    <row r="258" spans="4:4" x14ac:dyDescent="0.2">
      <c r="D258" s="229"/>
    </row>
    <row r="259" spans="4:4" x14ac:dyDescent="0.2">
      <c r="D259" s="229"/>
    </row>
    <row r="260" spans="4:4" x14ac:dyDescent="0.2">
      <c r="D260" s="229"/>
    </row>
    <row r="261" spans="4:4" x14ac:dyDescent="0.2">
      <c r="D261" s="229"/>
    </row>
    <row r="262" spans="4:4" x14ac:dyDescent="0.2">
      <c r="D262" s="229"/>
    </row>
    <row r="263" spans="4:4" x14ac:dyDescent="0.2">
      <c r="D263" s="229"/>
    </row>
    <row r="264" spans="4:4" x14ac:dyDescent="0.2">
      <c r="D264" s="229"/>
    </row>
    <row r="265" spans="4:4" x14ac:dyDescent="0.2">
      <c r="D265" s="229"/>
    </row>
    <row r="266" spans="4:4" x14ac:dyDescent="0.2">
      <c r="D266" s="229"/>
    </row>
    <row r="267" spans="4:4" x14ac:dyDescent="0.2">
      <c r="D267" s="229"/>
    </row>
    <row r="268" spans="4:4" x14ac:dyDescent="0.2">
      <c r="D268" s="229"/>
    </row>
    <row r="269" spans="4:4" x14ac:dyDescent="0.2">
      <c r="D269" s="229"/>
    </row>
    <row r="270" spans="4:4" x14ac:dyDescent="0.2">
      <c r="D270" s="229"/>
    </row>
    <row r="271" spans="4:4" x14ac:dyDescent="0.2">
      <c r="D271" s="229"/>
    </row>
    <row r="272" spans="4:4" x14ac:dyDescent="0.2">
      <c r="D272" s="229"/>
    </row>
    <row r="273" spans="4:4" x14ac:dyDescent="0.2">
      <c r="D273" s="229"/>
    </row>
    <row r="274" spans="4:4" x14ac:dyDescent="0.2">
      <c r="D274" s="229"/>
    </row>
    <row r="275" spans="4:4" x14ac:dyDescent="0.2">
      <c r="D275" s="229"/>
    </row>
    <row r="276" spans="4:4" x14ac:dyDescent="0.2">
      <c r="D276" s="229"/>
    </row>
    <row r="277" spans="4:4" x14ac:dyDescent="0.2">
      <c r="D277" s="229"/>
    </row>
    <row r="278" spans="4:4" x14ac:dyDescent="0.2">
      <c r="D278" s="229"/>
    </row>
    <row r="279" spans="4:4" x14ac:dyDescent="0.2">
      <c r="D279" s="229"/>
    </row>
    <row r="280" spans="4:4" x14ac:dyDescent="0.2">
      <c r="D280" s="229"/>
    </row>
    <row r="281" spans="4:4" x14ac:dyDescent="0.2">
      <c r="D281" s="229"/>
    </row>
    <row r="282" spans="4:4" x14ac:dyDescent="0.2">
      <c r="D282" s="229"/>
    </row>
    <row r="283" spans="4:4" x14ac:dyDescent="0.2">
      <c r="D283" s="229"/>
    </row>
    <row r="284" spans="4:4" x14ac:dyDescent="0.2">
      <c r="D284" s="229"/>
    </row>
    <row r="285" spans="4:4" x14ac:dyDescent="0.2">
      <c r="D285" s="229"/>
    </row>
    <row r="286" spans="4:4" x14ac:dyDescent="0.2">
      <c r="D286" s="229"/>
    </row>
    <row r="287" spans="4:4" x14ac:dyDescent="0.2">
      <c r="D287" s="229"/>
    </row>
    <row r="288" spans="4:4" x14ac:dyDescent="0.2">
      <c r="D288" s="229"/>
    </row>
    <row r="289" spans="4:4" x14ac:dyDescent="0.2">
      <c r="D289" s="229"/>
    </row>
    <row r="290" spans="4:4" x14ac:dyDescent="0.2">
      <c r="D290" s="229"/>
    </row>
    <row r="291" spans="4:4" x14ac:dyDescent="0.2">
      <c r="D291" s="229"/>
    </row>
    <row r="292" spans="4:4" x14ac:dyDescent="0.2">
      <c r="D292" s="229"/>
    </row>
    <row r="293" spans="4:4" x14ac:dyDescent="0.2">
      <c r="D293" s="229"/>
    </row>
    <row r="294" spans="4:4" x14ac:dyDescent="0.2">
      <c r="D294" s="229"/>
    </row>
    <row r="295" spans="4:4" x14ac:dyDescent="0.2">
      <c r="D295" s="229"/>
    </row>
    <row r="296" spans="4:4" x14ac:dyDescent="0.2">
      <c r="D296" s="229"/>
    </row>
    <row r="297" spans="4:4" x14ac:dyDescent="0.2">
      <c r="D297" s="229"/>
    </row>
    <row r="298" spans="4:4" x14ac:dyDescent="0.2">
      <c r="D298" s="229"/>
    </row>
    <row r="299" spans="4:4" x14ac:dyDescent="0.2">
      <c r="D299" s="229"/>
    </row>
    <row r="300" spans="4:4" x14ac:dyDescent="0.2">
      <c r="D300" s="229"/>
    </row>
    <row r="301" spans="4:4" x14ac:dyDescent="0.2">
      <c r="D301" s="229"/>
    </row>
    <row r="302" spans="4:4" x14ac:dyDescent="0.2">
      <c r="D302" s="229"/>
    </row>
    <row r="303" spans="4:4" x14ac:dyDescent="0.2">
      <c r="D303" s="229"/>
    </row>
    <row r="304" spans="4:4" x14ac:dyDescent="0.2">
      <c r="D304" s="229"/>
    </row>
    <row r="305" spans="4:4" x14ac:dyDescent="0.2">
      <c r="D305" s="229"/>
    </row>
    <row r="306" spans="4:4" x14ac:dyDescent="0.2">
      <c r="D306" s="229"/>
    </row>
    <row r="307" spans="4:4" x14ac:dyDescent="0.2">
      <c r="D307" s="229"/>
    </row>
    <row r="308" spans="4:4" x14ac:dyDescent="0.2">
      <c r="D308" s="229"/>
    </row>
    <row r="309" spans="4:4" x14ac:dyDescent="0.2">
      <c r="D309" s="229"/>
    </row>
    <row r="310" spans="4:4" x14ac:dyDescent="0.2">
      <c r="D310" s="229"/>
    </row>
    <row r="311" spans="4:4" x14ac:dyDescent="0.2">
      <c r="D311" s="229"/>
    </row>
    <row r="312" spans="4:4" x14ac:dyDescent="0.2">
      <c r="D312" s="229"/>
    </row>
    <row r="313" spans="4:4" x14ac:dyDescent="0.2">
      <c r="D313" s="229"/>
    </row>
    <row r="314" spans="4:4" x14ac:dyDescent="0.2">
      <c r="D314" s="229"/>
    </row>
    <row r="315" spans="4:4" x14ac:dyDescent="0.2">
      <c r="D315" s="229"/>
    </row>
    <row r="316" spans="4:4" x14ac:dyDescent="0.2">
      <c r="D316" s="229"/>
    </row>
    <row r="317" spans="4:4" x14ac:dyDescent="0.2">
      <c r="D317" s="229"/>
    </row>
    <row r="318" spans="4:4" x14ac:dyDescent="0.2">
      <c r="D318" s="229"/>
    </row>
    <row r="319" spans="4:4" x14ac:dyDescent="0.2">
      <c r="D319" s="229"/>
    </row>
    <row r="320" spans="4:4" x14ac:dyDescent="0.2">
      <c r="D320" s="229"/>
    </row>
    <row r="321" spans="4:4" x14ac:dyDescent="0.2">
      <c r="D321" s="229"/>
    </row>
    <row r="322" spans="4:4" x14ac:dyDescent="0.2">
      <c r="D322" s="229"/>
    </row>
    <row r="323" spans="4:4" x14ac:dyDescent="0.2">
      <c r="D323" s="229"/>
    </row>
    <row r="324" spans="4:4" x14ac:dyDescent="0.2">
      <c r="D324" s="229"/>
    </row>
    <row r="325" spans="4:4" x14ac:dyDescent="0.2">
      <c r="D325" s="229"/>
    </row>
    <row r="326" spans="4:4" x14ac:dyDescent="0.2">
      <c r="D326" s="229"/>
    </row>
    <row r="327" spans="4:4" x14ac:dyDescent="0.2">
      <c r="D327" s="229"/>
    </row>
    <row r="328" spans="4:4" x14ac:dyDescent="0.2">
      <c r="D328" s="229"/>
    </row>
    <row r="329" spans="4:4" x14ac:dyDescent="0.2">
      <c r="D329" s="229"/>
    </row>
    <row r="330" spans="4:4" x14ac:dyDescent="0.2">
      <c r="D330" s="229"/>
    </row>
    <row r="331" spans="4:4" x14ac:dyDescent="0.2">
      <c r="D331" s="229"/>
    </row>
    <row r="332" spans="4:4" x14ac:dyDescent="0.2">
      <c r="D332" s="229"/>
    </row>
    <row r="333" spans="4:4" x14ac:dyDescent="0.2">
      <c r="D333" s="229"/>
    </row>
    <row r="334" spans="4:4" x14ac:dyDescent="0.2">
      <c r="D334" s="229"/>
    </row>
    <row r="335" spans="4:4" x14ac:dyDescent="0.2">
      <c r="D335" s="229"/>
    </row>
    <row r="336" spans="4:4" x14ac:dyDescent="0.2">
      <c r="D336" s="229"/>
    </row>
    <row r="337" spans="4:4" x14ac:dyDescent="0.2">
      <c r="D337" s="229"/>
    </row>
    <row r="338" spans="4:4" x14ac:dyDescent="0.2">
      <c r="D338" s="229"/>
    </row>
    <row r="339" spans="4:4" x14ac:dyDescent="0.2">
      <c r="D339" s="229"/>
    </row>
    <row r="340" spans="4:4" x14ac:dyDescent="0.2">
      <c r="D340" s="229"/>
    </row>
    <row r="341" spans="4:4" x14ac:dyDescent="0.2">
      <c r="D341" s="229"/>
    </row>
    <row r="342" spans="4:4" x14ac:dyDescent="0.2">
      <c r="D342" s="229"/>
    </row>
    <row r="343" spans="4:4" x14ac:dyDescent="0.2">
      <c r="D343" s="229"/>
    </row>
    <row r="344" spans="4:4" x14ac:dyDescent="0.2">
      <c r="D344" s="229"/>
    </row>
    <row r="345" spans="4:4" x14ac:dyDescent="0.2">
      <c r="D345" s="229"/>
    </row>
    <row r="346" spans="4:4" x14ac:dyDescent="0.2">
      <c r="D346" s="229"/>
    </row>
    <row r="347" spans="4:4" x14ac:dyDescent="0.2">
      <c r="D347" s="229"/>
    </row>
    <row r="348" spans="4:4" x14ac:dyDescent="0.2">
      <c r="D348" s="229"/>
    </row>
    <row r="349" spans="4:4" x14ac:dyDescent="0.2">
      <c r="D349" s="229"/>
    </row>
    <row r="350" spans="4:4" x14ac:dyDescent="0.2">
      <c r="D350" s="229"/>
    </row>
    <row r="351" spans="4:4" x14ac:dyDescent="0.2">
      <c r="D351" s="229"/>
    </row>
    <row r="352" spans="4:4" x14ac:dyDescent="0.2">
      <c r="D352" s="229"/>
    </row>
    <row r="353" spans="4:4" x14ac:dyDescent="0.2">
      <c r="D353" s="229"/>
    </row>
    <row r="354" spans="4:4" x14ac:dyDescent="0.2">
      <c r="D354" s="229"/>
    </row>
    <row r="355" spans="4:4" x14ac:dyDescent="0.2">
      <c r="D355" s="229"/>
    </row>
    <row r="356" spans="4:4" x14ac:dyDescent="0.2">
      <c r="D356" s="229"/>
    </row>
    <row r="357" spans="4:4" x14ac:dyDescent="0.2">
      <c r="D357" s="229"/>
    </row>
    <row r="358" spans="4:4" x14ac:dyDescent="0.2">
      <c r="D358" s="229"/>
    </row>
    <row r="359" spans="4:4" x14ac:dyDescent="0.2">
      <c r="D359" s="229"/>
    </row>
    <row r="360" spans="4:4" x14ac:dyDescent="0.2">
      <c r="D360" s="229"/>
    </row>
    <row r="361" spans="4:4" x14ac:dyDescent="0.2">
      <c r="D361" s="229"/>
    </row>
    <row r="362" spans="4:4" x14ac:dyDescent="0.2">
      <c r="D362" s="229"/>
    </row>
    <row r="363" spans="4:4" x14ac:dyDescent="0.2">
      <c r="D363" s="229"/>
    </row>
    <row r="364" spans="4:4" x14ac:dyDescent="0.2">
      <c r="D364" s="229"/>
    </row>
    <row r="365" spans="4:4" x14ac:dyDescent="0.2">
      <c r="D365" s="229"/>
    </row>
    <row r="366" spans="4:4" x14ac:dyDescent="0.2">
      <c r="D366" s="229"/>
    </row>
    <row r="367" spans="4:4" x14ac:dyDescent="0.2">
      <c r="D367" s="229"/>
    </row>
    <row r="368" spans="4:4" x14ac:dyDescent="0.2">
      <c r="D368" s="229"/>
    </row>
    <row r="369" spans="4:4" x14ac:dyDescent="0.2">
      <c r="D369" s="229"/>
    </row>
    <row r="370" spans="4:4" x14ac:dyDescent="0.2">
      <c r="D370" s="229"/>
    </row>
    <row r="371" spans="4:4" x14ac:dyDescent="0.2">
      <c r="D371" s="229"/>
    </row>
    <row r="372" spans="4:4" x14ac:dyDescent="0.2">
      <c r="D372" s="229"/>
    </row>
    <row r="373" spans="4:4" x14ac:dyDescent="0.2">
      <c r="D373" s="229"/>
    </row>
    <row r="374" spans="4:4" x14ac:dyDescent="0.2">
      <c r="D374" s="229"/>
    </row>
    <row r="375" spans="4:4" x14ac:dyDescent="0.2">
      <c r="D375" s="229"/>
    </row>
    <row r="376" spans="4:4" x14ac:dyDescent="0.2">
      <c r="D376" s="229"/>
    </row>
    <row r="377" spans="4:4" x14ac:dyDescent="0.2">
      <c r="D377" s="229"/>
    </row>
    <row r="378" spans="4:4" x14ac:dyDescent="0.2">
      <c r="D378" s="229"/>
    </row>
    <row r="379" spans="4:4" x14ac:dyDescent="0.2">
      <c r="D379" s="229"/>
    </row>
    <row r="380" spans="4:4" x14ac:dyDescent="0.2">
      <c r="D380" s="229"/>
    </row>
    <row r="381" spans="4:4" x14ac:dyDescent="0.2">
      <c r="D381" s="229"/>
    </row>
    <row r="382" spans="4:4" x14ac:dyDescent="0.2">
      <c r="D382" s="229"/>
    </row>
    <row r="383" spans="4:4" x14ac:dyDescent="0.2">
      <c r="D383" s="229"/>
    </row>
    <row r="384" spans="4:4" x14ac:dyDescent="0.2">
      <c r="D384" s="229"/>
    </row>
    <row r="385" spans="4:4" x14ac:dyDescent="0.2">
      <c r="D385" s="229"/>
    </row>
    <row r="386" spans="4:4" x14ac:dyDescent="0.2">
      <c r="D386" s="229"/>
    </row>
    <row r="387" spans="4:4" x14ac:dyDescent="0.2">
      <c r="D387" s="229"/>
    </row>
    <row r="388" spans="4:4" x14ac:dyDescent="0.2">
      <c r="D388" s="229"/>
    </row>
    <row r="389" spans="4:4" x14ac:dyDescent="0.2">
      <c r="D389" s="229"/>
    </row>
    <row r="390" spans="4:4" x14ac:dyDescent="0.2">
      <c r="D390" s="229"/>
    </row>
    <row r="391" spans="4:4" x14ac:dyDescent="0.2">
      <c r="D391" s="229"/>
    </row>
    <row r="392" spans="4:4" x14ac:dyDescent="0.2">
      <c r="D392" s="229"/>
    </row>
    <row r="393" spans="4:4" x14ac:dyDescent="0.2">
      <c r="D393" s="229"/>
    </row>
    <row r="394" spans="4:4" x14ac:dyDescent="0.2">
      <c r="D394" s="229"/>
    </row>
    <row r="395" spans="4:4" x14ac:dyDescent="0.2">
      <c r="D395" s="229"/>
    </row>
    <row r="396" spans="4:4" x14ac:dyDescent="0.2">
      <c r="D396" s="229"/>
    </row>
    <row r="397" spans="4:4" x14ac:dyDescent="0.2">
      <c r="D397" s="229"/>
    </row>
    <row r="398" spans="4:4" x14ac:dyDescent="0.2">
      <c r="D398" s="229"/>
    </row>
    <row r="399" spans="4:4" x14ac:dyDescent="0.2">
      <c r="D399" s="229"/>
    </row>
    <row r="400" spans="4:4" x14ac:dyDescent="0.2">
      <c r="D400" s="229"/>
    </row>
    <row r="401" spans="4:4" x14ac:dyDescent="0.2">
      <c r="D401" s="229"/>
    </row>
    <row r="402" spans="4:4" x14ac:dyDescent="0.2">
      <c r="D402" s="229"/>
    </row>
    <row r="403" spans="4:4" x14ac:dyDescent="0.2">
      <c r="D403" s="229"/>
    </row>
    <row r="404" spans="4:4" x14ac:dyDescent="0.2">
      <c r="D404" s="229"/>
    </row>
    <row r="405" spans="4:4" x14ac:dyDescent="0.2">
      <c r="D405" s="229"/>
    </row>
    <row r="406" spans="4:4" x14ac:dyDescent="0.2">
      <c r="D406" s="229"/>
    </row>
    <row r="407" spans="4:4" x14ac:dyDescent="0.2">
      <c r="D407" s="229"/>
    </row>
    <row r="408" spans="4:4" x14ac:dyDescent="0.2">
      <c r="D408" s="229"/>
    </row>
    <row r="409" spans="4:4" x14ac:dyDescent="0.2">
      <c r="D409" s="229"/>
    </row>
    <row r="410" spans="4:4" x14ac:dyDescent="0.2">
      <c r="D410" s="229"/>
    </row>
    <row r="411" spans="4:4" x14ac:dyDescent="0.2">
      <c r="D411" s="229"/>
    </row>
    <row r="412" spans="4:4" x14ac:dyDescent="0.2">
      <c r="D412" s="229"/>
    </row>
    <row r="413" spans="4:4" x14ac:dyDescent="0.2">
      <c r="D413" s="229"/>
    </row>
    <row r="414" spans="4:4" x14ac:dyDescent="0.2">
      <c r="D414" s="229"/>
    </row>
    <row r="415" spans="4:4" x14ac:dyDescent="0.2">
      <c r="D415" s="229"/>
    </row>
    <row r="416" spans="4:4" x14ac:dyDescent="0.2">
      <c r="D416" s="229"/>
    </row>
    <row r="417" spans="4:4" x14ac:dyDescent="0.2">
      <c r="D417" s="229"/>
    </row>
    <row r="418" spans="4:4" x14ac:dyDescent="0.2">
      <c r="D418" s="229"/>
    </row>
    <row r="419" spans="4:4" x14ac:dyDescent="0.2">
      <c r="D419" s="229"/>
    </row>
    <row r="420" spans="4:4" x14ac:dyDescent="0.2">
      <c r="D420" s="229"/>
    </row>
    <row r="421" spans="4:4" x14ac:dyDescent="0.2">
      <c r="D421" s="229"/>
    </row>
    <row r="422" spans="4:4" x14ac:dyDescent="0.2">
      <c r="D422" s="229"/>
    </row>
    <row r="423" spans="4:4" x14ac:dyDescent="0.2">
      <c r="D423" s="229"/>
    </row>
    <row r="424" spans="4:4" x14ac:dyDescent="0.2">
      <c r="D424" s="229"/>
    </row>
    <row r="425" spans="4:4" x14ac:dyDescent="0.2">
      <c r="D425" s="229"/>
    </row>
    <row r="426" spans="4:4" x14ac:dyDescent="0.2">
      <c r="D426" s="229"/>
    </row>
    <row r="427" spans="4:4" x14ac:dyDescent="0.2">
      <c r="D427" s="229"/>
    </row>
    <row r="428" spans="4:4" x14ac:dyDescent="0.2">
      <c r="D428" s="229"/>
    </row>
    <row r="429" spans="4:4" x14ac:dyDescent="0.2">
      <c r="D429" s="229"/>
    </row>
    <row r="430" spans="4:4" x14ac:dyDescent="0.2">
      <c r="D430" s="229"/>
    </row>
    <row r="431" spans="4:4" x14ac:dyDescent="0.2">
      <c r="D431" s="229"/>
    </row>
    <row r="432" spans="4:4" x14ac:dyDescent="0.2">
      <c r="D432" s="229"/>
    </row>
    <row r="433" spans="4:4" x14ac:dyDescent="0.2">
      <c r="D433" s="229"/>
    </row>
    <row r="434" spans="4:4" x14ac:dyDescent="0.2">
      <c r="D434" s="229"/>
    </row>
    <row r="435" spans="4:4" x14ac:dyDescent="0.2">
      <c r="D435" s="229"/>
    </row>
    <row r="436" spans="4:4" x14ac:dyDescent="0.2">
      <c r="D436" s="229"/>
    </row>
    <row r="437" spans="4:4" x14ac:dyDescent="0.2">
      <c r="D437" s="229"/>
    </row>
    <row r="438" spans="4:4" x14ac:dyDescent="0.2">
      <c r="D438" s="229"/>
    </row>
    <row r="439" spans="4:4" x14ac:dyDescent="0.2">
      <c r="D439" s="229"/>
    </row>
    <row r="440" spans="4:4" x14ac:dyDescent="0.2">
      <c r="D440" s="229"/>
    </row>
    <row r="441" spans="4:4" x14ac:dyDescent="0.2">
      <c r="D441" s="229"/>
    </row>
    <row r="442" spans="4:4" x14ac:dyDescent="0.2">
      <c r="D442" s="229"/>
    </row>
    <row r="443" spans="4:4" x14ac:dyDescent="0.2">
      <c r="D443" s="229"/>
    </row>
    <row r="444" spans="4:4" x14ac:dyDescent="0.2">
      <c r="D444" s="229"/>
    </row>
    <row r="445" spans="4:4" x14ac:dyDescent="0.2">
      <c r="D445" s="229"/>
    </row>
    <row r="446" spans="4:4" x14ac:dyDescent="0.2">
      <c r="D446" s="229"/>
    </row>
    <row r="447" spans="4:4" x14ac:dyDescent="0.2">
      <c r="D447" s="229"/>
    </row>
    <row r="448" spans="4:4" x14ac:dyDescent="0.2">
      <c r="D448" s="229"/>
    </row>
    <row r="449" spans="4:4" x14ac:dyDescent="0.2">
      <c r="D449" s="229"/>
    </row>
    <row r="450" spans="4:4" x14ac:dyDescent="0.2">
      <c r="D450" s="229"/>
    </row>
    <row r="451" spans="4:4" x14ac:dyDescent="0.2">
      <c r="D451" s="229"/>
    </row>
    <row r="452" spans="4:4" x14ac:dyDescent="0.2">
      <c r="D452" s="229"/>
    </row>
    <row r="453" spans="4:4" x14ac:dyDescent="0.2">
      <c r="D453" s="229"/>
    </row>
    <row r="454" spans="4:4" x14ac:dyDescent="0.2">
      <c r="D454" s="229"/>
    </row>
    <row r="455" spans="4:4" x14ac:dyDescent="0.2">
      <c r="D455" s="229"/>
    </row>
    <row r="456" spans="4:4" x14ac:dyDescent="0.2">
      <c r="D456" s="229"/>
    </row>
    <row r="457" spans="4:4" x14ac:dyDescent="0.2">
      <c r="D457" s="229"/>
    </row>
    <row r="458" spans="4:4" x14ac:dyDescent="0.2">
      <c r="D458" s="229"/>
    </row>
    <row r="459" spans="4:4" x14ac:dyDescent="0.2">
      <c r="D459" s="229"/>
    </row>
    <row r="460" spans="4:4" x14ac:dyDescent="0.2">
      <c r="D460" s="229"/>
    </row>
    <row r="461" spans="4:4" x14ac:dyDescent="0.2">
      <c r="D461" s="229"/>
    </row>
    <row r="462" spans="4:4" x14ac:dyDescent="0.2">
      <c r="D462" s="229"/>
    </row>
    <row r="463" spans="4:4" x14ac:dyDescent="0.2">
      <c r="D463" s="229"/>
    </row>
    <row r="464" spans="4:4" x14ac:dyDescent="0.2">
      <c r="D464" s="229"/>
    </row>
    <row r="465" spans="4:4" x14ac:dyDescent="0.2">
      <c r="D465" s="229"/>
    </row>
    <row r="466" spans="4:4" x14ac:dyDescent="0.2">
      <c r="D466" s="229"/>
    </row>
    <row r="467" spans="4:4" x14ac:dyDescent="0.2">
      <c r="D467" s="229"/>
    </row>
    <row r="468" spans="4:4" x14ac:dyDescent="0.2">
      <c r="D468" s="229"/>
    </row>
    <row r="469" spans="4:4" x14ac:dyDescent="0.2">
      <c r="D469" s="229"/>
    </row>
    <row r="470" spans="4:4" x14ac:dyDescent="0.2">
      <c r="D470" s="229"/>
    </row>
    <row r="471" spans="4:4" x14ac:dyDescent="0.2">
      <c r="D471" s="229"/>
    </row>
    <row r="472" spans="4:4" x14ac:dyDescent="0.2">
      <c r="D472" s="229"/>
    </row>
    <row r="473" spans="4:4" x14ac:dyDescent="0.2">
      <c r="D473" s="229"/>
    </row>
    <row r="474" spans="4:4" x14ac:dyDescent="0.2">
      <c r="D474" s="229"/>
    </row>
    <row r="475" spans="4:4" x14ac:dyDescent="0.2">
      <c r="D475" s="229"/>
    </row>
    <row r="476" spans="4:4" x14ac:dyDescent="0.2">
      <c r="D476" s="229"/>
    </row>
    <row r="477" spans="4:4" x14ac:dyDescent="0.2">
      <c r="D477" s="229"/>
    </row>
    <row r="478" spans="4:4" x14ac:dyDescent="0.2">
      <c r="D478" s="229"/>
    </row>
    <row r="479" spans="4:4" x14ac:dyDescent="0.2">
      <c r="D479" s="229"/>
    </row>
    <row r="480" spans="4:4" x14ac:dyDescent="0.2">
      <c r="D480" s="229"/>
    </row>
    <row r="481" spans="4:4" x14ac:dyDescent="0.2">
      <c r="D481" s="229"/>
    </row>
    <row r="482" spans="4:4" x14ac:dyDescent="0.2">
      <c r="D482" s="229"/>
    </row>
    <row r="483" spans="4:4" x14ac:dyDescent="0.2">
      <c r="D483" s="229"/>
    </row>
    <row r="484" spans="4:4" x14ac:dyDescent="0.2">
      <c r="D484" s="229"/>
    </row>
    <row r="485" spans="4:4" x14ac:dyDescent="0.2">
      <c r="D485" s="229"/>
    </row>
    <row r="486" spans="4:4" x14ac:dyDescent="0.2">
      <c r="D486" s="229"/>
    </row>
    <row r="487" spans="4:4" x14ac:dyDescent="0.2">
      <c r="D487" s="229"/>
    </row>
    <row r="488" spans="4:4" x14ac:dyDescent="0.2">
      <c r="D488" s="229"/>
    </row>
    <row r="489" spans="4:4" x14ac:dyDescent="0.2">
      <c r="D489" s="229"/>
    </row>
    <row r="490" spans="4:4" x14ac:dyDescent="0.2">
      <c r="D490" s="229"/>
    </row>
    <row r="491" spans="4:4" x14ac:dyDescent="0.2">
      <c r="D491" s="229"/>
    </row>
    <row r="492" spans="4:4" x14ac:dyDescent="0.2">
      <c r="D492" s="229"/>
    </row>
    <row r="493" spans="4:4" x14ac:dyDescent="0.2">
      <c r="D493" s="229"/>
    </row>
    <row r="494" spans="4:4" x14ac:dyDescent="0.2">
      <c r="D494" s="229"/>
    </row>
    <row r="495" spans="4:4" x14ac:dyDescent="0.2">
      <c r="D495" s="229"/>
    </row>
    <row r="496" spans="4:4" x14ac:dyDescent="0.2">
      <c r="D496" s="229"/>
    </row>
    <row r="497" spans="4:4" x14ac:dyDescent="0.2">
      <c r="D497" s="229"/>
    </row>
    <row r="498" spans="4:4" x14ac:dyDescent="0.2">
      <c r="D498" s="229"/>
    </row>
    <row r="499" spans="4:4" x14ac:dyDescent="0.2">
      <c r="D499" s="229"/>
    </row>
    <row r="500" spans="4:4" x14ac:dyDescent="0.2">
      <c r="D500" s="229"/>
    </row>
    <row r="501" spans="4:4" x14ac:dyDescent="0.2">
      <c r="D501" s="229"/>
    </row>
    <row r="502" spans="4:4" x14ac:dyDescent="0.2">
      <c r="D502" s="229"/>
    </row>
    <row r="503" spans="4:4" x14ac:dyDescent="0.2">
      <c r="D503" s="229"/>
    </row>
    <row r="504" spans="4:4" x14ac:dyDescent="0.2">
      <c r="D504" s="229"/>
    </row>
    <row r="505" spans="4:4" x14ac:dyDescent="0.2">
      <c r="D505" s="229"/>
    </row>
    <row r="506" spans="4:4" x14ac:dyDescent="0.2">
      <c r="D506" s="229"/>
    </row>
    <row r="507" spans="4:4" x14ac:dyDescent="0.2">
      <c r="D507" s="229"/>
    </row>
    <row r="508" spans="4:4" x14ac:dyDescent="0.2">
      <c r="D508" s="229"/>
    </row>
    <row r="509" spans="4:4" x14ac:dyDescent="0.2">
      <c r="D509" s="229"/>
    </row>
    <row r="510" spans="4:4" x14ac:dyDescent="0.2">
      <c r="D510" s="229"/>
    </row>
    <row r="511" spans="4:4" x14ac:dyDescent="0.2">
      <c r="D511" s="229"/>
    </row>
    <row r="512" spans="4:4" x14ac:dyDescent="0.2">
      <c r="D512" s="229"/>
    </row>
    <row r="513" spans="4:4" x14ac:dyDescent="0.2">
      <c r="D513" s="229"/>
    </row>
    <row r="514" spans="4:4" x14ac:dyDescent="0.2">
      <c r="D514" s="229"/>
    </row>
    <row r="515" spans="4:4" x14ac:dyDescent="0.2">
      <c r="D515" s="229"/>
    </row>
    <row r="516" spans="4:4" x14ac:dyDescent="0.2">
      <c r="D516" s="229"/>
    </row>
    <row r="517" spans="4:4" x14ac:dyDescent="0.2">
      <c r="D517" s="229"/>
    </row>
    <row r="518" spans="4:4" x14ac:dyDescent="0.2">
      <c r="D518" s="229"/>
    </row>
    <row r="519" spans="4:4" x14ac:dyDescent="0.2">
      <c r="D519" s="229"/>
    </row>
    <row r="520" spans="4:4" x14ac:dyDescent="0.2">
      <c r="D520" s="229"/>
    </row>
    <row r="521" spans="4:4" x14ac:dyDescent="0.2">
      <c r="D521" s="229"/>
    </row>
    <row r="522" spans="4:4" x14ac:dyDescent="0.2">
      <c r="D522" s="229"/>
    </row>
    <row r="523" spans="4:4" x14ac:dyDescent="0.2">
      <c r="D523" s="229"/>
    </row>
    <row r="524" spans="4:4" x14ac:dyDescent="0.2">
      <c r="D524" s="229"/>
    </row>
    <row r="525" spans="4:4" x14ac:dyDescent="0.2">
      <c r="D525" s="229"/>
    </row>
    <row r="526" spans="4:4" x14ac:dyDescent="0.2">
      <c r="D526" s="229"/>
    </row>
    <row r="527" spans="4:4" x14ac:dyDescent="0.2">
      <c r="D527" s="229"/>
    </row>
    <row r="528" spans="4:4" x14ac:dyDescent="0.2">
      <c r="D528" s="229"/>
    </row>
    <row r="529" spans="4:4" x14ac:dyDescent="0.2">
      <c r="D529" s="229"/>
    </row>
  </sheetData>
  <mergeCells count="26">
    <mergeCell ref="E13:E14"/>
    <mergeCell ref="A7:C7"/>
    <mergeCell ref="A12:D12"/>
    <mergeCell ref="A13:A14"/>
    <mergeCell ref="C13:C14"/>
    <mergeCell ref="D13:D14"/>
    <mergeCell ref="A59:C59"/>
    <mergeCell ref="A60:C60"/>
    <mergeCell ref="A66:D66"/>
    <mergeCell ref="A67:A68"/>
    <mergeCell ref="C67:C68"/>
    <mergeCell ref="D67:D68"/>
    <mergeCell ref="E139:E140"/>
    <mergeCell ref="E67:E68"/>
    <mergeCell ref="A96:C96"/>
    <mergeCell ref="A102:D102"/>
    <mergeCell ref="A103:A104"/>
    <mergeCell ref="C103:C104"/>
    <mergeCell ref="D103:D104"/>
    <mergeCell ref="E103:E104"/>
    <mergeCell ref="A179:C179"/>
    <mergeCell ref="A132:C132"/>
    <mergeCell ref="A138:D138"/>
    <mergeCell ref="A139:A140"/>
    <mergeCell ref="C139:C140"/>
    <mergeCell ref="D139:D140"/>
  </mergeCells>
  <conditionalFormatting sqref="D179 D60">
    <cfRule type="cellIs" dxfId="19" priority="9" stopIfTrue="1" operator="notEqual">
      <formula>SUM(#REF!)</formula>
    </cfRule>
  </conditionalFormatting>
  <conditionalFormatting sqref="D7:E7">
    <cfRule type="cellIs" dxfId="18" priority="8" stopIfTrue="1" operator="notEqual">
      <formula>SUM(#REF!)</formula>
    </cfRule>
  </conditionalFormatting>
  <conditionalFormatting sqref="E60">
    <cfRule type="cellIs" dxfId="17" priority="7" stopIfTrue="1" operator="notEqual">
      <formula>SUM(#REF!)</formula>
    </cfRule>
  </conditionalFormatting>
  <conditionalFormatting sqref="D96">
    <cfRule type="cellIs" dxfId="16" priority="6" stopIfTrue="1" operator="notEqual">
      <formula>SUM(#REF!)</formula>
    </cfRule>
  </conditionalFormatting>
  <conditionalFormatting sqref="E96">
    <cfRule type="cellIs" dxfId="15" priority="5" stopIfTrue="1" operator="notEqual">
      <formula>SUM(#REF!)</formula>
    </cfRule>
  </conditionalFormatting>
  <conditionalFormatting sqref="D132">
    <cfRule type="cellIs" dxfId="14" priority="4" stopIfTrue="1" operator="notEqual">
      <formula>SUM(#REF!)</formula>
    </cfRule>
  </conditionalFormatting>
  <conditionalFormatting sqref="E132">
    <cfRule type="cellIs" dxfId="13" priority="3" stopIfTrue="1" operator="notEqual">
      <formula>SUM(#REF!)</formula>
    </cfRule>
  </conditionalFormatting>
  <conditionalFormatting sqref="D59">
    <cfRule type="cellIs" dxfId="12" priority="2" stopIfTrue="1" operator="notEqual">
      <formula>SUM(#REF!)</formula>
    </cfRule>
  </conditionalFormatting>
  <conditionalFormatting sqref="E59">
    <cfRule type="cellIs" dxfId="11" priority="1" stopIfTrue="1" operator="notEqual">
      <formula>SUM(#REF!)</formula>
    </cfRule>
  </conditionalFormatting>
  <printOptions horizontalCentered="1"/>
  <pageMargins left="0.51181102362204722" right="0.51181102362204722" top="0.59055118110236227" bottom="0.59055118110236227" header="0.31496062992125984" footer="0.31496062992125984"/>
  <pageSetup paperSize="9" scale="70" orientation="portrait" r:id="rId1"/>
  <headerFooter>
    <oddHeader xml:space="preserve">&amp;LPříloha č.1 ke Smlouvě o provádění úklidu v Univerzitním kampusu Bohunice, Brno, Kamenice 5 </oddHeader>
    <oddFooter>&amp;LPříloha č. 1&amp;RStrana &amp;P/&amp;N</oddFooter>
  </headerFooter>
  <rowBreaks count="3" manualBreakCount="3">
    <brk id="59" max="16383" man="1"/>
    <brk id="132" max="16383" man="1"/>
    <brk id="179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848"/>
  <sheetViews>
    <sheetView topLeftCell="A374" zoomScaleNormal="100" workbookViewId="0">
      <selection activeCell="E503" sqref="E503"/>
    </sheetView>
  </sheetViews>
  <sheetFormatPr defaultRowHeight="13.5" x14ac:dyDescent="0.2"/>
  <cols>
    <col min="1" max="1" width="14.7109375" style="253" customWidth="1"/>
    <col min="2" max="2" width="10.7109375" style="254" customWidth="1"/>
    <col min="3" max="3" width="39" style="255" customWidth="1"/>
    <col min="4" max="4" width="12.28515625" style="256" customWidth="1"/>
    <col min="5" max="5" width="10.140625" style="253" bestFit="1" customWidth="1"/>
    <col min="6" max="16384" width="9.140625" style="253"/>
  </cols>
  <sheetData>
    <row r="1" spans="1:5" s="245" customFormat="1" ht="15.75" x14ac:dyDescent="0.2">
      <c r="B1" s="246"/>
      <c r="C1" s="247"/>
      <c r="D1" s="247"/>
      <c r="E1" s="248"/>
    </row>
    <row r="2" spans="1:5" s="245" customFormat="1" ht="15.75" x14ac:dyDescent="0.2">
      <c r="B2" s="246"/>
      <c r="C2" s="247"/>
      <c r="D2" s="247"/>
      <c r="E2" s="248"/>
    </row>
    <row r="3" spans="1:5" s="245" customFormat="1" ht="15.75" x14ac:dyDescent="0.2">
      <c r="B3" s="246"/>
      <c r="C3" s="247"/>
      <c r="D3" s="247"/>
      <c r="E3" s="248"/>
    </row>
    <row r="4" spans="1:5" s="251" customFormat="1" ht="25.5" customHeight="1" x14ac:dyDescent="0.2">
      <c r="A4" s="65" t="s">
        <v>6583</v>
      </c>
      <c r="B4" s="249"/>
      <c r="C4" s="19"/>
      <c r="D4" s="250"/>
    </row>
    <row r="5" spans="1:5" s="245" customFormat="1" ht="15.75" x14ac:dyDescent="0.2">
      <c r="A5" s="252"/>
      <c r="B5" s="246"/>
      <c r="C5" s="247"/>
      <c r="D5" s="247"/>
      <c r="E5" s="248"/>
    </row>
    <row r="6" spans="1:5" s="245" customFormat="1" ht="16.5" thickBot="1" x14ac:dyDescent="0.25">
      <c r="B6" s="246"/>
      <c r="C6" s="247"/>
      <c r="D6" s="247"/>
      <c r="E6" s="248"/>
    </row>
    <row r="7" spans="1:5" s="251" customFormat="1" ht="25.5" customHeight="1" thickBot="1" x14ac:dyDescent="0.25">
      <c r="A7" s="425" t="s">
        <v>7352</v>
      </c>
      <c r="B7" s="521"/>
      <c r="C7" s="522"/>
      <c r="D7" s="69">
        <f>D38+D165+D317+D404+D502</f>
        <v>11096.75</v>
      </c>
      <c r="E7" s="69">
        <f>E38+E165+E317+E404+E502</f>
        <v>7462.8200000000015</v>
      </c>
    </row>
    <row r="11" spans="1:5" ht="14.25" thickBot="1" x14ac:dyDescent="0.25"/>
    <row r="12" spans="1:5" ht="22.5" customHeight="1" thickBot="1" x14ac:dyDescent="0.25">
      <c r="A12" s="514" t="s">
        <v>6584</v>
      </c>
      <c r="B12" s="515"/>
      <c r="C12" s="515"/>
      <c r="D12" s="515"/>
      <c r="E12" s="257"/>
    </row>
    <row r="13" spans="1:5" ht="15" customHeight="1" x14ac:dyDescent="0.2">
      <c r="A13" s="483" t="s">
        <v>4681</v>
      </c>
      <c r="B13" s="226" t="s">
        <v>4277</v>
      </c>
      <c r="C13" s="487" t="s">
        <v>2187</v>
      </c>
      <c r="D13" s="487" t="s">
        <v>2187</v>
      </c>
      <c r="E13" s="419" t="s">
        <v>217</v>
      </c>
    </row>
    <row r="14" spans="1:5" ht="15" customHeight="1" thickBot="1" x14ac:dyDescent="0.25">
      <c r="A14" s="524"/>
      <c r="B14" s="258" t="s">
        <v>2185</v>
      </c>
      <c r="C14" s="525"/>
      <c r="D14" s="525"/>
      <c r="E14" s="526"/>
    </row>
    <row r="15" spans="1:5" ht="15" customHeight="1" thickTop="1" x14ac:dyDescent="0.2">
      <c r="A15" s="12" t="s">
        <v>6585</v>
      </c>
      <c r="B15" s="7" t="s">
        <v>6586</v>
      </c>
      <c r="C15" s="1" t="s">
        <v>4316</v>
      </c>
      <c r="D15" s="4">
        <v>4.2300000000000004</v>
      </c>
      <c r="E15" s="179" t="s">
        <v>218</v>
      </c>
    </row>
    <row r="16" spans="1:5" ht="15" customHeight="1" x14ac:dyDescent="0.2">
      <c r="A16" s="12" t="s">
        <v>6587</v>
      </c>
      <c r="B16" s="7" t="s">
        <v>6588</v>
      </c>
      <c r="C16" s="1"/>
      <c r="D16" s="4">
        <v>6.46</v>
      </c>
      <c r="E16" s="179" t="s">
        <v>218</v>
      </c>
    </row>
    <row r="17" spans="1:5" ht="15" customHeight="1" x14ac:dyDescent="0.25">
      <c r="A17" s="12" t="s">
        <v>6589</v>
      </c>
      <c r="B17" s="7" t="s">
        <v>6590</v>
      </c>
      <c r="C17" s="1" t="s">
        <v>1048</v>
      </c>
      <c r="D17" s="4">
        <v>220.17</v>
      </c>
      <c r="E17" s="259" t="s">
        <v>218</v>
      </c>
    </row>
    <row r="18" spans="1:5" ht="15" customHeight="1" x14ac:dyDescent="0.25">
      <c r="A18" s="12" t="s">
        <v>7458</v>
      </c>
      <c r="B18" s="7" t="s">
        <v>7459</v>
      </c>
      <c r="C18" s="1" t="s">
        <v>5115</v>
      </c>
      <c r="D18" s="4">
        <v>38.479999999999997</v>
      </c>
      <c r="E18" s="259" t="s">
        <v>218</v>
      </c>
    </row>
    <row r="19" spans="1:5" ht="15" customHeight="1" x14ac:dyDescent="0.25">
      <c r="A19" s="12" t="s">
        <v>7460</v>
      </c>
      <c r="B19" s="7" t="s">
        <v>7461</v>
      </c>
      <c r="C19" s="1" t="s">
        <v>4315</v>
      </c>
      <c r="D19" s="4">
        <v>2.88</v>
      </c>
      <c r="E19" s="259" t="s">
        <v>218</v>
      </c>
    </row>
    <row r="20" spans="1:5" ht="15" customHeight="1" x14ac:dyDescent="0.25">
      <c r="A20" s="12" t="s">
        <v>6591</v>
      </c>
      <c r="B20" s="7" t="s">
        <v>6592</v>
      </c>
      <c r="C20" s="1" t="s">
        <v>5117</v>
      </c>
      <c r="D20" s="4">
        <v>39.36</v>
      </c>
      <c r="E20" s="259" t="s">
        <v>218</v>
      </c>
    </row>
    <row r="21" spans="1:5" ht="15" customHeight="1" x14ac:dyDescent="0.25">
      <c r="A21" s="12" t="s">
        <v>6593</v>
      </c>
      <c r="B21" s="7" t="s">
        <v>6594</v>
      </c>
      <c r="C21" s="1" t="s">
        <v>5117</v>
      </c>
      <c r="D21" s="4">
        <v>20.309999999999999</v>
      </c>
      <c r="E21" s="259" t="s">
        <v>218</v>
      </c>
    </row>
    <row r="22" spans="1:5" ht="15" customHeight="1" x14ac:dyDescent="0.25">
      <c r="A22" s="12" t="s">
        <v>7462</v>
      </c>
      <c r="B22" s="7"/>
      <c r="C22" s="1" t="s">
        <v>5117</v>
      </c>
      <c r="D22" s="4">
        <v>5.82</v>
      </c>
      <c r="E22" s="259" t="s">
        <v>218</v>
      </c>
    </row>
    <row r="23" spans="1:5" ht="15" customHeight="1" x14ac:dyDescent="0.25">
      <c r="A23" s="12" t="s">
        <v>6595</v>
      </c>
      <c r="B23" s="7" t="s">
        <v>6596</v>
      </c>
      <c r="C23" s="1"/>
      <c r="D23" s="4">
        <v>1248.76</v>
      </c>
      <c r="E23" s="259" t="s">
        <v>218</v>
      </c>
    </row>
    <row r="24" spans="1:5" ht="15" customHeight="1" x14ac:dyDescent="0.25">
      <c r="A24" s="12" t="s">
        <v>6597</v>
      </c>
      <c r="B24" s="7" t="s">
        <v>6598</v>
      </c>
      <c r="C24" s="1"/>
      <c r="D24" s="4">
        <v>10.56</v>
      </c>
      <c r="E24" s="259" t="s">
        <v>218</v>
      </c>
    </row>
    <row r="25" spans="1:5" ht="15" customHeight="1" x14ac:dyDescent="0.25">
      <c r="A25" s="12" t="s">
        <v>6599</v>
      </c>
      <c r="B25" s="7" t="s">
        <v>6600</v>
      </c>
      <c r="C25" s="1"/>
      <c r="D25" s="4">
        <v>10</v>
      </c>
      <c r="E25" s="259" t="s">
        <v>218</v>
      </c>
    </row>
    <row r="26" spans="1:5" ht="15" customHeight="1" x14ac:dyDescent="0.25">
      <c r="A26" s="12" t="s">
        <v>6601</v>
      </c>
      <c r="B26" s="7" t="s">
        <v>6602</v>
      </c>
      <c r="C26" s="1" t="s">
        <v>6603</v>
      </c>
      <c r="D26" s="4">
        <v>18.47</v>
      </c>
      <c r="E26" s="259" t="s">
        <v>218</v>
      </c>
    </row>
    <row r="27" spans="1:5" ht="15" customHeight="1" x14ac:dyDescent="0.25">
      <c r="A27" s="12" t="s">
        <v>6604</v>
      </c>
      <c r="B27" s="7" t="s">
        <v>6605</v>
      </c>
      <c r="C27" s="1" t="s">
        <v>5117</v>
      </c>
      <c r="D27" s="4">
        <v>90.7</v>
      </c>
      <c r="E27" s="259" t="s">
        <v>218</v>
      </c>
    </row>
    <row r="28" spans="1:5" ht="15" customHeight="1" x14ac:dyDescent="0.25">
      <c r="A28" s="12" t="s">
        <v>7463</v>
      </c>
      <c r="B28" s="7" t="s">
        <v>7464</v>
      </c>
      <c r="C28" s="1" t="s">
        <v>5384</v>
      </c>
      <c r="D28" s="4">
        <v>5.13</v>
      </c>
      <c r="E28" s="259" t="s">
        <v>218</v>
      </c>
    </row>
    <row r="29" spans="1:5" ht="15" customHeight="1" x14ac:dyDescent="0.25">
      <c r="A29" s="12" t="s">
        <v>7465</v>
      </c>
      <c r="B29" s="7" t="s">
        <v>7466</v>
      </c>
      <c r="C29" s="1" t="s">
        <v>4315</v>
      </c>
      <c r="D29" s="4">
        <v>1.68</v>
      </c>
      <c r="E29" s="259" t="s">
        <v>218</v>
      </c>
    </row>
    <row r="30" spans="1:5" ht="15" customHeight="1" x14ac:dyDescent="0.25">
      <c r="A30" s="12" t="s">
        <v>6606</v>
      </c>
      <c r="B30" s="7" t="s">
        <v>6607</v>
      </c>
      <c r="C30" s="1"/>
      <c r="D30" s="4">
        <v>10.56</v>
      </c>
      <c r="E30" s="259" t="s">
        <v>218</v>
      </c>
    </row>
    <row r="31" spans="1:5" ht="15" customHeight="1" x14ac:dyDescent="0.25">
      <c r="A31" s="12" t="s">
        <v>6608</v>
      </c>
      <c r="B31" s="7" t="s">
        <v>6609</v>
      </c>
      <c r="C31" s="1"/>
      <c r="D31" s="4">
        <v>10.09</v>
      </c>
      <c r="E31" s="259" t="s">
        <v>218</v>
      </c>
    </row>
    <row r="32" spans="1:5" ht="15" customHeight="1" x14ac:dyDescent="0.25">
      <c r="A32" s="12" t="s">
        <v>6610</v>
      </c>
      <c r="B32" s="7" t="s">
        <v>6611</v>
      </c>
      <c r="C32" s="1" t="s">
        <v>6603</v>
      </c>
      <c r="D32" s="4">
        <v>55.8</v>
      </c>
      <c r="E32" s="259" t="s">
        <v>218</v>
      </c>
    </row>
    <row r="33" spans="1:5" ht="15" customHeight="1" x14ac:dyDescent="0.25">
      <c r="A33" s="12" t="s">
        <v>6612</v>
      </c>
      <c r="B33" s="7" t="s">
        <v>6613</v>
      </c>
      <c r="C33" s="1"/>
      <c r="D33" s="4">
        <v>115.29</v>
      </c>
      <c r="E33" s="259" t="s">
        <v>218</v>
      </c>
    </row>
    <row r="34" spans="1:5" ht="15" customHeight="1" x14ac:dyDescent="0.25">
      <c r="A34" s="316" t="s">
        <v>6614</v>
      </c>
      <c r="B34" s="7" t="s">
        <v>6615</v>
      </c>
      <c r="C34" s="1" t="s">
        <v>6603</v>
      </c>
      <c r="D34" s="4">
        <v>35.520000000000003</v>
      </c>
      <c r="E34" s="259" t="s">
        <v>218</v>
      </c>
    </row>
    <row r="35" spans="1:5" ht="15" customHeight="1" x14ac:dyDescent="0.25">
      <c r="A35" s="14" t="s">
        <v>7467</v>
      </c>
      <c r="B35" s="43" t="s">
        <v>7471</v>
      </c>
      <c r="C35" s="44" t="s">
        <v>5115</v>
      </c>
      <c r="D35" s="315">
        <v>87.62</v>
      </c>
      <c r="E35" s="259" t="s">
        <v>218</v>
      </c>
    </row>
    <row r="36" spans="1:5" ht="15" customHeight="1" x14ac:dyDescent="0.25">
      <c r="A36" s="12" t="s">
        <v>7468</v>
      </c>
      <c r="B36" s="7" t="s">
        <v>7472</v>
      </c>
      <c r="C36" s="1" t="s">
        <v>4422</v>
      </c>
      <c r="D36" s="4">
        <v>13.1</v>
      </c>
      <c r="E36" s="259" t="s">
        <v>218</v>
      </c>
    </row>
    <row r="37" spans="1:5" ht="15" customHeight="1" thickBot="1" x14ac:dyDescent="0.3">
      <c r="A37" s="237" t="s">
        <v>7469</v>
      </c>
      <c r="B37" s="260" t="s">
        <v>7473</v>
      </c>
      <c r="C37" s="261" t="s">
        <v>7470</v>
      </c>
      <c r="D37" s="262">
        <v>1.51</v>
      </c>
      <c r="E37" s="317" t="s">
        <v>218</v>
      </c>
    </row>
    <row r="38" spans="1:5" ht="15" customHeight="1" thickTop="1" thickBot="1" x14ac:dyDescent="0.25">
      <c r="A38" s="518" t="s">
        <v>6393</v>
      </c>
      <c r="B38" s="519"/>
      <c r="C38" s="528"/>
      <c r="D38" s="263">
        <f>SUM(D15:D37)</f>
        <v>2052.5</v>
      </c>
      <c r="E38" s="243">
        <f>SUMIF(E15:E34,"std_1",D15:D34)</f>
        <v>0</v>
      </c>
    </row>
    <row r="39" spans="1:5" ht="15" customHeight="1" x14ac:dyDescent="0.2"/>
    <row r="40" spans="1:5" ht="15" customHeight="1" x14ac:dyDescent="0.2"/>
    <row r="41" spans="1:5" ht="15" customHeight="1" x14ac:dyDescent="0.2">
      <c r="A41" s="264"/>
      <c r="B41" s="265"/>
      <c r="C41" s="266"/>
      <c r="D41" s="267"/>
    </row>
    <row r="42" spans="1:5" ht="15" customHeight="1" x14ac:dyDescent="0.2"/>
    <row r="43" spans="1:5" ht="15" customHeight="1" thickBot="1" x14ac:dyDescent="0.25"/>
    <row r="44" spans="1:5" ht="22.5" customHeight="1" thickBot="1" x14ac:dyDescent="0.25">
      <c r="A44" s="514" t="s">
        <v>6616</v>
      </c>
      <c r="B44" s="515"/>
      <c r="C44" s="515"/>
      <c r="D44" s="515"/>
      <c r="E44" s="257"/>
    </row>
    <row r="45" spans="1:5" ht="15" customHeight="1" x14ac:dyDescent="0.2">
      <c r="A45" s="483" t="s">
        <v>4681</v>
      </c>
      <c r="B45" s="226" t="s">
        <v>4277</v>
      </c>
      <c r="C45" s="487" t="s">
        <v>2187</v>
      </c>
      <c r="D45" s="487" t="s">
        <v>2187</v>
      </c>
      <c r="E45" s="419" t="s">
        <v>217</v>
      </c>
    </row>
    <row r="46" spans="1:5" ht="15" customHeight="1" thickBot="1" x14ac:dyDescent="0.25">
      <c r="A46" s="524"/>
      <c r="B46" s="268" t="s">
        <v>2185</v>
      </c>
      <c r="C46" s="525"/>
      <c r="D46" s="525"/>
      <c r="E46" s="526"/>
    </row>
    <row r="47" spans="1:5" ht="15" customHeight="1" thickTop="1" x14ac:dyDescent="0.2">
      <c r="A47" s="12" t="s">
        <v>6617</v>
      </c>
      <c r="B47" s="7" t="s">
        <v>6618</v>
      </c>
      <c r="C47" s="1" t="s">
        <v>4316</v>
      </c>
      <c r="D47" s="4">
        <v>2.19</v>
      </c>
      <c r="E47" s="179" t="s">
        <v>218</v>
      </c>
    </row>
    <row r="48" spans="1:5" ht="15" customHeight="1" x14ac:dyDescent="0.2">
      <c r="A48" s="12" t="s">
        <v>6619</v>
      </c>
      <c r="B48" s="7" t="s">
        <v>6620</v>
      </c>
      <c r="C48" s="1" t="s">
        <v>4315</v>
      </c>
      <c r="D48" s="4">
        <v>10.35</v>
      </c>
      <c r="E48" s="179" t="s">
        <v>218</v>
      </c>
    </row>
    <row r="49" spans="1:5" ht="15" customHeight="1" x14ac:dyDescent="0.2">
      <c r="A49" s="12" t="s">
        <v>6621</v>
      </c>
      <c r="B49" s="7" t="s">
        <v>6622</v>
      </c>
      <c r="C49" s="1" t="s">
        <v>4316</v>
      </c>
      <c r="D49" s="4">
        <v>3.84</v>
      </c>
      <c r="E49" s="179" t="s">
        <v>218</v>
      </c>
    </row>
    <row r="50" spans="1:5" ht="15" customHeight="1" x14ac:dyDescent="0.2">
      <c r="A50" s="12" t="s">
        <v>6623</v>
      </c>
      <c r="B50" s="7" t="s">
        <v>6624</v>
      </c>
      <c r="C50" s="1" t="s">
        <v>4315</v>
      </c>
      <c r="D50" s="4">
        <v>10.36</v>
      </c>
      <c r="E50" s="179" t="s">
        <v>218</v>
      </c>
    </row>
    <row r="51" spans="1:5" ht="15" customHeight="1" x14ac:dyDescent="0.25">
      <c r="A51" s="12" t="s">
        <v>6625</v>
      </c>
      <c r="B51" s="7" t="s">
        <v>6626</v>
      </c>
      <c r="C51" s="1" t="s">
        <v>3019</v>
      </c>
      <c r="D51" s="4">
        <v>67.77</v>
      </c>
      <c r="E51" s="143" t="s">
        <v>7347</v>
      </c>
    </row>
    <row r="52" spans="1:5" ht="15" customHeight="1" x14ac:dyDescent="0.25">
      <c r="A52" s="12" t="s">
        <v>7474</v>
      </c>
      <c r="B52" s="10"/>
      <c r="C52" s="1" t="s">
        <v>5384</v>
      </c>
      <c r="D52" s="4">
        <v>27.69</v>
      </c>
      <c r="E52" s="143" t="s">
        <v>7347</v>
      </c>
    </row>
    <row r="53" spans="1:5" ht="15" customHeight="1" x14ac:dyDescent="0.25">
      <c r="A53" s="12" t="s">
        <v>6627</v>
      </c>
      <c r="B53" s="7" t="s">
        <v>6628</v>
      </c>
      <c r="C53" s="1" t="s">
        <v>3019</v>
      </c>
      <c r="D53" s="4">
        <v>71.260000000000005</v>
      </c>
      <c r="E53" s="143" t="s">
        <v>7347</v>
      </c>
    </row>
    <row r="54" spans="1:5" ht="15" customHeight="1" x14ac:dyDescent="0.25">
      <c r="A54" s="12" t="s">
        <v>7475</v>
      </c>
      <c r="B54" s="10"/>
      <c r="C54" s="1" t="s">
        <v>5384</v>
      </c>
      <c r="D54" s="4">
        <v>27.75</v>
      </c>
      <c r="E54" s="143" t="s">
        <v>7347</v>
      </c>
    </row>
    <row r="55" spans="1:5" ht="15" customHeight="1" x14ac:dyDescent="0.25">
      <c r="A55" s="12" t="s">
        <v>6629</v>
      </c>
      <c r="B55" s="7" t="s">
        <v>6630</v>
      </c>
      <c r="C55" s="1" t="s">
        <v>3019</v>
      </c>
      <c r="D55" s="4">
        <v>121.49</v>
      </c>
      <c r="E55" s="143" t="s">
        <v>7347</v>
      </c>
    </row>
    <row r="56" spans="1:5" ht="15" customHeight="1" x14ac:dyDescent="0.25">
      <c r="A56" s="12" t="s">
        <v>6631</v>
      </c>
      <c r="B56" s="7" t="s">
        <v>6632</v>
      </c>
      <c r="C56" s="1" t="s">
        <v>3019</v>
      </c>
      <c r="D56" s="4">
        <v>122.63</v>
      </c>
      <c r="E56" s="143" t="s">
        <v>7347</v>
      </c>
    </row>
    <row r="57" spans="1:5" ht="15" customHeight="1" x14ac:dyDescent="0.25">
      <c r="A57" s="12" t="s">
        <v>6633</v>
      </c>
      <c r="B57" s="7" t="s">
        <v>6634</v>
      </c>
      <c r="C57" s="1" t="s">
        <v>6635</v>
      </c>
      <c r="D57" s="225"/>
      <c r="E57" s="143" t="s">
        <v>218</v>
      </c>
    </row>
    <row r="58" spans="1:5" ht="15" customHeight="1" x14ac:dyDescent="0.25">
      <c r="A58" s="12" t="s">
        <v>7476</v>
      </c>
      <c r="B58" s="7" t="s">
        <v>7477</v>
      </c>
      <c r="C58" s="1" t="s">
        <v>5384</v>
      </c>
      <c r="D58" s="4"/>
      <c r="E58" s="143" t="s">
        <v>218</v>
      </c>
    </row>
    <row r="59" spans="1:5" ht="15" customHeight="1" x14ac:dyDescent="0.25">
      <c r="A59" s="12" t="s">
        <v>6636</v>
      </c>
      <c r="B59" s="7" t="s">
        <v>6637</v>
      </c>
      <c r="C59" s="1" t="s">
        <v>3027</v>
      </c>
      <c r="D59" s="4">
        <v>25.04</v>
      </c>
      <c r="E59" s="143" t="s">
        <v>218</v>
      </c>
    </row>
    <row r="60" spans="1:5" ht="15" customHeight="1" x14ac:dyDescent="0.25">
      <c r="A60" s="12" t="s">
        <v>6638</v>
      </c>
      <c r="B60" s="7" t="s">
        <v>6639</v>
      </c>
      <c r="C60" s="1" t="s">
        <v>3027</v>
      </c>
      <c r="D60" s="4">
        <v>24.13</v>
      </c>
      <c r="E60" s="143" t="s">
        <v>7347</v>
      </c>
    </row>
    <row r="61" spans="1:5" ht="15" customHeight="1" x14ac:dyDescent="0.25">
      <c r="A61" s="12" t="s">
        <v>6640</v>
      </c>
      <c r="B61" s="7" t="s">
        <v>6641</v>
      </c>
      <c r="C61" s="1" t="s">
        <v>3027</v>
      </c>
      <c r="D61" s="4">
        <v>18.8</v>
      </c>
      <c r="E61" s="143" t="s">
        <v>7347</v>
      </c>
    </row>
    <row r="62" spans="1:5" ht="15" customHeight="1" x14ac:dyDescent="0.25">
      <c r="A62" s="12" t="s">
        <v>6642</v>
      </c>
      <c r="B62" s="7" t="s">
        <v>6643</v>
      </c>
      <c r="C62" s="1" t="s">
        <v>3027</v>
      </c>
      <c r="D62" s="4">
        <v>18.21</v>
      </c>
      <c r="E62" s="143" t="s">
        <v>7347</v>
      </c>
    </row>
    <row r="63" spans="1:5" ht="15" customHeight="1" x14ac:dyDescent="0.25">
      <c r="A63" s="12" t="s">
        <v>6644</v>
      </c>
      <c r="B63" s="7" t="s">
        <v>6645</v>
      </c>
      <c r="C63" s="1" t="s">
        <v>3027</v>
      </c>
      <c r="D63" s="4">
        <v>18.27</v>
      </c>
      <c r="E63" s="143" t="s">
        <v>7347</v>
      </c>
    </row>
    <row r="64" spans="1:5" ht="15" customHeight="1" x14ac:dyDescent="0.25">
      <c r="A64" s="12" t="s">
        <v>6646</v>
      </c>
      <c r="B64" s="7" t="s">
        <v>6647</v>
      </c>
      <c r="C64" s="1" t="s">
        <v>3027</v>
      </c>
      <c r="D64" s="4">
        <v>27.54</v>
      </c>
      <c r="E64" s="143" t="s">
        <v>7347</v>
      </c>
    </row>
    <row r="65" spans="1:5" ht="15" customHeight="1" x14ac:dyDescent="0.25">
      <c r="A65" s="12" t="s">
        <v>6648</v>
      </c>
      <c r="B65" s="7" t="s">
        <v>6649</v>
      </c>
      <c r="C65" s="1" t="s">
        <v>3027</v>
      </c>
      <c r="D65" s="4">
        <v>37.69</v>
      </c>
      <c r="E65" s="143" t="s">
        <v>7347</v>
      </c>
    </row>
    <row r="66" spans="1:5" ht="15" customHeight="1" x14ac:dyDescent="0.25">
      <c r="A66" s="12" t="s">
        <v>6650</v>
      </c>
      <c r="B66" s="7" t="s">
        <v>6651</v>
      </c>
      <c r="C66" s="86" t="s">
        <v>6652</v>
      </c>
      <c r="D66" s="4">
        <v>10.11</v>
      </c>
      <c r="E66" s="143" t="s">
        <v>218</v>
      </c>
    </row>
    <row r="67" spans="1:5" ht="15" customHeight="1" x14ac:dyDescent="0.25">
      <c r="A67" s="12" t="s">
        <v>6653</v>
      </c>
      <c r="B67" s="7" t="s">
        <v>6654</v>
      </c>
      <c r="C67" s="1" t="s">
        <v>6635</v>
      </c>
      <c r="D67" s="225"/>
      <c r="E67" s="143" t="s">
        <v>218</v>
      </c>
    </row>
    <row r="68" spans="1:5" ht="15" customHeight="1" x14ac:dyDescent="0.25">
      <c r="A68" s="12" t="s">
        <v>7478</v>
      </c>
      <c r="B68" s="7" t="s">
        <v>7479</v>
      </c>
      <c r="C68" s="1" t="s">
        <v>5384</v>
      </c>
      <c r="D68" s="4"/>
      <c r="E68" s="143" t="s">
        <v>218</v>
      </c>
    </row>
    <row r="69" spans="1:5" ht="15" customHeight="1" x14ac:dyDescent="0.25">
      <c r="A69" s="12" t="s">
        <v>6655</v>
      </c>
      <c r="B69" s="7" t="s">
        <v>6656</v>
      </c>
      <c r="C69" s="1" t="s">
        <v>3019</v>
      </c>
      <c r="D69" s="4">
        <v>10.93</v>
      </c>
      <c r="E69" s="143" t="s">
        <v>7347</v>
      </c>
    </row>
    <row r="70" spans="1:5" ht="15" customHeight="1" x14ac:dyDescent="0.25">
      <c r="A70" s="12" t="s">
        <v>6657</v>
      </c>
      <c r="B70" s="7" t="s">
        <v>6658</v>
      </c>
      <c r="C70" s="1" t="s">
        <v>4422</v>
      </c>
      <c r="D70" s="4">
        <v>11.82</v>
      </c>
      <c r="E70" s="143" t="s">
        <v>218</v>
      </c>
    </row>
    <row r="71" spans="1:5" ht="15" customHeight="1" x14ac:dyDescent="0.25">
      <c r="A71" s="12" t="s">
        <v>6659</v>
      </c>
      <c r="B71" s="7" t="s">
        <v>6660</v>
      </c>
      <c r="C71" s="1" t="s">
        <v>2676</v>
      </c>
      <c r="D71" s="4">
        <v>19.579999999999998</v>
      </c>
      <c r="E71" s="143" t="s">
        <v>7347</v>
      </c>
    </row>
    <row r="72" spans="1:5" ht="15" customHeight="1" x14ac:dyDescent="0.25">
      <c r="A72" s="12" t="s">
        <v>6661</v>
      </c>
      <c r="B72" s="7" t="s">
        <v>6662</v>
      </c>
      <c r="C72" s="1" t="s">
        <v>2676</v>
      </c>
      <c r="D72" s="4">
        <v>45.78</v>
      </c>
      <c r="E72" s="143" t="s">
        <v>7347</v>
      </c>
    </row>
    <row r="73" spans="1:5" ht="15" customHeight="1" x14ac:dyDescent="0.25">
      <c r="A73" s="12" t="s">
        <v>6663</v>
      </c>
      <c r="B73" s="7" t="s">
        <v>6664</v>
      </c>
      <c r="C73" s="1" t="s">
        <v>2676</v>
      </c>
      <c r="D73" s="4">
        <v>20.34</v>
      </c>
      <c r="E73" s="143" t="s">
        <v>7347</v>
      </c>
    </row>
    <row r="74" spans="1:5" ht="15" customHeight="1" x14ac:dyDescent="0.25">
      <c r="A74" s="12" t="s">
        <v>6665</v>
      </c>
      <c r="B74" s="7" t="s">
        <v>6666</v>
      </c>
      <c r="C74" s="1" t="s">
        <v>2676</v>
      </c>
      <c r="D74" s="4">
        <v>20.48</v>
      </c>
      <c r="E74" s="143" t="s">
        <v>7347</v>
      </c>
    </row>
    <row r="75" spans="1:5" ht="15" customHeight="1" x14ac:dyDescent="0.25">
      <c r="A75" s="12" t="s">
        <v>6667</v>
      </c>
      <c r="B75" s="7" t="s">
        <v>6668</v>
      </c>
      <c r="C75" s="1" t="s">
        <v>4560</v>
      </c>
      <c r="D75" s="4">
        <v>39.92</v>
      </c>
      <c r="E75" s="143" t="s">
        <v>7347</v>
      </c>
    </row>
    <row r="76" spans="1:5" ht="15" customHeight="1" x14ac:dyDescent="0.25">
      <c r="A76" s="12" t="s">
        <v>6669</v>
      </c>
      <c r="B76" s="7" t="s">
        <v>6670</v>
      </c>
      <c r="C76" s="1" t="s">
        <v>6671</v>
      </c>
      <c r="D76" s="4">
        <v>94.43</v>
      </c>
      <c r="E76" s="143" t="s">
        <v>218</v>
      </c>
    </row>
    <row r="77" spans="1:5" ht="15" customHeight="1" x14ac:dyDescent="0.25">
      <c r="A77" s="12" t="s">
        <v>6672</v>
      </c>
      <c r="B77" s="7" t="s">
        <v>6673</v>
      </c>
      <c r="C77" s="1" t="s">
        <v>3019</v>
      </c>
      <c r="D77" s="4">
        <v>121.35</v>
      </c>
      <c r="E77" s="143" t="s">
        <v>7347</v>
      </c>
    </row>
    <row r="78" spans="1:5" ht="15" customHeight="1" x14ac:dyDescent="0.25">
      <c r="A78" s="12" t="s">
        <v>6674</v>
      </c>
      <c r="B78" s="7" t="s">
        <v>6675</v>
      </c>
      <c r="C78" s="1" t="s">
        <v>2676</v>
      </c>
      <c r="D78" s="4">
        <v>31.41</v>
      </c>
      <c r="E78" s="143" t="s">
        <v>7347</v>
      </c>
    </row>
    <row r="79" spans="1:5" ht="15" customHeight="1" x14ac:dyDescent="0.25">
      <c r="A79" s="12" t="s">
        <v>6676</v>
      </c>
      <c r="B79" s="7" t="s">
        <v>6677</v>
      </c>
      <c r="C79" s="1" t="s">
        <v>6678</v>
      </c>
      <c r="D79" s="225"/>
      <c r="E79" s="143" t="s">
        <v>218</v>
      </c>
    </row>
    <row r="80" spans="1:5" ht="15" customHeight="1" x14ac:dyDescent="0.25">
      <c r="A80" s="12" t="s">
        <v>7480</v>
      </c>
      <c r="B80" s="7" t="s">
        <v>7481</v>
      </c>
      <c r="C80" s="1" t="s">
        <v>7482</v>
      </c>
      <c r="D80" s="4"/>
      <c r="E80" s="143" t="s">
        <v>218</v>
      </c>
    </row>
    <row r="81" spans="1:5" ht="15" customHeight="1" x14ac:dyDescent="0.25">
      <c r="A81" s="12" t="s">
        <v>6679</v>
      </c>
      <c r="B81" s="7" t="s">
        <v>6680</v>
      </c>
      <c r="C81" s="1" t="s">
        <v>2676</v>
      </c>
      <c r="D81" s="4">
        <v>42.72</v>
      </c>
      <c r="E81" s="143" t="s">
        <v>7347</v>
      </c>
    </row>
    <row r="82" spans="1:5" ht="15" customHeight="1" x14ac:dyDescent="0.25">
      <c r="A82" s="12" t="s">
        <v>6681</v>
      </c>
      <c r="B82" s="7" t="s">
        <v>6682</v>
      </c>
      <c r="C82" s="1" t="s">
        <v>2676</v>
      </c>
      <c r="D82" s="4">
        <v>57.21</v>
      </c>
      <c r="E82" s="143" t="s">
        <v>7347</v>
      </c>
    </row>
    <row r="83" spans="1:5" ht="15" customHeight="1" x14ac:dyDescent="0.25">
      <c r="A83" s="12" t="s">
        <v>6683</v>
      </c>
      <c r="B83" s="7" t="s">
        <v>6684</v>
      </c>
      <c r="C83" s="1" t="s">
        <v>3019</v>
      </c>
      <c r="D83" s="4">
        <v>72.64</v>
      </c>
      <c r="E83" s="143" t="s">
        <v>7347</v>
      </c>
    </row>
    <row r="84" spans="1:5" ht="15" customHeight="1" x14ac:dyDescent="0.25">
      <c r="A84" s="12" t="s">
        <v>6685</v>
      </c>
      <c r="B84" s="7" t="s">
        <v>6686</v>
      </c>
      <c r="C84" s="1" t="s">
        <v>4871</v>
      </c>
      <c r="D84" s="4">
        <v>14.23</v>
      </c>
      <c r="E84" s="143" t="s">
        <v>218</v>
      </c>
    </row>
    <row r="85" spans="1:5" ht="15" customHeight="1" x14ac:dyDescent="0.25">
      <c r="A85" s="12" t="s">
        <v>6687</v>
      </c>
      <c r="B85" s="7" t="s">
        <v>6688</v>
      </c>
      <c r="C85" s="86" t="s">
        <v>6652</v>
      </c>
      <c r="D85" s="4">
        <v>10.130000000000001</v>
      </c>
      <c r="E85" s="143" t="s">
        <v>218</v>
      </c>
    </row>
    <row r="86" spans="1:5" ht="15" customHeight="1" x14ac:dyDescent="0.25">
      <c r="A86" s="12" t="s">
        <v>6689</v>
      </c>
      <c r="B86" s="7" t="s">
        <v>6690</v>
      </c>
      <c r="C86" s="1" t="s">
        <v>3019</v>
      </c>
      <c r="D86" s="4">
        <v>10.92</v>
      </c>
      <c r="E86" s="143" t="s">
        <v>7347</v>
      </c>
    </row>
    <row r="87" spans="1:5" ht="15" customHeight="1" x14ac:dyDescent="0.25">
      <c r="A87" s="12" t="s">
        <v>6691</v>
      </c>
      <c r="B87" s="7" t="s">
        <v>6692</v>
      </c>
      <c r="C87" s="1" t="s">
        <v>2439</v>
      </c>
      <c r="D87" s="4">
        <v>14.14</v>
      </c>
      <c r="E87" s="143" t="s">
        <v>7347</v>
      </c>
    </row>
    <row r="88" spans="1:5" ht="15" customHeight="1" x14ac:dyDescent="0.25">
      <c r="A88" s="12" t="s">
        <v>6693</v>
      </c>
      <c r="B88" s="7" t="s">
        <v>6694</v>
      </c>
      <c r="C88" s="1" t="s">
        <v>6695</v>
      </c>
      <c r="D88" s="4">
        <v>14.48</v>
      </c>
      <c r="E88" s="143" t="s">
        <v>7347</v>
      </c>
    </row>
    <row r="89" spans="1:5" ht="15" customHeight="1" x14ac:dyDescent="0.25">
      <c r="A89" s="12" t="s">
        <v>6696</v>
      </c>
      <c r="B89" s="7" t="s">
        <v>6697</v>
      </c>
      <c r="C89" s="1" t="s">
        <v>6698</v>
      </c>
      <c r="D89" s="4">
        <v>14.75</v>
      </c>
      <c r="E89" s="143" t="s">
        <v>7347</v>
      </c>
    </row>
    <row r="90" spans="1:5" ht="15" customHeight="1" x14ac:dyDescent="0.25">
      <c r="A90" s="12" t="s">
        <v>6699</v>
      </c>
      <c r="B90" s="7" t="s">
        <v>6700</v>
      </c>
      <c r="C90" s="1" t="s">
        <v>2676</v>
      </c>
      <c r="D90" s="4">
        <v>8.6199999999999992</v>
      </c>
      <c r="E90" s="143" t="s">
        <v>7347</v>
      </c>
    </row>
    <row r="91" spans="1:5" ht="15" customHeight="1" x14ac:dyDescent="0.25">
      <c r="A91" s="12" t="s">
        <v>7483</v>
      </c>
      <c r="B91" s="7"/>
      <c r="C91" s="1" t="s">
        <v>7484</v>
      </c>
      <c r="D91" s="4">
        <v>9.1300000000000008</v>
      </c>
      <c r="E91" s="143" t="s">
        <v>7347</v>
      </c>
    </row>
    <row r="92" spans="1:5" ht="15" customHeight="1" x14ac:dyDescent="0.25">
      <c r="A92" s="12" t="s">
        <v>6701</v>
      </c>
      <c r="B92" s="7" t="s">
        <v>6702</v>
      </c>
      <c r="C92" s="1" t="s">
        <v>6695</v>
      </c>
      <c r="D92" s="4">
        <v>20.84</v>
      </c>
      <c r="E92" s="143" t="s">
        <v>7347</v>
      </c>
    </row>
    <row r="93" spans="1:5" ht="15" customHeight="1" x14ac:dyDescent="0.25">
      <c r="A93" s="12" t="s">
        <v>6703</v>
      </c>
      <c r="B93" s="7" t="s">
        <v>6704</v>
      </c>
      <c r="C93" s="1" t="s">
        <v>6698</v>
      </c>
      <c r="D93" s="4">
        <v>15.16</v>
      </c>
      <c r="E93" s="143" t="s">
        <v>7347</v>
      </c>
    </row>
    <row r="94" spans="1:5" ht="15" customHeight="1" x14ac:dyDescent="0.25">
      <c r="A94" s="12" t="s">
        <v>6705</v>
      </c>
      <c r="B94" s="7" t="s">
        <v>6706</v>
      </c>
      <c r="C94" s="1" t="s">
        <v>6698</v>
      </c>
      <c r="D94" s="4">
        <v>15.25</v>
      </c>
      <c r="E94" s="143" t="s">
        <v>7347</v>
      </c>
    </row>
    <row r="95" spans="1:5" ht="15" customHeight="1" x14ac:dyDescent="0.25">
      <c r="A95" s="12" t="s">
        <v>6707</v>
      </c>
      <c r="B95" s="7" t="s">
        <v>6708</v>
      </c>
      <c r="C95" s="1" t="s">
        <v>6698</v>
      </c>
      <c r="D95" s="4">
        <v>17.399999999999999</v>
      </c>
      <c r="E95" s="143" t="s">
        <v>7347</v>
      </c>
    </row>
    <row r="96" spans="1:5" ht="15" customHeight="1" x14ac:dyDescent="0.25">
      <c r="A96" s="12" t="s">
        <v>6709</v>
      </c>
      <c r="B96" s="7" t="s">
        <v>6710</v>
      </c>
      <c r="C96" s="1" t="s">
        <v>2676</v>
      </c>
      <c r="D96" s="4">
        <v>15.8</v>
      </c>
      <c r="E96" s="143" t="s">
        <v>7347</v>
      </c>
    </row>
    <row r="97" spans="1:5" ht="15" customHeight="1" x14ac:dyDescent="0.25">
      <c r="A97" s="12" t="s">
        <v>6711</v>
      </c>
      <c r="B97" s="7" t="s">
        <v>6712</v>
      </c>
      <c r="C97" s="1" t="s">
        <v>6698</v>
      </c>
      <c r="D97" s="4">
        <v>17.3</v>
      </c>
      <c r="E97" s="143" t="s">
        <v>7347</v>
      </c>
    </row>
    <row r="98" spans="1:5" ht="15" customHeight="1" x14ac:dyDescent="0.25">
      <c r="A98" s="12" t="s">
        <v>6713</v>
      </c>
      <c r="B98" s="7" t="s">
        <v>6714</v>
      </c>
      <c r="C98" s="1" t="s">
        <v>3027</v>
      </c>
      <c r="D98" s="4">
        <v>31.12</v>
      </c>
      <c r="E98" s="143" t="s">
        <v>7347</v>
      </c>
    </row>
    <row r="99" spans="1:5" ht="15" customHeight="1" x14ac:dyDescent="0.25">
      <c r="A99" s="12" t="s">
        <v>6715</v>
      </c>
      <c r="B99" s="7" t="s">
        <v>6716</v>
      </c>
      <c r="C99" s="1" t="s">
        <v>3027</v>
      </c>
      <c r="D99" s="4">
        <v>35.53</v>
      </c>
      <c r="E99" s="143" t="s">
        <v>7347</v>
      </c>
    </row>
    <row r="100" spans="1:5" ht="15" customHeight="1" x14ac:dyDescent="0.25">
      <c r="A100" s="12" t="s">
        <v>6717</v>
      </c>
      <c r="B100" s="7" t="s">
        <v>6718</v>
      </c>
      <c r="C100" s="1" t="s">
        <v>2676</v>
      </c>
      <c r="D100" s="4">
        <v>42.56</v>
      </c>
      <c r="E100" s="143" t="s">
        <v>7347</v>
      </c>
    </row>
    <row r="101" spans="1:5" ht="15" customHeight="1" x14ac:dyDescent="0.25">
      <c r="A101" s="12" t="s">
        <v>6719</v>
      </c>
      <c r="B101" s="7" t="s">
        <v>6720</v>
      </c>
      <c r="C101" s="1" t="s">
        <v>721</v>
      </c>
      <c r="D101" s="4">
        <v>13.09</v>
      </c>
      <c r="E101" s="143" t="s">
        <v>7347</v>
      </c>
    </row>
    <row r="102" spans="1:5" ht="15" customHeight="1" x14ac:dyDescent="0.25">
      <c r="A102" s="12" t="s">
        <v>6721</v>
      </c>
      <c r="B102" s="7" t="s">
        <v>6722</v>
      </c>
      <c r="C102" s="86" t="s">
        <v>6652</v>
      </c>
      <c r="D102" s="4">
        <v>10.84</v>
      </c>
      <c r="E102" s="143" t="s">
        <v>218</v>
      </c>
    </row>
    <row r="103" spans="1:5" ht="15" customHeight="1" x14ac:dyDescent="0.25">
      <c r="A103" s="12" t="s">
        <v>6723</v>
      </c>
      <c r="B103" s="7" t="s">
        <v>6724</v>
      </c>
      <c r="C103" s="269" t="s">
        <v>6725</v>
      </c>
      <c r="D103" s="4">
        <v>8.25</v>
      </c>
      <c r="E103" s="143" t="s">
        <v>7347</v>
      </c>
    </row>
    <row r="104" spans="1:5" ht="15" customHeight="1" x14ac:dyDescent="0.25">
      <c r="A104" s="12" t="s">
        <v>6726</v>
      </c>
      <c r="B104" s="7" t="s">
        <v>6727</v>
      </c>
      <c r="C104" s="269" t="s">
        <v>3038</v>
      </c>
      <c r="D104" s="4">
        <v>1.74</v>
      </c>
      <c r="E104" s="143" t="s">
        <v>7347</v>
      </c>
    </row>
    <row r="105" spans="1:5" ht="15" customHeight="1" x14ac:dyDescent="0.25">
      <c r="A105" s="12" t="s">
        <v>6728</v>
      </c>
      <c r="B105" s="7" t="s">
        <v>6729</v>
      </c>
      <c r="C105" s="269" t="s">
        <v>2801</v>
      </c>
      <c r="D105" s="4">
        <v>2.94</v>
      </c>
      <c r="E105" s="143" t="s">
        <v>218</v>
      </c>
    </row>
    <row r="106" spans="1:5" ht="15" customHeight="1" x14ac:dyDescent="0.25">
      <c r="A106" s="12" t="s">
        <v>6730</v>
      </c>
      <c r="B106" s="7" t="s">
        <v>6731</v>
      </c>
      <c r="C106" s="269" t="s">
        <v>6732</v>
      </c>
      <c r="D106" s="4">
        <v>1.7</v>
      </c>
      <c r="E106" s="143" t="s">
        <v>7347</v>
      </c>
    </row>
    <row r="107" spans="1:5" ht="15" customHeight="1" x14ac:dyDescent="0.25">
      <c r="A107" s="12" t="s">
        <v>6733</v>
      </c>
      <c r="B107" s="7" t="s">
        <v>6734</v>
      </c>
      <c r="C107" s="269" t="s">
        <v>5473</v>
      </c>
      <c r="D107" s="4">
        <v>3.16</v>
      </c>
      <c r="E107" s="143" t="s">
        <v>7347</v>
      </c>
    </row>
    <row r="108" spans="1:5" ht="15" customHeight="1" x14ac:dyDescent="0.25">
      <c r="A108" s="12" t="s">
        <v>6735</v>
      </c>
      <c r="B108" s="7" t="s">
        <v>6736</v>
      </c>
      <c r="C108" s="269" t="s">
        <v>6737</v>
      </c>
      <c r="D108" s="4">
        <v>5.75</v>
      </c>
      <c r="E108" s="143" t="s">
        <v>7347</v>
      </c>
    </row>
    <row r="109" spans="1:5" ht="15" customHeight="1" x14ac:dyDescent="0.25">
      <c r="A109" s="12" t="s">
        <v>6738</v>
      </c>
      <c r="B109" s="7" t="s">
        <v>6739</v>
      </c>
      <c r="C109" s="269" t="s">
        <v>6740</v>
      </c>
      <c r="D109" s="4">
        <v>1.63</v>
      </c>
      <c r="E109" s="143" t="s">
        <v>7347</v>
      </c>
    </row>
    <row r="110" spans="1:5" ht="15" customHeight="1" x14ac:dyDescent="0.25">
      <c r="A110" s="12" t="s">
        <v>6741</v>
      </c>
      <c r="B110" s="7" t="s">
        <v>6742</v>
      </c>
      <c r="C110" s="269" t="s">
        <v>6740</v>
      </c>
      <c r="D110" s="4">
        <v>1.6</v>
      </c>
      <c r="E110" s="143" t="s">
        <v>7347</v>
      </c>
    </row>
    <row r="111" spans="1:5" ht="15" customHeight="1" x14ac:dyDescent="0.25">
      <c r="A111" s="12" t="s">
        <v>6743</v>
      </c>
      <c r="B111" s="7" t="s">
        <v>6744</v>
      </c>
      <c r="C111" s="269" t="s">
        <v>6745</v>
      </c>
      <c r="D111" s="4">
        <v>9.43</v>
      </c>
      <c r="E111" s="143" t="s">
        <v>7347</v>
      </c>
    </row>
    <row r="112" spans="1:5" ht="15" customHeight="1" x14ac:dyDescent="0.25">
      <c r="A112" s="12" t="s">
        <v>6746</v>
      </c>
      <c r="B112" s="7" t="s">
        <v>6747</v>
      </c>
      <c r="C112" s="1" t="s">
        <v>6748</v>
      </c>
      <c r="D112" s="4">
        <v>10.53</v>
      </c>
      <c r="E112" s="143" t="s">
        <v>218</v>
      </c>
    </row>
    <row r="113" spans="1:5" ht="15" customHeight="1" x14ac:dyDescent="0.25">
      <c r="A113" s="12" t="s">
        <v>6749</v>
      </c>
      <c r="B113" s="7" t="s">
        <v>6750</v>
      </c>
      <c r="C113" s="1" t="s">
        <v>6751</v>
      </c>
      <c r="D113" s="4">
        <v>45.07</v>
      </c>
      <c r="E113" s="143" t="s">
        <v>218</v>
      </c>
    </row>
    <row r="114" spans="1:5" ht="15" customHeight="1" x14ac:dyDescent="0.25">
      <c r="A114" s="12" t="s">
        <v>6752</v>
      </c>
      <c r="B114" s="7" t="s">
        <v>6753</v>
      </c>
      <c r="C114" s="1" t="s">
        <v>2793</v>
      </c>
      <c r="D114" s="4">
        <v>9.44</v>
      </c>
      <c r="E114" s="143" t="s">
        <v>7347</v>
      </c>
    </row>
    <row r="115" spans="1:5" ht="15" customHeight="1" x14ac:dyDescent="0.25">
      <c r="A115" s="12" t="s">
        <v>6754</v>
      </c>
      <c r="B115" s="7" t="s">
        <v>6755</v>
      </c>
      <c r="C115" s="1" t="s">
        <v>6756</v>
      </c>
      <c r="D115" s="4">
        <v>14.18</v>
      </c>
      <c r="E115" s="143" t="s">
        <v>218</v>
      </c>
    </row>
    <row r="116" spans="1:5" ht="15" customHeight="1" x14ac:dyDescent="0.25">
      <c r="A116" s="12" t="s">
        <v>6757</v>
      </c>
      <c r="B116" s="7" t="s">
        <v>6758</v>
      </c>
      <c r="C116" s="1" t="s">
        <v>6759</v>
      </c>
      <c r="D116" s="4">
        <v>16.11</v>
      </c>
      <c r="E116" s="143" t="s">
        <v>218</v>
      </c>
    </row>
    <row r="117" spans="1:5" ht="15" customHeight="1" x14ac:dyDescent="0.25">
      <c r="A117" s="12" t="s">
        <v>6760</v>
      </c>
      <c r="B117" s="7" t="s">
        <v>6761</v>
      </c>
      <c r="C117" s="1" t="s">
        <v>721</v>
      </c>
      <c r="D117" s="4">
        <v>12.1</v>
      </c>
      <c r="E117" s="143" t="s">
        <v>7347</v>
      </c>
    </row>
    <row r="118" spans="1:5" ht="15" customHeight="1" x14ac:dyDescent="0.25">
      <c r="A118" s="12" t="s">
        <v>6762</v>
      </c>
      <c r="B118" s="7" t="s">
        <v>6763</v>
      </c>
      <c r="C118" s="86" t="s">
        <v>6652</v>
      </c>
      <c r="D118" s="4">
        <v>10.83</v>
      </c>
      <c r="E118" s="143" t="s">
        <v>218</v>
      </c>
    </row>
    <row r="119" spans="1:5" ht="15" customHeight="1" x14ac:dyDescent="0.25">
      <c r="A119" s="12" t="s">
        <v>6764</v>
      </c>
      <c r="B119" s="7" t="s">
        <v>6765</v>
      </c>
      <c r="C119" s="1" t="s">
        <v>2793</v>
      </c>
      <c r="D119" s="4">
        <v>6.87</v>
      </c>
      <c r="E119" s="143" t="s">
        <v>7347</v>
      </c>
    </row>
    <row r="120" spans="1:5" ht="15" customHeight="1" x14ac:dyDescent="0.25">
      <c r="A120" s="12" t="s">
        <v>6766</v>
      </c>
      <c r="B120" s="7" t="s">
        <v>6767</v>
      </c>
      <c r="C120" s="269" t="s">
        <v>6737</v>
      </c>
      <c r="D120" s="4">
        <v>8.27</v>
      </c>
      <c r="E120" s="143" t="s">
        <v>7347</v>
      </c>
    </row>
    <row r="121" spans="1:5" ht="15" customHeight="1" x14ac:dyDescent="0.25">
      <c r="A121" s="12" t="s">
        <v>6768</v>
      </c>
      <c r="B121" s="7" t="s">
        <v>6769</v>
      </c>
      <c r="C121" s="269" t="s">
        <v>3033</v>
      </c>
      <c r="D121" s="4">
        <v>1.75</v>
      </c>
      <c r="E121" s="143" t="s">
        <v>7347</v>
      </c>
    </row>
    <row r="122" spans="1:5" ht="15" customHeight="1" x14ac:dyDescent="0.25">
      <c r="A122" s="12" t="s">
        <v>6770</v>
      </c>
      <c r="B122" s="7" t="s">
        <v>6771</v>
      </c>
      <c r="C122" s="269" t="s">
        <v>2801</v>
      </c>
      <c r="D122" s="4">
        <v>3.16</v>
      </c>
      <c r="E122" s="143" t="s">
        <v>218</v>
      </c>
    </row>
    <row r="123" spans="1:5" ht="15" customHeight="1" x14ac:dyDescent="0.25">
      <c r="A123" s="12" t="s">
        <v>6772</v>
      </c>
      <c r="B123" s="7" t="s">
        <v>6773</v>
      </c>
      <c r="C123" s="269" t="s">
        <v>6740</v>
      </c>
      <c r="D123" s="4">
        <v>1.63</v>
      </c>
      <c r="E123" s="143" t="s">
        <v>7347</v>
      </c>
    </row>
    <row r="124" spans="1:5" ht="15" customHeight="1" x14ac:dyDescent="0.25">
      <c r="A124" s="12" t="s">
        <v>6774</v>
      </c>
      <c r="B124" s="7" t="s">
        <v>6775</v>
      </c>
      <c r="C124" s="269" t="s">
        <v>6740</v>
      </c>
      <c r="D124" s="4">
        <v>1.98</v>
      </c>
      <c r="E124" s="143" t="s">
        <v>7347</v>
      </c>
    </row>
    <row r="125" spans="1:5" ht="15" customHeight="1" x14ac:dyDescent="0.25">
      <c r="A125" s="12" t="s">
        <v>6776</v>
      </c>
      <c r="B125" s="7" t="s">
        <v>6777</v>
      </c>
      <c r="C125" s="269" t="s">
        <v>6778</v>
      </c>
      <c r="D125" s="4">
        <v>5.69</v>
      </c>
      <c r="E125" s="143" t="s">
        <v>7347</v>
      </c>
    </row>
    <row r="126" spans="1:5" ht="15" customHeight="1" x14ac:dyDescent="0.25">
      <c r="A126" s="12" t="s">
        <v>6779</v>
      </c>
      <c r="B126" s="7" t="s">
        <v>6780</v>
      </c>
      <c r="C126" s="269" t="s">
        <v>6781</v>
      </c>
      <c r="D126" s="4">
        <v>3</v>
      </c>
      <c r="E126" s="143" t="s">
        <v>7347</v>
      </c>
    </row>
    <row r="127" spans="1:5" ht="15" customHeight="1" x14ac:dyDescent="0.25">
      <c r="A127" s="12" t="s">
        <v>6782</v>
      </c>
      <c r="B127" s="7" t="s">
        <v>6783</v>
      </c>
      <c r="C127" s="269" t="s">
        <v>6732</v>
      </c>
      <c r="D127" s="4">
        <v>1.61</v>
      </c>
      <c r="E127" s="143" t="s">
        <v>7347</v>
      </c>
    </row>
    <row r="128" spans="1:5" ht="15" customHeight="1" x14ac:dyDescent="0.25">
      <c r="A128" s="12" t="s">
        <v>6784</v>
      </c>
      <c r="B128" s="7" t="s">
        <v>6785</v>
      </c>
      <c r="C128" s="269" t="s">
        <v>6786</v>
      </c>
      <c r="D128" s="4">
        <v>9.39</v>
      </c>
      <c r="E128" s="143" t="s">
        <v>7347</v>
      </c>
    </row>
    <row r="129" spans="1:5" ht="15" customHeight="1" x14ac:dyDescent="0.25">
      <c r="A129" s="12" t="s">
        <v>6787</v>
      </c>
      <c r="B129" s="7" t="s">
        <v>6788</v>
      </c>
      <c r="C129" s="1" t="s">
        <v>6789</v>
      </c>
      <c r="D129" s="4">
        <v>29</v>
      </c>
      <c r="E129" s="143" t="s">
        <v>7347</v>
      </c>
    </row>
    <row r="130" spans="1:5" ht="15" customHeight="1" x14ac:dyDescent="0.25">
      <c r="A130" s="12" t="s">
        <v>6790</v>
      </c>
      <c r="B130" s="7" t="s">
        <v>6791</v>
      </c>
      <c r="C130" s="1" t="s">
        <v>2811</v>
      </c>
      <c r="D130" s="4">
        <v>39.26</v>
      </c>
      <c r="E130" s="143" t="s">
        <v>218</v>
      </c>
    </row>
    <row r="131" spans="1:5" ht="15" customHeight="1" x14ac:dyDescent="0.25">
      <c r="A131" s="12" t="s">
        <v>6792</v>
      </c>
      <c r="B131" s="7" t="s">
        <v>6793</v>
      </c>
      <c r="C131" s="1" t="s">
        <v>6332</v>
      </c>
      <c r="D131" s="4">
        <v>20.45</v>
      </c>
      <c r="E131" s="143" t="s">
        <v>218</v>
      </c>
    </row>
    <row r="132" spans="1:5" ht="15" customHeight="1" x14ac:dyDescent="0.25">
      <c r="A132" s="12" t="s">
        <v>7485</v>
      </c>
      <c r="B132" s="7" t="s">
        <v>7486</v>
      </c>
      <c r="C132" s="1" t="s">
        <v>1237</v>
      </c>
      <c r="D132" s="4">
        <v>4.74</v>
      </c>
      <c r="E132" s="143" t="s">
        <v>218</v>
      </c>
    </row>
    <row r="133" spans="1:5" ht="15" customHeight="1" x14ac:dyDescent="0.25">
      <c r="A133" s="12" t="s">
        <v>6794</v>
      </c>
      <c r="B133" s="7" t="s">
        <v>6795</v>
      </c>
      <c r="C133" s="1" t="s">
        <v>6796</v>
      </c>
      <c r="D133" s="4">
        <v>276.49</v>
      </c>
      <c r="E133" s="143" t="s">
        <v>218</v>
      </c>
    </row>
    <row r="134" spans="1:5" ht="15" customHeight="1" x14ac:dyDescent="0.25">
      <c r="A134" s="12" t="s">
        <v>7487</v>
      </c>
      <c r="B134" s="7" t="s">
        <v>7488</v>
      </c>
      <c r="C134" s="1" t="s">
        <v>7489</v>
      </c>
      <c r="D134" s="4">
        <v>15.73</v>
      </c>
      <c r="E134" s="143" t="s">
        <v>218</v>
      </c>
    </row>
    <row r="135" spans="1:5" ht="15" customHeight="1" x14ac:dyDescent="0.25">
      <c r="A135" s="12" t="s">
        <v>6797</v>
      </c>
      <c r="B135" s="7" t="s">
        <v>6798</v>
      </c>
      <c r="C135" s="1" t="s">
        <v>4007</v>
      </c>
      <c r="D135" s="4">
        <v>116.7</v>
      </c>
      <c r="E135" s="143" t="s">
        <v>218</v>
      </c>
    </row>
    <row r="136" spans="1:5" ht="15" customHeight="1" x14ac:dyDescent="0.25">
      <c r="A136" s="12" t="s">
        <v>6799</v>
      </c>
      <c r="B136" s="7" t="s">
        <v>6800</v>
      </c>
      <c r="C136" s="1" t="s">
        <v>299</v>
      </c>
      <c r="D136" s="4">
        <v>11.44</v>
      </c>
      <c r="E136" s="143" t="s">
        <v>218</v>
      </c>
    </row>
    <row r="137" spans="1:5" ht="15" customHeight="1" x14ac:dyDescent="0.25">
      <c r="A137" s="12" t="s">
        <v>6801</v>
      </c>
      <c r="B137" s="7" t="s">
        <v>6802</v>
      </c>
      <c r="C137" s="1" t="s">
        <v>4991</v>
      </c>
      <c r="D137" s="4">
        <v>7.74</v>
      </c>
      <c r="E137" s="143" t="s">
        <v>218</v>
      </c>
    </row>
    <row r="138" spans="1:5" ht="15" customHeight="1" x14ac:dyDescent="0.25">
      <c r="A138" s="12" t="s">
        <v>6803</v>
      </c>
      <c r="B138" s="7" t="s">
        <v>6804</v>
      </c>
      <c r="C138" s="1" t="s">
        <v>2793</v>
      </c>
      <c r="D138" s="4">
        <v>9.35</v>
      </c>
      <c r="E138" s="143" t="s">
        <v>218</v>
      </c>
    </row>
    <row r="139" spans="1:5" ht="15" customHeight="1" x14ac:dyDescent="0.25">
      <c r="A139" s="12" t="s">
        <v>6805</v>
      </c>
      <c r="B139" s="7" t="s">
        <v>6806</v>
      </c>
      <c r="C139" s="1" t="s">
        <v>1048</v>
      </c>
      <c r="D139" s="4">
        <v>46.47</v>
      </c>
      <c r="E139" s="143" t="s">
        <v>218</v>
      </c>
    </row>
    <row r="140" spans="1:5" ht="15" customHeight="1" x14ac:dyDescent="0.25">
      <c r="A140" s="12" t="s">
        <v>6807</v>
      </c>
      <c r="B140" s="7" t="s">
        <v>6808</v>
      </c>
      <c r="C140" s="1" t="s">
        <v>2016</v>
      </c>
      <c r="D140" s="4">
        <v>40.72</v>
      </c>
      <c r="E140" s="143" t="s">
        <v>218</v>
      </c>
    </row>
    <row r="141" spans="1:5" ht="15" customHeight="1" x14ac:dyDescent="0.25">
      <c r="A141" s="12" t="s">
        <v>6809</v>
      </c>
      <c r="B141" s="7" t="s">
        <v>6810</v>
      </c>
      <c r="C141" s="1" t="s">
        <v>4148</v>
      </c>
      <c r="D141" s="4">
        <v>14.34</v>
      </c>
      <c r="E141" s="143" t="s">
        <v>7347</v>
      </c>
    </row>
    <row r="142" spans="1:5" ht="15" customHeight="1" x14ac:dyDescent="0.25">
      <c r="A142" s="12" t="s">
        <v>6811</v>
      </c>
      <c r="B142" s="7" t="s">
        <v>6812</v>
      </c>
      <c r="C142" s="1" t="s">
        <v>5041</v>
      </c>
      <c r="D142" s="4">
        <v>13.84</v>
      </c>
      <c r="E142" s="143" t="s">
        <v>7347</v>
      </c>
    </row>
    <row r="143" spans="1:5" ht="15" customHeight="1" x14ac:dyDescent="0.25">
      <c r="A143" s="12" t="s">
        <v>6813</v>
      </c>
      <c r="B143" s="7" t="s">
        <v>6814</v>
      </c>
      <c r="C143" s="1" t="s">
        <v>2793</v>
      </c>
      <c r="D143" s="4">
        <v>24.59</v>
      </c>
      <c r="E143" s="143" t="s">
        <v>7347</v>
      </c>
    </row>
    <row r="144" spans="1:5" ht="15" customHeight="1" x14ac:dyDescent="0.25">
      <c r="A144" s="12" t="s">
        <v>6815</v>
      </c>
      <c r="B144" s="7" t="s">
        <v>6816</v>
      </c>
      <c r="C144" s="1" t="s">
        <v>299</v>
      </c>
      <c r="D144" s="4">
        <v>34.03</v>
      </c>
      <c r="E144" s="143" t="s">
        <v>218</v>
      </c>
    </row>
    <row r="145" spans="1:5" ht="15" customHeight="1" x14ac:dyDescent="0.25">
      <c r="A145" s="12" t="s">
        <v>6817</v>
      </c>
      <c r="B145" s="7" t="s">
        <v>6818</v>
      </c>
      <c r="C145" s="1" t="s">
        <v>6819</v>
      </c>
      <c r="D145" s="4">
        <v>17.97</v>
      </c>
      <c r="E145" s="143" t="s">
        <v>7347</v>
      </c>
    </row>
    <row r="146" spans="1:5" ht="15" customHeight="1" x14ac:dyDescent="0.25">
      <c r="A146" s="12" t="s">
        <v>6820</v>
      </c>
      <c r="B146" s="7" t="s">
        <v>6821</v>
      </c>
      <c r="C146" s="1" t="s">
        <v>6695</v>
      </c>
      <c r="D146" s="4">
        <v>22.29</v>
      </c>
      <c r="E146" s="143" t="s">
        <v>7347</v>
      </c>
    </row>
    <row r="147" spans="1:5" ht="15" customHeight="1" x14ac:dyDescent="0.25">
      <c r="A147" s="12" t="s">
        <v>6822</v>
      </c>
      <c r="B147" s="7" t="s">
        <v>6823</v>
      </c>
      <c r="C147" s="1" t="s">
        <v>4315</v>
      </c>
      <c r="D147" s="4">
        <v>9.1999999999999993</v>
      </c>
      <c r="E147" s="143" t="s">
        <v>7347</v>
      </c>
    </row>
    <row r="148" spans="1:5" ht="15" customHeight="1" x14ac:dyDescent="0.25">
      <c r="A148" s="12" t="s">
        <v>6824</v>
      </c>
      <c r="B148" s="7" t="s">
        <v>6825</v>
      </c>
      <c r="C148" s="1" t="s">
        <v>3019</v>
      </c>
      <c r="D148" s="4">
        <v>32.47</v>
      </c>
      <c r="E148" s="143" t="s">
        <v>218</v>
      </c>
    </row>
    <row r="149" spans="1:5" ht="15" customHeight="1" x14ac:dyDescent="0.25">
      <c r="A149" s="12" t="s">
        <v>6826</v>
      </c>
      <c r="B149" s="7" t="s">
        <v>6827</v>
      </c>
      <c r="C149" s="269" t="s">
        <v>6725</v>
      </c>
      <c r="D149" s="4">
        <v>1.91</v>
      </c>
      <c r="E149" s="145" t="s">
        <v>218</v>
      </c>
    </row>
    <row r="150" spans="1:5" ht="15" customHeight="1" x14ac:dyDescent="0.25">
      <c r="A150" s="12" t="s">
        <v>6828</v>
      </c>
      <c r="B150" s="7" t="s">
        <v>6829</v>
      </c>
      <c r="C150" s="269" t="s">
        <v>6781</v>
      </c>
      <c r="D150" s="4">
        <v>1.48</v>
      </c>
      <c r="E150" s="143" t="s">
        <v>218</v>
      </c>
    </row>
    <row r="151" spans="1:5" ht="15" customHeight="1" x14ac:dyDescent="0.25">
      <c r="A151" s="12" t="s">
        <v>6830</v>
      </c>
      <c r="B151" s="7" t="s">
        <v>6831</v>
      </c>
      <c r="C151" s="269" t="s">
        <v>6832</v>
      </c>
      <c r="D151" s="4">
        <v>5.76</v>
      </c>
      <c r="E151" s="143" t="s">
        <v>218</v>
      </c>
    </row>
    <row r="152" spans="1:5" ht="15" customHeight="1" x14ac:dyDescent="0.25">
      <c r="A152" s="12" t="s">
        <v>6833</v>
      </c>
      <c r="B152" s="7" t="s">
        <v>6834</v>
      </c>
      <c r="C152" s="1" t="s">
        <v>6835</v>
      </c>
      <c r="D152" s="4">
        <v>1.69</v>
      </c>
      <c r="E152" s="143" t="s">
        <v>218</v>
      </c>
    </row>
    <row r="153" spans="1:5" ht="15" customHeight="1" x14ac:dyDescent="0.25">
      <c r="A153" s="12" t="s">
        <v>6836</v>
      </c>
      <c r="B153" s="7" t="s">
        <v>6837</v>
      </c>
      <c r="C153" s="1" t="s">
        <v>6835</v>
      </c>
      <c r="D153" s="4">
        <v>1.69</v>
      </c>
      <c r="E153" s="145" t="s">
        <v>218</v>
      </c>
    </row>
    <row r="154" spans="1:5" ht="15" customHeight="1" x14ac:dyDescent="0.25">
      <c r="A154" s="12" t="s">
        <v>6838</v>
      </c>
      <c r="B154" s="7" t="s">
        <v>6839</v>
      </c>
      <c r="C154" s="1" t="s">
        <v>2439</v>
      </c>
      <c r="D154" s="4">
        <v>23.08</v>
      </c>
      <c r="E154" s="145" t="s">
        <v>218</v>
      </c>
    </row>
    <row r="155" spans="1:5" ht="15" customHeight="1" x14ac:dyDescent="0.25">
      <c r="A155" s="12" t="s">
        <v>6840</v>
      </c>
      <c r="B155" s="7" t="s">
        <v>6841</v>
      </c>
      <c r="C155" s="1" t="s">
        <v>6842</v>
      </c>
      <c r="D155" s="4">
        <v>10.7</v>
      </c>
      <c r="E155" s="145" t="s">
        <v>218</v>
      </c>
    </row>
    <row r="156" spans="1:5" ht="15" customHeight="1" x14ac:dyDescent="0.25">
      <c r="A156" s="12" t="s">
        <v>6843</v>
      </c>
      <c r="B156" s="7" t="s">
        <v>6844</v>
      </c>
      <c r="C156" s="1" t="s">
        <v>6698</v>
      </c>
      <c r="D156" s="4">
        <v>32.36</v>
      </c>
      <c r="E156" s="145" t="s">
        <v>218</v>
      </c>
    </row>
    <row r="157" spans="1:5" ht="15" customHeight="1" x14ac:dyDescent="0.25">
      <c r="A157" s="12" t="s">
        <v>6845</v>
      </c>
      <c r="B157" s="7" t="s">
        <v>6846</v>
      </c>
      <c r="C157" s="1" t="s">
        <v>299</v>
      </c>
      <c r="D157" s="4">
        <v>24.43</v>
      </c>
      <c r="E157" s="145" t="s">
        <v>218</v>
      </c>
    </row>
    <row r="158" spans="1:5" ht="15" customHeight="1" x14ac:dyDescent="0.25">
      <c r="A158" s="12" t="s">
        <v>6847</v>
      </c>
      <c r="B158" s="7" t="s">
        <v>6848</v>
      </c>
      <c r="C158" s="1" t="s">
        <v>6835</v>
      </c>
      <c r="D158" s="4">
        <v>1.69</v>
      </c>
      <c r="E158" s="145" t="s">
        <v>218</v>
      </c>
    </row>
    <row r="159" spans="1:5" ht="15" customHeight="1" x14ac:dyDescent="0.25">
      <c r="A159" s="12" t="s">
        <v>6849</v>
      </c>
      <c r="B159" s="7" t="s">
        <v>6850</v>
      </c>
      <c r="C159" s="1" t="s">
        <v>6835</v>
      </c>
      <c r="D159" s="4">
        <v>1.77</v>
      </c>
      <c r="E159" s="145" t="s">
        <v>218</v>
      </c>
    </row>
    <row r="160" spans="1:5" ht="15" customHeight="1" x14ac:dyDescent="0.25">
      <c r="A160" s="12" t="s">
        <v>6851</v>
      </c>
      <c r="B160" s="7" t="s">
        <v>6852</v>
      </c>
      <c r="C160" s="1" t="s">
        <v>2439</v>
      </c>
      <c r="D160" s="4">
        <v>18.64</v>
      </c>
      <c r="E160" s="145" t="s">
        <v>218</v>
      </c>
    </row>
    <row r="161" spans="1:5" ht="15" customHeight="1" x14ac:dyDescent="0.25">
      <c r="A161" s="12" t="s">
        <v>6853</v>
      </c>
      <c r="B161" s="7" t="s">
        <v>6854</v>
      </c>
      <c r="C161" s="1" t="s">
        <v>6842</v>
      </c>
      <c r="D161" s="4">
        <v>23.65</v>
      </c>
      <c r="E161" s="145" t="s">
        <v>218</v>
      </c>
    </row>
    <row r="162" spans="1:5" ht="15" customHeight="1" x14ac:dyDescent="0.25">
      <c r="A162" s="12" t="s">
        <v>6855</v>
      </c>
      <c r="B162" s="7" t="s">
        <v>6856</v>
      </c>
      <c r="C162" s="1" t="s">
        <v>6698</v>
      </c>
      <c r="D162" s="4">
        <v>40.299999999999997</v>
      </c>
      <c r="E162" s="145" t="s">
        <v>218</v>
      </c>
    </row>
    <row r="163" spans="1:5" ht="15" customHeight="1" x14ac:dyDescent="0.25">
      <c r="A163" s="12" t="s">
        <v>6857</v>
      </c>
      <c r="B163" s="7" t="s">
        <v>6858</v>
      </c>
      <c r="C163" s="1" t="s">
        <v>2676</v>
      </c>
      <c r="D163" s="4">
        <v>18.489999999999998</v>
      </c>
      <c r="E163" s="145" t="s">
        <v>218</v>
      </c>
    </row>
    <row r="164" spans="1:5" ht="15" customHeight="1" thickBot="1" x14ac:dyDescent="0.3">
      <c r="A164" s="12" t="s">
        <v>6859</v>
      </c>
      <c r="B164" s="7" t="s">
        <v>6860</v>
      </c>
      <c r="C164" s="1" t="s">
        <v>299</v>
      </c>
      <c r="D164" s="4">
        <v>12.9</v>
      </c>
      <c r="E164" s="145" t="s">
        <v>218</v>
      </c>
    </row>
    <row r="165" spans="1:5" ht="15" customHeight="1" thickTop="1" thickBot="1" x14ac:dyDescent="0.25">
      <c r="A165" s="511" t="s">
        <v>6393</v>
      </c>
      <c r="B165" s="512"/>
      <c r="C165" s="513"/>
      <c r="D165" s="239">
        <f>SUM(D47:D164)</f>
        <v>2770.1899999999996</v>
      </c>
      <c r="E165" s="239">
        <f>SUMIF(E47:E164,"std_1",D47:D164)</f>
        <v>1587.9</v>
      </c>
    </row>
    <row r="166" spans="1:5" ht="14.25" customHeight="1" x14ac:dyDescent="0.25">
      <c r="A166" s="270"/>
      <c r="B166" s="271"/>
      <c r="C166" s="272"/>
      <c r="D166" s="190"/>
      <c r="E166" s="273"/>
    </row>
    <row r="167" spans="1:5" ht="15" customHeight="1" thickBot="1" x14ac:dyDescent="0.25"/>
    <row r="168" spans="1:5" ht="22.5" customHeight="1" thickBot="1" x14ac:dyDescent="0.25">
      <c r="A168" s="514" t="s">
        <v>6861</v>
      </c>
      <c r="B168" s="515"/>
      <c r="C168" s="515"/>
      <c r="D168" s="515"/>
      <c r="E168" s="257"/>
    </row>
    <row r="169" spans="1:5" ht="15" customHeight="1" x14ac:dyDescent="0.2">
      <c r="A169" s="483" t="s">
        <v>4681</v>
      </c>
      <c r="B169" s="355" t="s">
        <v>4277</v>
      </c>
      <c r="C169" s="529" t="s">
        <v>2187</v>
      </c>
      <c r="D169" s="487" t="s">
        <v>2187</v>
      </c>
      <c r="E169" s="516" t="s">
        <v>217</v>
      </c>
    </row>
    <row r="170" spans="1:5" ht="15" customHeight="1" thickBot="1" x14ac:dyDescent="0.25">
      <c r="A170" s="524"/>
      <c r="B170" s="268" t="s">
        <v>2185</v>
      </c>
      <c r="C170" s="530"/>
      <c r="D170" s="525"/>
      <c r="E170" s="527"/>
    </row>
    <row r="171" spans="1:5" ht="15" customHeight="1" thickTop="1" x14ac:dyDescent="0.2">
      <c r="A171" s="12" t="s">
        <v>6862</v>
      </c>
      <c r="B171" s="7" t="s">
        <v>6863</v>
      </c>
      <c r="C171" s="1" t="s">
        <v>4316</v>
      </c>
      <c r="D171" s="4">
        <v>2.19</v>
      </c>
      <c r="E171" s="274" t="s">
        <v>218</v>
      </c>
    </row>
    <row r="172" spans="1:5" ht="15" customHeight="1" x14ac:dyDescent="0.2">
      <c r="A172" s="12" t="s">
        <v>6864</v>
      </c>
      <c r="B172" s="7" t="s">
        <v>6865</v>
      </c>
      <c r="C172" s="1" t="s">
        <v>4315</v>
      </c>
      <c r="D172" s="4">
        <v>10.38</v>
      </c>
      <c r="E172" s="274" t="s">
        <v>218</v>
      </c>
    </row>
    <row r="173" spans="1:5" ht="15" customHeight="1" x14ac:dyDescent="0.2">
      <c r="A173" s="12" t="s">
        <v>6866</v>
      </c>
      <c r="B173" s="7" t="s">
        <v>6867</v>
      </c>
      <c r="C173" s="1" t="s">
        <v>4316</v>
      </c>
      <c r="D173" s="4">
        <v>3.84</v>
      </c>
      <c r="E173" s="274" t="s">
        <v>218</v>
      </c>
    </row>
    <row r="174" spans="1:5" ht="15" customHeight="1" x14ac:dyDescent="0.2">
      <c r="A174" s="12" t="s">
        <v>6868</v>
      </c>
      <c r="B174" s="7" t="s">
        <v>6869</v>
      </c>
      <c r="C174" s="1" t="s">
        <v>4315</v>
      </c>
      <c r="D174" s="4">
        <v>10.36</v>
      </c>
      <c r="E174" s="274" t="s">
        <v>218</v>
      </c>
    </row>
    <row r="175" spans="1:5" ht="15" customHeight="1" x14ac:dyDescent="0.2">
      <c r="A175" s="12" t="s">
        <v>6870</v>
      </c>
      <c r="B175" s="7" t="s">
        <v>6871</v>
      </c>
      <c r="C175" s="1" t="s">
        <v>3019</v>
      </c>
      <c r="D175" s="4">
        <v>452.18</v>
      </c>
      <c r="E175" s="275" t="s">
        <v>7347</v>
      </c>
    </row>
    <row r="176" spans="1:5" ht="15" customHeight="1" x14ac:dyDescent="0.2">
      <c r="A176" s="12" t="s">
        <v>6872</v>
      </c>
      <c r="B176" s="7" t="s">
        <v>6873</v>
      </c>
      <c r="C176" s="1" t="s">
        <v>3019</v>
      </c>
      <c r="D176" s="4">
        <v>72.73</v>
      </c>
      <c r="E176" s="275" t="s">
        <v>7347</v>
      </c>
    </row>
    <row r="177" spans="1:5" ht="15" customHeight="1" x14ac:dyDescent="0.2">
      <c r="A177" s="12" t="s">
        <v>6874</v>
      </c>
      <c r="B177" s="7" t="s">
        <v>6875</v>
      </c>
      <c r="C177" s="1" t="s">
        <v>3019</v>
      </c>
      <c r="D177" s="4">
        <v>68.22</v>
      </c>
      <c r="E177" s="275" t="s">
        <v>7347</v>
      </c>
    </row>
    <row r="178" spans="1:5" ht="15" customHeight="1" x14ac:dyDescent="0.2">
      <c r="A178" s="12" t="s">
        <v>6876</v>
      </c>
      <c r="B178" s="7" t="s">
        <v>6877</v>
      </c>
      <c r="C178" s="1" t="s">
        <v>3019</v>
      </c>
      <c r="D178" s="4">
        <v>121.57</v>
      </c>
      <c r="E178" s="275" t="s">
        <v>7347</v>
      </c>
    </row>
    <row r="179" spans="1:5" ht="15" customHeight="1" x14ac:dyDescent="0.2">
      <c r="A179" s="12" t="s">
        <v>6878</v>
      </c>
      <c r="B179" s="7" t="s">
        <v>6879</v>
      </c>
      <c r="C179" s="1" t="s">
        <v>3019</v>
      </c>
      <c r="D179" s="4">
        <v>121.51</v>
      </c>
      <c r="E179" s="275" t="s">
        <v>7347</v>
      </c>
    </row>
    <row r="180" spans="1:5" ht="15" customHeight="1" x14ac:dyDescent="0.2">
      <c r="A180" s="12" t="s">
        <v>6880</v>
      </c>
      <c r="B180" s="7" t="s">
        <v>6881</v>
      </c>
      <c r="C180" s="1" t="s">
        <v>6635</v>
      </c>
      <c r="D180" s="225"/>
      <c r="E180" s="275" t="s">
        <v>218</v>
      </c>
    </row>
    <row r="181" spans="1:5" ht="15" customHeight="1" x14ac:dyDescent="0.2">
      <c r="A181" s="12" t="s">
        <v>6882</v>
      </c>
      <c r="B181" s="7" t="s">
        <v>6883</v>
      </c>
      <c r="C181" s="1" t="s">
        <v>409</v>
      </c>
      <c r="D181" s="4">
        <v>9.5299999999999994</v>
      </c>
      <c r="E181" s="275" t="s">
        <v>7347</v>
      </c>
    </row>
    <row r="182" spans="1:5" ht="15" customHeight="1" x14ac:dyDescent="0.2">
      <c r="A182" s="12" t="s">
        <v>6884</v>
      </c>
      <c r="B182" s="7" t="s">
        <v>6885</v>
      </c>
      <c r="C182" s="1" t="s">
        <v>6886</v>
      </c>
      <c r="D182" s="4">
        <v>73.27</v>
      </c>
      <c r="E182" s="275" t="s">
        <v>7347</v>
      </c>
    </row>
    <row r="183" spans="1:5" ht="15" customHeight="1" x14ac:dyDescent="0.2">
      <c r="A183" s="12" t="s">
        <v>6887</v>
      </c>
      <c r="B183" s="7" t="s">
        <v>6888</v>
      </c>
      <c r="C183" s="1" t="s">
        <v>6889</v>
      </c>
      <c r="D183" s="4">
        <v>3.58</v>
      </c>
      <c r="E183" s="275" t="s">
        <v>7347</v>
      </c>
    </row>
    <row r="184" spans="1:5" ht="15" customHeight="1" x14ac:dyDescent="0.2">
      <c r="A184" s="12" t="s">
        <v>6890</v>
      </c>
      <c r="B184" s="7" t="s">
        <v>6891</v>
      </c>
      <c r="C184" s="1" t="s">
        <v>4200</v>
      </c>
      <c r="D184" s="4">
        <v>10.48</v>
      </c>
      <c r="E184" s="275" t="s">
        <v>7347</v>
      </c>
    </row>
    <row r="185" spans="1:5" ht="15" customHeight="1" x14ac:dyDescent="0.2">
      <c r="A185" s="12" t="s">
        <v>6892</v>
      </c>
      <c r="B185" s="7" t="s">
        <v>6893</v>
      </c>
      <c r="C185" s="1" t="s">
        <v>6894</v>
      </c>
      <c r="D185" s="4">
        <v>24.58</v>
      </c>
      <c r="E185" s="275" t="s">
        <v>7347</v>
      </c>
    </row>
    <row r="186" spans="1:5" ht="15" customHeight="1" x14ac:dyDescent="0.2">
      <c r="A186" s="12" t="s">
        <v>6895</v>
      </c>
      <c r="B186" s="7" t="s">
        <v>6896</v>
      </c>
      <c r="C186" s="1" t="s">
        <v>3027</v>
      </c>
      <c r="D186" s="4">
        <v>13.94</v>
      </c>
      <c r="E186" s="275" t="s">
        <v>7347</v>
      </c>
    </row>
    <row r="187" spans="1:5" ht="15" customHeight="1" x14ac:dyDescent="0.2">
      <c r="A187" s="12" t="s">
        <v>6897</v>
      </c>
      <c r="B187" s="7" t="s">
        <v>6898</v>
      </c>
      <c r="C187" s="1" t="s">
        <v>3027</v>
      </c>
      <c r="D187" s="4">
        <v>13.96</v>
      </c>
      <c r="E187" s="275" t="s">
        <v>7347</v>
      </c>
    </row>
    <row r="188" spans="1:5" ht="15" customHeight="1" x14ac:dyDescent="0.2">
      <c r="A188" s="12" t="s">
        <v>6899</v>
      </c>
      <c r="B188" s="7" t="s">
        <v>6900</v>
      </c>
      <c r="C188" s="1" t="s">
        <v>3027</v>
      </c>
      <c r="D188" s="4">
        <v>13.59</v>
      </c>
      <c r="E188" s="275" t="s">
        <v>7347</v>
      </c>
    </row>
    <row r="189" spans="1:5" ht="15" customHeight="1" x14ac:dyDescent="0.2">
      <c r="A189" s="12" t="s">
        <v>6901</v>
      </c>
      <c r="B189" s="7" t="s">
        <v>6902</v>
      </c>
      <c r="C189" s="1" t="s">
        <v>3027</v>
      </c>
      <c r="D189" s="225">
        <v>13.59</v>
      </c>
      <c r="E189" s="275" t="s">
        <v>7347</v>
      </c>
    </row>
    <row r="190" spans="1:5" ht="15" customHeight="1" x14ac:dyDescent="0.2">
      <c r="A190" s="12" t="s">
        <v>6903</v>
      </c>
      <c r="B190" s="7" t="s">
        <v>6904</v>
      </c>
      <c r="C190" s="1" t="s">
        <v>6635</v>
      </c>
      <c r="D190" s="225"/>
      <c r="E190" s="275" t="s">
        <v>218</v>
      </c>
    </row>
    <row r="191" spans="1:5" ht="15" customHeight="1" x14ac:dyDescent="0.2">
      <c r="A191" s="12" t="s">
        <v>6905</v>
      </c>
      <c r="B191" s="7" t="s">
        <v>6906</v>
      </c>
      <c r="C191" s="1" t="s">
        <v>3027</v>
      </c>
      <c r="D191" s="4">
        <v>22.94</v>
      </c>
      <c r="E191" s="275" t="s">
        <v>7347</v>
      </c>
    </row>
    <row r="192" spans="1:5" ht="15" customHeight="1" x14ac:dyDescent="0.2">
      <c r="A192" s="12" t="s">
        <v>6907</v>
      </c>
      <c r="B192" s="7" t="s">
        <v>6908</v>
      </c>
      <c r="C192" s="1" t="s">
        <v>3027</v>
      </c>
      <c r="D192" s="4">
        <v>22.98</v>
      </c>
      <c r="E192" s="275" t="s">
        <v>7347</v>
      </c>
    </row>
    <row r="193" spans="1:5" ht="15" customHeight="1" x14ac:dyDescent="0.2">
      <c r="A193" s="12" t="s">
        <v>6909</v>
      </c>
      <c r="B193" s="7" t="s">
        <v>6910</v>
      </c>
      <c r="C193" s="1" t="s">
        <v>4130</v>
      </c>
      <c r="D193" s="4">
        <v>13.59</v>
      </c>
      <c r="E193" s="275" t="s">
        <v>7347</v>
      </c>
    </row>
    <row r="194" spans="1:5" ht="15" customHeight="1" x14ac:dyDescent="0.2">
      <c r="A194" s="12" t="s">
        <v>6911</v>
      </c>
      <c r="B194" s="7" t="s">
        <v>6912</v>
      </c>
      <c r="C194" s="1" t="s">
        <v>4130</v>
      </c>
      <c r="D194" s="4">
        <v>13.57</v>
      </c>
      <c r="E194" s="275" t="s">
        <v>7347</v>
      </c>
    </row>
    <row r="195" spans="1:5" ht="15" customHeight="1" x14ac:dyDescent="0.2">
      <c r="A195" s="12" t="s">
        <v>6913</v>
      </c>
      <c r="B195" s="7" t="s">
        <v>6914</v>
      </c>
      <c r="C195" s="1" t="s">
        <v>6652</v>
      </c>
      <c r="D195" s="4">
        <v>10.11</v>
      </c>
      <c r="E195" s="275" t="s">
        <v>218</v>
      </c>
    </row>
    <row r="196" spans="1:5" ht="15" customHeight="1" x14ac:dyDescent="0.2">
      <c r="A196" s="12" t="s">
        <v>6915</v>
      </c>
      <c r="B196" s="7" t="s">
        <v>6916</v>
      </c>
      <c r="C196" s="1" t="s">
        <v>3019</v>
      </c>
      <c r="D196" s="4">
        <v>10.93</v>
      </c>
      <c r="E196" s="275" t="s">
        <v>7347</v>
      </c>
    </row>
    <row r="197" spans="1:5" ht="15" customHeight="1" x14ac:dyDescent="0.2">
      <c r="A197" s="12" t="s">
        <v>6917</v>
      </c>
      <c r="B197" s="7" t="s">
        <v>6918</v>
      </c>
      <c r="C197" s="1" t="s">
        <v>3027</v>
      </c>
      <c r="D197" s="4">
        <v>19.14</v>
      </c>
      <c r="E197" s="275" t="s">
        <v>7347</v>
      </c>
    </row>
    <row r="198" spans="1:5" ht="15" customHeight="1" x14ac:dyDescent="0.2">
      <c r="A198" s="12" t="s">
        <v>6919</v>
      </c>
      <c r="B198" s="7" t="s">
        <v>6920</v>
      </c>
      <c r="C198" s="1" t="s">
        <v>3027</v>
      </c>
      <c r="D198" s="4">
        <v>19.62</v>
      </c>
      <c r="E198" s="275" t="s">
        <v>7347</v>
      </c>
    </row>
    <row r="199" spans="1:5" ht="15" customHeight="1" x14ac:dyDescent="0.2">
      <c r="A199" s="12" t="s">
        <v>6921</v>
      </c>
      <c r="B199" s="7" t="s">
        <v>6922</v>
      </c>
      <c r="C199" s="1" t="s">
        <v>3027</v>
      </c>
      <c r="D199" s="4">
        <v>14.66</v>
      </c>
      <c r="E199" s="275" t="s">
        <v>7347</v>
      </c>
    </row>
    <row r="200" spans="1:5" ht="15" customHeight="1" x14ac:dyDescent="0.2">
      <c r="A200" s="12" t="s">
        <v>6923</v>
      </c>
      <c r="B200" s="7" t="s">
        <v>6924</v>
      </c>
      <c r="C200" s="1" t="s">
        <v>3027</v>
      </c>
      <c r="D200" s="4">
        <v>25.3</v>
      </c>
      <c r="E200" s="275" t="s">
        <v>7347</v>
      </c>
    </row>
    <row r="201" spans="1:5" ht="15" customHeight="1" x14ac:dyDescent="0.2">
      <c r="A201" s="12" t="s">
        <v>6925</v>
      </c>
      <c r="B201" s="7" t="s">
        <v>6926</v>
      </c>
      <c r="C201" s="1" t="s">
        <v>4130</v>
      </c>
      <c r="D201" s="4">
        <v>15.03</v>
      </c>
      <c r="E201" s="275" t="s">
        <v>7347</v>
      </c>
    </row>
    <row r="202" spans="1:5" ht="13.5" customHeight="1" x14ac:dyDescent="0.2">
      <c r="A202" s="12" t="s">
        <v>6927</v>
      </c>
      <c r="B202" s="7" t="s">
        <v>6928</v>
      </c>
      <c r="C202" s="1" t="s">
        <v>3027</v>
      </c>
      <c r="D202" s="4">
        <v>25.75</v>
      </c>
      <c r="E202" s="275" t="s">
        <v>7347</v>
      </c>
    </row>
    <row r="203" spans="1:5" ht="15" customHeight="1" x14ac:dyDescent="0.2">
      <c r="A203" s="12" t="s">
        <v>6929</v>
      </c>
      <c r="B203" s="7" t="s">
        <v>6930</v>
      </c>
      <c r="C203" s="1" t="s">
        <v>6931</v>
      </c>
      <c r="D203" s="4">
        <v>25.84</v>
      </c>
      <c r="E203" s="275" t="s">
        <v>7347</v>
      </c>
    </row>
    <row r="204" spans="1:5" ht="15" customHeight="1" x14ac:dyDescent="0.2">
      <c r="A204" s="12" t="s">
        <v>6932</v>
      </c>
      <c r="B204" s="7" t="s">
        <v>6933</v>
      </c>
      <c r="C204" s="1" t="s">
        <v>4130</v>
      </c>
      <c r="D204" s="4">
        <v>14.88</v>
      </c>
      <c r="E204" s="275" t="s">
        <v>7347</v>
      </c>
    </row>
    <row r="205" spans="1:5" ht="15" customHeight="1" x14ac:dyDescent="0.2">
      <c r="A205" s="12" t="s">
        <v>6934</v>
      </c>
      <c r="B205" s="7" t="s">
        <v>6935</v>
      </c>
      <c r="C205" s="1" t="s">
        <v>3019</v>
      </c>
      <c r="D205" s="4">
        <v>2.44</v>
      </c>
      <c r="E205" s="275" t="s">
        <v>218</v>
      </c>
    </row>
    <row r="206" spans="1:5" ht="12.75" customHeight="1" x14ac:dyDescent="0.2">
      <c r="A206" s="12" t="s">
        <v>6936</v>
      </c>
      <c r="B206" s="7" t="s">
        <v>6937</v>
      </c>
      <c r="C206" s="1" t="s">
        <v>4837</v>
      </c>
      <c r="D206" s="4">
        <v>4.9400000000000004</v>
      </c>
      <c r="E206" s="275" t="s">
        <v>7347</v>
      </c>
    </row>
    <row r="207" spans="1:5" ht="15" customHeight="1" x14ac:dyDescent="0.2">
      <c r="A207" s="12" t="s">
        <v>6938</v>
      </c>
      <c r="B207" s="7" t="s">
        <v>6939</v>
      </c>
      <c r="C207" s="1" t="s">
        <v>3019</v>
      </c>
      <c r="D207" s="4">
        <v>5.64</v>
      </c>
      <c r="E207" s="275" t="s">
        <v>7347</v>
      </c>
    </row>
    <row r="208" spans="1:5" ht="15" customHeight="1" x14ac:dyDescent="0.2">
      <c r="A208" s="12" t="s">
        <v>6940</v>
      </c>
      <c r="B208" s="7" t="s">
        <v>6941</v>
      </c>
      <c r="C208" s="1" t="s">
        <v>2676</v>
      </c>
      <c r="D208" s="4">
        <v>23.9</v>
      </c>
      <c r="E208" s="275" t="s">
        <v>218</v>
      </c>
    </row>
    <row r="209" spans="1:5" ht="15" customHeight="1" x14ac:dyDescent="0.2">
      <c r="A209" s="12" t="s">
        <v>6942</v>
      </c>
      <c r="B209" s="7" t="s">
        <v>6943</v>
      </c>
      <c r="C209" s="1" t="s">
        <v>2676</v>
      </c>
      <c r="D209" s="4">
        <v>21.5</v>
      </c>
      <c r="E209" s="275" t="s">
        <v>218</v>
      </c>
    </row>
    <row r="210" spans="1:5" ht="13.5" customHeight="1" x14ac:dyDescent="0.2">
      <c r="A210" s="12" t="s">
        <v>6944</v>
      </c>
      <c r="B210" s="7" t="s">
        <v>6945</v>
      </c>
      <c r="C210" s="1" t="s">
        <v>6946</v>
      </c>
      <c r="D210" s="4">
        <v>8.59</v>
      </c>
      <c r="E210" s="275" t="s">
        <v>7347</v>
      </c>
    </row>
    <row r="211" spans="1:5" ht="15" customHeight="1" x14ac:dyDescent="0.2">
      <c r="A211" s="12" t="s">
        <v>6947</v>
      </c>
      <c r="B211" s="7" t="s">
        <v>6948</v>
      </c>
      <c r="C211" s="1" t="s">
        <v>3019</v>
      </c>
      <c r="D211" s="4">
        <v>57.6</v>
      </c>
      <c r="E211" s="275" t="s">
        <v>7347</v>
      </c>
    </row>
    <row r="212" spans="1:5" ht="15" customHeight="1" x14ac:dyDescent="0.2">
      <c r="A212" s="12" t="s">
        <v>6949</v>
      </c>
      <c r="B212" s="7" t="s">
        <v>6950</v>
      </c>
      <c r="C212" s="1" t="s">
        <v>2676</v>
      </c>
      <c r="D212" s="4">
        <v>24.6</v>
      </c>
      <c r="E212" s="275" t="s">
        <v>7347</v>
      </c>
    </row>
    <row r="213" spans="1:5" ht="15" customHeight="1" x14ac:dyDescent="0.2">
      <c r="A213" s="12" t="s">
        <v>6951</v>
      </c>
      <c r="B213" s="7" t="s">
        <v>6952</v>
      </c>
      <c r="C213" s="1" t="s">
        <v>2676</v>
      </c>
      <c r="D213" s="4">
        <v>26.07</v>
      </c>
      <c r="E213" s="275" t="s">
        <v>7347</v>
      </c>
    </row>
    <row r="214" spans="1:5" ht="15" customHeight="1" x14ac:dyDescent="0.2">
      <c r="A214" s="12" t="s">
        <v>6953</v>
      </c>
      <c r="B214" s="7" t="s">
        <v>6954</v>
      </c>
      <c r="C214" s="1" t="s">
        <v>829</v>
      </c>
      <c r="D214" s="4">
        <v>25.28</v>
      </c>
      <c r="E214" s="275" t="s">
        <v>7347</v>
      </c>
    </row>
    <row r="215" spans="1:5" ht="15" customHeight="1" x14ac:dyDescent="0.2">
      <c r="A215" s="12" t="s">
        <v>6955</v>
      </c>
      <c r="B215" s="7" t="s">
        <v>6956</v>
      </c>
      <c r="C215" s="1" t="s">
        <v>5093</v>
      </c>
      <c r="D215" s="4">
        <v>21.53</v>
      </c>
      <c r="E215" s="275" t="s">
        <v>7347</v>
      </c>
    </row>
    <row r="216" spans="1:5" ht="15" customHeight="1" x14ac:dyDescent="0.2">
      <c r="A216" s="12" t="s">
        <v>6957</v>
      </c>
      <c r="B216" s="7" t="s">
        <v>6958</v>
      </c>
      <c r="C216" s="1" t="s">
        <v>776</v>
      </c>
      <c r="D216" s="4">
        <v>12.62</v>
      </c>
      <c r="E216" s="275" t="s">
        <v>7347</v>
      </c>
    </row>
    <row r="217" spans="1:5" ht="15" customHeight="1" x14ac:dyDescent="0.2">
      <c r="A217" s="12" t="s">
        <v>6959</v>
      </c>
      <c r="B217" s="7" t="s">
        <v>6960</v>
      </c>
      <c r="C217" s="1" t="s">
        <v>3019</v>
      </c>
      <c r="D217" s="4">
        <v>50.97</v>
      </c>
      <c r="E217" s="275" t="s">
        <v>7347</v>
      </c>
    </row>
    <row r="218" spans="1:5" ht="15" customHeight="1" x14ac:dyDescent="0.2">
      <c r="A218" s="12" t="s">
        <v>6961</v>
      </c>
      <c r="B218" s="7" t="s">
        <v>6962</v>
      </c>
      <c r="C218" s="1" t="s">
        <v>3027</v>
      </c>
      <c r="D218" s="4">
        <v>13.52</v>
      </c>
      <c r="E218" s="275" t="s">
        <v>7347</v>
      </c>
    </row>
    <row r="219" spans="1:5" ht="12.75" customHeight="1" x14ac:dyDescent="0.2">
      <c r="A219" s="12" t="s">
        <v>6963</v>
      </c>
      <c r="B219" s="7" t="s">
        <v>6964</v>
      </c>
      <c r="C219" s="1" t="s">
        <v>6652</v>
      </c>
      <c r="D219" s="4">
        <v>10.130000000000001</v>
      </c>
      <c r="E219" s="275" t="s">
        <v>218</v>
      </c>
    </row>
    <row r="220" spans="1:5" ht="15" customHeight="1" x14ac:dyDescent="0.2">
      <c r="A220" s="12" t="s">
        <v>6965</v>
      </c>
      <c r="B220" s="7" t="s">
        <v>6966</v>
      </c>
      <c r="C220" s="1" t="s">
        <v>3019</v>
      </c>
      <c r="D220" s="4">
        <v>10.92</v>
      </c>
      <c r="E220" s="275" t="s">
        <v>7347</v>
      </c>
    </row>
    <row r="221" spans="1:5" ht="15" customHeight="1" x14ac:dyDescent="0.2">
      <c r="A221" s="12" t="s">
        <v>6967</v>
      </c>
      <c r="B221" s="7" t="s">
        <v>6968</v>
      </c>
      <c r="C221" s="1" t="s">
        <v>3027</v>
      </c>
      <c r="D221" s="4">
        <v>14.14</v>
      </c>
      <c r="E221" s="275" t="s">
        <v>7347</v>
      </c>
    </row>
    <row r="222" spans="1:5" ht="15" customHeight="1" x14ac:dyDescent="0.2">
      <c r="A222" s="12" t="s">
        <v>6969</v>
      </c>
      <c r="B222" s="7" t="s">
        <v>6970</v>
      </c>
      <c r="C222" s="1" t="s">
        <v>3027</v>
      </c>
      <c r="D222" s="4">
        <v>14.48</v>
      </c>
      <c r="E222" s="275" t="s">
        <v>7347</v>
      </c>
    </row>
    <row r="223" spans="1:5" ht="15" customHeight="1" x14ac:dyDescent="0.2">
      <c r="A223" s="12" t="s">
        <v>6971</v>
      </c>
      <c r="B223" s="7" t="s">
        <v>6972</v>
      </c>
      <c r="C223" s="1" t="s">
        <v>3027</v>
      </c>
      <c r="D223" s="4">
        <v>14.44</v>
      </c>
      <c r="E223" s="275" t="s">
        <v>7347</v>
      </c>
    </row>
    <row r="224" spans="1:5" ht="15" customHeight="1" x14ac:dyDescent="0.2">
      <c r="A224" s="12" t="s">
        <v>6973</v>
      </c>
      <c r="B224" s="7" t="s">
        <v>6974</v>
      </c>
      <c r="C224" s="1" t="s">
        <v>3027</v>
      </c>
      <c r="D224" s="4">
        <v>14.79</v>
      </c>
      <c r="E224" s="275" t="s">
        <v>7347</v>
      </c>
    </row>
    <row r="225" spans="1:5" ht="15" customHeight="1" x14ac:dyDescent="0.2">
      <c r="A225" s="12" t="s">
        <v>6975</v>
      </c>
      <c r="B225" s="7" t="s">
        <v>6976</v>
      </c>
      <c r="C225" s="1" t="s">
        <v>3027</v>
      </c>
      <c r="D225" s="4">
        <v>14.98</v>
      </c>
      <c r="E225" s="275" t="s">
        <v>7347</v>
      </c>
    </row>
    <row r="226" spans="1:5" ht="15" customHeight="1" x14ac:dyDescent="0.2">
      <c r="A226" s="12" t="s">
        <v>6977</v>
      </c>
      <c r="B226" s="7" t="s">
        <v>6978</v>
      </c>
      <c r="C226" s="1" t="s">
        <v>3027</v>
      </c>
      <c r="D226" s="4">
        <v>14.88</v>
      </c>
      <c r="E226" s="275" t="s">
        <v>7347</v>
      </c>
    </row>
    <row r="227" spans="1:5" ht="15" customHeight="1" x14ac:dyDescent="0.2">
      <c r="A227" s="12" t="s">
        <v>6979</v>
      </c>
      <c r="B227" s="7" t="s">
        <v>6980</v>
      </c>
      <c r="C227" s="1" t="s">
        <v>3027</v>
      </c>
      <c r="D227" s="4">
        <v>15.17</v>
      </c>
      <c r="E227" s="275" t="s">
        <v>7347</v>
      </c>
    </row>
    <row r="228" spans="1:5" ht="12.75" customHeight="1" x14ac:dyDescent="0.2">
      <c r="A228" s="12" t="s">
        <v>6981</v>
      </c>
      <c r="B228" s="7" t="s">
        <v>6982</v>
      </c>
      <c r="C228" s="1" t="s">
        <v>6983</v>
      </c>
      <c r="D228" s="4">
        <v>15.17</v>
      </c>
      <c r="E228" s="275" t="s">
        <v>7347</v>
      </c>
    </row>
    <row r="229" spans="1:5" ht="12" customHeight="1" x14ac:dyDescent="0.2">
      <c r="A229" s="12" t="s">
        <v>6984</v>
      </c>
      <c r="B229" s="7" t="s">
        <v>6985</v>
      </c>
      <c r="C229" s="1" t="s">
        <v>3027</v>
      </c>
      <c r="D229" s="4">
        <v>15.17</v>
      </c>
      <c r="E229" s="275" t="s">
        <v>7347</v>
      </c>
    </row>
    <row r="230" spans="1:5" ht="15" customHeight="1" x14ac:dyDescent="0.2">
      <c r="A230" s="12" t="s">
        <v>6986</v>
      </c>
      <c r="B230" s="7" t="s">
        <v>6987</v>
      </c>
      <c r="C230" s="1" t="s">
        <v>3027</v>
      </c>
      <c r="D230" s="4">
        <v>15.32</v>
      </c>
      <c r="E230" s="275" t="s">
        <v>7347</v>
      </c>
    </row>
    <row r="231" spans="1:5" ht="15" customHeight="1" x14ac:dyDescent="0.2">
      <c r="A231" s="12" t="s">
        <v>6988</v>
      </c>
      <c r="B231" s="7" t="s">
        <v>6989</v>
      </c>
      <c r="C231" s="1" t="s">
        <v>3027</v>
      </c>
      <c r="D231" s="4">
        <v>15.3</v>
      </c>
      <c r="E231" s="275" t="s">
        <v>7347</v>
      </c>
    </row>
    <row r="232" spans="1:5" ht="12" customHeight="1" x14ac:dyDescent="0.2">
      <c r="A232" s="12" t="s">
        <v>6990</v>
      </c>
      <c r="B232" s="7" t="s">
        <v>6991</v>
      </c>
      <c r="C232" s="1" t="s">
        <v>6789</v>
      </c>
      <c r="D232" s="4">
        <v>15.99</v>
      </c>
      <c r="E232" s="275" t="s">
        <v>7347</v>
      </c>
    </row>
    <row r="233" spans="1:5" ht="14.25" customHeight="1" x14ac:dyDescent="0.2">
      <c r="A233" s="12" t="s">
        <v>6992</v>
      </c>
      <c r="B233" s="7" t="s">
        <v>6993</v>
      </c>
      <c r="C233" s="1" t="s">
        <v>6894</v>
      </c>
      <c r="D233" s="4">
        <v>19.54</v>
      </c>
      <c r="E233" s="275" t="s">
        <v>7347</v>
      </c>
    </row>
    <row r="234" spans="1:5" ht="15" customHeight="1" x14ac:dyDescent="0.2">
      <c r="A234" s="12" t="s">
        <v>6994</v>
      </c>
      <c r="B234" s="7" t="s">
        <v>6995</v>
      </c>
      <c r="C234" s="1" t="s">
        <v>721</v>
      </c>
      <c r="D234" s="4">
        <v>19.329999999999998</v>
      </c>
      <c r="E234" s="275" t="s">
        <v>7347</v>
      </c>
    </row>
    <row r="235" spans="1:5" ht="15" customHeight="1" x14ac:dyDescent="0.2">
      <c r="A235" s="12" t="s">
        <v>6996</v>
      </c>
      <c r="B235" s="7" t="s">
        <v>6997</v>
      </c>
      <c r="C235" s="1" t="s">
        <v>6652</v>
      </c>
      <c r="D235" s="4">
        <v>10.58</v>
      </c>
      <c r="E235" s="275" t="s">
        <v>218</v>
      </c>
    </row>
    <row r="236" spans="1:5" ht="15" customHeight="1" x14ac:dyDescent="0.2">
      <c r="A236" s="12" t="s">
        <v>6998</v>
      </c>
      <c r="B236" s="7" t="s">
        <v>6999</v>
      </c>
      <c r="C236" s="1" t="s">
        <v>938</v>
      </c>
      <c r="D236" s="4">
        <v>8.07</v>
      </c>
      <c r="E236" s="275" t="s">
        <v>7347</v>
      </c>
    </row>
    <row r="237" spans="1:5" ht="15" customHeight="1" x14ac:dyDescent="0.2">
      <c r="A237" s="12" t="s">
        <v>7000</v>
      </c>
      <c r="B237" s="7" t="s">
        <v>7001</v>
      </c>
      <c r="C237" s="1" t="s">
        <v>938</v>
      </c>
      <c r="D237" s="4">
        <v>1.74</v>
      </c>
      <c r="E237" s="275" t="s">
        <v>7347</v>
      </c>
    </row>
    <row r="238" spans="1:5" ht="15" customHeight="1" x14ac:dyDescent="0.2">
      <c r="A238" s="12" t="s">
        <v>7002</v>
      </c>
      <c r="B238" s="7" t="s">
        <v>7003</v>
      </c>
      <c r="C238" s="86" t="s">
        <v>2801</v>
      </c>
      <c r="D238" s="4">
        <v>2.94</v>
      </c>
      <c r="E238" s="275" t="s">
        <v>218</v>
      </c>
    </row>
    <row r="239" spans="1:5" ht="15" customHeight="1" x14ac:dyDescent="0.2">
      <c r="A239" s="12" t="s">
        <v>7004</v>
      </c>
      <c r="B239" s="7" t="s">
        <v>7005</v>
      </c>
      <c r="C239" s="1" t="s">
        <v>938</v>
      </c>
      <c r="D239" s="4">
        <v>1.7</v>
      </c>
      <c r="E239" s="275" t="s">
        <v>7347</v>
      </c>
    </row>
    <row r="240" spans="1:5" ht="15" customHeight="1" x14ac:dyDescent="0.2">
      <c r="A240" s="12" t="s">
        <v>7006</v>
      </c>
      <c r="B240" s="7" t="s">
        <v>7007</v>
      </c>
      <c r="C240" s="1" t="s">
        <v>938</v>
      </c>
      <c r="D240" s="4">
        <v>3.16</v>
      </c>
      <c r="E240" s="275" t="s">
        <v>7347</v>
      </c>
    </row>
    <row r="241" spans="1:5" ht="15" customHeight="1" x14ac:dyDescent="0.2">
      <c r="A241" s="12" t="s">
        <v>7008</v>
      </c>
      <c r="B241" s="7" t="s">
        <v>7009</v>
      </c>
      <c r="C241" s="1" t="s">
        <v>938</v>
      </c>
      <c r="D241" s="4">
        <v>6.05</v>
      </c>
      <c r="E241" s="275" t="s">
        <v>7347</v>
      </c>
    </row>
    <row r="242" spans="1:5" ht="15" customHeight="1" x14ac:dyDescent="0.2">
      <c r="A242" s="12" t="s">
        <v>7010</v>
      </c>
      <c r="B242" s="7" t="s">
        <v>7011</v>
      </c>
      <c r="C242" s="1" t="s">
        <v>938</v>
      </c>
      <c r="D242" s="4">
        <v>1.63</v>
      </c>
      <c r="E242" s="275" t="s">
        <v>7347</v>
      </c>
    </row>
    <row r="243" spans="1:5" ht="15" customHeight="1" x14ac:dyDescent="0.2">
      <c r="A243" s="12" t="s">
        <v>7012</v>
      </c>
      <c r="B243" s="7" t="s">
        <v>7013</v>
      </c>
      <c r="C243" s="1" t="s">
        <v>938</v>
      </c>
      <c r="D243" s="4">
        <v>1.6</v>
      </c>
      <c r="E243" s="275" t="s">
        <v>7347</v>
      </c>
    </row>
    <row r="244" spans="1:5" ht="15" customHeight="1" x14ac:dyDescent="0.2">
      <c r="A244" s="12" t="s">
        <v>7014</v>
      </c>
      <c r="B244" s="7" t="s">
        <v>7015</v>
      </c>
      <c r="C244" s="1" t="s">
        <v>938</v>
      </c>
      <c r="D244" s="4">
        <v>9.43</v>
      </c>
      <c r="E244" s="275" t="s">
        <v>7347</v>
      </c>
    </row>
    <row r="245" spans="1:5" ht="15" customHeight="1" x14ac:dyDescent="0.2">
      <c r="A245" s="12" t="s">
        <v>7016</v>
      </c>
      <c r="B245" s="7" t="s">
        <v>7017</v>
      </c>
      <c r="C245" s="1" t="s">
        <v>3027</v>
      </c>
      <c r="D245" s="4">
        <v>12.41</v>
      </c>
      <c r="E245" s="275" t="s">
        <v>7347</v>
      </c>
    </row>
    <row r="246" spans="1:5" ht="15" customHeight="1" x14ac:dyDescent="0.2">
      <c r="A246" s="12" t="s">
        <v>7018</v>
      </c>
      <c r="B246" s="7" t="s">
        <v>7019</v>
      </c>
      <c r="C246" s="1" t="s">
        <v>3027</v>
      </c>
      <c r="D246" s="4">
        <v>11.71</v>
      </c>
      <c r="E246" s="275" t="s">
        <v>7347</v>
      </c>
    </row>
    <row r="247" spans="1:5" ht="15" customHeight="1" x14ac:dyDescent="0.2">
      <c r="A247" s="12" t="s">
        <v>7020</v>
      </c>
      <c r="B247" s="7" t="s">
        <v>7021</v>
      </c>
      <c r="C247" s="1" t="s">
        <v>3027</v>
      </c>
      <c r="D247" s="4">
        <v>15.92</v>
      </c>
      <c r="E247" s="275" t="s">
        <v>7347</v>
      </c>
    </row>
    <row r="248" spans="1:5" ht="15" customHeight="1" x14ac:dyDescent="0.2">
      <c r="A248" s="12" t="s">
        <v>7022</v>
      </c>
      <c r="B248" s="7" t="s">
        <v>7023</v>
      </c>
      <c r="C248" s="1" t="s">
        <v>3027</v>
      </c>
      <c r="D248" s="4">
        <v>13.84</v>
      </c>
      <c r="E248" s="275" t="s">
        <v>7347</v>
      </c>
    </row>
    <row r="249" spans="1:5" ht="15" customHeight="1" x14ac:dyDescent="0.2">
      <c r="A249" s="12" t="s">
        <v>7024</v>
      </c>
      <c r="B249" s="7" t="s">
        <v>7025</v>
      </c>
      <c r="C249" s="1" t="s">
        <v>721</v>
      </c>
      <c r="D249" s="4">
        <v>11.94</v>
      </c>
      <c r="E249" s="275" t="s">
        <v>7347</v>
      </c>
    </row>
    <row r="250" spans="1:5" ht="15" customHeight="1" x14ac:dyDescent="0.2">
      <c r="A250" s="12" t="s">
        <v>7026</v>
      </c>
      <c r="B250" s="7" t="s">
        <v>7027</v>
      </c>
      <c r="C250" s="1" t="s">
        <v>3027</v>
      </c>
      <c r="D250" s="4">
        <v>13.51</v>
      </c>
      <c r="E250" s="275" t="s">
        <v>7347</v>
      </c>
    </row>
    <row r="251" spans="1:5" ht="15" customHeight="1" x14ac:dyDescent="0.2">
      <c r="A251" s="12" t="s">
        <v>7028</v>
      </c>
      <c r="B251" s="7" t="s">
        <v>7029</v>
      </c>
      <c r="C251" s="1" t="s">
        <v>3027</v>
      </c>
      <c r="D251" s="4">
        <v>15.94</v>
      </c>
      <c r="E251" s="275" t="s">
        <v>7347</v>
      </c>
    </row>
    <row r="252" spans="1:5" ht="15" customHeight="1" x14ac:dyDescent="0.2">
      <c r="A252" s="12" t="s">
        <v>7030</v>
      </c>
      <c r="B252" s="7" t="s">
        <v>7031</v>
      </c>
      <c r="C252" s="1" t="s">
        <v>3027</v>
      </c>
      <c r="D252" s="4">
        <v>13.5</v>
      </c>
      <c r="E252" s="275" t="s">
        <v>7347</v>
      </c>
    </row>
    <row r="253" spans="1:5" ht="15" customHeight="1" x14ac:dyDescent="0.2">
      <c r="A253" s="12" t="s">
        <v>7032</v>
      </c>
      <c r="B253" s="7" t="s">
        <v>7033</v>
      </c>
      <c r="C253" s="1" t="s">
        <v>6652</v>
      </c>
      <c r="D253" s="4">
        <v>10.57</v>
      </c>
      <c r="E253" s="275" t="s">
        <v>218</v>
      </c>
    </row>
    <row r="254" spans="1:5" ht="15" customHeight="1" x14ac:dyDescent="0.2">
      <c r="A254" s="12" t="s">
        <v>7034</v>
      </c>
      <c r="B254" s="7" t="s">
        <v>7035</v>
      </c>
      <c r="C254" s="1" t="s">
        <v>7036</v>
      </c>
      <c r="D254" s="4">
        <v>6.87</v>
      </c>
      <c r="E254" s="275" t="s">
        <v>218</v>
      </c>
    </row>
    <row r="255" spans="1:5" ht="15" customHeight="1" x14ac:dyDescent="0.2">
      <c r="A255" s="12" t="s">
        <v>7037</v>
      </c>
      <c r="B255" s="7" t="s">
        <v>7038</v>
      </c>
      <c r="C255" s="1" t="s">
        <v>938</v>
      </c>
      <c r="D255" s="4">
        <v>8.27</v>
      </c>
      <c r="E255" s="275" t="s">
        <v>7347</v>
      </c>
    </row>
    <row r="256" spans="1:5" ht="15" customHeight="1" x14ac:dyDescent="0.2">
      <c r="A256" s="12" t="s">
        <v>7039</v>
      </c>
      <c r="B256" s="7" t="s">
        <v>7040</v>
      </c>
      <c r="C256" s="1" t="s">
        <v>4327</v>
      </c>
      <c r="D256" s="4">
        <v>1.75</v>
      </c>
      <c r="E256" s="275" t="s">
        <v>7347</v>
      </c>
    </row>
    <row r="257" spans="1:5" ht="15" customHeight="1" x14ac:dyDescent="0.2">
      <c r="A257" s="12" t="s">
        <v>7041</v>
      </c>
      <c r="B257" s="7" t="s">
        <v>7042</v>
      </c>
      <c r="C257" s="1" t="s">
        <v>2801</v>
      </c>
      <c r="D257" s="4">
        <v>3.16</v>
      </c>
      <c r="E257" s="275" t="s">
        <v>218</v>
      </c>
    </row>
    <row r="258" spans="1:5" ht="15" customHeight="1" x14ac:dyDescent="0.2">
      <c r="A258" s="12" t="s">
        <v>7043</v>
      </c>
      <c r="B258" s="7" t="s">
        <v>7044</v>
      </c>
      <c r="C258" s="1" t="s">
        <v>938</v>
      </c>
      <c r="D258" s="4">
        <v>1.63</v>
      </c>
      <c r="E258" s="275" t="s">
        <v>7347</v>
      </c>
    </row>
    <row r="259" spans="1:5" ht="15" customHeight="1" x14ac:dyDescent="0.2">
      <c r="A259" s="12" t="s">
        <v>7045</v>
      </c>
      <c r="B259" s="7" t="s">
        <v>7046</v>
      </c>
      <c r="C259" s="1" t="s">
        <v>938</v>
      </c>
      <c r="D259" s="4">
        <v>1.98</v>
      </c>
      <c r="E259" s="275" t="s">
        <v>7347</v>
      </c>
    </row>
    <row r="260" spans="1:5" ht="15" customHeight="1" x14ac:dyDescent="0.2">
      <c r="A260" s="12" t="s">
        <v>7047</v>
      </c>
      <c r="B260" s="7" t="s">
        <v>7048</v>
      </c>
      <c r="C260" s="1" t="s">
        <v>7049</v>
      </c>
      <c r="D260" s="4">
        <v>5.69</v>
      </c>
      <c r="E260" s="275" t="s">
        <v>7347</v>
      </c>
    </row>
    <row r="261" spans="1:5" ht="15" customHeight="1" x14ac:dyDescent="0.2">
      <c r="A261" s="12" t="s">
        <v>7050</v>
      </c>
      <c r="B261" s="7" t="s">
        <v>7051</v>
      </c>
      <c r="C261" s="1" t="s">
        <v>938</v>
      </c>
      <c r="D261" s="4">
        <v>3</v>
      </c>
      <c r="E261" s="275" t="s">
        <v>7347</v>
      </c>
    </row>
    <row r="262" spans="1:5" ht="15" customHeight="1" x14ac:dyDescent="0.2">
      <c r="A262" s="12" t="s">
        <v>7052</v>
      </c>
      <c r="B262" s="7" t="s">
        <v>7053</v>
      </c>
      <c r="C262" s="1" t="s">
        <v>938</v>
      </c>
      <c r="D262" s="4">
        <v>1.61</v>
      </c>
      <c r="E262" s="275" t="s">
        <v>7347</v>
      </c>
    </row>
    <row r="263" spans="1:5" ht="15" customHeight="1" x14ac:dyDescent="0.2">
      <c r="A263" s="12" t="s">
        <v>7054</v>
      </c>
      <c r="B263" s="7" t="s">
        <v>7055</v>
      </c>
      <c r="C263" s="1" t="s">
        <v>938</v>
      </c>
      <c r="D263" s="4">
        <v>9.39</v>
      </c>
      <c r="E263" s="275" t="s">
        <v>7347</v>
      </c>
    </row>
    <row r="264" spans="1:5" ht="15" customHeight="1" x14ac:dyDescent="0.2">
      <c r="A264" s="12" t="s">
        <v>7056</v>
      </c>
      <c r="B264" s="7" t="s">
        <v>5386</v>
      </c>
      <c r="C264" s="1" t="s">
        <v>3027</v>
      </c>
      <c r="D264" s="4">
        <v>15.5</v>
      </c>
      <c r="E264" s="275" t="s">
        <v>7347</v>
      </c>
    </row>
    <row r="265" spans="1:5" ht="15" customHeight="1" x14ac:dyDescent="0.2">
      <c r="A265" s="12" t="s">
        <v>7057</v>
      </c>
      <c r="B265" s="7" t="s">
        <v>5388</v>
      </c>
      <c r="C265" s="1" t="s">
        <v>6789</v>
      </c>
      <c r="D265" s="4">
        <v>30.4</v>
      </c>
      <c r="E265" s="275" t="s">
        <v>7347</v>
      </c>
    </row>
    <row r="266" spans="1:5" ht="15" customHeight="1" x14ac:dyDescent="0.2">
      <c r="A266" s="12" t="s">
        <v>7058</v>
      </c>
      <c r="B266" s="7" t="s">
        <v>5391</v>
      </c>
      <c r="C266" s="1" t="s">
        <v>3019</v>
      </c>
      <c r="D266" s="4">
        <v>70.8</v>
      </c>
      <c r="E266" s="275" t="s">
        <v>7347</v>
      </c>
    </row>
    <row r="267" spans="1:5" ht="15" customHeight="1" x14ac:dyDescent="0.2">
      <c r="A267" s="12" t="s">
        <v>7059</v>
      </c>
      <c r="B267" s="7" t="s">
        <v>7060</v>
      </c>
      <c r="C267" s="1" t="s">
        <v>3019</v>
      </c>
      <c r="D267" s="4">
        <v>49.83</v>
      </c>
      <c r="E267" s="275" t="s">
        <v>7347</v>
      </c>
    </row>
    <row r="268" spans="1:5" ht="15" customHeight="1" x14ac:dyDescent="0.2">
      <c r="A268" s="12" t="s">
        <v>7490</v>
      </c>
      <c r="B268" s="7" t="s">
        <v>7491</v>
      </c>
      <c r="C268" s="1" t="s">
        <v>7492</v>
      </c>
      <c r="D268" s="4">
        <v>9.43</v>
      </c>
      <c r="E268" s="275" t="s">
        <v>218</v>
      </c>
    </row>
    <row r="269" spans="1:5" ht="15" customHeight="1" x14ac:dyDescent="0.2">
      <c r="A269" s="12" t="s">
        <v>7493</v>
      </c>
      <c r="B269" s="7" t="s">
        <v>7494</v>
      </c>
      <c r="C269" s="1" t="s">
        <v>7492</v>
      </c>
      <c r="D269" s="4">
        <v>5.04</v>
      </c>
      <c r="E269" s="275" t="s">
        <v>218</v>
      </c>
    </row>
    <row r="270" spans="1:5" ht="15" customHeight="1" x14ac:dyDescent="0.2">
      <c r="A270" s="12" t="s">
        <v>7495</v>
      </c>
      <c r="B270" s="7" t="s">
        <v>7496</v>
      </c>
      <c r="C270" s="1" t="s">
        <v>7492</v>
      </c>
      <c r="D270" s="4">
        <v>5.03</v>
      </c>
      <c r="E270" s="275" t="s">
        <v>218</v>
      </c>
    </row>
    <row r="271" spans="1:5" ht="15" customHeight="1" x14ac:dyDescent="0.2">
      <c r="A271" s="12" t="s">
        <v>7061</v>
      </c>
      <c r="B271" s="7" t="s">
        <v>5397</v>
      </c>
      <c r="C271" s="1" t="s">
        <v>7062</v>
      </c>
      <c r="D271" s="4">
        <v>5.49</v>
      </c>
      <c r="E271" s="275" t="s">
        <v>218</v>
      </c>
    </row>
    <row r="272" spans="1:5" ht="15" customHeight="1" x14ac:dyDescent="0.2">
      <c r="A272" s="12" t="s">
        <v>7063</v>
      </c>
      <c r="B272" s="7" t="s">
        <v>5402</v>
      </c>
      <c r="C272" s="1" t="s">
        <v>299</v>
      </c>
      <c r="D272" s="4">
        <v>15.69</v>
      </c>
      <c r="E272" s="275" t="s">
        <v>218</v>
      </c>
    </row>
    <row r="273" spans="1:5" ht="15" customHeight="1" x14ac:dyDescent="0.2">
      <c r="A273" s="12" t="s">
        <v>7064</v>
      </c>
      <c r="B273" s="7" t="s">
        <v>7065</v>
      </c>
      <c r="C273" s="1" t="s">
        <v>7049</v>
      </c>
      <c r="D273" s="4">
        <v>3.94</v>
      </c>
      <c r="E273" s="275" t="s">
        <v>7347</v>
      </c>
    </row>
    <row r="274" spans="1:5" ht="15" customHeight="1" x14ac:dyDescent="0.2">
      <c r="A274" s="12" t="s">
        <v>7066</v>
      </c>
      <c r="B274" s="7" t="s">
        <v>7067</v>
      </c>
      <c r="C274" s="1" t="s">
        <v>938</v>
      </c>
      <c r="D274" s="4">
        <v>1.26</v>
      </c>
      <c r="E274" s="275" t="s">
        <v>7347</v>
      </c>
    </row>
    <row r="275" spans="1:5" ht="15" customHeight="1" x14ac:dyDescent="0.2">
      <c r="A275" s="12" t="s">
        <v>7068</v>
      </c>
      <c r="B275" s="7" t="s">
        <v>7069</v>
      </c>
      <c r="C275" s="1" t="s">
        <v>938</v>
      </c>
      <c r="D275" s="4">
        <v>1.26</v>
      </c>
      <c r="E275" s="275" t="s">
        <v>7347</v>
      </c>
    </row>
    <row r="276" spans="1:5" ht="15" customHeight="1" x14ac:dyDescent="0.2">
      <c r="A276" s="12" t="s">
        <v>7070</v>
      </c>
      <c r="B276" s="7" t="s">
        <v>7071</v>
      </c>
      <c r="C276" s="1" t="s">
        <v>7049</v>
      </c>
      <c r="D276" s="4">
        <v>2.2799999999999998</v>
      </c>
      <c r="E276" s="275" t="s">
        <v>7347</v>
      </c>
    </row>
    <row r="277" spans="1:5" ht="15" customHeight="1" x14ac:dyDescent="0.2">
      <c r="A277" s="12" t="s">
        <v>7072</v>
      </c>
      <c r="B277" s="7" t="s">
        <v>7073</v>
      </c>
      <c r="C277" s="1" t="s">
        <v>938</v>
      </c>
      <c r="D277" s="4">
        <v>1.54</v>
      </c>
      <c r="E277" s="275" t="s">
        <v>7347</v>
      </c>
    </row>
    <row r="278" spans="1:5" ht="15" customHeight="1" x14ac:dyDescent="0.2">
      <c r="A278" s="12" t="s">
        <v>7074</v>
      </c>
      <c r="B278" s="7" t="s">
        <v>7075</v>
      </c>
      <c r="C278" s="1" t="s">
        <v>7076</v>
      </c>
      <c r="D278" s="4">
        <v>9</v>
      </c>
      <c r="E278" s="275" t="s">
        <v>7347</v>
      </c>
    </row>
    <row r="279" spans="1:5" ht="15" customHeight="1" x14ac:dyDescent="0.2">
      <c r="A279" s="12" t="s">
        <v>7077</v>
      </c>
      <c r="B279" s="7" t="s">
        <v>7078</v>
      </c>
      <c r="C279" s="1" t="s">
        <v>7079</v>
      </c>
      <c r="D279" s="4">
        <v>21.21</v>
      </c>
      <c r="E279" s="275" t="s">
        <v>7347</v>
      </c>
    </row>
    <row r="280" spans="1:5" ht="15" customHeight="1" x14ac:dyDescent="0.2">
      <c r="A280" s="12" t="s">
        <v>7080</v>
      </c>
      <c r="B280" s="7" t="s">
        <v>7081</v>
      </c>
      <c r="C280" s="1" t="s">
        <v>2676</v>
      </c>
      <c r="D280" s="4">
        <v>42.93</v>
      </c>
      <c r="E280" s="275" t="s">
        <v>7347</v>
      </c>
    </row>
    <row r="281" spans="1:5" ht="15" customHeight="1" x14ac:dyDescent="0.2">
      <c r="A281" s="12" t="s">
        <v>7082</v>
      </c>
      <c r="B281" s="7" t="s">
        <v>7083</v>
      </c>
      <c r="C281" s="1" t="s">
        <v>2676</v>
      </c>
      <c r="D281" s="4">
        <v>28.99</v>
      </c>
      <c r="E281" s="275" t="s">
        <v>7347</v>
      </c>
    </row>
    <row r="282" spans="1:5" ht="15" customHeight="1" x14ac:dyDescent="0.2">
      <c r="A282" s="12" t="s">
        <v>7084</v>
      </c>
      <c r="B282" s="7" t="s">
        <v>7085</v>
      </c>
      <c r="C282" s="1" t="s">
        <v>2676</v>
      </c>
      <c r="D282" s="4">
        <v>24.75</v>
      </c>
      <c r="E282" s="275" t="s">
        <v>7347</v>
      </c>
    </row>
    <row r="283" spans="1:5" ht="12" customHeight="1" x14ac:dyDescent="0.2">
      <c r="A283" s="12" t="s">
        <v>7086</v>
      </c>
      <c r="B283" s="7" t="s">
        <v>7087</v>
      </c>
      <c r="C283" s="1" t="s">
        <v>2676</v>
      </c>
      <c r="D283" s="4">
        <v>29.81</v>
      </c>
      <c r="E283" s="275" t="s">
        <v>7347</v>
      </c>
    </row>
    <row r="284" spans="1:5" ht="15" customHeight="1" x14ac:dyDescent="0.2">
      <c r="A284" s="12" t="s">
        <v>7088</v>
      </c>
      <c r="B284" s="7" t="s">
        <v>7089</v>
      </c>
      <c r="C284" s="1" t="s">
        <v>2676</v>
      </c>
      <c r="D284" s="4">
        <v>66.37</v>
      </c>
      <c r="E284" s="275" t="s">
        <v>7347</v>
      </c>
    </row>
    <row r="285" spans="1:5" ht="12" customHeight="1" x14ac:dyDescent="0.2">
      <c r="A285" s="12" t="s">
        <v>7090</v>
      </c>
      <c r="B285" s="7" t="s">
        <v>7091</v>
      </c>
      <c r="C285" s="1" t="s">
        <v>2676</v>
      </c>
      <c r="D285" s="4">
        <v>66.7</v>
      </c>
      <c r="E285" s="275" t="s">
        <v>7347</v>
      </c>
    </row>
    <row r="286" spans="1:5" ht="15" customHeight="1" x14ac:dyDescent="0.2">
      <c r="A286" s="12" t="s">
        <v>7092</v>
      </c>
      <c r="B286" s="7" t="s">
        <v>7093</v>
      </c>
      <c r="C286" s="1" t="s">
        <v>7094</v>
      </c>
      <c r="D286" s="4">
        <v>17.27</v>
      </c>
      <c r="E286" s="275" t="s">
        <v>218</v>
      </c>
    </row>
    <row r="287" spans="1:5" ht="15" customHeight="1" x14ac:dyDescent="0.2">
      <c r="A287" s="12" t="s">
        <v>7095</v>
      </c>
      <c r="B287" s="7" t="s">
        <v>7096</v>
      </c>
      <c r="C287" s="1" t="s">
        <v>7094</v>
      </c>
      <c r="D287" s="4">
        <v>17.170000000000002</v>
      </c>
      <c r="E287" s="275" t="s">
        <v>218</v>
      </c>
    </row>
    <row r="288" spans="1:5" ht="15" customHeight="1" x14ac:dyDescent="0.2">
      <c r="A288" s="12" t="s">
        <v>7097</v>
      </c>
      <c r="B288" s="7" t="s">
        <v>7098</v>
      </c>
      <c r="C288" s="1" t="s">
        <v>7099</v>
      </c>
      <c r="D288" s="4">
        <v>40.520000000000003</v>
      </c>
      <c r="E288" s="275" t="s">
        <v>7347</v>
      </c>
    </row>
    <row r="289" spans="1:5" ht="15" customHeight="1" x14ac:dyDescent="0.2">
      <c r="A289" s="12" t="s">
        <v>7100</v>
      </c>
      <c r="B289" s="7" t="s">
        <v>7101</v>
      </c>
      <c r="C289" s="1" t="s">
        <v>7102</v>
      </c>
      <c r="D289" s="4">
        <v>76.930000000000007</v>
      </c>
      <c r="E289" s="275" t="s">
        <v>7347</v>
      </c>
    </row>
    <row r="290" spans="1:5" ht="15" customHeight="1" x14ac:dyDescent="0.2">
      <c r="A290" s="12" t="s">
        <v>7103</v>
      </c>
      <c r="B290" s="7" t="s">
        <v>7104</v>
      </c>
      <c r="C290" s="1" t="s">
        <v>7049</v>
      </c>
      <c r="D290" s="4">
        <v>4.18</v>
      </c>
      <c r="E290" s="275" t="s">
        <v>7347</v>
      </c>
    </row>
    <row r="291" spans="1:5" ht="15" customHeight="1" x14ac:dyDescent="0.2">
      <c r="A291" s="12" t="s">
        <v>7105</v>
      </c>
      <c r="B291" s="7" t="s">
        <v>7106</v>
      </c>
      <c r="C291" s="1" t="s">
        <v>938</v>
      </c>
      <c r="D291" s="4">
        <v>1.51</v>
      </c>
      <c r="E291" s="275" t="s">
        <v>7347</v>
      </c>
    </row>
    <row r="292" spans="1:5" ht="15" customHeight="1" x14ac:dyDescent="0.2">
      <c r="A292" s="12" t="s">
        <v>7107</v>
      </c>
      <c r="B292" s="7" t="s">
        <v>7108</v>
      </c>
      <c r="C292" s="1" t="s">
        <v>2801</v>
      </c>
      <c r="D292" s="4">
        <v>2.69</v>
      </c>
      <c r="E292" s="275" t="s">
        <v>218</v>
      </c>
    </row>
    <row r="293" spans="1:5" ht="15" customHeight="1" x14ac:dyDescent="0.2">
      <c r="A293" s="12" t="s">
        <v>7109</v>
      </c>
      <c r="B293" s="7" t="s">
        <v>7110</v>
      </c>
      <c r="C293" s="1" t="s">
        <v>2801</v>
      </c>
      <c r="D293" s="4">
        <v>2.34</v>
      </c>
      <c r="E293" s="275" t="s">
        <v>218</v>
      </c>
    </row>
    <row r="294" spans="1:5" ht="15" customHeight="1" x14ac:dyDescent="0.2">
      <c r="A294" s="12" t="s">
        <v>7111</v>
      </c>
      <c r="B294" s="7" t="s">
        <v>7112</v>
      </c>
      <c r="C294" s="1" t="s">
        <v>3019</v>
      </c>
      <c r="D294" s="4">
        <v>38.409999999999997</v>
      </c>
      <c r="E294" s="275" t="s">
        <v>7347</v>
      </c>
    </row>
    <row r="295" spans="1:5" ht="15" customHeight="1" x14ac:dyDescent="0.2">
      <c r="A295" s="12" t="s">
        <v>7113</v>
      </c>
      <c r="B295" s="7" t="s">
        <v>7114</v>
      </c>
      <c r="C295" s="1" t="s">
        <v>7115</v>
      </c>
      <c r="D295" s="4">
        <v>29.8</v>
      </c>
      <c r="E295" s="275" t="s">
        <v>7347</v>
      </c>
    </row>
    <row r="296" spans="1:5" ht="15" customHeight="1" x14ac:dyDescent="0.2">
      <c r="A296" s="12" t="s">
        <v>7116</v>
      </c>
      <c r="B296" s="7" t="s">
        <v>7117</v>
      </c>
      <c r="C296" s="1" t="s">
        <v>7118</v>
      </c>
      <c r="D296" s="4">
        <v>6.38</v>
      </c>
      <c r="E296" s="275" t="s">
        <v>7347</v>
      </c>
    </row>
    <row r="297" spans="1:5" ht="15" customHeight="1" x14ac:dyDescent="0.2">
      <c r="A297" s="12" t="s">
        <v>7119</v>
      </c>
      <c r="B297" s="7" t="s">
        <v>7120</v>
      </c>
      <c r="C297" s="1" t="s">
        <v>3029</v>
      </c>
      <c r="D297" s="4">
        <v>3.93</v>
      </c>
      <c r="E297" s="275" t="s">
        <v>7347</v>
      </c>
    </row>
    <row r="298" spans="1:5" ht="15" customHeight="1" x14ac:dyDescent="0.2">
      <c r="A298" s="12" t="s">
        <v>7121</v>
      </c>
      <c r="B298" s="7" t="s">
        <v>7122</v>
      </c>
      <c r="C298" s="1" t="s">
        <v>7123</v>
      </c>
      <c r="D298" s="4">
        <v>9.8800000000000008</v>
      </c>
      <c r="E298" s="275" t="s">
        <v>7347</v>
      </c>
    </row>
    <row r="299" spans="1:5" ht="15" customHeight="1" x14ac:dyDescent="0.2">
      <c r="A299" s="12" t="s">
        <v>7124</v>
      </c>
      <c r="B299" s="7" t="s">
        <v>7125</v>
      </c>
      <c r="C299" s="1" t="s">
        <v>7049</v>
      </c>
      <c r="D299" s="4">
        <v>2.04</v>
      </c>
      <c r="E299" s="275" t="s">
        <v>7347</v>
      </c>
    </row>
    <row r="300" spans="1:5" ht="15" customHeight="1" x14ac:dyDescent="0.2">
      <c r="A300" s="12" t="s">
        <v>7126</v>
      </c>
      <c r="B300" s="7" t="s">
        <v>7127</v>
      </c>
      <c r="C300" s="1" t="s">
        <v>6387</v>
      </c>
      <c r="D300" s="4">
        <v>1.48</v>
      </c>
      <c r="E300" s="275" t="s">
        <v>7347</v>
      </c>
    </row>
    <row r="301" spans="1:5" ht="15" customHeight="1" x14ac:dyDescent="0.2">
      <c r="A301" s="12" t="s">
        <v>7128</v>
      </c>
      <c r="B301" s="7" t="s">
        <v>7129</v>
      </c>
      <c r="C301" s="1" t="s">
        <v>938</v>
      </c>
      <c r="D301" s="4">
        <v>3.96</v>
      </c>
      <c r="E301" s="275" t="s">
        <v>7347</v>
      </c>
    </row>
    <row r="302" spans="1:5" ht="15" customHeight="1" x14ac:dyDescent="0.2">
      <c r="A302" s="12" t="s">
        <v>7130</v>
      </c>
      <c r="B302" s="7" t="s">
        <v>7131</v>
      </c>
      <c r="C302" s="1" t="s">
        <v>6698</v>
      </c>
      <c r="D302" s="4">
        <v>23.23</v>
      </c>
      <c r="E302" s="275" t="s">
        <v>7347</v>
      </c>
    </row>
    <row r="303" spans="1:5" ht="15" customHeight="1" x14ac:dyDescent="0.2">
      <c r="A303" s="12" t="s">
        <v>7132</v>
      </c>
      <c r="B303" s="7" t="s">
        <v>7133</v>
      </c>
      <c r="C303" s="1" t="s">
        <v>6698</v>
      </c>
      <c r="D303" s="4">
        <v>23.15</v>
      </c>
      <c r="E303" s="275" t="s">
        <v>7347</v>
      </c>
    </row>
    <row r="304" spans="1:5" ht="15" customHeight="1" x14ac:dyDescent="0.2">
      <c r="A304" s="12" t="s">
        <v>7134</v>
      </c>
      <c r="B304" s="7" t="s">
        <v>7135</v>
      </c>
      <c r="C304" s="1" t="s">
        <v>3019</v>
      </c>
      <c r="D304" s="4">
        <v>54.09</v>
      </c>
      <c r="E304" s="275" t="s">
        <v>7347</v>
      </c>
    </row>
    <row r="305" spans="1:5" ht="15" customHeight="1" x14ac:dyDescent="0.2">
      <c r="A305" s="12" t="s">
        <v>7136</v>
      </c>
      <c r="B305" s="7" t="s">
        <v>7137</v>
      </c>
      <c r="C305" s="1" t="s">
        <v>2676</v>
      </c>
      <c r="D305" s="4">
        <v>27.64</v>
      </c>
      <c r="E305" s="275" t="s">
        <v>7347</v>
      </c>
    </row>
    <row r="306" spans="1:5" ht="15" customHeight="1" x14ac:dyDescent="0.2">
      <c r="A306" s="12" t="s">
        <v>7138</v>
      </c>
      <c r="B306" s="7" t="s">
        <v>7139</v>
      </c>
      <c r="C306" s="1" t="s">
        <v>2793</v>
      </c>
      <c r="D306" s="4">
        <v>15.02</v>
      </c>
      <c r="E306" s="275" t="s">
        <v>7347</v>
      </c>
    </row>
    <row r="307" spans="1:5" ht="15" customHeight="1" x14ac:dyDescent="0.2">
      <c r="A307" s="12" t="s">
        <v>7140</v>
      </c>
      <c r="B307" s="7" t="s">
        <v>7141</v>
      </c>
      <c r="C307" s="1" t="s">
        <v>2676</v>
      </c>
      <c r="D307" s="4">
        <v>18.079999999999998</v>
      </c>
      <c r="E307" s="275" t="s">
        <v>7347</v>
      </c>
    </row>
    <row r="308" spans="1:5" ht="15" customHeight="1" x14ac:dyDescent="0.2">
      <c r="A308" s="12" t="s">
        <v>7142</v>
      </c>
      <c r="B308" s="7" t="s">
        <v>7143</v>
      </c>
      <c r="C308" s="1" t="s">
        <v>2676</v>
      </c>
      <c r="D308" s="4">
        <v>26.15</v>
      </c>
      <c r="E308" s="275" t="s">
        <v>7347</v>
      </c>
    </row>
    <row r="309" spans="1:5" ht="15" customHeight="1" x14ac:dyDescent="0.2">
      <c r="A309" s="12" t="s">
        <v>7144</v>
      </c>
      <c r="B309" s="7" t="s">
        <v>7145</v>
      </c>
      <c r="C309" s="1" t="s">
        <v>2676</v>
      </c>
      <c r="D309" s="4">
        <v>38.25</v>
      </c>
      <c r="E309" s="275" t="s">
        <v>7347</v>
      </c>
    </row>
    <row r="310" spans="1:5" ht="15" customHeight="1" x14ac:dyDescent="0.2">
      <c r="A310" s="12" t="s">
        <v>7146</v>
      </c>
      <c r="B310" s="7" t="s">
        <v>7147</v>
      </c>
      <c r="C310" s="1" t="s">
        <v>4866</v>
      </c>
      <c r="D310" s="4">
        <v>11.68</v>
      </c>
      <c r="E310" s="275" t="s">
        <v>7347</v>
      </c>
    </row>
    <row r="311" spans="1:5" ht="15" customHeight="1" x14ac:dyDescent="0.2">
      <c r="A311" s="12" t="s">
        <v>7148</v>
      </c>
      <c r="B311" s="7" t="s">
        <v>7149</v>
      </c>
      <c r="C311" s="1" t="s">
        <v>7150</v>
      </c>
      <c r="D311" s="4">
        <v>10.3</v>
      </c>
      <c r="E311" s="275" t="s">
        <v>7347</v>
      </c>
    </row>
    <row r="312" spans="1:5" ht="15" customHeight="1" x14ac:dyDescent="0.2">
      <c r="A312" s="12" t="s">
        <v>7151</v>
      </c>
      <c r="B312" s="7" t="s">
        <v>7152</v>
      </c>
      <c r="C312" s="1" t="s">
        <v>2676</v>
      </c>
      <c r="D312" s="4">
        <v>18.23</v>
      </c>
      <c r="E312" s="275" t="s">
        <v>7347</v>
      </c>
    </row>
    <row r="313" spans="1:5" ht="15" customHeight="1" x14ac:dyDescent="0.2">
      <c r="A313" s="12" t="s">
        <v>7153</v>
      </c>
      <c r="B313" s="7" t="s">
        <v>7154</v>
      </c>
      <c r="C313" s="1" t="s">
        <v>1322</v>
      </c>
      <c r="D313" s="4">
        <v>15.54</v>
      </c>
      <c r="E313" s="275" t="s">
        <v>7347</v>
      </c>
    </row>
    <row r="314" spans="1:5" ht="13.5" customHeight="1" x14ac:dyDescent="0.2">
      <c r="A314" s="12" t="s">
        <v>7155</v>
      </c>
      <c r="B314" s="7" t="s">
        <v>7156</v>
      </c>
      <c r="C314" s="1" t="s">
        <v>3027</v>
      </c>
      <c r="D314" s="4">
        <v>13.8</v>
      </c>
      <c r="E314" s="275" t="s">
        <v>7347</v>
      </c>
    </row>
    <row r="315" spans="1:5" ht="12.75" customHeight="1" x14ac:dyDescent="0.2">
      <c r="A315" s="12" t="s">
        <v>7157</v>
      </c>
      <c r="B315" s="7" t="s">
        <v>7158</v>
      </c>
      <c r="C315" s="1" t="s">
        <v>3027</v>
      </c>
      <c r="D315" s="4">
        <v>18.53</v>
      </c>
      <c r="E315" s="275" t="s">
        <v>7347</v>
      </c>
    </row>
    <row r="316" spans="1:5" ht="12.75" customHeight="1" thickBot="1" x14ac:dyDescent="0.25">
      <c r="A316" s="12" t="s">
        <v>7159</v>
      </c>
      <c r="B316" s="7" t="s">
        <v>7160</v>
      </c>
      <c r="C316" s="1" t="s">
        <v>3027</v>
      </c>
      <c r="D316" s="4">
        <v>20.010000000000002</v>
      </c>
      <c r="E316" s="275" t="s">
        <v>7347</v>
      </c>
    </row>
    <row r="317" spans="1:5" ht="15" customHeight="1" thickTop="1" thickBot="1" x14ac:dyDescent="0.25">
      <c r="A317" s="511" t="s">
        <v>6393</v>
      </c>
      <c r="B317" s="512"/>
      <c r="C317" s="512"/>
      <c r="D317" s="239">
        <f>SUM(D171:D316)</f>
        <v>3141.8200000000015</v>
      </c>
      <c r="E317" s="239">
        <f>SUMIF(E171:E316,"std_1",D171:D316)</f>
        <v>2932.7000000000016</v>
      </c>
    </row>
    <row r="318" spans="1:5" ht="15" customHeight="1" x14ac:dyDescent="0.2">
      <c r="A318" s="270"/>
      <c r="B318" s="271"/>
      <c r="C318" s="276"/>
      <c r="D318" s="277"/>
      <c r="E318" s="278"/>
    </row>
    <row r="319" spans="1:5" ht="15" customHeight="1" x14ac:dyDescent="0.2"/>
    <row r="320" spans="1:5" ht="15" customHeight="1" thickBot="1" x14ac:dyDescent="0.25"/>
    <row r="321" spans="1:6" ht="22.5" customHeight="1" thickBot="1" x14ac:dyDescent="0.25">
      <c r="A321" s="514" t="s">
        <v>7161</v>
      </c>
      <c r="B321" s="515"/>
      <c r="C321" s="515"/>
      <c r="D321" s="515"/>
      <c r="E321" s="257"/>
    </row>
    <row r="322" spans="1:6" ht="15" customHeight="1" x14ac:dyDescent="0.2">
      <c r="A322" s="483" t="s">
        <v>4681</v>
      </c>
      <c r="B322" s="355" t="s">
        <v>4277</v>
      </c>
      <c r="C322" s="487" t="s">
        <v>2187</v>
      </c>
      <c r="D322" s="487" t="s">
        <v>2187</v>
      </c>
      <c r="E322" s="419" t="s">
        <v>217</v>
      </c>
    </row>
    <row r="323" spans="1:6" ht="15" customHeight="1" thickBot="1" x14ac:dyDescent="0.25">
      <c r="A323" s="524"/>
      <c r="B323" s="268" t="s">
        <v>2185</v>
      </c>
      <c r="C323" s="525"/>
      <c r="D323" s="525"/>
      <c r="E323" s="526"/>
    </row>
    <row r="324" spans="1:6" ht="15" customHeight="1" thickTop="1" x14ac:dyDescent="0.2">
      <c r="A324" s="12" t="s">
        <v>7162</v>
      </c>
      <c r="B324" s="7">
        <v>101</v>
      </c>
      <c r="C324" s="1" t="s">
        <v>4316</v>
      </c>
      <c r="D324" s="4">
        <v>2.2000000000000002</v>
      </c>
      <c r="E324" s="179" t="s">
        <v>218</v>
      </c>
      <c r="F324" s="19"/>
    </row>
    <row r="325" spans="1:6" ht="15" customHeight="1" x14ac:dyDescent="0.2">
      <c r="A325" s="12" t="s">
        <v>7163</v>
      </c>
      <c r="B325" s="7">
        <v>102</v>
      </c>
      <c r="C325" s="1" t="s">
        <v>4315</v>
      </c>
      <c r="D325" s="4">
        <v>10.36</v>
      </c>
      <c r="E325" s="179" t="s">
        <v>218</v>
      </c>
      <c r="F325" s="19"/>
    </row>
    <row r="326" spans="1:6" ht="15" customHeight="1" x14ac:dyDescent="0.2">
      <c r="A326" s="12" t="s">
        <v>7164</v>
      </c>
      <c r="B326" s="7">
        <v>103</v>
      </c>
      <c r="C326" s="1" t="s">
        <v>4316</v>
      </c>
      <c r="D326" s="4">
        <v>3.85</v>
      </c>
      <c r="E326" s="179" t="s">
        <v>218</v>
      </c>
      <c r="F326" s="19"/>
    </row>
    <row r="327" spans="1:6" ht="15" customHeight="1" x14ac:dyDescent="0.2">
      <c r="A327" s="12" t="s">
        <v>7165</v>
      </c>
      <c r="B327" s="7">
        <v>104</v>
      </c>
      <c r="C327" s="1" t="s">
        <v>4315</v>
      </c>
      <c r="D327" s="4">
        <v>10.36</v>
      </c>
      <c r="E327" s="179" t="s">
        <v>218</v>
      </c>
      <c r="F327" s="19"/>
    </row>
    <row r="328" spans="1:6" ht="15" customHeight="1" x14ac:dyDescent="0.2">
      <c r="A328" s="12" t="s">
        <v>7166</v>
      </c>
      <c r="B328" s="7">
        <v>105</v>
      </c>
      <c r="C328" s="1" t="s">
        <v>7167</v>
      </c>
      <c r="D328" s="4">
        <v>72.7</v>
      </c>
      <c r="E328" s="179" t="s">
        <v>7347</v>
      </c>
      <c r="F328" s="19"/>
    </row>
    <row r="329" spans="1:6" ht="15" customHeight="1" x14ac:dyDescent="0.2">
      <c r="A329" s="12" t="s">
        <v>7168</v>
      </c>
      <c r="B329" s="7">
        <v>106</v>
      </c>
      <c r="C329" s="1" t="s">
        <v>3019</v>
      </c>
      <c r="D329" s="4">
        <v>68.75</v>
      </c>
      <c r="E329" s="179" t="s">
        <v>7347</v>
      </c>
      <c r="F329" s="19"/>
    </row>
    <row r="330" spans="1:6" ht="15" customHeight="1" x14ac:dyDescent="0.2">
      <c r="A330" s="12" t="s">
        <v>7169</v>
      </c>
      <c r="B330" s="7">
        <v>107</v>
      </c>
      <c r="C330" s="1" t="s">
        <v>3019</v>
      </c>
      <c r="D330" s="4">
        <v>121.37</v>
      </c>
      <c r="E330" s="179" t="s">
        <v>7347</v>
      </c>
      <c r="F330" s="19"/>
    </row>
    <row r="331" spans="1:6" ht="15" customHeight="1" x14ac:dyDescent="0.2">
      <c r="A331" s="12" t="s">
        <v>7170</v>
      </c>
      <c r="B331" s="7">
        <v>108</v>
      </c>
      <c r="C331" s="1" t="s">
        <v>3019</v>
      </c>
      <c r="D331" s="4">
        <v>121.4</v>
      </c>
      <c r="E331" s="179" t="s">
        <v>7347</v>
      </c>
      <c r="F331" s="19"/>
    </row>
    <row r="332" spans="1:6" ht="15" customHeight="1" x14ac:dyDescent="0.2">
      <c r="A332" s="12" t="s">
        <v>7171</v>
      </c>
      <c r="B332" s="7">
        <v>109</v>
      </c>
      <c r="C332" s="1" t="s">
        <v>3027</v>
      </c>
      <c r="D332" s="4">
        <v>19.329999999999998</v>
      </c>
      <c r="E332" s="179" t="s">
        <v>7347</v>
      </c>
      <c r="F332" s="19"/>
    </row>
    <row r="333" spans="1:6" ht="15" customHeight="1" x14ac:dyDescent="0.2">
      <c r="A333" s="12" t="s">
        <v>7172</v>
      </c>
      <c r="B333" s="7">
        <v>110</v>
      </c>
      <c r="C333" s="1" t="s">
        <v>6635</v>
      </c>
      <c r="D333" s="225"/>
      <c r="E333" s="179" t="s">
        <v>218</v>
      </c>
      <c r="F333" s="19"/>
    </row>
    <row r="334" spans="1:6" ht="15" customHeight="1" x14ac:dyDescent="0.2">
      <c r="A334" s="12" t="s">
        <v>7173</v>
      </c>
      <c r="B334" s="7">
        <v>111</v>
      </c>
      <c r="C334" s="1" t="s">
        <v>2676</v>
      </c>
      <c r="D334" s="4">
        <v>48.94</v>
      </c>
      <c r="E334" s="179" t="s">
        <v>7347</v>
      </c>
      <c r="F334" s="19"/>
    </row>
    <row r="335" spans="1:6" ht="15" customHeight="1" x14ac:dyDescent="0.2">
      <c r="A335" s="12" t="s">
        <v>7174</v>
      </c>
      <c r="B335" s="7">
        <v>112</v>
      </c>
      <c r="C335" s="1" t="s">
        <v>6946</v>
      </c>
      <c r="D335" s="4">
        <v>5.38</v>
      </c>
      <c r="E335" s="179" t="s">
        <v>7347</v>
      </c>
      <c r="F335" s="19"/>
    </row>
    <row r="336" spans="1:6" ht="15" customHeight="1" x14ac:dyDescent="0.2">
      <c r="A336" s="12" t="s">
        <v>7175</v>
      </c>
      <c r="B336" s="7">
        <v>113</v>
      </c>
      <c r="C336" s="1" t="s">
        <v>2676</v>
      </c>
      <c r="D336" s="4">
        <v>30.57</v>
      </c>
      <c r="E336" s="179" t="s">
        <v>7347</v>
      </c>
      <c r="F336" s="19"/>
    </row>
    <row r="337" spans="1:6" ht="15" customHeight="1" x14ac:dyDescent="0.2">
      <c r="A337" s="12" t="s">
        <v>7176</v>
      </c>
      <c r="B337" s="7">
        <v>114</v>
      </c>
      <c r="C337" s="1" t="s">
        <v>4837</v>
      </c>
      <c r="D337" s="4">
        <v>3.55</v>
      </c>
      <c r="E337" s="179" t="s">
        <v>7347</v>
      </c>
      <c r="F337" s="19"/>
    </row>
    <row r="338" spans="1:6" ht="15" customHeight="1" x14ac:dyDescent="0.2">
      <c r="A338" s="12" t="s">
        <v>7177</v>
      </c>
      <c r="B338" s="7">
        <v>115</v>
      </c>
      <c r="C338" s="1" t="s">
        <v>679</v>
      </c>
      <c r="D338" s="4">
        <v>2.06</v>
      </c>
      <c r="E338" s="179" t="s">
        <v>7347</v>
      </c>
      <c r="F338" s="19"/>
    </row>
    <row r="339" spans="1:6" ht="15" customHeight="1" x14ac:dyDescent="0.2">
      <c r="A339" s="12" t="s">
        <v>7178</v>
      </c>
      <c r="B339" s="7">
        <v>116</v>
      </c>
      <c r="C339" s="1" t="s">
        <v>3019</v>
      </c>
      <c r="D339" s="4">
        <v>3.59</v>
      </c>
      <c r="E339" s="179" t="s">
        <v>7347</v>
      </c>
      <c r="F339" s="19"/>
    </row>
    <row r="340" spans="1:6" ht="15" customHeight="1" x14ac:dyDescent="0.2">
      <c r="A340" s="12" t="s">
        <v>7179</v>
      </c>
      <c r="B340" s="7">
        <v>117</v>
      </c>
      <c r="C340" s="1" t="s">
        <v>2676</v>
      </c>
      <c r="D340" s="4">
        <v>18.04</v>
      </c>
      <c r="E340" s="179" t="s">
        <v>7347</v>
      </c>
      <c r="F340" s="19"/>
    </row>
    <row r="341" spans="1:6" ht="15" customHeight="1" x14ac:dyDescent="0.2">
      <c r="A341" s="12" t="s">
        <v>7180</v>
      </c>
      <c r="B341" s="7">
        <v>118</v>
      </c>
      <c r="C341" s="1" t="s">
        <v>7181</v>
      </c>
      <c r="D341" s="4">
        <v>17.05</v>
      </c>
      <c r="E341" s="179" t="s">
        <v>218</v>
      </c>
      <c r="F341" s="19"/>
    </row>
    <row r="342" spans="1:6" ht="15" customHeight="1" x14ac:dyDescent="0.2">
      <c r="A342" s="12" t="s">
        <v>7182</v>
      </c>
      <c r="B342" s="7">
        <v>119</v>
      </c>
      <c r="C342" s="1" t="s">
        <v>2676</v>
      </c>
      <c r="D342" s="225">
        <v>18.34</v>
      </c>
      <c r="E342" s="179" t="s">
        <v>7347</v>
      </c>
      <c r="F342" s="19"/>
    </row>
    <row r="343" spans="1:6" ht="15" customHeight="1" x14ac:dyDescent="0.2">
      <c r="A343" s="12" t="s">
        <v>7183</v>
      </c>
      <c r="B343" s="7">
        <v>120</v>
      </c>
      <c r="C343" s="1" t="s">
        <v>6635</v>
      </c>
      <c r="D343" s="225"/>
      <c r="E343" s="179" t="s">
        <v>218</v>
      </c>
      <c r="F343" s="19"/>
    </row>
    <row r="344" spans="1:6" ht="15" customHeight="1" x14ac:dyDescent="0.2">
      <c r="A344" s="12" t="s">
        <v>7184</v>
      </c>
      <c r="B344" s="7">
        <v>121</v>
      </c>
      <c r="C344" s="1" t="s">
        <v>6652</v>
      </c>
      <c r="D344" s="4">
        <v>10.06</v>
      </c>
      <c r="E344" s="179" t="s">
        <v>218</v>
      </c>
      <c r="F344" s="19"/>
    </row>
    <row r="345" spans="1:6" ht="15" customHeight="1" x14ac:dyDescent="0.2">
      <c r="A345" s="12" t="s">
        <v>7185</v>
      </c>
      <c r="B345" s="7">
        <v>122</v>
      </c>
      <c r="C345" s="1" t="s">
        <v>3019</v>
      </c>
      <c r="D345" s="4">
        <v>10.93</v>
      </c>
      <c r="E345" s="179" t="s">
        <v>7347</v>
      </c>
      <c r="F345" s="19"/>
    </row>
    <row r="346" spans="1:6" ht="15" customHeight="1" x14ac:dyDescent="0.2">
      <c r="A346" s="12" t="s">
        <v>7186</v>
      </c>
      <c r="B346" s="7">
        <v>123</v>
      </c>
      <c r="C346" s="1" t="s">
        <v>4871</v>
      </c>
      <c r="D346" s="4">
        <v>14.31</v>
      </c>
      <c r="E346" s="179" t="s">
        <v>218</v>
      </c>
      <c r="F346" s="19"/>
    </row>
    <row r="347" spans="1:6" ht="15" customHeight="1" x14ac:dyDescent="0.2">
      <c r="A347" s="12" t="s">
        <v>7187</v>
      </c>
      <c r="B347" s="7">
        <v>124</v>
      </c>
      <c r="C347" s="1" t="s">
        <v>2676</v>
      </c>
      <c r="D347" s="4">
        <v>87.28</v>
      </c>
      <c r="E347" s="179" t="s">
        <v>7347</v>
      </c>
      <c r="F347" s="19"/>
    </row>
    <row r="348" spans="1:6" ht="15" customHeight="1" x14ac:dyDescent="0.2">
      <c r="A348" s="12" t="s">
        <v>7188</v>
      </c>
      <c r="B348" s="7">
        <v>125</v>
      </c>
      <c r="C348" s="1" t="s">
        <v>2676</v>
      </c>
      <c r="D348" s="4">
        <v>84.59</v>
      </c>
      <c r="E348" s="179" t="s">
        <v>7347</v>
      </c>
      <c r="F348" s="19"/>
    </row>
    <row r="349" spans="1:6" ht="15" customHeight="1" x14ac:dyDescent="0.2">
      <c r="A349" s="12" t="s">
        <v>7189</v>
      </c>
      <c r="B349" s="7">
        <v>126</v>
      </c>
      <c r="C349" s="1" t="s">
        <v>7190</v>
      </c>
      <c r="D349" s="4">
        <v>30.08</v>
      </c>
      <c r="E349" s="179" t="s">
        <v>7347</v>
      </c>
      <c r="F349" s="19"/>
    </row>
    <row r="350" spans="1:6" ht="15" customHeight="1" x14ac:dyDescent="0.2">
      <c r="A350" s="12" t="s">
        <v>7191</v>
      </c>
      <c r="B350" s="7">
        <v>127</v>
      </c>
      <c r="C350" s="1" t="s">
        <v>7192</v>
      </c>
      <c r="D350" s="4">
        <v>20.13</v>
      </c>
      <c r="E350" s="179" t="s">
        <v>7347</v>
      </c>
      <c r="F350" s="19"/>
    </row>
    <row r="351" spans="1:6" ht="15" customHeight="1" x14ac:dyDescent="0.2">
      <c r="A351" s="12" t="s">
        <v>7193</v>
      </c>
      <c r="B351" s="7">
        <v>128</v>
      </c>
      <c r="C351" s="1" t="s">
        <v>7194</v>
      </c>
      <c r="D351" s="4">
        <v>20.149999999999999</v>
      </c>
      <c r="E351" s="179" t="s">
        <v>7347</v>
      </c>
      <c r="F351" s="19"/>
    </row>
    <row r="352" spans="1:6" ht="15" customHeight="1" x14ac:dyDescent="0.2">
      <c r="A352" s="12" t="s">
        <v>7195</v>
      </c>
      <c r="B352" s="7">
        <v>129</v>
      </c>
      <c r="C352" s="1" t="s">
        <v>6789</v>
      </c>
      <c r="D352" s="4">
        <v>19.46</v>
      </c>
      <c r="E352" s="179" t="s">
        <v>7347</v>
      </c>
      <c r="F352" s="19"/>
    </row>
    <row r="353" spans="1:6" ht="15" customHeight="1" x14ac:dyDescent="0.2">
      <c r="A353" s="12" t="s">
        <v>7196</v>
      </c>
      <c r="B353" s="7">
        <v>131</v>
      </c>
      <c r="C353" s="1" t="s">
        <v>4526</v>
      </c>
      <c r="D353" s="4">
        <v>6.57</v>
      </c>
      <c r="E353" s="179" t="s">
        <v>7347</v>
      </c>
      <c r="F353" s="19"/>
    </row>
    <row r="354" spans="1:6" ht="15" customHeight="1" x14ac:dyDescent="0.2">
      <c r="A354" s="12" t="s">
        <v>7197</v>
      </c>
      <c r="B354" s="7">
        <v>132</v>
      </c>
      <c r="C354" s="1" t="s">
        <v>776</v>
      </c>
      <c r="D354" s="4">
        <v>7.03</v>
      </c>
      <c r="E354" s="179" t="s">
        <v>7347</v>
      </c>
      <c r="F354" s="19"/>
    </row>
    <row r="355" spans="1:6" ht="15" customHeight="1" x14ac:dyDescent="0.2">
      <c r="A355" s="12" t="s">
        <v>7198</v>
      </c>
      <c r="B355" s="7">
        <v>133</v>
      </c>
      <c r="C355" s="1" t="s">
        <v>3027</v>
      </c>
      <c r="D355" s="4">
        <v>47.84</v>
      </c>
      <c r="E355" s="179" t="s">
        <v>7347</v>
      </c>
      <c r="F355" s="19"/>
    </row>
    <row r="356" spans="1:6" ht="15" customHeight="1" x14ac:dyDescent="0.2">
      <c r="A356" s="12" t="s">
        <v>7199</v>
      </c>
      <c r="B356" s="7">
        <v>134</v>
      </c>
      <c r="C356" s="1" t="s">
        <v>3027</v>
      </c>
      <c r="D356" s="4">
        <v>46.67</v>
      </c>
      <c r="E356" s="179" t="s">
        <v>7347</v>
      </c>
      <c r="F356" s="19"/>
    </row>
    <row r="357" spans="1:6" ht="15" customHeight="1" x14ac:dyDescent="0.2">
      <c r="A357" s="12" t="s">
        <v>7200</v>
      </c>
      <c r="B357" s="7">
        <v>135</v>
      </c>
      <c r="C357" s="1" t="s">
        <v>3027</v>
      </c>
      <c r="D357" s="4">
        <v>27.92</v>
      </c>
      <c r="E357" s="179" t="s">
        <v>7347</v>
      </c>
      <c r="F357" s="19"/>
    </row>
    <row r="358" spans="1:6" ht="15" customHeight="1" x14ac:dyDescent="0.2">
      <c r="A358" s="12" t="s">
        <v>7201</v>
      </c>
      <c r="B358" s="7">
        <v>136</v>
      </c>
      <c r="C358" s="1" t="s">
        <v>6652</v>
      </c>
      <c r="D358" s="4">
        <v>10.14</v>
      </c>
      <c r="E358" s="179" t="s">
        <v>218</v>
      </c>
      <c r="F358" s="19"/>
    </row>
    <row r="359" spans="1:6" ht="15" customHeight="1" x14ac:dyDescent="0.2">
      <c r="A359" s="12" t="s">
        <v>7202</v>
      </c>
      <c r="B359" s="7">
        <v>137</v>
      </c>
      <c r="C359" s="1" t="s">
        <v>3019</v>
      </c>
      <c r="D359" s="4">
        <v>10.92</v>
      </c>
      <c r="E359" s="179" t="s">
        <v>7347</v>
      </c>
      <c r="F359" s="19"/>
    </row>
    <row r="360" spans="1:6" ht="15" customHeight="1" x14ac:dyDescent="0.2">
      <c r="A360" s="12" t="s">
        <v>7203</v>
      </c>
      <c r="B360" s="7">
        <v>138</v>
      </c>
      <c r="C360" s="1" t="s">
        <v>7204</v>
      </c>
      <c r="D360" s="4">
        <v>14.14</v>
      </c>
      <c r="E360" s="179" t="s">
        <v>7347</v>
      </c>
      <c r="F360" s="19"/>
    </row>
    <row r="361" spans="1:6" ht="15" customHeight="1" x14ac:dyDescent="0.2">
      <c r="A361" s="12" t="s">
        <v>7205</v>
      </c>
      <c r="B361" s="7">
        <v>139</v>
      </c>
      <c r="C361" s="1" t="s">
        <v>2676</v>
      </c>
      <c r="D361" s="4">
        <v>19.59</v>
      </c>
      <c r="E361" s="179" t="s">
        <v>7347</v>
      </c>
      <c r="F361" s="19"/>
    </row>
    <row r="362" spans="1:6" ht="15" customHeight="1" x14ac:dyDescent="0.2">
      <c r="A362" s="12" t="s">
        <v>7206</v>
      </c>
      <c r="B362" s="7">
        <v>141</v>
      </c>
      <c r="C362" s="1" t="s">
        <v>2676</v>
      </c>
      <c r="D362" s="4">
        <v>19.649999999999999</v>
      </c>
      <c r="E362" s="179" t="s">
        <v>7347</v>
      </c>
      <c r="F362" s="19"/>
    </row>
    <row r="363" spans="1:6" ht="15" customHeight="1" x14ac:dyDescent="0.2">
      <c r="A363" s="12" t="s">
        <v>7207</v>
      </c>
      <c r="B363" s="7">
        <v>142</v>
      </c>
      <c r="C363" s="1" t="s">
        <v>2676</v>
      </c>
      <c r="D363" s="4">
        <v>20.239999999999998</v>
      </c>
      <c r="E363" s="179" t="s">
        <v>7347</v>
      </c>
      <c r="F363" s="19"/>
    </row>
    <row r="364" spans="1:6" ht="15" customHeight="1" x14ac:dyDescent="0.2">
      <c r="A364" s="12" t="s">
        <v>7208</v>
      </c>
      <c r="B364" s="7">
        <v>143</v>
      </c>
      <c r="C364" s="1" t="s">
        <v>3027</v>
      </c>
      <c r="D364" s="4">
        <v>14.85</v>
      </c>
      <c r="E364" s="179" t="s">
        <v>7347</v>
      </c>
      <c r="F364" s="19"/>
    </row>
    <row r="365" spans="1:6" ht="15" customHeight="1" x14ac:dyDescent="0.2">
      <c r="A365" s="12" t="s">
        <v>7209</v>
      </c>
      <c r="B365" s="7">
        <v>144</v>
      </c>
      <c r="C365" s="1" t="s">
        <v>3027</v>
      </c>
      <c r="D365" s="4">
        <v>15.17</v>
      </c>
      <c r="E365" s="179" t="s">
        <v>7347</v>
      </c>
      <c r="F365" s="19"/>
    </row>
    <row r="366" spans="1:6" ht="15" customHeight="1" x14ac:dyDescent="0.2">
      <c r="A366" s="12" t="s">
        <v>7497</v>
      </c>
      <c r="B366" s="7" t="s">
        <v>7499</v>
      </c>
      <c r="C366" s="1" t="s">
        <v>724</v>
      </c>
      <c r="D366" s="4">
        <v>31.36</v>
      </c>
      <c r="E366" s="179" t="s">
        <v>7347</v>
      </c>
      <c r="F366" s="19"/>
    </row>
    <row r="367" spans="1:6" ht="15" customHeight="1" x14ac:dyDescent="0.2">
      <c r="A367" s="12" t="s">
        <v>7498</v>
      </c>
      <c r="B367" s="7" t="s">
        <v>7499</v>
      </c>
      <c r="C367" s="1" t="s">
        <v>724</v>
      </c>
      <c r="D367" s="4">
        <v>31.71</v>
      </c>
      <c r="E367" s="179" t="s">
        <v>7347</v>
      </c>
      <c r="F367" s="19"/>
    </row>
    <row r="368" spans="1:6" ht="15" customHeight="1" x14ac:dyDescent="0.2">
      <c r="A368" s="12" t="s">
        <v>7210</v>
      </c>
      <c r="B368" s="7">
        <v>146</v>
      </c>
      <c r="C368" s="1" t="s">
        <v>721</v>
      </c>
      <c r="D368" s="4">
        <v>11.92</v>
      </c>
      <c r="E368" s="179" t="s">
        <v>7347</v>
      </c>
      <c r="F368" s="19"/>
    </row>
    <row r="369" spans="1:6" ht="15" customHeight="1" x14ac:dyDescent="0.2">
      <c r="A369" s="12" t="s">
        <v>7211</v>
      </c>
      <c r="B369" s="7">
        <v>147</v>
      </c>
      <c r="C369" s="1" t="s">
        <v>3027</v>
      </c>
      <c r="D369" s="4">
        <v>13.51</v>
      </c>
      <c r="E369" s="179" t="s">
        <v>7347</v>
      </c>
      <c r="F369" s="19"/>
    </row>
    <row r="370" spans="1:6" ht="15" customHeight="1" x14ac:dyDescent="0.2">
      <c r="A370" s="12" t="s">
        <v>7212</v>
      </c>
      <c r="B370" s="7">
        <v>148</v>
      </c>
      <c r="C370" s="1" t="s">
        <v>2676</v>
      </c>
      <c r="D370" s="4">
        <v>29.23</v>
      </c>
      <c r="E370" s="179" t="s">
        <v>7347</v>
      </c>
      <c r="F370" s="19"/>
    </row>
    <row r="371" spans="1:6" ht="15" customHeight="1" x14ac:dyDescent="0.2">
      <c r="A371" s="12" t="s">
        <v>7213</v>
      </c>
      <c r="B371" s="7">
        <v>149</v>
      </c>
      <c r="C371" s="1" t="s">
        <v>6652</v>
      </c>
      <c r="D371" s="4">
        <v>10.58</v>
      </c>
      <c r="E371" s="179" t="s">
        <v>218</v>
      </c>
      <c r="F371" s="19"/>
    </row>
    <row r="372" spans="1:6" ht="15" customHeight="1" x14ac:dyDescent="0.2">
      <c r="A372" s="12" t="s">
        <v>7214</v>
      </c>
      <c r="B372" s="7">
        <v>151</v>
      </c>
      <c r="C372" s="1" t="s">
        <v>7049</v>
      </c>
      <c r="D372" s="4">
        <v>8.35</v>
      </c>
      <c r="E372" s="179" t="s">
        <v>7347</v>
      </c>
      <c r="F372" s="19"/>
    </row>
    <row r="373" spans="1:6" ht="15" customHeight="1" x14ac:dyDescent="0.2">
      <c r="A373" s="12" t="s">
        <v>7215</v>
      </c>
      <c r="B373" s="7">
        <v>152</v>
      </c>
      <c r="C373" s="1" t="s">
        <v>938</v>
      </c>
      <c r="D373" s="4">
        <v>1.74</v>
      </c>
      <c r="E373" s="179" t="s">
        <v>7347</v>
      </c>
      <c r="F373" s="19"/>
    </row>
    <row r="374" spans="1:6" ht="15" customHeight="1" x14ac:dyDescent="0.2">
      <c r="A374" s="12" t="s">
        <v>7216</v>
      </c>
      <c r="B374" s="7">
        <v>153</v>
      </c>
      <c r="C374" s="1" t="s">
        <v>2801</v>
      </c>
      <c r="D374" s="4">
        <v>2.94</v>
      </c>
      <c r="E374" s="179" t="s">
        <v>218</v>
      </c>
      <c r="F374" s="19"/>
    </row>
    <row r="375" spans="1:6" ht="15" customHeight="1" x14ac:dyDescent="0.2">
      <c r="A375" s="12" t="s">
        <v>7217</v>
      </c>
      <c r="B375" s="7">
        <v>154</v>
      </c>
      <c r="C375" s="1" t="s">
        <v>938</v>
      </c>
      <c r="D375" s="4">
        <v>1.7</v>
      </c>
      <c r="E375" s="179" t="s">
        <v>7347</v>
      </c>
      <c r="F375" s="19"/>
    </row>
    <row r="376" spans="1:6" ht="15" customHeight="1" x14ac:dyDescent="0.2">
      <c r="A376" s="12" t="s">
        <v>7218</v>
      </c>
      <c r="B376" s="7">
        <v>155</v>
      </c>
      <c r="C376" s="1" t="s">
        <v>938</v>
      </c>
      <c r="D376" s="4">
        <v>3.16</v>
      </c>
      <c r="E376" s="179" t="s">
        <v>7347</v>
      </c>
      <c r="F376" s="19"/>
    </row>
    <row r="377" spans="1:6" ht="15" customHeight="1" x14ac:dyDescent="0.2">
      <c r="A377" s="12" t="s">
        <v>7219</v>
      </c>
      <c r="B377" s="7">
        <v>156</v>
      </c>
      <c r="C377" s="1" t="s">
        <v>7049</v>
      </c>
      <c r="D377" s="4">
        <v>5.73</v>
      </c>
      <c r="E377" s="179" t="s">
        <v>7347</v>
      </c>
      <c r="F377" s="19"/>
    </row>
    <row r="378" spans="1:6" ht="15" customHeight="1" x14ac:dyDescent="0.2">
      <c r="A378" s="12" t="s">
        <v>7220</v>
      </c>
      <c r="B378" s="7">
        <v>157</v>
      </c>
      <c r="C378" s="1" t="s">
        <v>938</v>
      </c>
      <c r="D378" s="4">
        <v>1.63</v>
      </c>
      <c r="E378" s="179" t="s">
        <v>7347</v>
      </c>
      <c r="F378" s="19"/>
    </row>
    <row r="379" spans="1:6" ht="15" customHeight="1" x14ac:dyDescent="0.2">
      <c r="A379" s="12" t="s">
        <v>7221</v>
      </c>
      <c r="B379" s="7">
        <v>158</v>
      </c>
      <c r="C379" s="1" t="s">
        <v>938</v>
      </c>
      <c r="D379" s="4">
        <v>1.6</v>
      </c>
      <c r="E379" s="179" t="s">
        <v>7347</v>
      </c>
      <c r="F379" s="19"/>
    </row>
    <row r="380" spans="1:6" ht="15" customHeight="1" x14ac:dyDescent="0.2">
      <c r="A380" s="12" t="s">
        <v>7222</v>
      </c>
      <c r="B380" s="7">
        <v>159</v>
      </c>
      <c r="C380" s="1" t="s">
        <v>938</v>
      </c>
      <c r="D380" s="4">
        <v>9.43</v>
      </c>
      <c r="E380" s="179" t="s">
        <v>7347</v>
      </c>
      <c r="F380" s="19"/>
    </row>
    <row r="381" spans="1:6" ht="15" customHeight="1" x14ac:dyDescent="0.2">
      <c r="A381" s="12" t="s">
        <v>7223</v>
      </c>
      <c r="B381" s="7">
        <v>162</v>
      </c>
      <c r="C381" s="1" t="s">
        <v>3027</v>
      </c>
      <c r="D381" s="4">
        <v>28.86</v>
      </c>
      <c r="E381" s="179" t="s">
        <v>7347</v>
      </c>
      <c r="F381" s="19"/>
    </row>
    <row r="382" spans="1:6" ht="15" customHeight="1" x14ac:dyDescent="0.2">
      <c r="A382" s="12" t="s">
        <v>7224</v>
      </c>
      <c r="B382" s="7">
        <v>163</v>
      </c>
      <c r="C382" s="1" t="s">
        <v>3027</v>
      </c>
      <c r="D382" s="4">
        <v>11.77</v>
      </c>
      <c r="E382" s="179" t="s">
        <v>7347</v>
      </c>
      <c r="F382" s="19"/>
    </row>
    <row r="383" spans="1:6" ht="15" customHeight="1" x14ac:dyDescent="0.2">
      <c r="A383" s="12" t="s">
        <v>7225</v>
      </c>
      <c r="B383" s="7">
        <v>164</v>
      </c>
      <c r="C383" s="1" t="s">
        <v>3027</v>
      </c>
      <c r="D383" s="4">
        <v>13.93</v>
      </c>
      <c r="E383" s="179" t="s">
        <v>7347</v>
      </c>
      <c r="F383" s="19"/>
    </row>
    <row r="384" spans="1:6" ht="15" customHeight="1" x14ac:dyDescent="0.2">
      <c r="A384" s="12" t="s">
        <v>7226</v>
      </c>
      <c r="B384" s="7">
        <v>165</v>
      </c>
      <c r="C384" s="1" t="s">
        <v>721</v>
      </c>
      <c r="D384" s="4">
        <v>11.94</v>
      </c>
      <c r="E384" s="179" t="s">
        <v>7347</v>
      </c>
      <c r="F384" s="19"/>
    </row>
    <row r="385" spans="1:6" ht="15" customHeight="1" x14ac:dyDescent="0.2">
      <c r="A385" s="12" t="s">
        <v>7227</v>
      </c>
      <c r="B385" s="7">
        <v>166</v>
      </c>
      <c r="C385" s="1" t="s">
        <v>7228</v>
      </c>
      <c r="D385" s="4">
        <v>13.51</v>
      </c>
      <c r="E385" s="179" t="s">
        <v>7347</v>
      </c>
      <c r="F385" s="19"/>
    </row>
    <row r="386" spans="1:6" ht="15" customHeight="1" x14ac:dyDescent="0.2">
      <c r="A386" s="12" t="s">
        <v>7229</v>
      </c>
      <c r="B386" s="7">
        <v>167</v>
      </c>
      <c r="C386" s="1" t="s">
        <v>4034</v>
      </c>
      <c r="D386" s="4">
        <v>10.1</v>
      </c>
      <c r="E386" s="179" t="s">
        <v>7347</v>
      </c>
      <c r="F386" s="19"/>
    </row>
    <row r="387" spans="1:6" ht="15" customHeight="1" x14ac:dyDescent="0.2">
      <c r="A387" s="12" t="s">
        <v>7230</v>
      </c>
      <c r="B387" s="7">
        <v>168</v>
      </c>
      <c r="C387" s="1" t="s">
        <v>7228</v>
      </c>
      <c r="D387" s="4">
        <v>19.29</v>
      </c>
      <c r="E387" s="179" t="s">
        <v>7347</v>
      </c>
      <c r="F387" s="19"/>
    </row>
    <row r="388" spans="1:6" ht="15" customHeight="1" x14ac:dyDescent="0.2">
      <c r="A388" s="12" t="s">
        <v>7231</v>
      </c>
      <c r="B388" s="7">
        <v>169</v>
      </c>
      <c r="C388" s="1" t="s">
        <v>6652</v>
      </c>
      <c r="D388" s="4">
        <v>10.57</v>
      </c>
      <c r="E388" s="179" t="s">
        <v>218</v>
      </c>
      <c r="F388" s="19"/>
    </row>
    <row r="389" spans="1:6" ht="15" customHeight="1" x14ac:dyDescent="0.2">
      <c r="A389" s="12" t="s">
        <v>7232</v>
      </c>
      <c r="B389" s="7">
        <v>171</v>
      </c>
      <c r="C389" s="1" t="s">
        <v>7036</v>
      </c>
      <c r="D389" s="4">
        <v>6.87</v>
      </c>
      <c r="E389" s="179" t="s">
        <v>218</v>
      </c>
      <c r="F389" s="19"/>
    </row>
    <row r="390" spans="1:6" ht="15" customHeight="1" x14ac:dyDescent="0.2">
      <c r="A390" s="12" t="s">
        <v>7233</v>
      </c>
      <c r="B390" s="7">
        <v>172</v>
      </c>
      <c r="C390" s="1" t="s">
        <v>7049</v>
      </c>
      <c r="D390" s="4">
        <v>8.27</v>
      </c>
      <c r="E390" s="179" t="s">
        <v>7347</v>
      </c>
      <c r="F390" s="19"/>
    </row>
    <row r="391" spans="1:6" ht="15" customHeight="1" x14ac:dyDescent="0.2">
      <c r="A391" s="12" t="s">
        <v>7234</v>
      </c>
      <c r="B391" s="7">
        <v>173</v>
      </c>
      <c r="C391" s="1" t="s">
        <v>4327</v>
      </c>
      <c r="D391" s="4">
        <v>1.75</v>
      </c>
      <c r="E391" s="179" t="s">
        <v>7347</v>
      </c>
      <c r="F391" s="19"/>
    </row>
    <row r="392" spans="1:6" ht="15" customHeight="1" x14ac:dyDescent="0.2">
      <c r="A392" s="12" t="s">
        <v>7235</v>
      </c>
      <c r="B392" s="7">
        <v>174</v>
      </c>
      <c r="C392" s="1" t="s">
        <v>2801</v>
      </c>
      <c r="D392" s="4">
        <v>3.16</v>
      </c>
      <c r="E392" s="179" t="s">
        <v>218</v>
      </c>
      <c r="F392" s="19"/>
    </row>
    <row r="393" spans="1:6" ht="15" customHeight="1" x14ac:dyDescent="0.2">
      <c r="A393" s="12" t="s">
        <v>7236</v>
      </c>
      <c r="B393" s="7">
        <v>175</v>
      </c>
      <c r="C393" s="1" t="s">
        <v>938</v>
      </c>
      <c r="D393" s="4">
        <v>1.63</v>
      </c>
      <c r="E393" s="179" t="s">
        <v>7347</v>
      </c>
      <c r="F393" s="19"/>
    </row>
    <row r="394" spans="1:6" ht="15" customHeight="1" x14ac:dyDescent="0.2">
      <c r="A394" s="12" t="s">
        <v>7237</v>
      </c>
      <c r="B394" s="7">
        <v>176</v>
      </c>
      <c r="C394" s="1" t="s">
        <v>938</v>
      </c>
      <c r="D394" s="4">
        <v>1.98</v>
      </c>
      <c r="E394" s="179" t="s">
        <v>7347</v>
      </c>
      <c r="F394" s="19"/>
    </row>
    <row r="395" spans="1:6" ht="15" customHeight="1" x14ac:dyDescent="0.2">
      <c r="A395" s="12" t="s">
        <v>7238</v>
      </c>
      <c r="B395" s="7">
        <v>177</v>
      </c>
      <c r="C395" s="1" t="s">
        <v>7049</v>
      </c>
      <c r="D395" s="4">
        <v>5.69</v>
      </c>
      <c r="E395" s="179" t="s">
        <v>7347</v>
      </c>
      <c r="F395" s="19"/>
    </row>
    <row r="396" spans="1:6" ht="15" customHeight="1" x14ac:dyDescent="0.2">
      <c r="A396" s="12" t="s">
        <v>7239</v>
      </c>
      <c r="B396" s="7">
        <v>178</v>
      </c>
      <c r="C396" s="1" t="s">
        <v>938</v>
      </c>
      <c r="D396" s="4">
        <v>3</v>
      </c>
      <c r="E396" s="179" t="s">
        <v>7347</v>
      </c>
      <c r="F396" s="19"/>
    </row>
    <row r="397" spans="1:6" ht="15" customHeight="1" x14ac:dyDescent="0.2">
      <c r="A397" s="12" t="s">
        <v>7240</v>
      </c>
      <c r="B397" s="7">
        <v>179</v>
      </c>
      <c r="C397" s="1" t="s">
        <v>938</v>
      </c>
      <c r="D397" s="4">
        <v>1.61</v>
      </c>
      <c r="E397" s="179" t="s">
        <v>7347</v>
      </c>
      <c r="F397" s="19"/>
    </row>
    <row r="398" spans="1:6" ht="15" customHeight="1" x14ac:dyDescent="0.2">
      <c r="A398" s="12" t="s">
        <v>7241</v>
      </c>
      <c r="B398" s="7">
        <v>181</v>
      </c>
      <c r="C398" s="1" t="s">
        <v>938</v>
      </c>
      <c r="D398" s="4">
        <v>9.39</v>
      </c>
      <c r="E398" s="179" t="s">
        <v>7347</v>
      </c>
      <c r="F398" s="19"/>
    </row>
    <row r="399" spans="1:6" ht="15" customHeight="1" x14ac:dyDescent="0.2">
      <c r="A399" s="12" t="s">
        <v>7242</v>
      </c>
      <c r="B399" s="7">
        <v>182</v>
      </c>
      <c r="C399" s="1" t="s">
        <v>2676</v>
      </c>
      <c r="D399" s="4">
        <v>19.66</v>
      </c>
      <c r="E399" s="179" t="s">
        <v>7347</v>
      </c>
      <c r="F399" s="19"/>
    </row>
    <row r="400" spans="1:6" ht="15" customHeight="1" x14ac:dyDescent="0.2">
      <c r="A400" s="12" t="s">
        <v>7243</v>
      </c>
      <c r="B400" s="7">
        <v>183</v>
      </c>
      <c r="C400" s="1" t="s">
        <v>4837</v>
      </c>
      <c r="D400" s="4">
        <v>4.13</v>
      </c>
      <c r="E400" s="179" t="s">
        <v>7347</v>
      </c>
      <c r="F400" s="19"/>
    </row>
    <row r="401" spans="1:6" ht="15" customHeight="1" x14ac:dyDescent="0.2">
      <c r="A401" s="12" t="s">
        <v>7244</v>
      </c>
      <c r="B401" s="7">
        <v>184</v>
      </c>
      <c r="C401" s="1" t="s">
        <v>679</v>
      </c>
      <c r="D401" s="4">
        <v>2.34</v>
      </c>
      <c r="E401" s="179" t="s">
        <v>7347</v>
      </c>
      <c r="F401" s="19"/>
    </row>
    <row r="402" spans="1:6" ht="15" customHeight="1" x14ac:dyDescent="0.2">
      <c r="A402" s="12" t="s">
        <v>7245</v>
      </c>
      <c r="B402" s="7">
        <v>185</v>
      </c>
      <c r="C402" s="1" t="s">
        <v>3019</v>
      </c>
      <c r="D402" s="4">
        <v>4.6100000000000003</v>
      </c>
      <c r="E402" s="179" t="s">
        <v>7347</v>
      </c>
      <c r="F402" s="19"/>
    </row>
    <row r="403" spans="1:6" ht="15" customHeight="1" thickBot="1" x14ac:dyDescent="0.25">
      <c r="A403" s="12" t="s">
        <v>7246</v>
      </c>
      <c r="B403" s="7">
        <v>186</v>
      </c>
      <c r="C403" s="1" t="s">
        <v>4130</v>
      </c>
      <c r="D403" s="4">
        <v>13.82</v>
      </c>
      <c r="E403" s="244" t="s">
        <v>7347</v>
      </c>
      <c r="F403" s="19"/>
    </row>
    <row r="404" spans="1:6" ht="15" customHeight="1" thickTop="1" thickBot="1" x14ac:dyDescent="0.25">
      <c r="A404" s="511" t="s">
        <v>6393</v>
      </c>
      <c r="B404" s="512"/>
      <c r="C404" s="513"/>
      <c r="D404" s="239">
        <f>SUM(D324:D403)</f>
        <v>1508.03</v>
      </c>
      <c r="E404" s="243">
        <f>SUMIF(E324:E403,"std_1",D324:D403)</f>
        <v>1395.58</v>
      </c>
    </row>
    <row r="405" spans="1:6" ht="15" customHeight="1" x14ac:dyDescent="0.2">
      <c r="B405" s="279"/>
      <c r="C405" s="280"/>
      <c r="D405" s="240"/>
      <c r="E405" s="240"/>
    </row>
    <row r="406" spans="1:6" ht="15" customHeight="1" thickBot="1" x14ac:dyDescent="0.25"/>
    <row r="407" spans="1:6" ht="22.5" customHeight="1" thickBot="1" x14ac:dyDescent="0.25">
      <c r="A407" s="514" t="s">
        <v>7247</v>
      </c>
      <c r="B407" s="515"/>
      <c r="C407" s="515"/>
      <c r="D407" s="515"/>
      <c r="E407" s="257"/>
    </row>
    <row r="408" spans="1:6" ht="15" customHeight="1" x14ac:dyDescent="0.2">
      <c r="A408" s="483" t="s">
        <v>4681</v>
      </c>
      <c r="B408" s="226" t="s">
        <v>4277</v>
      </c>
      <c r="C408" s="487" t="s">
        <v>2187</v>
      </c>
      <c r="D408" s="487" t="s">
        <v>2187</v>
      </c>
      <c r="E408" s="419" t="s">
        <v>217</v>
      </c>
    </row>
    <row r="409" spans="1:6" ht="15" customHeight="1" thickBot="1" x14ac:dyDescent="0.25">
      <c r="A409" s="524"/>
      <c r="B409" s="268" t="s">
        <v>2185</v>
      </c>
      <c r="C409" s="525"/>
      <c r="D409" s="525"/>
      <c r="E409" s="526"/>
    </row>
    <row r="410" spans="1:6" ht="15" customHeight="1" thickTop="1" x14ac:dyDescent="0.2">
      <c r="A410" s="12" t="s">
        <v>7248</v>
      </c>
      <c r="B410" s="7">
        <v>201</v>
      </c>
      <c r="C410" s="1" t="s">
        <v>4316</v>
      </c>
      <c r="D410" s="4">
        <v>1.86</v>
      </c>
      <c r="E410" s="179" t="s">
        <v>7347</v>
      </c>
    </row>
    <row r="411" spans="1:6" ht="15" customHeight="1" x14ac:dyDescent="0.2">
      <c r="A411" s="12" t="s">
        <v>7249</v>
      </c>
      <c r="B411" s="7">
        <v>203</v>
      </c>
      <c r="C411" s="1" t="s">
        <v>4316</v>
      </c>
      <c r="D411" s="4">
        <v>3.42</v>
      </c>
      <c r="E411" s="179" t="s">
        <v>7347</v>
      </c>
    </row>
    <row r="412" spans="1:6" ht="15" customHeight="1" x14ac:dyDescent="0.2">
      <c r="A412" s="12" t="s">
        <v>7250</v>
      </c>
      <c r="B412" s="7">
        <v>205</v>
      </c>
      <c r="C412" s="1" t="s">
        <v>7251</v>
      </c>
      <c r="D412" s="4">
        <v>37.06</v>
      </c>
      <c r="E412" s="179" t="s">
        <v>7347</v>
      </c>
    </row>
    <row r="413" spans="1:6" ht="15" customHeight="1" x14ac:dyDescent="0.2">
      <c r="A413" s="12" t="s">
        <v>7252</v>
      </c>
      <c r="B413" s="7">
        <v>206</v>
      </c>
      <c r="C413" s="1" t="s">
        <v>3019</v>
      </c>
      <c r="D413" s="4">
        <v>69.48</v>
      </c>
      <c r="E413" s="179" t="s">
        <v>7347</v>
      </c>
    </row>
    <row r="414" spans="1:6" ht="15" customHeight="1" x14ac:dyDescent="0.2">
      <c r="A414" s="12" t="s">
        <v>7253</v>
      </c>
      <c r="B414" s="7">
        <v>207</v>
      </c>
      <c r="C414" s="1" t="s">
        <v>3019</v>
      </c>
      <c r="D414" s="4">
        <v>122.03</v>
      </c>
      <c r="E414" s="179" t="s">
        <v>7347</v>
      </c>
    </row>
    <row r="415" spans="1:6" ht="15" customHeight="1" x14ac:dyDescent="0.2">
      <c r="A415" s="12" t="s">
        <v>7254</v>
      </c>
      <c r="B415" s="7">
        <v>208</v>
      </c>
      <c r="C415" s="1" t="s">
        <v>3019</v>
      </c>
      <c r="D415" s="4">
        <v>130.59</v>
      </c>
      <c r="E415" s="179" t="s">
        <v>7347</v>
      </c>
    </row>
    <row r="416" spans="1:6" ht="15" customHeight="1" x14ac:dyDescent="0.2">
      <c r="A416" s="12" t="s">
        <v>7255</v>
      </c>
      <c r="B416" s="7">
        <v>209</v>
      </c>
      <c r="C416" s="1" t="s">
        <v>4460</v>
      </c>
      <c r="D416" s="4">
        <v>109.83</v>
      </c>
      <c r="E416" s="179" t="s">
        <v>7347</v>
      </c>
    </row>
    <row r="417" spans="1:5" ht="15" customHeight="1" x14ac:dyDescent="0.2">
      <c r="A417" s="12" t="s">
        <v>7256</v>
      </c>
      <c r="B417" s="7">
        <v>210</v>
      </c>
      <c r="C417" s="1" t="s">
        <v>6635</v>
      </c>
      <c r="D417" s="225"/>
      <c r="E417" s="179" t="s">
        <v>218</v>
      </c>
    </row>
    <row r="418" spans="1:5" ht="15" customHeight="1" x14ac:dyDescent="0.2">
      <c r="A418" s="12" t="s">
        <v>7257</v>
      </c>
      <c r="B418" s="7">
        <v>211</v>
      </c>
      <c r="C418" s="1" t="s">
        <v>6789</v>
      </c>
      <c r="D418" s="4">
        <v>77.87</v>
      </c>
      <c r="E418" s="179" t="s">
        <v>7347</v>
      </c>
    </row>
    <row r="419" spans="1:5" ht="15" customHeight="1" x14ac:dyDescent="0.2">
      <c r="A419" s="12" t="s">
        <v>7258</v>
      </c>
      <c r="B419" s="7">
        <v>212</v>
      </c>
      <c r="C419" s="1" t="s">
        <v>2676</v>
      </c>
      <c r="D419" s="4">
        <v>18.93</v>
      </c>
      <c r="E419" s="179" t="s">
        <v>7347</v>
      </c>
    </row>
    <row r="420" spans="1:5" ht="15" customHeight="1" x14ac:dyDescent="0.2">
      <c r="A420" s="12" t="s">
        <v>7259</v>
      </c>
      <c r="B420" s="7">
        <v>213</v>
      </c>
      <c r="C420" s="1" t="s">
        <v>2676</v>
      </c>
      <c r="D420" s="4">
        <v>19.45</v>
      </c>
      <c r="E420" s="179" t="s">
        <v>7347</v>
      </c>
    </row>
    <row r="421" spans="1:5" ht="15" customHeight="1" x14ac:dyDescent="0.2">
      <c r="A421" s="12" t="s">
        <v>7260</v>
      </c>
      <c r="B421" s="7">
        <v>214</v>
      </c>
      <c r="C421" s="1" t="s">
        <v>2676</v>
      </c>
      <c r="D421" s="4">
        <v>18.95</v>
      </c>
      <c r="E421" s="179" t="s">
        <v>7347</v>
      </c>
    </row>
    <row r="422" spans="1:5" ht="15" customHeight="1" x14ac:dyDescent="0.2">
      <c r="A422" s="12" t="s">
        <v>7261</v>
      </c>
      <c r="B422" s="7">
        <v>215</v>
      </c>
      <c r="C422" s="1" t="s">
        <v>3027</v>
      </c>
      <c r="D422" s="4">
        <v>13.7</v>
      </c>
      <c r="E422" s="179" t="s">
        <v>7347</v>
      </c>
    </row>
    <row r="423" spans="1:5" ht="15" customHeight="1" x14ac:dyDescent="0.2">
      <c r="A423" s="12" t="s">
        <v>7262</v>
      </c>
      <c r="B423" s="7">
        <v>216</v>
      </c>
      <c r="C423" s="1" t="s">
        <v>3027</v>
      </c>
      <c r="D423" s="4">
        <v>13.64</v>
      </c>
      <c r="E423" s="179" t="s">
        <v>7347</v>
      </c>
    </row>
    <row r="424" spans="1:5" ht="15" customHeight="1" x14ac:dyDescent="0.2">
      <c r="A424" s="12" t="s">
        <v>7263</v>
      </c>
      <c r="B424" s="7">
        <v>217</v>
      </c>
      <c r="C424" s="1" t="s">
        <v>3027</v>
      </c>
      <c r="D424" s="4">
        <v>13.67</v>
      </c>
      <c r="E424" s="179" t="s">
        <v>7347</v>
      </c>
    </row>
    <row r="425" spans="1:5" ht="15" customHeight="1" x14ac:dyDescent="0.2">
      <c r="A425" s="12" t="s">
        <v>7264</v>
      </c>
      <c r="B425" s="7">
        <v>218</v>
      </c>
      <c r="C425" s="1" t="s">
        <v>3027</v>
      </c>
      <c r="D425" s="4">
        <v>13.53</v>
      </c>
      <c r="E425" s="179" t="s">
        <v>7347</v>
      </c>
    </row>
    <row r="426" spans="1:5" ht="15" customHeight="1" x14ac:dyDescent="0.2">
      <c r="A426" s="12" t="s">
        <v>7265</v>
      </c>
      <c r="B426" s="7">
        <v>219</v>
      </c>
      <c r="C426" s="1" t="s">
        <v>2676</v>
      </c>
      <c r="D426" s="4">
        <v>22.85</v>
      </c>
      <c r="E426" s="179" t="s">
        <v>7347</v>
      </c>
    </row>
    <row r="427" spans="1:5" ht="15" customHeight="1" x14ac:dyDescent="0.2">
      <c r="A427" s="12" t="s">
        <v>7266</v>
      </c>
      <c r="B427" s="7">
        <v>220</v>
      </c>
      <c r="C427" s="1" t="s">
        <v>6635</v>
      </c>
      <c r="D427" s="225"/>
      <c r="E427" s="179" t="s">
        <v>218</v>
      </c>
    </row>
    <row r="428" spans="1:5" ht="15" customHeight="1" x14ac:dyDescent="0.2">
      <c r="A428" s="12" t="s">
        <v>7267</v>
      </c>
      <c r="B428" s="7">
        <v>221</v>
      </c>
      <c r="C428" s="1" t="s">
        <v>2676</v>
      </c>
      <c r="D428" s="4">
        <v>23.05</v>
      </c>
      <c r="E428" s="179" t="s">
        <v>7347</v>
      </c>
    </row>
    <row r="429" spans="1:5" ht="15" customHeight="1" x14ac:dyDescent="0.2">
      <c r="A429" s="12" t="s">
        <v>7268</v>
      </c>
      <c r="B429" s="7">
        <v>222</v>
      </c>
      <c r="C429" s="1" t="s">
        <v>6652</v>
      </c>
      <c r="D429" s="4">
        <v>19.86</v>
      </c>
      <c r="E429" s="179" t="s">
        <v>218</v>
      </c>
    </row>
    <row r="430" spans="1:5" ht="15" customHeight="1" x14ac:dyDescent="0.2">
      <c r="A430" s="12" t="s">
        <v>7269</v>
      </c>
      <c r="B430" s="7">
        <v>223</v>
      </c>
      <c r="C430" s="1" t="s">
        <v>3019</v>
      </c>
      <c r="D430" s="4">
        <v>10.93</v>
      </c>
      <c r="E430" s="179" t="s">
        <v>7347</v>
      </c>
    </row>
    <row r="431" spans="1:5" ht="15" customHeight="1" x14ac:dyDescent="0.2">
      <c r="A431" s="12" t="s">
        <v>7270</v>
      </c>
      <c r="B431" s="7">
        <v>224</v>
      </c>
      <c r="C431" s="1" t="s">
        <v>7271</v>
      </c>
      <c r="D431" s="4">
        <v>14.18</v>
      </c>
      <c r="E431" s="179" t="s">
        <v>7347</v>
      </c>
    </row>
    <row r="432" spans="1:5" ht="15" customHeight="1" x14ac:dyDescent="0.2">
      <c r="A432" s="12" t="s">
        <v>7272</v>
      </c>
      <c r="B432" s="7">
        <v>225</v>
      </c>
      <c r="C432" s="1" t="s">
        <v>3027</v>
      </c>
      <c r="D432" s="4">
        <v>14.53</v>
      </c>
      <c r="E432" s="179" t="s">
        <v>7347</v>
      </c>
    </row>
    <row r="433" spans="1:5" ht="15" customHeight="1" x14ac:dyDescent="0.2">
      <c r="A433" s="12" t="s">
        <v>7273</v>
      </c>
      <c r="B433" s="7">
        <v>226</v>
      </c>
      <c r="C433" s="1" t="s">
        <v>3027</v>
      </c>
      <c r="D433" s="4">
        <v>14.49</v>
      </c>
      <c r="E433" s="179" t="s">
        <v>7347</v>
      </c>
    </row>
    <row r="434" spans="1:5" ht="15" customHeight="1" x14ac:dyDescent="0.2">
      <c r="A434" s="12" t="s">
        <v>7274</v>
      </c>
      <c r="B434" s="7">
        <v>227</v>
      </c>
      <c r="C434" s="1" t="s">
        <v>4837</v>
      </c>
      <c r="D434" s="4">
        <v>3.52</v>
      </c>
      <c r="E434" s="179" t="s">
        <v>7347</v>
      </c>
    </row>
    <row r="435" spans="1:5" ht="15" customHeight="1" x14ac:dyDescent="0.2">
      <c r="A435" s="12" t="s">
        <v>7275</v>
      </c>
      <c r="B435" s="7">
        <v>228</v>
      </c>
      <c r="C435" s="1" t="s">
        <v>679</v>
      </c>
      <c r="D435" s="4">
        <v>1.63</v>
      </c>
      <c r="E435" s="179" t="s">
        <v>7347</v>
      </c>
    </row>
    <row r="436" spans="1:5" ht="15" customHeight="1" x14ac:dyDescent="0.2">
      <c r="A436" s="12" t="s">
        <v>7276</v>
      </c>
      <c r="B436" s="7">
        <v>229</v>
      </c>
      <c r="C436" s="1" t="s">
        <v>3019</v>
      </c>
      <c r="D436" s="4">
        <v>4.2699999999999996</v>
      </c>
      <c r="E436" s="179" t="s">
        <v>7347</v>
      </c>
    </row>
    <row r="437" spans="1:5" ht="15" customHeight="1" x14ac:dyDescent="0.2">
      <c r="A437" s="12" t="s">
        <v>7277</v>
      </c>
      <c r="B437" s="7">
        <v>231</v>
      </c>
      <c r="C437" s="1" t="s">
        <v>2676</v>
      </c>
      <c r="D437" s="4">
        <v>20.12</v>
      </c>
      <c r="E437" s="179" t="s">
        <v>7347</v>
      </c>
    </row>
    <row r="438" spans="1:5" ht="15" customHeight="1" x14ac:dyDescent="0.2">
      <c r="A438" s="12" t="s">
        <v>7278</v>
      </c>
      <c r="B438" s="7">
        <v>232</v>
      </c>
      <c r="C438" s="1" t="s">
        <v>2676</v>
      </c>
      <c r="D438" s="4">
        <v>20.170000000000002</v>
      </c>
      <c r="E438" s="179" t="s">
        <v>7347</v>
      </c>
    </row>
    <row r="439" spans="1:5" ht="15" customHeight="1" x14ac:dyDescent="0.2">
      <c r="A439" s="12" t="s">
        <v>7279</v>
      </c>
      <c r="B439" s="7">
        <v>233</v>
      </c>
      <c r="C439" s="1" t="s">
        <v>2676</v>
      </c>
      <c r="D439" s="4">
        <v>31.04</v>
      </c>
      <c r="E439" s="179" t="s">
        <v>7347</v>
      </c>
    </row>
    <row r="440" spans="1:5" ht="15" customHeight="1" x14ac:dyDescent="0.2">
      <c r="A440" s="12" t="s">
        <v>7280</v>
      </c>
      <c r="B440" s="7">
        <v>234</v>
      </c>
      <c r="C440" s="1" t="s">
        <v>2676</v>
      </c>
      <c r="D440" s="4">
        <v>31.46</v>
      </c>
      <c r="E440" s="179" t="s">
        <v>7347</v>
      </c>
    </row>
    <row r="441" spans="1:5" ht="15" customHeight="1" x14ac:dyDescent="0.2">
      <c r="A441" s="12" t="s">
        <v>7281</v>
      </c>
      <c r="B441" s="7">
        <v>235</v>
      </c>
      <c r="C441" s="1" t="s">
        <v>2676</v>
      </c>
      <c r="D441" s="4">
        <v>31</v>
      </c>
      <c r="E441" s="179" t="s">
        <v>7347</v>
      </c>
    </row>
    <row r="442" spans="1:5" ht="15" customHeight="1" x14ac:dyDescent="0.2">
      <c r="A442" s="12" t="s">
        <v>7282</v>
      </c>
      <c r="B442" s="7">
        <v>236</v>
      </c>
      <c r="C442" s="1" t="s">
        <v>3019</v>
      </c>
      <c r="D442" s="4">
        <v>33.81</v>
      </c>
      <c r="E442" s="179" t="s">
        <v>7347</v>
      </c>
    </row>
    <row r="443" spans="1:5" ht="15" customHeight="1" x14ac:dyDescent="0.2">
      <c r="A443" s="12" t="s">
        <v>7283</v>
      </c>
      <c r="B443" s="7">
        <v>237</v>
      </c>
      <c r="C443" s="1" t="s">
        <v>7284</v>
      </c>
      <c r="D443" s="4">
        <v>19.239999999999998</v>
      </c>
      <c r="E443" s="179" t="s">
        <v>7347</v>
      </c>
    </row>
    <row r="444" spans="1:5" ht="15" customHeight="1" x14ac:dyDescent="0.2">
      <c r="A444" s="12" t="s">
        <v>7285</v>
      </c>
      <c r="B444" s="7">
        <v>238</v>
      </c>
      <c r="C444" s="1" t="s">
        <v>7286</v>
      </c>
      <c r="D444" s="4">
        <v>13.13</v>
      </c>
      <c r="E444" s="179" t="s">
        <v>218</v>
      </c>
    </row>
    <row r="445" spans="1:5" ht="15" customHeight="1" x14ac:dyDescent="0.2">
      <c r="A445" s="12" t="s">
        <v>7287</v>
      </c>
      <c r="B445" s="7">
        <v>239</v>
      </c>
      <c r="C445" s="1" t="s">
        <v>7288</v>
      </c>
      <c r="D445" s="4">
        <v>24</v>
      </c>
      <c r="E445" s="179" t="s">
        <v>7347</v>
      </c>
    </row>
    <row r="446" spans="1:5" ht="15" customHeight="1" x14ac:dyDescent="0.2">
      <c r="A446" s="12" t="s">
        <v>7289</v>
      </c>
      <c r="B446" s="7">
        <v>241</v>
      </c>
      <c r="C446" s="1" t="s">
        <v>7290</v>
      </c>
      <c r="D446" s="4">
        <v>23.37</v>
      </c>
      <c r="E446" s="179" t="s">
        <v>7347</v>
      </c>
    </row>
    <row r="447" spans="1:5" ht="15" customHeight="1" x14ac:dyDescent="0.2">
      <c r="A447" s="12" t="s">
        <v>7291</v>
      </c>
      <c r="B447" s="7">
        <v>242</v>
      </c>
      <c r="C447" s="1" t="s">
        <v>2676</v>
      </c>
      <c r="D447" s="4">
        <v>23.23</v>
      </c>
      <c r="E447" s="179" t="s">
        <v>7347</v>
      </c>
    </row>
    <row r="448" spans="1:5" ht="15" customHeight="1" x14ac:dyDescent="0.2">
      <c r="A448" s="12" t="s">
        <v>7292</v>
      </c>
      <c r="B448" s="7">
        <v>243</v>
      </c>
      <c r="C448" s="1" t="s">
        <v>2676</v>
      </c>
      <c r="D448" s="4">
        <v>27.6</v>
      </c>
      <c r="E448" s="179" t="s">
        <v>7347</v>
      </c>
    </row>
    <row r="449" spans="1:5" ht="15" customHeight="1" x14ac:dyDescent="0.2">
      <c r="A449" s="12" t="s">
        <v>7293</v>
      </c>
      <c r="B449" s="7">
        <v>244</v>
      </c>
      <c r="C449" s="1" t="s">
        <v>2676</v>
      </c>
      <c r="D449" s="4">
        <v>23.23</v>
      </c>
      <c r="E449" s="179" t="s">
        <v>7347</v>
      </c>
    </row>
    <row r="450" spans="1:5" ht="15" customHeight="1" x14ac:dyDescent="0.2">
      <c r="A450" s="12" t="s">
        <v>7294</v>
      </c>
      <c r="B450" s="7">
        <v>245</v>
      </c>
      <c r="C450" s="1" t="s">
        <v>2793</v>
      </c>
      <c r="D450" s="4">
        <v>13.57</v>
      </c>
      <c r="E450" s="179" t="s">
        <v>7347</v>
      </c>
    </row>
    <row r="451" spans="1:5" ht="15" customHeight="1" x14ac:dyDescent="0.2">
      <c r="A451" s="12" t="s">
        <v>7295</v>
      </c>
      <c r="B451" s="7">
        <v>246</v>
      </c>
      <c r="C451" s="1" t="s">
        <v>6652</v>
      </c>
      <c r="D451" s="4">
        <v>10.47</v>
      </c>
      <c r="E451" s="179" t="s">
        <v>218</v>
      </c>
    </row>
    <row r="452" spans="1:5" ht="15" customHeight="1" x14ac:dyDescent="0.2">
      <c r="A452" s="12" t="s">
        <v>7296</v>
      </c>
      <c r="B452" s="7">
        <v>247</v>
      </c>
      <c r="C452" s="1" t="s">
        <v>3019</v>
      </c>
      <c r="D452" s="4">
        <v>10.92</v>
      </c>
      <c r="E452" s="179" t="s">
        <v>7347</v>
      </c>
    </row>
    <row r="453" spans="1:5" ht="15" customHeight="1" x14ac:dyDescent="0.2">
      <c r="A453" s="12" t="s">
        <v>7297</v>
      </c>
      <c r="B453" s="7">
        <v>248</v>
      </c>
      <c r="C453" s="1" t="s">
        <v>2676</v>
      </c>
      <c r="D453" s="4">
        <v>24.37</v>
      </c>
      <c r="E453" s="179" t="s">
        <v>7347</v>
      </c>
    </row>
    <row r="454" spans="1:5" ht="15" customHeight="1" x14ac:dyDescent="0.2">
      <c r="A454" s="12" t="s">
        <v>7298</v>
      </c>
      <c r="B454" s="7">
        <v>249</v>
      </c>
      <c r="C454" s="1" t="s">
        <v>7299</v>
      </c>
      <c r="D454" s="4">
        <v>21.03</v>
      </c>
      <c r="E454" s="179" t="s">
        <v>7347</v>
      </c>
    </row>
    <row r="455" spans="1:5" ht="15" customHeight="1" x14ac:dyDescent="0.2">
      <c r="A455" s="12" t="s">
        <v>7300</v>
      </c>
      <c r="B455" s="7">
        <v>251</v>
      </c>
      <c r="C455" s="1" t="s">
        <v>4142</v>
      </c>
      <c r="D455" s="4">
        <v>3.05</v>
      </c>
      <c r="E455" s="179" t="s">
        <v>7347</v>
      </c>
    </row>
    <row r="456" spans="1:5" ht="15" customHeight="1" x14ac:dyDescent="0.2">
      <c r="A456" s="12" t="s">
        <v>7301</v>
      </c>
      <c r="B456" s="7">
        <v>252</v>
      </c>
      <c r="C456" s="1" t="s">
        <v>2676</v>
      </c>
      <c r="D456" s="4">
        <v>20.100000000000001</v>
      </c>
      <c r="E456" s="179" t="s">
        <v>7347</v>
      </c>
    </row>
    <row r="457" spans="1:5" ht="15" customHeight="1" x14ac:dyDescent="0.2">
      <c r="A457" s="12" t="s">
        <v>7302</v>
      </c>
      <c r="B457" s="7">
        <v>253</v>
      </c>
      <c r="C457" s="1" t="s">
        <v>2676</v>
      </c>
      <c r="D457" s="4">
        <v>20.09</v>
      </c>
      <c r="E457" s="179" t="s">
        <v>7347</v>
      </c>
    </row>
    <row r="458" spans="1:5" ht="15" customHeight="1" x14ac:dyDescent="0.2">
      <c r="A458" s="12" t="s">
        <v>7303</v>
      </c>
      <c r="B458" s="7">
        <v>254</v>
      </c>
      <c r="C458" s="1" t="s">
        <v>3027</v>
      </c>
      <c r="D458" s="4">
        <v>15.16</v>
      </c>
      <c r="E458" s="179" t="s">
        <v>7347</v>
      </c>
    </row>
    <row r="459" spans="1:5" ht="15" customHeight="1" x14ac:dyDescent="0.2">
      <c r="A459" s="12" t="s">
        <v>7304</v>
      </c>
      <c r="B459" s="7">
        <v>255</v>
      </c>
      <c r="C459" s="1" t="s">
        <v>3027</v>
      </c>
      <c r="D459" s="4">
        <v>15.16</v>
      </c>
      <c r="E459" s="179" t="s">
        <v>7347</v>
      </c>
    </row>
    <row r="460" spans="1:5" ht="15" customHeight="1" x14ac:dyDescent="0.2">
      <c r="A460" s="12" t="s">
        <v>7305</v>
      </c>
      <c r="B460" s="7">
        <v>256</v>
      </c>
      <c r="C460" s="1" t="s">
        <v>3027</v>
      </c>
      <c r="D460" s="4">
        <v>15.21</v>
      </c>
      <c r="E460" s="179" t="s">
        <v>7347</v>
      </c>
    </row>
    <row r="461" spans="1:5" ht="15" customHeight="1" x14ac:dyDescent="0.2">
      <c r="A461" s="12" t="s">
        <v>7306</v>
      </c>
      <c r="B461" s="7">
        <v>257</v>
      </c>
      <c r="C461" s="1" t="s">
        <v>3027</v>
      </c>
      <c r="D461" s="4">
        <v>15.31</v>
      </c>
      <c r="E461" s="179" t="s">
        <v>7347</v>
      </c>
    </row>
    <row r="462" spans="1:5" ht="15" customHeight="1" x14ac:dyDescent="0.2">
      <c r="A462" s="12" t="s">
        <v>7307</v>
      </c>
      <c r="B462" s="7">
        <v>258</v>
      </c>
      <c r="C462" s="1" t="s">
        <v>3027</v>
      </c>
      <c r="D462" s="4">
        <v>15.31</v>
      </c>
      <c r="E462" s="179" t="s">
        <v>7347</v>
      </c>
    </row>
    <row r="463" spans="1:5" ht="15" customHeight="1" x14ac:dyDescent="0.2">
      <c r="A463" s="12" t="s">
        <v>7308</v>
      </c>
      <c r="B463" s="7">
        <v>259</v>
      </c>
      <c r="C463" s="1" t="s">
        <v>721</v>
      </c>
      <c r="D463" s="4">
        <v>11.96</v>
      </c>
      <c r="E463" s="179" t="s">
        <v>7347</v>
      </c>
    </row>
    <row r="464" spans="1:5" ht="15" customHeight="1" x14ac:dyDescent="0.2">
      <c r="A464" s="12" t="s">
        <v>7309</v>
      </c>
      <c r="B464" s="7">
        <v>261</v>
      </c>
      <c r="C464" s="1" t="s">
        <v>3027</v>
      </c>
      <c r="D464" s="4">
        <v>13.24</v>
      </c>
      <c r="E464" s="179" t="s">
        <v>7347</v>
      </c>
    </row>
    <row r="465" spans="1:5" ht="15" customHeight="1" x14ac:dyDescent="0.2">
      <c r="A465" s="12" t="s">
        <v>7310</v>
      </c>
      <c r="B465" s="7">
        <v>262</v>
      </c>
      <c r="C465" s="1" t="s">
        <v>3027</v>
      </c>
      <c r="D465" s="4">
        <v>15.8</v>
      </c>
      <c r="E465" s="179" t="s">
        <v>7347</v>
      </c>
    </row>
    <row r="466" spans="1:5" ht="15" customHeight="1" x14ac:dyDescent="0.2">
      <c r="A466" s="12" t="s">
        <v>7311</v>
      </c>
      <c r="B466" s="7">
        <v>263</v>
      </c>
      <c r="C466" s="1" t="s">
        <v>3027</v>
      </c>
      <c r="D466" s="4">
        <v>13.38</v>
      </c>
      <c r="E466" s="179" t="s">
        <v>7347</v>
      </c>
    </row>
    <row r="467" spans="1:5" ht="15" customHeight="1" x14ac:dyDescent="0.2">
      <c r="A467" s="12" t="s">
        <v>7312</v>
      </c>
      <c r="B467" s="7">
        <v>264</v>
      </c>
      <c r="C467" s="1" t="s">
        <v>6652</v>
      </c>
      <c r="D467" s="4">
        <v>10.57</v>
      </c>
      <c r="E467" s="179" t="s">
        <v>218</v>
      </c>
    </row>
    <row r="468" spans="1:5" ht="15" customHeight="1" x14ac:dyDescent="0.2">
      <c r="A468" s="12" t="s">
        <v>7313</v>
      </c>
      <c r="B468" s="7">
        <v>265</v>
      </c>
      <c r="C468" s="1" t="s">
        <v>7049</v>
      </c>
      <c r="D468" s="4">
        <v>8.35</v>
      </c>
      <c r="E468" s="179" t="s">
        <v>7347</v>
      </c>
    </row>
    <row r="469" spans="1:5" ht="15" customHeight="1" x14ac:dyDescent="0.2">
      <c r="A469" s="12" t="s">
        <v>7314</v>
      </c>
      <c r="B469" s="7">
        <v>266</v>
      </c>
      <c r="C469" s="1" t="s">
        <v>4327</v>
      </c>
      <c r="D469" s="4">
        <v>1.75</v>
      </c>
      <c r="E469" s="179" t="s">
        <v>7347</v>
      </c>
    </row>
    <row r="470" spans="1:5" ht="15" customHeight="1" x14ac:dyDescent="0.2">
      <c r="A470" s="12" t="s">
        <v>7315</v>
      </c>
      <c r="B470" s="7">
        <v>267</v>
      </c>
      <c r="C470" s="1" t="s">
        <v>2801</v>
      </c>
      <c r="D470" s="4">
        <v>2.92</v>
      </c>
      <c r="E470" s="179" t="s">
        <v>218</v>
      </c>
    </row>
    <row r="471" spans="1:5" ht="15" customHeight="1" x14ac:dyDescent="0.2">
      <c r="A471" s="12" t="s">
        <v>7316</v>
      </c>
      <c r="B471" s="7">
        <v>268</v>
      </c>
      <c r="C471" s="1" t="s">
        <v>938</v>
      </c>
      <c r="D471" s="4">
        <v>1.7</v>
      </c>
      <c r="E471" s="179" t="s">
        <v>7347</v>
      </c>
    </row>
    <row r="472" spans="1:5" ht="15" customHeight="1" x14ac:dyDescent="0.2">
      <c r="A472" s="12" t="s">
        <v>7317</v>
      </c>
      <c r="B472" s="7">
        <v>269</v>
      </c>
      <c r="C472" s="1" t="s">
        <v>938</v>
      </c>
      <c r="D472" s="4">
        <v>3.15</v>
      </c>
      <c r="E472" s="179" t="s">
        <v>7347</v>
      </c>
    </row>
    <row r="473" spans="1:5" ht="15" customHeight="1" x14ac:dyDescent="0.2">
      <c r="A473" s="12" t="s">
        <v>7318</v>
      </c>
      <c r="B473" s="7">
        <v>271</v>
      </c>
      <c r="C473" s="1" t="s">
        <v>7049</v>
      </c>
      <c r="D473" s="4">
        <v>5.73</v>
      </c>
      <c r="E473" s="179" t="s">
        <v>7347</v>
      </c>
    </row>
    <row r="474" spans="1:5" ht="15" customHeight="1" x14ac:dyDescent="0.2">
      <c r="A474" s="12" t="s">
        <v>7319</v>
      </c>
      <c r="B474" s="7">
        <v>272</v>
      </c>
      <c r="C474" s="1" t="s">
        <v>938</v>
      </c>
      <c r="D474" s="4">
        <v>1.62</v>
      </c>
      <c r="E474" s="179" t="s">
        <v>7347</v>
      </c>
    </row>
    <row r="475" spans="1:5" ht="15" customHeight="1" x14ac:dyDescent="0.2">
      <c r="A475" s="12" t="s">
        <v>7320</v>
      </c>
      <c r="B475" s="7">
        <v>273</v>
      </c>
      <c r="C475" s="1" t="s">
        <v>938</v>
      </c>
      <c r="D475" s="4">
        <v>1.6</v>
      </c>
      <c r="E475" s="179" t="s">
        <v>7347</v>
      </c>
    </row>
    <row r="476" spans="1:5" ht="15" customHeight="1" x14ac:dyDescent="0.2">
      <c r="A476" s="12" t="s">
        <v>7321</v>
      </c>
      <c r="B476" s="7">
        <v>274</v>
      </c>
      <c r="C476" s="1" t="s">
        <v>938</v>
      </c>
      <c r="D476" s="4">
        <v>9.42</v>
      </c>
      <c r="E476" s="179" t="s">
        <v>7347</v>
      </c>
    </row>
    <row r="477" spans="1:5" ht="15" customHeight="1" x14ac:dyDescent="0.2">
      <c r="A477" s="12" t="s">
        <v>7322</v>
      </c>
      <c r="B477" s="7">
        <v>275</v>
      </c>
      <c r="C477" s="1" t="s">
        <v>3027</v>
      </c>
      <c r="D477" s="4">
        <v>16.38</v>
      </c>
      <c r="E477" s="179" t="s">
        <v>7347</v>
      </c>
    </row>
    <row r="478" spans="1:5" ht="15" customHeight="1" x14ac:dyDescent="0.2">
      <c r="A478" s="12" t="s">
        <v>7323</v>
      </c>
      <c r="B478" s="7">
        <v>276</v>
      </c>
      <c r="C478" s="1" t="s">
        <v>3027</v>
      </c>
      <c r="D478" s="4">
        <v>15.7</v>
      </c>
      <c r="E478" s="179" t="s">
        <v>7347</v>
      </c>
    </row>
    <row r="479" spans="1:5" ht="15" customHeight="1" x14ac:dyDescent="0.2">
      <c r="A479" s="12" t="s">
        <v>7324</v>
      </c>
      <c r="B479" s="7">
        <v>277</v>
      </c>
      <c r="C479" s="1" t="s">
        <v>3027</v>
      </c>
      <c r="D479" s="4">
        <v>21.95</v>
      </c>
      <c r="E479" s="179" t="s">
        <v>7347</v>
      </c>
    </row>
    <row r="480" spans="1:5" ht="15" customHeight="1" x14ac:dyDescent="0.2">
      <c r="A480" s="12" t="s">
        <v>7325</v>
      </c>
      <c r="B480" s="7">
        <v>278</v>
      </c>
      <c r="C480" s="1" t="s">
        <v>721</v>
      </c>
      <c r="D480" s="4">
        <v>11.93</v>
      </c>
      <c r="E480" s="179" t="s">
        <v>7347</v>
      </c>
    </row>
    <row r="481" spans="1:5" ht="15" customHeight="1" x14ac:dyDescent="0.2">
      <c r="A481" s="12" t="s">
        <v>7326</v>
      </c>
      <c r="B481" s="7">
        <v>279</v>
      </c>
      <c r="C481" s="1" t="s">
        <v>2676</v>
      </c>
      <c r="D481" s="4">
        <v>24.1</v>
      </c>
      <c r="E481" s="179" t="s">
        <v>7347</v>
      </c>
    </row>
    <row r="482" spans="1:5" ht="15" customHeight="1" x14ac:dyDescent="0.2">
      <c r="A482" s="12" t="s">
        <v>7327</v>
      </c>
      <c r="B482" s="7">
        <v>281</v>
      </c>
      <c r="C482" s="1" t="s">
        <v>2793</v>
      </c>
      <c r="D482" s="4">
        <v>19.21</v>
      </c>
      <c r="E482" s="179" t="s">
        <v>7347</v>
      </c>
    </row>
    <row r="483" spans="1:5" ht="15" customHeight="1" x14ac:dyDescent="0.2">
      <c r="A483" s="12" t="s">
        <v>7328</v>
      </c>
      <c r="B483" s="7">
        <v>282</v>
      </c>
      <c r="C483" s="1" t="s">
        <v>6652</v>
      </c>
      <c r="D483" s="4">
        <v>10.58</v>
      </c>
      <c r="E483" s="179" t="s">
        <v>218</v>
      </c>
    </row>
    <row r="484" spans="1:5" ht="15" customHeight="1" x14ac:dyDescent="0.2">
      <c r="A484" s="12" t="s">
        <v>7329</v>
      </c>
      <c r="B484" s="7">
        <v>283</v>
      </c>
      <c r="C484" s="1" t="s">
        <v>7036</v>
      </c>
      <c r="D484" s="4">
        <v>6.88</v>
      </c>
      <c r="E484" s="179" t="s">
        <v>218</v>
      </c>
    </row>
    <row r="485" spans="1:5" ht="15" customHeight="1" x14ac:dyDescent="0.2">
      <c r="A485" s="12" t="s">
        <v>7330</v>
      </c>
      <c r="B485" s="7">
        <v>284</v>
      </c>
      <c r="C485" s="1" t="s">
        <v>7049</v>
      </c>
      <c r="D485" s="4">
        <v>8.2799999999999994</v>
      </c>
      <c r="E485" s="179" t="s">
        <v>7347</v>
      </c>
    </row>
    <row r="486" spans="1:5" ht="15" customHeight="1" x14ac:dyDescent="0.2">
      <c r="A486" s="12" t="s">
        <v>7331</v>
      </c>
      <c r="B486" s="7">
        <v>285</v>
      </c>
      <c r="C486" s="1" t="s">
        <v>4327</v>
      </c>
      <c r="D486" s="4">
        <v>1.76</v>
      </c>
      <c r="E486" s="179" t="s">
        <v>7347</v>
      </c>
    </row>
    <row r="487" spans="1:5" ht="15" customHeight="1" x14ac:dyDescent="0.2">
      <c r="A487" s="12" t="s">
        <v>7332</v>
      </c>
      <c r="B487" s="7">
        <v>286</v>
      </c>
      <c r="C487" s="1" t="s">
        <v>2801</v>
      </c>
      <c r="D487" s="4">
        <v>3.16</v>
      </c>
      <c r="E487" s="179" t="s">
        <v>218</v>
      </c>
    </row>
    <row r="488" spans="1:5" ht="15" customHeight="1" x14ac:dyDescent="0.2">
      <c r="A488" s="12" t="s">
        <v>7333</v>
      </c>
      <c r="B488" s="7">
        <v>287</v>
      </c>
      <c r="C488" s="1" t="s">
        <v>938</v>
      </c>
      <c r="D488" s="4">
        <v>1.63</v>
      </c>
      <c r="E488" s="179" t="s">
        <v>7347</v>
      </c>
    </row>
    <row r="489" spans="1:5" ht="15" customHeight="1" x14ac:dyDescent="0.2">
      <c r="A489" s="12" t="s">
        <v>7334</v>
      </c>
      <c r="B489" s="7">
        <v>288</v>
      </c>
      <c r="C489" s="1" t="s">
        <v>938</v>
      </c>
      <c r="D489" s="4">
        <v>1.99</v>
      </c>
      <c r="E489" s="179" t="s">
        <v>7347</v>
      </c>
    </row>
    <row r="490" spans="1:5" ht="15" customHeight="1" x14ac:dyDescent="0.2">
      <c r="A490" s="12" t="s">
        <v>7335</v>
      </c>
      <c r="B490" s="7">
        <v>289</v>
      </c>
      <c r="C490" s="1" t="s">
        <v>7049</v>
      </c>
      <c r="D490" s="4">
        <v>5.69</v>
      </c>
      <c r="E490" s="179" t="s">
        <v>7347</v>
      </c>
    </row>
    <row r="491" spans="1:5" ht="15" customHeight="1" x14ac:dyDescent="0.2">
      <c r="A491" s="12" t="s">
        <v>7336</v>
      </c>
      <c r="B491" s="7">
        <v>291</v>
      </c>
      <c r="C491" s="1" t="s">
        <v>938</v>
      </c>
      <c r="D491" s="4">
        <v>3.02</v>
      </c>
      <c r="E491" s="179" t="s">
        <v>7347</v>
      </c>
    </row>
    <row r="492" spans="1:5" ht="15" customHeight="1" x14ac:dyDescent="0.2">
      <c r="A492" s="12" t="s">
        <v>7337</v>
      </c>
      <c r="B492" s="7">
        <v>292</v>
      </c>
      <c r="C492" s="1" t="s">
        <v>938</v>
      </c>
      <c r="D492" s="4">
        <v>1.61</v>
      </c>
      <c r="E492" s="179" t="s">
        <v>7347</v>
      </c>
    </row>
    <row r="493" spans="1:5" ht="15" customHeight="1" x14ac:dyDescent="0.2">
      <c r="A493" s="12" t="s">
        <v>7338</v>
      </c>
      <c r="B493" s="7">
        <v>293</v>
      </c>
      <c r="C493" s="1" t="s">
        <v>938</v>
      </c>
      <c r="D493" s="4">
        <v>9.42</v>
      </c>
      <c r="E493" s="179" t="s">
        <v>7347</v>
      </c>
    </row>
    <row r="494" spans="1:5" ht="15" customHeight="1" x14ac:dyDescent="0.2">
      <c r="A494" s="12" t="s">
        <v>7339</v>
      </c>
      <c r="B494" s="7">
        <v>294</v>
      </c>
      <c r="C494" s="1" t="s">
        <v>3027</v>
      </c>
      <c r="D494" s="4">
        <v>15.5</v>
      </c>
      <c r="E494" s="179" t="s">
        <v>7347</v>
      </c>
    </row>
    <row r="495" spans="1:5" ht="15" customHeight="1" x14ac:dyDescent="0.2">
      <c r="A495" s="12" t="s">
        <v>7340</v>
      </c>
      <c r="B495" s="7">
        <v>295</v>
      </c>
      <c r="C495" s="1" t="s">
        <v>3027</v>
      </c>
      <c r="D495" s="4">
        <v>15.93</v>
      </c>
      <c r="E495" s="179" t="s">
        <v>7347</v>
      </c>
    </row>
    <row r="496" spans="1:5" ht="15" customHeight="1" x14ac:dyDescent="0.2">
      <c r="A496" s="12" t="s">
        <v>7341</v>
      </c>
      <c r="B496" s="7">
        <v>296</v>
      </c>
      <c r="C496" s="1" t="s">
        <v>3027</v>
      </c>
      <c r="D496" s="4">
        <v>13.83</v>
      </c>
      <c r="E496" s="179" t="s">
        <v>7347</v>
      </c>
    </row>
    <row r="497" spans="1:5" ht="15" customHeight="1" x14ac:dyDescent="0.2">
      <c r="A497" s="12" t="s">
        <v>7500</v>
      </c>
      <c r="B497" s="7"/>
      <c r="C497" s="1" t="s">
        <v>5115</v>
      </c>
      <c r="D497" s="4"/>
      <c r="E497" s="179" t="s">
        <v>218</v>
      </c>
    </row>
    <row r="498" spans="1:5" ht="15" customHeight="1" x14ac:dyDescent="0.2">
      <c r="A498" s="12" t="s">
        <v>7501</v>
      </c>
      <c r="B498" s="7"/>
      <c r="C498" s="1" t="s">
        <v>5115</v>
      </c>
      <c r="D498" s="4"/>
      <c r="E498" s="179" t="s">
        <v>218</v>
      </c>
    </row>
    <row r="499" spans="1:5" ht="15" customHeight="1" x14ac:dyDescent="0.2">
      <c r="A499" s="12" t="s">
        <v>7502</v>
      </c>
      <c r="B499" s="7"/>
      <c r="C499" s="1" t="s">
        <v>7505</v>
      </c>
      <c r="D499" s="4"/>
      <c r="E499" s="179" t="s">
        <v>218</v>
      </c>
    </row>
    <row r="500" spans="1:5" ht="15" customHeight="1" x14ac:dyDescent="0.2">
      <c r="A500" s="12" t="s">
        <v>7503</v>
      </c>
      <c r="B500" s="7"/>
      <c r="C500" s="1" t="s">
        <v>7506</v>
      </c>
      <c r="D500" s="4"/>
      <c r="E500" s="179" t="s">
        <v>218</v>
      </c>
    </row>
    <row r="501" spans="1:5" ht="15" customHeight="1" thickBot="1" x14ac:dyDescent="0.25">
      <c r="A501" s="12" t="s">
        <v>7504</v>
      </c>
      <c r="B501" s="7"/>
      <c r="C501" s="1" t="s">
        <v>7506</v>
      </c>
      <c r="D501" s="262"/>
      <c r="E501" s="244" t="s">
        <v>218</v>
      </c>
    </row>
    <row r="502" spans="1:5" ht="15" customHeight="1" thickTop="1" thickBot="1" x14ac:dyDescent="0.25">
      <c r="A502" s="511" t="s">
        <v>6393</v>
      </c>
      <c r="B502" s="512"/>
      <c r="C502" s="513"/>
      <c r="D502" s="239">
        <f>SUM(D410:D496)</f>
        <v>1624.21</v>
      </c>
      <c r="E502" s="263">
        <f>SUMIF(E410:E496,"std_1",D410:D496)</f>
        <v>1546.6399999999999</v>
      </c>
    </row>
    <row r="503" spans="1:5" ht="12.75" x14ac:dyDescent="0.2">
      <c r="B503" s="253"/>
      <c r="C503" s="253"/>
    </row>
    <row r="504" spans="1:5" ht="12.75" x14ac:dyDescent="0.2">
      <c r="B504" s="253"/>
      <c r="C504" s="253"/>
    </row>
    <row r="505" spans="1:5" ht="12.75" x14ac:dyDescent="0.2">
      <c r="B505" s="253"/>
      <c r="C505" s="253"/>
    </row>
    <row r="506" spans="1:5" ht="12.75" x14ac:dyDescent="0.2">
      <c r="B506" s="253"/>
      <c r="C506" s="253"/>
    </row>
    <row r="515" spans="2:4" ht="12.75" x14ac:dyDescent="0.2">
      <c r="B515" s="253"/>
      <c r="C515" s="253"/>
      <c r="D515" s="253"/>
    </row>
    <row r="516" spans="2:4" ht="12.75" x14ac:dyDescent="0.2">
      <c r="B516" s="253"/>
      <c r="C516" s="253"/>
      <c r="D516" s="253"/>
    </row>
    <row r="517" spans="2:4" ht="12.75" x14ac:dyDescent="0.2">
      <c r="B517" s="253"/>
      <c r="C517" s="253"/>
      <c r="D517" s="253"/>
    </row>
    <row r="518" spans="2:4" ht="12.75" x14ac:dyDescent="0.2">
      <c r="B518" s="253"/>
      <c r="C518" s="253"/>
      <c r="D518" s="253"/>
    </row>
    <row r="519" spans="2:4" ht="12.75" x14ac:dyDescent="0.2">
      <c r="B519" s="253"/>
      <c r="C519" s="253"/>
      <c r="D519" s="253"/>
    </row>
    <row r="520" spans="2:4" ht="12.75" x14ac:dyDescent="0.2">
      <c r="B520" s="253"/>
      <c r="C520" s="253"/>
      <c r="D520" s="253"/>
    </row>
    <row r="521" spans="2:4" ht="12.75" x14ac:dyDescent="0.2">
      <c r="B521" s="253"/>
      <c r="C521" s="253"/>
      <c r="D521" s="253"/>
    </row>
    <row r="522" spans="2:4" ht="12.75" x14ac:dyDescent="0.2">
      <c r="B522" s="253"/>
      <c r="C522" s="253"/>
      <c r="D522" s="253"/>
    </row>
    <row r="523" spans="2:4" ht="12.75" x14ac:dyDescent="0.2">
      <c r="B523" s="253"/>
      <c r="C523" s="253"/>
      <c r="D523" s="253"/>
    </row>
    <row r="524" spans="2:4" ht="12.75" x14ac:dyDescent="0.2">
      <c r="B524" s="253"/>
      <c r="C524" s="253"/>
      <c r="D524" s="253"/>
    </row>
    <row r="525" spans="2:4" ht="12.75" x14ac:dyDescent="0.2">
      <c r="B525" s="253"/>
      <c r="C525" s="253"/>
      <c r="D525" s="253"/>
    </row>
    <row r="526" spans="2:4" ht="12.75" x14ac:dyDescent="0.2">
      <c r="B526" s="253"/>
      <c r="C526" s="253"/>
      <c r="D526" s="253"/>
    </row>
    <row r="527" spans="2:4" ht="12.75" x14ac:dyDescent="0.2">
      <c r="B527" s="253"/>
      <c r="C527" s="253"/>
      <c r="D527" s="253"/>
    </row>
    <row r="528" spans="2:4" ht="12.75" x14ac:dyDescent="0.2">
      <c r="B528" s="253"/>
      <c r="C528" s="253"/>
      <c r="D528" s="253"/>
    </row>
    <row r="529" spans="2:4" ht="12.75" x14ac:dyDescent="0.2">
      <c r="B529" s="253"/>
      <c r="C529" s="253"/>
      <c r="D529" s="253"/>
    </row>
    <row r="530" spans="2:4" ht="12.75" x14ac:dyDescent="0.2">
      <c r="B530" s="253"/>
      <c r="C530" s="253"/>
      <c r="D530" s="253"/>
    </row>
    <row r="531" spans="2:4" ht="12.75" x14ac:dyDescent="0.2">
      <c r="B531" s="253"/>
      <c r="C531" s="253"/>
      <c r="D531" s="253"/>
    </row>
    <row r="532" spans="2:4" ht="12.75" x14ac:dyDescent="0.2">
      <c r="B532" s="253"/>
      <c r="C532" s="253"/>
      <c r="D532" s="253"/>
    </row>
    <row r="533" spans="2:4" ht="12.75" x14ac:dyDescent="0.2">
      <c r="B533" s="253"/>
      <c r="C533" s="253"/>
      <c r="D533" s="253"/>
    </row>
    <row r="534" spans="2:4" ht="12.75" x14ac:dyDescent="0.2">
      <c r="B534" s="253"/>
      <c r="C534" s="253"/>
      <c r="D534" s="253"/>
    </row>
    <row r="535" spans="2:4" ht="12.75" x14ac:dyDescent="0.2">
      <c r="B535" s="253"/>
      <c r="C535" s="253"/>
      <c r="D535" s="253"/>
    </row>
    <row r="536" spans="2:4" ht="12.75" x14ac:dyDescent="0.2">
      <c r="B536" s="253"/>
      <c r="C536" s="253"/>
      <c r="D536" s="253"/>
    </row>
    <row r="537" spans="2:4" ht="12.75" x14ac:dyDescent="0.2">
      <c r="B537" s="253"/>
      <c r="C537" s="253"/>
      <c r="D537" s="253"/>
    </row>
    <row r="538" spans="2:4" ht="12.75" x14ac:dyDescent="0.2">
      <c r="B538" s="253"/>
      <c r="C538" s="253"/>
      <c r="D538" s="253"/>
    </row>
    <row r="539" spans="2:4" ht="12.75" x14ac:dyDescent="0.2">
      <c r="B539" s="253"/>
      <c r="C539" s="253"/>
      <c r="D539" s="253"/>
    </row>
    <row r="540" spans="2:4" ht="12.75" x14ac:dyDescent="0.2">
      <c r="B540" s="253"/>
      <c r="C540" s="253"/>
      <c r="D540" s="253"/>
    </row>
    <row r="541" spans="2:4" ht="12.75" x14ac:dyDescent="0.2">
      <c r="B541" s="253"/>
      <c r="C541" s="253"/>
      <c r="D541" s="253"/>
    </row>
    <row r="542" spans="2:4" ht="12.75" x14ac:dyDescent="0.2">
      <c r="B542" s="253"/>
      <c r="C542" s="253"/>
      <c r="D542" s="253"/>
    </row>
    <row r="543" spans="2:4" ht="12.75" x14ac:dyDescent="0.2">
      <c r="B543" s="253"/>
      <c r="C543" s="253"/>
      <c r="D543" s="253"/>
    </row>
    <row r="544" spans="2:4" ht="12.75" x14ac:dyDescent="0.2">
      <c r="B544" s="253"/>
      <c r="C544" s="253"/>
      <c r="D544" s="253"/>
    </row>
    <row r="545" spans="2:4" ht="12.75" x14ac:dyDescent="0.2">
      <c r="B545" s="253"/>
      <c r="C545" s="253"/>
      <c r="D545" s="253"/>
    </row>
    <row r="546" spans="2:4" ht="12.75" x14ac:dyDescent="0.2">
      <c r="B546" s="253"/>
      <c r="C546" s="253"/>
      <c r="D546" s="253"/>
    </row>
    <row r="547" spans="2:4" ht="12.75" x14ac:dyDescent="0.2">
      <c r="B547" s="253"/>
      <c r="C547" s="253"/>
      <c r="D547" s="253"/>
    </row>
    <row r="548" spans="2:4" ht="12.75" x14ac:dyDescent="0.2">
      <c r="B548" s="253"/>
      <c r="C548" s="253"/>
      <c r="D548" s="253"/>
    </row>
    <row r="549" spans="2:4" ht="12.75" x14ac:dyDescent="0.2">
      <c r="B549" s="253"/>
      <c r="C549" s="253"/>
      <c r="D549" s="253"/>
    </row>
    <row r="550" spans="2:4" ht="12.75" x14ac:dyDescent="0.2">
      <c r="B550" s="253"/>
      <c r="C550" s="253"/>
      <c r="D550" s="253"/>
    </row>
    <row r="551" spans="2:4" ht="12.75" x14ac:dyDescent="0.2">
      <c r="B551" s="253"/>
      <c r="C551" s="253"/>
      <c r="D551" s="253"/>
    </row>
    <row r="552" spans="2:4" ht="12.75" x14ac:dyDescent="0.2">
      <c r="B552" s="253"/>
      <c r="C552" s="253"/>
      <c r="D552" s="253"/>
    </row>
    <row r="553" spans="2:4" ht="12.75" x14ac:dyDescent="0.2">
      <c r="B553" s="253"/>
      <c r="C553" s="253"/>
      <c r="D553" s="253"/>
    </row>
    <row r="554" spans="2:4" ht="12.75" x14ac:dyDescent="0.2">
      <c r="B554" s="253"/>
      <c r="C554" s="253"/>
      <c r="D554" s="253"/>
    </row>
    <row r="555" spans="2:4" ht="12.75" x14ac:dyDescent="0.2">
      <c r="B555" s="253"/>
      <c r="C555" s="253"/>
      <c r="D555" s="253"/>
    </row>
    <row r="556" spans="2:4" ht="12.75" x14ac:dyDescent="0.2">
      <c r="B556" s="253"/>
      <c r="C556" s="253"/>
      <c r="D556" s="253"/>
    </row>
    <row r="557" spans="2:4" ht="12.75" x14ac:dyDescent="0.2">
      <c r="B557" s="253"/>
      <c r="C557" s="253"/>
      <c r="D557" s="253"/>
    </row>
    <row r="558" spans="2:4" ht="12.75" x14ac:dyDescent="0.2">
      <c r="B558" s="253"/>
      <c r="C558" s="253"/>
      <c r="D558" s="253"/>
    </row>
    <row r="559" spans="2:4" ht="12.75" x14ac:dyDescent="0.2">
      <c r="B559" s="253"/>
      <c r="C559" s="253"/>
      <c r="D559" s="253"/>
    </row>
    <row r="560" spans="2:4" ht="12.75" x14ac:dyDescent="0.2">
      <c r="B560" s="253"/>
      <c r="C560" s="253"/>
      <c r="D560" s="253"/>
    </row>
    <row r="561" spans="2:4" ht="12.75" x14ac:dyDescent="0.2">
      <c r="B561" s="253"/>
      <c r="C561" s="253"/>
      <c r="D561" s="253"/>
    </row>
    <row r="562" spans="2:4" ht="12.75" x14ac:dyDescent="0.2">
      <c r="B562" s="253"/>
      <c r="C562" s="253"/>
      <c r="D562" s="253"/>
    </row>
    <row r="563" spans="2:4" ht="12.75" x14ac:dyDescent="0.2">
      <c r="B563" s="253"/>
      <c r="C563" s="253"/>
      <c r="D563" s="253"/>
    </row>
    <row r="564" spans="2:4" ht="12.75" x14ac:dyDescent="0.2">
      <c r="B564" s="253"/>
      <c r="C564" s="253"/>
      <c r="D564" s="253"/>
    </row>
    <row r="565" spans="2:4" ht="12.75" x14ac:dyDescent="0.2">
      <c r="B565" s="253"/>
      <c r="C565" s="253"/>
      <c r="D565" s="253"/>
    </row>
    <row r="566" spans="2:4" ht="12.75" x14ac:dyDescent="0.2">
      <c r="B566" s="253"/>
      <c r="C566" s="253"/>
      <c r="D566" s="253"/>
    </row>
    <row r="567" spans="2:4" ht="12.75" x14ac:dyDescent="0.2">
      <c r="B567" s="253"/>
      <c r="C567" s="253"/>
      <c r="D567" s="253"/>
    </row>
    <row r="568" spans="2:4" ht="12.75" x14ac:dyDescent="0.2">
      <c r="B568" s="253"/>
      <c r="C568" s="253"/>
      <c r="D568" s="253"/>
    </row>
    <row r="569" spans="2:4" ht="12.75" x14ac:dyDescent="0.2">
      <c r="B569" s="253"/>
      <c r="C569" s="253"/>
      <c r="D569" s="253"/>
    </row>
    <row r="570" spans="2:4" ht="12.75" x14ac:dyDescent="0.2">
      <c r="B570" s="253"/>
      <c r="C570" s="253"/>
      <c r="D570" s="253"/>
    </row>
    <row r="571" spans="2:4" ht="12.75" x14ac:dyDescent="0.2">
      <c r="B571" s="253"/>
      <c r="C571" s="253"/>
      <c r="D571" s="253"/>
    </row>
    <row r="572" spans="2:4" ht="12.75" x14ac:dyDescent="0.2">
      <c r="B572" s="253"/>
      <c r="C572" s="253"/>
      <c r="D572" s="253"/>
    </row>
    <row r="573" spans="2:4" ht="12.75" x14ac:dyDescent="0.2">
      <c r="B573" s="253"/>
      <c r="C573" s="253"/>
      <c r="D573" s="253"/>
    </row>
    <row r="574" spans="2:4" ht="12.75" x14ac:dyDescent="0.2">
      <c r="B574" s="253"/>
      <c r="C574" s="253"/>
      <c r="D574" s="253"/>
    </row>
    <row r="575" spans="2:4" ht="12.75" x14ac:dyDescent="0.2">
      <c r="B575" s="253"/>
      <c r="C575" s="253"/>
      <c r="D575" s="253"/>
    </row>
    <row r="576" spans="2:4" ht="12.75" x14ac:dyDescent="0.2">
      <c r="B576" s="253"/>
      <c r="C576" s="253"/>
      <c r="D576" s="253"/>
    </row>
    <row r="577" spans="2:4" ht="12.75" x14ac:dyDescent="0.2">
      <c r="B577" s="253"/>
      <c r="C577" s="253"/>
      <c r="D577" s="253"/>
    </row>
    <row r="578" spans="2:4" ht="12.75" x14ac:dyDescent="0.2">
      <c r="B578" s="253"/>
      <c r="C578" s="253"/>
      <c r="D578" s="253"/>
    </row>
    <row r="579" spans="2:4" ht="12.75" x14ac:dyDescent="0.2">
      <c r="B579" s="253"/>
      <c r="C579" s="253"/>
      <c r="D579" s="253"/>
    </row>
    <row r="580" spans="2:4" ht="12.75" x14ac:dyDescent="0.2">
      <c r="B580" s="253"/>
      <c r="C580" s="253"/>
      <c r="D580" s="253"/>
    </row>
    <row r="581" spans="2:4" ht="12.75" x14ac:dyDescent="0.2">
      <c r="B581" s="253"/>
      <c r="C581" s="253"/>
      <c r="D581" s="253"/>
    </row>
    <row r="582" spans="2:4" ht="12.75" x14ac:dyDescent="0.2">
      <c r="B582" s="253"/>
      <c r="C582" s="253"/>
      <c r="D582" s="253"/>
    </row>
    <row r="583" spans="2:4" ht="12.75" x14ac:dyDescent="0.2">
      <c r="B583" s="253"/>
      <c r="C583" s="253"/>
      <c r="D583" s="253"/>
    </row>
    <row r="584" spans="2:4" ht="12.75" x14ac:dyDescent="0.2">
      <c r="B584" s="253"/>
      <c r="C584" s="253"/>
      <c r="D584" s="253"/>
    </row>
    <row r="585" spans="2:4" ht="12.75" x14ac:dyDescent="0.2">
      <c r="B585" s="253"/>
      <c r="C585" s="253"/>
      <c r="D585" s="253"/>
    </row>
    <row r="586" spans="2:4" ht="12.75" x14ac:dyDescent="0.2">
      <c r="B586" s="253"/>
      <c r="C586" s="253"/>
      <c r="D586" s="253"/>
    </row>
    <row r="587" spans="2:4" ht="12.75" x14ac:dyDescent="0.2">
      <c r="B587" s="253"/>
      <c r="C587" s="253"/>
      <c r="D587" s="253"/>
    </row>
    <row r="588" spans="2:4" ht="12.75" x14ac:dyDescent="0.2">
      <c r="B588" s="253"/>
      <c r="C588" s="253"/>
      <c r="D588" s="253"/>
    </row>
    <row r="589" spans="2:4" ht="12.75" x14ac:dyDescent="0.2">
      <c r="B589" s="253"/>
      <c r="C589" s="253"/>
      <c r="D589" s="253"/>
    </row>
    <row r="590" spans="2:4" ht="12.75" x14ac:dyDescent="0.2">
      <c r="B590" s="253"/>
      <c r="C590" s="253"/>
      <c r="D590" s="253"/>
    </row>
    <row r="591" spans="2:4" ht="12.75" x14ac:dyDescent="0.2">
      <c r="B591" s="253"/>
      <c r="C591" s="253"/>
      <c r="D591" s="253"/>
    </row>
    <row r="592" spans="2:4" ht="12.75" x14ac:dyDescent="0.2">
      <c r="B592" s="253"/>
      <c r="C592" s="253"/>
      <c r="D592" s="253"/>
    </row>
    <row r="593" spans="2:4" ht="12.75" x14ac:dyDescent="0.2">
      <c r="B593" s="253"/>
      <c r="C593" s="253"/>
      <c r="D593" s="253"/>
    </row>
    <row r="594" spans="2:4" ht="12.75" x14ac:dyDescent="0.2">
      <c r="B594" s="253"/>
      <c r="C594" s="253"/>
      <c r="D594" s="253"/>
    </row>
    <row r="595" spans="2:4" ht="12.75" x14ac:dyDescent="0.2">
      <c r="B595" s="253"/>
      <c r="C595" s="253"/>
      <c r="D595" s="253"/>
    </row>
    <row r="596" spans="2:4" ht="12.75" x14ac:dyDescent="0.2">
      <c r="B596" s="253"/>
      <c r="C596" s="253"/>
      <c r="D596" s="253"/>
    </row>
    <row r="597" spans="2:4" ht="12.75" x14ac:dyDescent="0.2">
      <c r="B597" s="253"/>
      <c r="C597" s="253"/>
      <c r="D597" s="253"/>
    </row>
    <row r="598" spans="2:4" ht="12.75" x14ac:dyDescent="0.2">
      <c r="B598" s="253"/>
      <c r="C598" s="253"/>
      <c r="D598" s="253"/>
    </row>
    <row r="599" spans="2:4" ht="12.75" x14ac:dyDescent="0.2">
      <c r="B599" s="253"/>
      <c r="C599" s="253"/>
      <c r="D599" s="253"/>
    </row>
    <row r="600" spans="2:4" ht="12.75" x14ac:dyDescent="0.2">
      <c r="B600" s="253"/>
      <c r="C600" s="253"/>
      <c r="D600" s="253"/>
    </row>
    <row r="601" spans="2:4" ht="12.75" x14ac:dyDescent="0.2">
      <c r="B601" s="253"/>
      <c r="C601" s="253"/>
      <c r="D601" s="253"/>
    </row>
    <row r="602" spans="2:4" ht="12.75" x14ac:dyDescent="0.2">
      <c r="B602" s="253"/>
      <c r="C602" s="253"/>
      <c r="D602" s="253"/>
    </row>
    <row r="603" spans="2:4" ht="12.75" x14ac:dyDescent="0.2">
      <c r="B603" s="253"/>
      <c r="C603" s="253"/>
      <c r="D603" s="253"/>
    </row>
    <row r="604" spans="2:4" ht="12.75" x14ac:dyDescent="0.2">
      <c r="B604" s="253"/>
      <c r="C604" s="253"/>
      <c r="D604" s="253"/>
    </row>
    <row r="605" spans="2:4" ht="12.75" x14ac:dyDescent="0.2">
      <c r="B605" s="253"/>
      <c r="C605" s="253"/>
      <c r="D605" s="253"/>
    </row>
    <row r="606" spans="2:4" ht="12.75" x14ac:dyDescent="0.2">
      <c r="B606" s="253"/>
      <c r="C606" s="253"/>
      <c r="D606" s="253"/>
    </row>
    <row r="607" spans="2:4" ht="12.75" x14ac:dyDescent="0.2">
      <c r="B607" s="253"/>
      <c r="C607" s="253"/>
      <c r="D607" s="253"/>
    </row>
    <row r="608" spans="2:4" ht="12.75" x14ac:dyDescent="0.2">
      <c r="B608" s="253"/>
      <c r="C608" s="253"/>
      <c r="D608" s="253"/>
    </row>
    <row r="609" spans="2:4" ht="12.75" x14ac:dyDescent="0.2">
      <c r="B609" s="253"/>
      <c r="C609" s="253"/>
      <c r="D609" s="253"/>
    </row>
    <row r="610" spans="2:4" ht="12.75" x14ac:dyDescent="0.2">
      <c r="B610" s="253"/>
      <c r="C610" s="253"/>
      <c r="D610" s="253"/>
    </row>
    <row r="611" spans="2:4" ht="12.75" x14ac:dyDescent="0.2">
      <c r="B611" s="253"/>
      <c r="C611" s="253"/>
      <c r="D611" s="253"/>
    </row>
    <row r="612" spans="2:4" ht="12.75" x14ac:dyDescent="0.2">
      <c r="B612" s="253"/>
      <c r="C612" s="253"/>
      <c r="D612" s="253"/>
    </row>
    <row r="613" spans="2:4" ht="12.75" x14ac:dyDescent="0.2">
      <c r="B613" s="253"/>
      <c r="C613" s="253"/>
      <c r="D613" s="253"/>
    </row>
    <row r="614" spans="2:4" ht="12.75" x14ac:dyDescent="0.2">
      <c r="B614" s="253"/>
      <c r="C614" s="253"/>
      <c r="D614" s="253"/>
    </row>
    <row r="615" spans="2:4" ht="12.75" x14ac:dyDescent="0.2">
      <c r="B615" s="253"/>
      <c r="C615" s="253"/>
      <c r="D615" s="253"/>
    </row>
    <row r="616" spans="2:4" ht="12.75" x14ac:dyDescent="0.2">
      <c r="B616" s="253"/>
      <c r="C616" s="253"/>
      <c r="D616" s="253"/>
    </row>
    <row r="617" spans="2:4" ht="12.75" x14ac:dyDescent="0.2">
      <c r="B617" s="253"/>
      <c r="C617" s="253"/>
      <c r="D617" s="253"/>
    </row>
    <row r="618" spans="2:4" ht="12.75" x14ac:dyDescent="0.2">
      <c r="B618" s="253"/>
      <c r="C618" s="253"/>
      <c r="D618" s="253"/>
    </row>
    <row r="619" spans="2:4" ht="12.75" x14ac:dyDescent="0.2">
      <c r="B619" s="253"/>
      <c r="C619" s="253"/>
      <c r="D619" s="253"/>
    </row>
    <row r="620" spans="2:4" ht="12.75" x14ac:dyDescent="0.2">
      <c r="B620" s="253"/>
      <c r="C620" s="253"/>
      <c r="D620" s="253"/>
    </row>
    <row r="621" spans="2:4" ht="12.75" x14ac:dyDescent="0.2">
      <c r="B621" s="253"/>
      <c r="C621" s="253"/>
      <c r="D621" s="253"/>
    </row>
    <row r="622" spans="2:4" ht="12.75" x14ac:dyDescent="0.2">
      <c r="B622" s="253"/>
      <c r="C622" s="253"/>
      <c r="D622" s="253"/>
    </row>
    <row r="623" spans="2:4" ht="12.75" x14ac:dyDescent="0.2">
      <c r="B623" s="253"/>
      <c r="C623" s="253"/>
      <c r="D623" s="253"/>
    </row>
    <row r="624" spans="2:4" ht="12.75" x14ac:dyDescent="0.2">
      <c r="B624" s="253"/>
      <c r="C624" s="253"/>
      <c r="D624" s="253"/>
    </row>
    <row r="625" spans="2:4" ht="12.75" x14ac:dyDescent="0.2">
      <c r="B625" s="253"/>
      <c r="C625" s="253"/>
      <c r="D625" s="253"/>
    </row>
    <row r="626" spans="2:4" ht="12.75" x14ac:dyDescent="0.2">
      <c r="B626" s="253"/>
      <c r="C626" s="253"/>
      <c r="D626" s="253"/>
    </row>
    <row r="627" spans="2:4" ht="12.75" x14ac:dyDescent="0.2">
      <c r="B627" s="253"/>
      <c r="C627" s="253"/>
      <c r="D627" s="253"/>
    </row>
    <row r="628" spans="2:4" ht="12.75" x14ac:dyDescent="0.2">
      <c r="B628" s="253"/>
      <c r="C628" s="253"/>
      <c r="D628" s="253"/>
    </row>
    <row r="629" spans="2:4" ht="12.75" x14ac:dyDescent="0.2">
      <c r="B629" s="253"/>
      <c r="C629" s="253"/>
      <c r="D629" s="253"/>
    </row>
    <row r="630" spans="2:4" ht="12.75" x14ac:dyDescent="0.2">
      <c r="B630" s="253"/>
      <c r="C630" s="253"/>
      <c r="D630" s="253"/>
    </row>
    <row r="631" spans="2:4" ht="12.75" x14ac:dyDescent="0.2">
      <c r="B631" s="253"/>
      <c r="C631" s="253"/>
      <c r="D631" s="253"/>
    </row>
    <row r="632" spans="2:4" ht="12.75" x14ac:dyDescent="0.2">
      <c r="B632" s="253"/>
      <c r="C632" s="253"/>
      <c r="D632" s="253"/>
    </row>
    <row r="633" spans="2:4" ht="12.75" x14ac:dyDescent="0.2">
      <c r="B633" s="253"/>
      <c r="C633" s="253"/>
      <c r="D633" s="253"/>
    </row>
    <row r="634" spans="2:4" ht="12.75" x14ac:dyDescent="0.2">
      <c r="B634" s="253"/>
      <c r="C634" s="253"/>
      <c r="D634" s="253"/>
    </row>
    <row r="635" spans="2:4" ht="12.75" x14ac:dyDescent="0.2">
      <c r="B635" s="253"/>
      <c r="C635" s="253"/>
      <c r="D635" s="253"/>
    </row>
    <row r="636" spans="2:4" ht="12.75" x14ac:dyDescent="0.2">
      <c r="B636" s="253"/>
      <c r="C636" s="253"/>
      <c r="D636" s="253"/>
    </row>
    <row r="637" spans="2:4" ht="12.75" x14ac:dyDescent="0.2">
      <c r="B637" s="253"/>
      <c r="C637" s="253"/>
      <c r="D637" s="253"/>
    </row>
    <row r="638" spans="2:4" ht="12.75" x14ac:dyDescent="0.2">
      <c r="B638" s="253"/>
      <c r="C638" s="253"/>
      <c r="D638" s="253"/>
    </row>
    <row r="639" spans="2:4" ht="12.75" x14ac:dyDescent="0.2">
      <c r="B639" s="253"/>
      <c r="C639" s="253"/>
      <c r="D639" s="253"/>
    </row>
    <row r="640" spans="2:4" ht="12.75" x14ac:dyDescent="0.2">
      <c r="B640" s="253"/>
      <c r="C640" s="253"/>
      <c r="D640" s="253"/>
    </row>
    <row r="641" spans="2:4" ht="12.75" x14ac:dyDescent="0.2">
      <c r="B641" s="253"/>
      <c r="C641" s="253"/>
      <c r="D641" s="253"/>
    </row>
    <row r="642" spans="2:4" ht="12.75" x14ac:dyDescent="0.2">
      <c r="B642" s="253"/>
      <c r="C642" s="253"/>
      <c r="D642" s="253"/>
    </row>
    <row r="643" spans="2:4" ht="12.75" x14ac:dyDescent="0.2">
      <c r="B643" s="253"/>
      <c r="C643" s="253"/>
      <c r="D643" s="253"/>
    </row>
    <row r="644" spans="2:4" ht="12.75" x14ac:dyDescent="0.2">
      <c r="B644" s="253"/>
      <c r="C644" s="253"/>
      <c r="D644" s="253"/>
    </row>
    <row r="645" spans="2:4" ht="12.75" x14ac:dyDescent="0.2">
      <c r="B645" s="253"/>
      <c r="C645" s="253"/>
      <c r="D645" s="253"/>
    </row>
    <row r="646" spans="2:4" ht="12.75" x14ac:dyDescent="0.2">
      <c r="B646" s="253"/>
      <c r="C646" s="253"/>
      <c r="D646" s="253"/>
    </row>
    <row r="647" spans="2:4" ht="12.75" x14ac:dyDescent="0.2">
      <c r="B647" s="253"/>
      <c r="C647" s="253"/>
      <c r="D647" s="253"/>
    </row>
    <row r="648" spans="2:4" ht="12.75" x14ac:dyDescent="0.2">
      <c r="B648" s="253"/>
      <c r="C648" s="253"/>
      <c r="D648" s="253"/>
    </row>
    <row r="649" spans="2:4" ht="12.75" x14ac:dyDescent="0.2">
      <c r="B649" s="253"/>
      <c r="C649" s="253"/>
      <c r="D649" s="253"/>
    </row>
    <row r="650" spans="2:4" ht="12.75" x14ac:dyDescent="0.2">
      <c r="B650" s="253"/>
      <c r="C650" s="253"/>
      <c r="D650" s="253"/>
    </row>
    <row r="651" spans="2:4" ht="12.75" x14ac:dyDescent="0.2">
      <c r="B651" s="253"/>
      <c r="C651" s="253"/>
      <c r="D651" s="253"/>
    </row>
    <row r="652" spans="2:4" ht="12.75" x14ac:dyDescent="0.2">
      <c r="B652" s="253"/>
      <c r="C652" s="253"/>
      <c r="D652" s="253"/>
    </row>
    <row r="653" spans="2:4" ht="12.75" x14ac:dyDescent="0.2">
      <c r="B653" s="253"/>
      <c r="C653" s="253"/>
      <c r="D653" s="253"/>
    </row>
    <row r="654" spans="2:4" ht="12.75" x14ac:dyDescent="0.2">
      <c r="B654" s="253"/>
      <c r="C654" s="253"/>
      <c r="D654" s="253"/>
    </row>
    <row r="655" spans="2:4" ht="12.75" x14ac:dyDescent="0.2">
      <c r="B655" s="253"/>
      <c r="C655" s="253"/>
      <c r="D655" s="253"/>
    </row>
    <row r="656" spans="2:4" ht="12.75" x14ac:dyDescent="0.2">
      <c r="B656" s="253"/>
      <c r="C656" s="253"/>
      <c r="D656" s="253"/>
    </row>
    <row r="657" spans="2:4" ht="12.75" x14ac:dyDescent="0.2">
      <c r="B657" s="253"/>
      <c r="C657" s="253"/>
      <c r="D657" s="253"/>
    </row>
    <row r="658" spans="2:4" ht="12.75" x14ac:dyDescent="0.2">
      <c r="B658" s="253"/>
      <c r="C658" s="253"/>
      <c r="D658" s="253"/>
    </row>
    <row r="659" spans="2:4" ht="12.75" x14ac:dyDescent="0.2">
      <c r="B659" s="253"/>
      <c r="C659" s="253"/>
      <c r="D659" s="253"/>
    </row>
    <row r="660" spans="2:4" ht="12.75" x14ac:dyDescent="0.2">
      <c r="B660" s="253"/>
      <c r="C660" s="253"/>
      <c r="D660" s="253"/>
    </row>
    <row r="661" spans="2:4" ht="12.75" x14ac:dyDescent="0.2">
      <c r="B661" s="253"/>
      <c r="C661" s="253"/>
      <c r="D661" s="253"/>
    </row>
    <row r="662" spans="2:4" ht="12.75" x14ac:dyDescent="0.2">
      <c r="B662" s="253"/>
      <c r="C662" s="253"/>
      <c r="D662" s="253"/>
    </row>
    <row r="663" spans="2:4" ht="12.75" x14ac:dyDescent="0.2">
      <c r="B663" s="253"/>
      <c r="C663" s="253"/>
      <c r="D663" s="253"/>
    </row>
    <row r="664" spans="2:4" ht="12.75" x14ac:dyDescent="0.2">
      <c r="B664" s="253"/>
      <c r="C664" s="253"/>
      <c r="D664" s="253"/>
    </row>
    <row r="665" spans="2:4" ht="12.75" x14ac:dyDescent="0.2">
      <c r="B665" s="253"/>
      <c r="C665" s="253"/>
      <c r="D665" s="253"/>
    </row>
    <row r="666" spans="2:4" ht="12.75" x14ac:dyDescent="0.2">
      <c r="B666" s="253"/>
      <c r="C666" s="253"/>
      <c r="D666" s="253"/>
    </row>
    <row r="667" spans="2:4" ht="12.75" x14ac:dyDescent="0.2">
      <c r="B667" s="253"/>
      <c r="C667" s="253"/>
      <c r="D667" s="253"/>
    </row>
    <row r="668" spans="2:4" ht="12.75" x14ac:dyDescent="0.2">
      <c r="B668" s="253"/>
      <c r="C668" s="253"/>
      <c r="D668" s="253"/>
    </row>
    <row r="669" spans="2:4" ht="12.75" x14ac:dyDescent="0.2">
      <c r="B669" s="253"/>
      <c r="C669" s="253"/>
      <c r="D669" s="253"/>
    </row>
    <row r="670" spans="2:4" ht="12.75" x14ac:dyDescent="0.2">
      <c r="B670" s="253"/>
      <c r="C670" s="253"/>
      <c r="D670" s="253"/>
    </row>
    <row r="671" spans="2:4" ht="12.75" x14ac:dyDescent="0.2">
      <c r="B671" s="253"/>
      <c r="C671" s="253"/>
      <c r="D671" s="253"/>
    </row>
    <row r="672" spans="2:4" ht="12.75" x14ac:dyDescent="0.2">
      <c r="B672" s="253"/>
      <c r="C672" s="253"/>
      <c r="D672" s="253"/>
    </row>
    <row r="673" spans="2:4" ht="12.75" x14ac:dyDescent="0.2">
      <c r="B673" s="253"/>
      <c r="C673" s="253"/>
      <c r="D673" s="253"/>
    </row>
    <row r="674" spans="2:4" ht="12.75" x14ac:dyDescent="0.2">
      <c r="B674" s="253"/>
      <c r="C674" s="253"/>
      <c r="D674" s="253"/>
    </row>
    <row r="675" spans="2:4" ht="12.75" x14ac:dyDescent="0.2">
      <c r="B675" s="253"/>
      <c r="C675" s="253"/>
      <c r="D675" s="253"/>
    </row>
    <row r="676" spans="2:4" ht="12.75" x14ac:dyDescent="0.2">
      <c r="B676" s="253"/>
      <c r="C676" s="253"/>
      <c r="D676" s="253"/>
    </row>
    <row r="677" spans="2:4" ht="12.75" x14ac:dyDescent="0.2">
      <c r="B677" s="253"/>
      <c r="C677" s="253"/>
      <c r="D677" s="253"/>
    </row>
    <row r="678" spans="2:4" ht="12.75" x14ac:dyDescent="0.2">
      <c r="B678" s="253"/>
      <c r="C678" s="253"/>
      <c r="D678" s="253"/>
    </row>
    <row r="679" spans="2:4" ht="12.75" x14ac:dyDescent="0.2">
      <c r="B679" s="253"/>
      <c r="C679" s="253"/>
      <c r="D679" s="253"/>
    </row>
    <row r="680" spans="2:4" ht="12.75" x14ac:dyDescent="0.2">
      <c r="B680" s="253"/>
      <c r="C680" s="253"/>
      <c r="D680" s="253"/>
    </row>
    <row r="681" spans="2:4" ht="12.75" x14ac:dyDescent="0.2">
      <c r="B681" s="253"/>
      <c r="C681" s="253"/>
      <c r="D681" s="253"/>
    </row>
    <row r="682" spans="2:4" ht="12.75" x14ac:dyDescent="0.2">
      <c r="B682" s="253"/>
      <c r="C682" s="253"/>
      <c r="D682" s="253"/>
    </row>
    <row r="683" spans="2:4" ht="12.75" x14ac:dyDescent="0.2">
      <c r="B683" s="253"/>
      <c r="C683" s="253"/>
      <c r="D683" s="253"/>
    </row>
    <row r="684" spans="2:4" ht="12.75" x14ac:dyDescent="0.2">
      <c r="B684" s="253"/>
      <c r="C684" s="253"/>
      <c r="D684" s="253"/>
    </row>
    <row r="685" spans="2:4" ht="12.75" x14ac:dyDescent="0.2">
      <c r="B685" s="253"/>
      <c r="C685" s="253"/>
      <c r="D685" s="253"/>
    </row>
    <row r="686" spans="2:4" ht="12.75" x14ac:dyDescent="0.2">
      <c r="B686" s="253"/>
      <c r="C686" s="253"/>
      <c r="D686" s="253"/>
    </row>
    <row r="687" spans="2:4" ht="12.75" x14ac:dyDescent="0.2">
      <c r="B687" s="253"/>
      <c r="C687" s="253"/>
      <c r="D687" s="253"/>
    </row>
    <row r="688" spans="2:4" ht="12.75" x14ac:dyDescent="0.2">
      <c r="B688" s="253"/>
      <c r="C688" s="253"/>
      <c r="D688" s="253"/>
    </row>
    <row r="689" spans="2:4" ht="12.75" x14ac:dyDescent="0.2">
      <c r="B689" s="253"/>
      <c r="C689" s="253"/>
      <c r="D689" s="253"/>
    </row>
    <row r="690" spans="2:4" ht="12.75" x14ac:dyDescent="0.2">
      <c r="B690" s="253"/>
      <c r="C690" s="253"/>
      <c r="D690" s="253"/>
    </row>
    <row r="691" spans="2:4" ht="12.75" x14ac:dyDescent="0.2">
      <c r="B691" s="253"/>
      <c r="C691" s="253"/>
      <c r="D691" s="253"/>
    </row>
    <row r="692" spans="2:4" ht="12.75" x14ac:dyDescent="0.2">
      <c r="B692" s="253"/>
      <c r="C692" s="253"/>
      <c r="D692" s="253"/>
    </row>
    <row r="693" spans="2:4" ht="12.75" x14ac:dyDescent="0.2">
      <c r="B693" s="253"/>
      <c r="C693" s="253"/>
      <c r="D693" s="253"/>
    </row>
    <row r="694" spans="2:4" ht="12.75" x14ac:dyDescent="0.2">
      <c r="B694" s="253"/>
      <c r="C694" s="253"/>
      <c r="D694" s="253"/>
    </row>
    <row r="695" spans="2:4" ht="12.75" x14ac:dyDescent="0.2">
      <c r="B695" s="253"/>
      <c r="C695" s="253"/>
      <c r="D695" s="253"/>
    </row>
    <row r="696" spans="2:4" ht="12.75" x14ac:dyDescent="0.2">
      <c r="B696" s="253"/>
      <c r="C696" s="253"/>
      <c r="D696" s="253"/>
    </row>
    <row r="697" spans="2:4" ht="12.75" x14ac:dyDescent="0.2">
      <c r="B697" s="253"/>
      <c r="C697" s="253"/>
      <c r="D697" s="253"/>
    </row>
    <row r="698" spans="2:4" ht="12.75" x14ac:dyDescent="0.2">
      <c r="B698" s="253"/>
      <c r="C698" s="253"/>
      <c r="D698" s="253"/>
    </row>
    <row r="699" spans="2:4" ht="12.75" x14ac:dyDescent="0.2">
      <c r="B699" s="253"/>
      <c r="C699" s="253"/>
      <c r="D699" s="253"/>
    </row>
    <row r="700" spans="2:4" ht="12.75" x14ac:dyDescent="0.2">
      <c r="B700" s="253"/>
      <c r="C700" s="253"/>
      <c r="D700" s="253"/>
    </row>
    <row r="701" spans="2:4" ht="12.75" x14ac:dyDescent="0.2">
      <c r="B701" s="253"/>
      <c r="C701" s="253"/>
      <c r="D701" s="253"/>
    </row>
    <row r="702" spans="2:4" ht="12.75" x14ac:dyDescent="0.2">
      <c r="B702" s="253"/>
      <c r="C702" s="253"/>
      <c r="D702" s="253"/>
    </row>
    <row r="703" spans="2:4" ht="12.75" x14ac:dyDescent="0.2">
      <c r="B703" s="253"/>
      <c r="C703" s="253"/>
      <c r="D703" s="253"/>
    </row>
    <row r="704" spans="2:4" ht="12.75" x14ac:dyDescent="0.2">
      <c r="B704" s="253"/>
      <c r="C704" s="253"/>
      <c r="D704" s="253"/>
    </row>
    <row r="705" spans="2:4" ht="12.75" x14ac:dyDescent="0.2">
      <c r="B705" s="253"/>
      <c r="C705" s="253"/>
      <c r="D705" s="253"/>
    </row>
    <row r="706" spans="2:4" ht="12.75" x14ac:dyDescent="0.2">
      <c r="B706" s="253"/>
      <c r="C706" s="253"/>
      <c r="D706" s="253"/>
    </row>
    <row r="707" spans="2:4" ht="12.75" x14ac:dyDescent="0.2">
      <c r="B707" s="253"/>
      <c r="C707" s="253"/>
      <c r="D707" s="253"/>
    </row>
    <row r="708" spans="2:4" ht="12.75" x14ac:dyDescent="0.2">
      <c r="B708" s="253"/>
      <c r="C708" s="253"/>
      <c r="D708" s="253"/>
    </row>
    <row r="709" spans="2:4" ht="12.75" x14ac:dyDescent="0.2">
      <c r="B709" s="253"/>
      <c r="C709" s="253"/>
      <c r="D709" s="253"/>
    </row>
    <row r="710" spans="2:4" ht="12.75" x14ac:dyDescent="0.2">
      <c r="B710" s="253"/>
      <c r="C710" s="253"/>
      <c r="D710" s="253"/>
    </row>
    <row r="711" spans="2:4" ht="12.75" x14ac:dyDescent="0.2">
      <c r="B711" s="253"/>
      <c r="C711" s="253"/>
      <c r="D711" s="253"/>
    </row>
    <row r="712" spans="2:4" ht="12.75" x14ac:dyDescent="0.2">
      <c r="B712" s="253"/>
      <c r="C712" s="253"/>
      <c r="D712" s="253"/>
    </row>
    <row r="713" spans="2:4" ht="12.75" x14ac:dyDescent="0.2">
      <c r="B713" s="253"/>
      <c r="C713" s="253"/>
      <c r="D713" s="253"/>
    </row>
    <row r="714" spans="2:4" ht="12.75" x14ac:dyDescent="0.2">
      <c r="B714" s="253"/>
      <c r="C714" s="253"/>
      <c r="D714" s="253"/>
    </row>
    <row r="715" spans="2:4" ht="12.75" x14ac:dyDescent="0.2">
      <c r="B715" s="253"/>
      <c r="C715" s="253"/>
      <c r="D715" s="253"/>
    </row>
    <row r="716" spans="2:4" ht="12.75" x14ac:dyDescent="0.2">
      <c r="B716" s="253"/>
      <c r="C716" s="253"/>
      <c r="D716" s="253"/>
    </row>
    <row r="717" spans="2:4" ht="12.75" x14ac:dyDescent="0.2">
      <c r="B717" s="253"/>
      <c r="C717" s="253"/>
      <c r="D717" s="253"/>
    </row>
    <row r="718" spans="2:4" ht="12.75" x14ac:dyDescent="0.2">
      <c r="B718" s="253"/>
      <c r="C718" s="253"/>
      <c r="D718" s="253"/>
    </row>
    <row r="719" spans="2:4" ht="12.75" x14ac:dyDescent="0.2">
      <c r="B719" s="253"/>
      <c r="C719" s="253"/>
      <c r="D719" s="253"/>
    </row>
    <row r="720" spans="2:4" ht="12.75" x14ac:dyDescent="0.2">
      <c r="B720" s="253"/>
      <c r="C720" s="253"/>
      <c r="D720" s="253"/>
    </row>
    <row r="721" spans="2:4" ht="12.75" x14ac:dyDescent="0.2">
      <c r="B721" s="253"/>
      <c r="C721" s="253"/>
      <c r="D721" s="253"/>
    </row>
    <row r="722" spans="2:4" ht="12.75" x14ac:dyDescent="0.2">
      <c r="B722" s="253"/>
      <c r="C722" s="253"/>
      <c r="D722" s="253"/>
    </row>
    <row r="723" spans="2:4" ht="12.75" x14ac:dyDescent="0.2">
      <c r="B723" s="253"/>
      <c r="C723" s="253"/>
      <c r="D723" s="253"/>
    </row>
    <row r="724" spans="2:4" ht="12.75" x14ac:dyDescent="0.2">
      <c r="B724" s="253"/>
      <c r="C724" s="253"/>
      <c r="D724" s="253"/>
    </row>
    <row r="725" spans="2:4" ht="12.75" x14ac:dyDescent="0.2">
      <c r="B725" s="253"/>
      <c r="C725" s="253"/>
      <c r="D725" s="253"/>
    </row>
    <row r="726" spans="2:4" ht="12.75" x14ac:dyDescent="0.2">
      <c r="B726" s="253"/>
      <c r="C726" s="253"/>
      <c r="D726" s="253"/>
    </row>
    <row r="727" spans="2:4" ht="12.75" x14ac:dyDescent="0.2">
      <c r="B727" s="253"/>
      <c r="C727" s="253"/>
      <c r="D727" s="253"/>
    </row>
    <row r="728" spans="2:4" ht="12.75" x14ac:dyDescent="0.2">
      <c r="B728" s="253"/>
      <c r="C728" s="253"/>
      <c r="D728" s="253"/>
    </row>
    <row r="729" spans="2:4" ht="12.75" x14ac:dyDescent="0.2">
      <c r="B729" s="253"/>
      <c r="C729" s="253"/>
      <c r="D729" s="253"/>
    </row>
    <row r="730" spans="2:4" ht="12.75" x14ac:dyDescent="0.2">
      <c r="B730" s="253"/>
      <c r="C730" s="253"/>
      <c r="D730" s="253"/>
    </row>
    <row r="731" spans="2:4" ht="12.75" x14ac:dyDescent="0.2">
      <c r="B731" s="253"/>
      <c r="C731" s="253"/>
      <c r="D731" s="253"/>
    </row>
    <row r="732" spans="2:4" ht="12.75" x14ac:dyDescent="0.2">
      <c r="B732" s="253"/>
      <c r="C732" s="253"/>
      <c r="D732" s="253"/>
    </row>
    <row r="733" spans="2:4" ht="12.75" x14ac:dyDescent="0.2">
      <c r="B733" s="253"/>
      <c r="C733" s="253"/>
      <c r="D733" s="253"/>
    </row>
    <row r="734" spans="2:4" ht="12.75" x14ac:dyDescent="0.2">
      <c r="B734" s="253"/>
      <c r="C734" s="253"/>
      <c r="D734" s="253"/>
    </row>
    <row r="735" spans="2:4" ht="12.75" x14ac:dyDescent="0.2">
      <c r="B735" s="253"/>
      <c r="C735" s="253"/>
      <c r="D735" s="253"/>
    </row>
    <row r="736" spans="2:4" ht="12.75" x14ac:dyDescent="0.2">
      <c r="B736" s="253"/>
      <c r="C736" s="253"/>
      <c r="D736" s="253"/>
    </row>
    <row r="737" spans="2:4" ht="12.75" x14ac:dyDescent="0.2">
      <c r="B737" s="253"/>
      <c r="C737" s="253"/>
      <c r="D737" s="253"/>
    </row>
    <row r="738" spans="2:4" ht="12.75" x14ac:dyDescent="0.2">
      <c r="B738" s="253"/>
      <c r="C738" s="253"/>
      <c r="D738" s="253"/>
    </row>
    <row r="739" spans="2:4" ht="12.75" x14ac:dyDescent="0.2">
      <c r="B739" s="253"/>
      <c r="C739" s="253"/>
      <c r="D739" s="253"/>
    </row>
    <row r="740" spans="2:4" ht="12.75" x14ac:dyDescent="0.2">
      <c r="B740" s="253"/>
      <c r="C740" s="253"/>
      <c r="D740" s="253"/>
    </row>
    <row r="741" spans="2:4" ht="12.75" x14ac:dyDescent="0.2">
      <c r="B741" s="253"/>
      <c r="C741" s="253"/>
      <c r="D741" s="253"/>
    </row>
    <row r="742" spans="2:4" ht="12.75" x14ac:dyDescent="0.2">
      <c r="B742" s="253"/>
      <c r="C742" s="253"/>
      <c r="D742" s="253"/>
    </row>
    <row r="743" spans="2:4" ht="12.75" x14ac:dyDescent="0.2">
      <c r="B743" s="253"/>
      <c r="C743" s="253"/>
      <c r="D743" s="253"/>
    </row>
    <row r="744" spans="2:4" ht="12.75" x14ac:dyDescent="0.2">
      <c r="B744" s="253"/>
      <c r="C744" s="253"/>
      <c r="D744" s="253"/>
    </row>
    <row r="745" spans="2:4" ht="12.75" x14ac:dyDescent="0.2">
      <c r="B745" s="253"/>
      <c r="C745" s="253"/>
      <c r="D745" s="253"/>
    </row>
    <row r="746" spans="2:4" ht="12.75" x14ac:dyDescent="0.2">
      <c r="B746" s="253"/>
      <c r="C746" s="253"/>
      <c r="D746" s="253"/>
    </row>
    <row r="747" spans="2:4" ht="12.75" x14ac:dyDescent="0.2">
      <c r="B747" s="253"/>
      <c r="C747" s="253"/>
      <c r="D747" s="253"/>
    </row>
    <row r="748" spans="2:4" ht="12.75" x14ac:dyDescent="0.2">
      <c r="B748" s="253"/>
      <c r="C748" s="253"/>
      <c r="D748" s="253"/>
    </row>
    <row r="749" spans="2:4" ht="12.75" x14ac:dyDescent="0.2">
      <c r="B749" s="253"/>
      <c r="C749" s="253"/>
      <c r="D749" s="253"/>
    </row>
    <row r="750" spans="2:4" ht="12.75" x14ac:dyDescent="0.2">
      <c r="B750" s="253"/>
      <c r="C750" s="253"/>
      <c r="D750" s="253"/>
    </row>
    <row r="751" spans="2:4" ht="12.75" x14ac:dyDescent="0.2">
      <c r="B751" s="253"/>
      <c r="C751" s="253"/>
      <c r="D751" s="253"/>
    </row>
    <row r="752" spans="2:4" ht="12.75" x14ac:dyDescent="0.2">
      <c r="B752" s="253"/>
      <c r="C752" s="253"/>
      <c r="D752" s="253"/>
    </row>
    <row r="753" spans="2:4" ht="12.75" x14ac:dyDescent="0.2">
      <c r="B753" s="253"/>
      <c r="C753" s="253"/>
      <c r="D753" s="253"/>
    </row>
    <row r="754" spans="2:4" ht="12.75" x14ac:dyDescent="0.2">
      <c r="B754" s="253"/>
      <c r="C754" s="253"/>
      <c r="D754" s="253"/>
    </row>
    <row r="755" spans="2:4" ht="12.75" x14ac:dyDescent="0.2">
      <c r="B755" s="253"/>
      <c r="C755" s="253"/>
      <c r="D755" s="253"/>
    </row>
    <row r="756" spans="2:4" ht="12.75" x14ac:dyDescent="0.2">
      <c r="B756" s="253"/>
      <c r="C756" s="253"/>
      <c r="D756" s="253"/>
    </row>
    <row r="757" spans="2:4" ht="12.75" x14ac:dyDescent="0.2">
      <c r="B757" s="253"/>
      <c r="C757" s="253"/>
      <c r="D757" s="253"/>
    </row>
    <row r="758" spans="2:4" ht="12.75" x14ac:dyDescent="0.2">
      <c r="B758" s="253"/>
      <c r="C758" s="253"/>
      <c r="D758" s="253"/>
    </row>
    <row r="759" spans="2:4" ht="12.75" x14ac:dyDescent="0.2">
      <c r="B759" s="253"/>
      <c r="C759" s="253"/>
      <c r="D759" s="253"/>
    </row>
    <row r="760" spans="2:4" ht="12.75" x14ac:dyDescent="0.2">
      <c r="B760" s="253"/>
      <c r="C760" s="253"/>
      <c r="D760" s="253"/>
    </row>
    <row r="761" spans="2:4" ht="12.75" x14ac:dyDescent="0.2">
      <c r="B761" s="253"/>
      <c r="C761" s="253"/>
      <c r="D761" s="253"/>
    </row>
    <row r="762" spans="2:4" ht="12.75" x14ac:dyDescent="0.2">
      <c r="B762" s="253"/>
      <c r="C762" s="253"/>
      <c r="D762" s="253"/>
    </row>
    <row r="763" spans="2:4" ht="12.75" x14ac:dyDescent="0.2">
      <c r="B763" s="253"/>
      <c r="C763" s="253"/>
      <c r="D763" s="253"/>
    </row>
    <row r="764" spans="2:4" ht="12.75" x14ac:dyDescent="0.2">
      <c r="B764" s="253"/>
      <c r="C764" s="253"/>
      <c r="D764" s="253"/>
    </row>
    <row r="765" spans="2:4" ht="12.75" x14ac:dyDescent="0.2">
      <c r="B765" s="253"/>
      <c r="C765" s="253"/>
      <c r="D765" s="253"/>
    </row>
    <row r="766" spans="2:4" ht="12.75" x14ac:dyDescent="0.2">
      <c r="B766" s="253"/>
      <c r="C766" s="253"/>
      <c r="D766" s="253"/>
    </row>
    <row r="767" spans="2:4" ht="12.75" x14ac:dyDescent="0.2">
      <c r="B767" s="253"/>
      <c r="C767" s="253"/>
      <c r="D767" s="253"/>
    </row>
    <row r="768" spans="2:4" ht="12.75" x14ac:dyDescent="0.2">
      <c r="B768" s="253"/>
      <c r="C768" s="253"/>
      <c r="D768" s="253"/>
    </row>
    <row r="769" spans="2:4" ht="12.75" x14ac:dyDescent="0.2">
      <c r="B769" s="253"/>
      <c r="C769" s="253"/>
      <c r="D769" s="253"/>
    </row>
    <row r="770" spans="2:4" ht="12.75" x14ac:dyDescent="0.2">
      <c r="B770" s="253"/>
      <c r="C770" s="253"/>
      <c r="D770" s="253"/>
    </row>
    <row r="771" spans="2:4" ht="12.75" x14ac:dyDescent="0.2">
      <c r="B771" s="253"/>
      <c r="C771" s="253"/>
      <c r="D771" s="253"/>
    </row>
    <row r="772" spans="2:4" ht="12.75" x14ac:dyDescent="0.2">
      <c r="B772" s="253"/>
      <c r="C772" s="253"/>
      <c r="D772" s="253"/>
    </row>
    <row r="773" spans="2:4" ht="12.75" x14ac:dyDescent="0.2">
      <c r="B773" s="253"/>
      <c r="C773" s="253"/>
      <c r="D773" s="253"/>
    </row>
    <row r="774" spans="2:4" ht="12.75" x14ac:dyDescent="0.2">
      <c r="B774" s="253"/>
      <c r="C774" s="253"/>
      <c r="D774" s="253"/>
    </row>
    <row r="775" spans="2:4" ht="12.75" x14ac:dyDescent="0.2">
      <c r="B775" s="253"/>
      <c r="C775" s="253"/>
      <c r="D775" s="253"/>
    </row>
    <row r="776" spans="2:4" ht="12.75" x14ac:dyDescent="0.2">
      <c r="B776" s="253"/>
      <c r="C776" s="253"/>
      <c r="D776" s="253"/>
    </row>
    <row r="777" spans="2:4" ht="12.75" x14ac:dyDescent="0.2">
      <c r="B777" s="253"/>
      <c r="C777" s="253"/>
      <c r="D777" s="253"/>
    </row>
    <row r="778" spans="2:4" ht="12.75" x14ac:dyDescent="0.2">
      <c r="B778" s="253"/>
      <c r="C778" s="253"/>
      <c r="D778" s="253"/>
    </row>
    <row r="779" spans="2:4" ht="12.75" x14ac:dyDescent="0.2">
      <c r="B779" s="253"/>
      <c r="C779" s="253"/>
      <c r="D779" s="253"/>
    </row>
    <row r="780" spans="2:4" ht="12.75" x14ac:dyDescent="0.2">
      <c r="B780" s="253"/>
      <c r="C780" s="253"/>
      <c r="D780" s="253"/>
    </row>
    <row r="781" spans="2:4" ht="12.75" x14ac:dyDescent="0.2">
      <c r="B781" s="253"/>
      <c r="C781" s="253"/>
      <c r="D781" s="253"/>
    </row>
    <row r="782" spans="2:4" ht="12.75" x14ac:dyDescent="0.2">
      <c r="B782" s="253"/>
      <c r="C782" s="253"/>
      <c r="D782" s="253"/>
    </row>
    <row r="783" spans="2:4" ht="12.75" x14ac:dyDescent="0.2">
      <c r="B783" s="253"/>
      <c r="C783" s="253"/>
      <c r="D783" s="253"/>
    </row>
    <row r="784" spans="2:4" ht="12.75" x14ac:dyDescent="0.2">
      <c r="B784" s="253"/>
      <c r="C784" s="253"/>
      <c r="D784" s="253"/>
    </row>
    <row r="785" spans="2:4" ht="12.75" x14ac:dyDescent="0.2">
      <c r="B785" s="253"/>
      <c r="C785" s="253"/>
      <c r="D785" s="253"/>
    </row>
    <row r="786" spans="2:4" ht="12.75" x14ac:dyDescent="0.2">
      <c r="B786" s="253"/>
      <c r="C786" s="253"/>
      <c r="D786" s="253"/>
    </row>
    <row r="787" spans="2:4" ht="12.75" x14ac:dyDescent="0.2">
      <c r="B787" s="253"/>
      <c r="C787" s="253"/>
      <c r="D787" s="253"/>
    </row>
    <row r="788" spans="2:4" ht="12.75" x14ac:dyDescent="0.2">
      <c r="B788" s="253"/>
      <c r="C788" s="253"/>
      <c r="D788" s="253"/>
    </row>
    <row r="789" spans="2:4" ht="12.75" x14ac:dyDescent="0.2">
      <c r="B789" s="253"/>
      <c r="C789" s="253"/>
      <c r="D789" s="253"/>
    </row>
    <row r="790" spans="2:4" ht="12.75" x14ac:dyDescent="0.2">
      <c r="B790" s="253"/>
      <c r="C790" s="253"/>
      <c r="D790" s="253"/>
    </row>
    <row r="791" spans="2:4" ht="12.75" x14ac:dyDescent="0.2">
      <c r="B791" s="253"/>
      <c r="C791" s="253"/>
      <c r="D791" s="253"/>
    </row>
    <row r="792" spans="2:4" ht="12.75" x14ac:dyDescent="0.2">
      <c r="B792" s="253"/>
      <c r="C792" s="253"/>
      <c r="D792" s="253"/>
    </row>
    <row r="793" spans="2:4" ht="12.75" x14ac:dyDescent="0.2">
      <c r="B793" s="253"/>
      <c r="C793" s="253"/>
      <c r="D793" s="253"/>
    </row>
    <row r="794" spans="2:4" ht="12.75" x14ac:dyDescent="0.2">
      <c r="B794" s="253"/>
      <c r="C794" s="253"/>
      <c r="D794" s="253"/>
    </row>
    <row r="795" spans="2:4" ht="12.75" x14ac:dyDescent="0.2">
      <c r="B795" s="253"/>
      <c r="C795" s="253"/>
      <c r="D795" s="253"/>
    </row>
    <row r="796" spans="2:4" ht="12.75" x14ac:dyDescent="0.2">
      <c r="B796" s="253"/>
      <c r="C796" s="253"/>
      <c r="D796" s="253"/>
    </row>
    <row r="797" spans="2:4" ht="12.75" x14ac:dyDescent="0.2">
      <c r="B797" s="253"/>
      <c r="C797" s="253"/>
      <c r="D797" s="253"/>
    </row>
    <row r="798" spans="2:4" ht="12.75" x14ac:dyDescent="0.2">
      <c r="B798" s="253"/>
      <c r="C798" s="253"/>
      <c r="D798" s="253"/>
    </row>
    <row r="799" spans="2:4" ht="12.75" x14ac:dyDescent="0.2">
      <c r="B799" s="253"/>
      <c r="C799" s="253"/>
      <c r="D799" s="253"/>
    </row>
    <row r="800" spans="2:4" ht="12.75" x14ac:dyDescent="0.2">
      <c r="B800" s="253"/>
      <c r="C800" s="253"/>
      <c r="D800" s="253"/>
    </row>
    <row r="801" spans="2:4" ht="12.75" x14ac:dyDescent="0.2">
      <c r="B801" s="253"/>
      <c r="C801" s="253"/>
      <c r="D801" s="253"/>
    </row>
    <row r="802" spans="2:4" ht="12.75" x14ac:dyDescent="0.2">
      <c r="B802" s="253"/>
      <c r="C802" s="253"/>
      <c r="D802" s="253"/>
    </row>
    <row r="803" spans="2:4" ht="12.75" x14ac:dyDescent="0.2">
      <c r="B803" s="253"/>
      <c r="C803" s="253"/>
      <c r="D803" s="253"/>
    </row>
    <row r="804" spans="2:4" ht="12.75" x14ac:dyDescent="0.2">
      <c r="B804" s="253"/>
      <c r="C804" s="253"/>
      <c r="D804" s="253"/>
    </row>
    <row r="805" spans="2:4" ht="12.75" x14ac:dyDescent="0.2">
      <c r="B805" s="253"/>
      <c r="C805" s="253"/>
      <c r="D805" s="253"/>
    </row>
    <row r="806" spans="2:4" ht="12.75" x14ac:dyDescent="0.2">
      <c r="B806" s="253"/>
      <c r="C806" s="253"/>
      <c r="D806" s="253"/>
    </row>
    <row r="807" spans="2:4" ht="12.75" x14ac:dyDescent="0.2">
      <c r="B807" s="253"/>
      <c r="C807" s="253"/>
      <c r="D807" s="253"/>
    </row>
    <row r="808" spans="2:4" ht="12.75" x14ac:dyDescent="0.2">
      <c r="B808" s="253"/>
      <c r="C808" s="253"/>
      <c r="D808" s="253"/>
    </row>
    <row r="809" spans="2:4" ht="12.75" x14ac:dyDescent="0.2">
      <c r="B809" s="253"/>
      <c r="C809" s="253"/>
      <c r="D809" s="253"/>
    </row>
    <row r="810" spans="2:4" ht="12.75" x14ac:dyDescent="0.2">
      <c r="B810" s="253"/>
      <c r="C810" s="253"/>
      <c r="D810" s="253"/>
    </row>
    <row r="811" spans="2:4" ht="12.75" x14ac:dyDescent="0.2">
      <c r="B811" s="253"/>
      <c r="C811" s="253"/>
      <c r="D811" s="253"/>
    </row>
    <row r="812" spans="2:4" ht="12.75" x14ac:dyDescent="0.2">
      <c r="B812" s="253"/>
      <c r="C812" s="253"/>
      <c r="D812" s="253"/>
    </row>
    <row r="813" spans="2:4" ht="12.75" x14ac:dyDescent="0.2">
      <c r="B813" s="253"/>
      <c r="C813" s="253"/>
      <c r="D813" s="253"/>
    </row>
    <row r="814" spans="2:4" ht="12.75" x14ac:dyDescent="0.2">
      <c r="B814" s="253"/>
      <c r="C814" s="253"/>
      <c r="D814" s="253"/>
    </row>
    <row r="815" spans="2:4" ht="12.75" x14ac:dyDescent="0.2">
      <c r="B815" s="253"/>
      <c r="C815" s="253"/>
      <c r="D815" s="253"/>
    </row>
    <row r="816" spans="2:4" ht="12.75" x14ac:dyDescent="0.2">
      <c r="B816" s="253"/>
      <c r="C816" s="253"/>
      <c r="D816" s="253"/>
    </row>
    <row r="817" spans="2:4" ht="12.75" x14ac:dyDescent="0.2">
      <c r="B817" s="253"/>
      <c r="C817" s="253"/>
      <c r="D817" s="253"/>
    </row>
    <row r="818" spans="2:4" ht="12.75" x14ac:dyDescent="0.2">
      <c r="B818" s="253"/>
      <c r="C818" s="253"/>
      <c r="D818" s="253"/>
    </row>
    <row r="819" spans="2:4" ht="12.75" x14ac:dyDescent="0.2">
      <c r="B819" s="253"/>
      <c r="C819" s="253"/>
      <c r="D819" s="253"/>
    </row>
    <row r="820" spans="2:4" ht="12.75" x14ac:dyDescent="0.2">
      <c r="B820" s="253"/>
      <c r="C820" s="253"/>
      <c r="D820" s="253"/>
    </row>
    <row r="821" spans="2:4" ht="12.75" x14ac:dyDescent="0.2">
      <c r="B821" s="253"/>
      <c r="C821" s="253"/>
      <c r="D821" s="253"/>
    </row>
    <row r="822" spans="2:4" ht="12.75" x14ac:dyDescent="0.2">
      <c r="B822" s="253"/>
      <c r="C822" s="253"/>
      <c r="D822" s="253"/>
    </row>
    <row r="823" spans="2:4" ht="12.75" x14ac:dyDescent="0.2">
      <c r="B823" s="253"/>
      <c r="C823" s="253"/>
      <c r="D823" s="253"/>
    </row>
    <row r="824" spans="2:4" ht="12.75" x14ac:dyDescent="0.2">
      <c r="B824" s="253"/>
      <c r="C824" s="253"/>
      <c r="D824" s="253"/>
    </row>
    <row r="825" spans="2:4" ht="12.75" x14ac:dyDescent="0.2">
      <c r="B825" s="253"/>
      <c r="C825" s="253"/>
      <c r="D825" s="253"/>
    </row>
    <row r="826" spans="2:4" ht="12.75" x14ac:dyDescent="0.2">
      <c r="B826" s="253"/>
      <c r="C826" s="253"/>
      <c r="D826" s="253"/>
    </row>
    <row r="827" spans="2:4" ht="12.75" x14ac:dyDescent="0.2">
      <c r="B827" s="253"/>
      <c r="C827" s="253"/>
      <c r="D827" s="253"/>
    </row>
    <row r="828" spans="2:4" ht="12.75" x14ac:dyDescent="0.2">
      <c r="B828" s="253"/>
      <c r="C828" s="253"/>
      <c r="D828" s="253"/>
    </row>
    <row r="829" spans="2:4" ht="12.75" x14ac:dyDescent="0.2">
      <c r="B829" s="253"/>
      <c r="C829" s="253"/>
      <c r="D829" s="253"/>
    </row>
    <row r="830" spans="2:4" ht="12.75" x14ac:dyDescent="0.2">
      <c r="B830" s="253"/>
      <c r="C830" s="253"/>
      <c r="D830" s="253"/>
    </row>
    <row r="831" spans="2:4" ht="12.75" x14ac:dyDescent="0.2">
      <c r="B831" s="253"/>
      <c r="C831" s="253"/>
      <c r="D831" s="253"/>
    </row>
    <row r="832" spans="2:4" ht="12.75" x14ac:dyDescent="0.2">
      <c r="B832" s="253"/>
      <c r="C832" s="253"/>
      <c r="D832" s="253"/>
    </row>
    <row r="833" spans="2:4" ht="12.75" x14ac:dyDescent="0.2">
      <c r="B833" s="253"/>
      <c r="C833" s="253"/>
      <c r="D833" s="253"/>
    </row>
    <row r="834" spans="2:4" ht="12.75" x14ac:dyDescent="0.2">
      <c r="B834" s="253"/>
      <c r="C834" s="253"/>
      <c r="D834" s="253"/>
    </row>
    <row r="835" spans="2:4" ht="12.75" x14ac:dyDescent="0.2">
      <c r="B835" s="253"/>
      <c r="C835" s="253"/>
      <c r="D835" s="253"/>
    </row>
    <row r="836" spans="2:4" ht="12.75" x14ac:dyDescent="0.2">
      <c r="B836" s="253"/>
      <c r="C836" s="253"/>
      <c r="D836" s="253"/>
    </row>
    <row r="837" spans="2:4" ht="12.75" x14ac:dyDescent="0.2">
      <c r="B837" s="253"/>
      <c r="C837" s="253"/>
      <c r="D837" s="253"/>
    </row>
    <row r="838" spans="2:4" ht="12.75" x14ac:dyDescent="0.2">
      <c r="B838" s="253"/>
      <c r="C838" s="253"/>
      <c r="D838" s="253"/>
    </row>
    <row r="839" spans="2:4" ht="12.75" x14ac:dyDescent="0.2">
      <c r="B839" s="253"/>
      <c r="C839" s="253"/>
      <c r="D839" s="253"/>
    </row>
    <row r="840" spans="2:4" ht="12.75" x14ac:dyDescent="0.2">
      <c r="B840" s="253"/>
      <c r="C840" s="253"/>
      <c r="D840" s="253"/>
    </row>
    <row r="841" spans="2:4" ht="12.75" x14ac:dyDescent="0.2">
      <c r="B841" s="253"/>
      <c r="C841" s="253"/>
      <c r="D841" s="253"/>
    </row>
    <row r="842" spans="2:4" ht="12.75" x14ac:dyDescent="0.2">
      <c r="B842" s="253"/>
      <c r="C842" s="253"/>
      <c r="D842" s="253"/>
    </row>
    <row r="843" spans="2:4" ht="12.75" x14ac:dyDescent="0.2">
      <c r="B843" s="253"/>
      <c r="C843" s="253"/>
      <c r="D843" s="253"/>
    </row>
    <row r="844" spans="2:4" ht="12.75" x14ac:dyDescent="0.2">
      <c r="B844" s="253"/>
      <c r="C844" s="253"/>
      <c r="D844" s="253"/>
    </row>
    <row r="845" spans="2:4" ht="12.75" x14ac:dyDescent="0.2">
      <c r="B845" s="253"/>
      <c r="C845" s="253"/>
      <c r="D845" s="253"/>
    </row>
    <row r="846" spans="2:4" ht="12.75" x14ac:dyDescent="0.2">
      <c r="B846" s="253"/>
      <c r="C846" s="253"/>
      <c r="D846" s="253"/>
    </row>
    <row r="847" spans="2:4" ht="12.75" x14ac:dyDescent="0.2">
      <c r="B847" s="253"/>
      <c r="C847" s="253"/>
      <c r="D847" s="253"/>
    </row>
    <row r="848" spans="2:4" ht="12.75" x14ac:dyDescent="0.2">
      <c r="B848" s="253"/>
      <c r="C848" s="253"/>
      <c r="D848" s="253"/>
    </row>
  </sheetData>
  <mergeCells count="31">
    <mergeCell ref="E13:E14"/>
    <mergeCell ref="A7:C7"/>
    <mergeCell ref="A12:D12"/>
    <mergeCell ref="A13:A14"/>
    <mergeCell ref="C13:C14"/>
    <mergeCell ref="D13:D14"/>
    <mergeCell ref="E169:E170"/>
    <mergeCell ref="A38:C38"/>
    <mergeCell ref="A44:D44"/>
    <mergeCell ref="A45:A46"/>
    <mergeCell ref="C45:C46"/>
    <mergeCell ref="D45:D46"/>
    <mergeCell ref="E45:E46"/>
    <mergeCell ref="A165:C165"/>
    <mergeCell ref="A168:D168"/>
    <mergeCell ref="A169:A170"/>
    <mergeCell ref="C169:C170"/>
    <mergeCell ref="D169:D170"/>
    <mergeCell ref="E408:E409"/>
    <mergeCell ref="A317:C317"/>
    <mergeCell ref="A321:D321"/>
    <mergeCell ref="A322:A323"/>
    <mergeCell ref="C322:C323"/>
    <mergeCell ref="D322:D323"/>
    <mergeCell ref="E322:E323"/>
    <mergeCell ref="A502:C502"/>
    <mergeCell ref="A404:C404"/>
    <mergeCell ref="A407:D407"/>
    <mergeCell ref="A408:A409"/>
    <mergeCell ref="C408:C409"/>
    <mergeCell ref="D408:D409"/>
  </mergeCells>
  <conditionalFormatting sqref="D38 D404:D405 E405 D502:E502">
    <cfRule type="cellIs" dxfId="10" priority="4" stopIfTrue="1" operator="notEqual">
      <formula>SUM(#REF!)</formula>
    </cfRule>
  </conditionalFormatting>
  <conditionalFormatting sqref="D7:E7">
    <cfRule type="cellIs" dxfId="9" priority="3" stopIfTrue="1" operator="notEqual">
      <formula>SUM(#REF!)</formula>
    </cfRule>
  </conditionalFormatting>
  <conditionalFormatting sqref="D165:E165">
    <cfRule type="cellIs" dxfId="8" priority="2" stopIfTrue="1" operator="notEqual">
      <formula>SUM(#REF!)</formula>
    </cfRule>
  </conditionalFormatting>
  <conditionalFormatting sqref="D317:E317">
    <cfRule type="cellIs" dxfId="7" priority="1" stopIfTrue="1" operator="notEqual">
      <formula>SUM(#REF!)</formula>
    </cfRule>
  </conditionalFormatting>
  <printOptions horizontalCentered="1"/>
  <pageMargins left="0.51181102362204722" right="0.51181102362204722" top="0.59055118110236227" bottom="0.59055118110236227" header="0.31496062992125984" footer="0.31496062992125984"/>
  <pageSetup paperSize="9" scale="70" orientation="portrait" r:id="rId1"/>
  <headerFooter>
    <oddHeader>&amp;LPříloha č.1 ke Smlouvě o provádění úklidu v Univerzitním kampusu Bohunice, Brno, Kamenice 5</oddHeader>
    <oddFooter>&amp;LPříloha č. 1&amp;RStrana &amp;P/&amp;N</oddFooter>
  </headerFooter>
  <rowBreaks count="5" manualBreakCount="5">
    <brk id="38" max="16383" man="1"/>
    <brk id="165" max="16383" man="1"/>
    <brk id="317" max="16383" man="1"/>
    <brk id="404" max="16383" man="1"/>
    <brk id="502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indexed="36"/>
  </sheetPr>
  <dimension ref="A2:I46"/>
  <sheetViews>
    <sheetView topLeftCell="A7" zoomScale="90" zoomScaleNormal="90" workbookViewId="0">
      <selection activeCell="G46" sqref="G46"/>
    </sheetView>
  </sheetViews>
  <sheetFormatPr defaultRowHeight="12.75" x14ac:dyDescent="0.2"/>
  <cols>
    <col min="1" max="1" width="8.28515625" customWidth="1"/>
    <col min="2" max="2" width="7.85546875" customWidth="1"/>
    <col min="3" max="3" width="6.42578125" customWidth="1"/>
    <col min="4" max="4" width="19.5703125" customWidth="1"/>
    <col min="5" max="6" width="20.5703125" bestFit="1" customWidth="1"/>
    <col min="7" max="7" width="19.5703125" style="15" customWidth="1"/>
    <col min="8" max="8" width="26.28515625" style="15" customWidth="1"/>
    <col min="9" max="9" width="30.140625" customWidth="1"/>
  </cols>
  <sheetData>
    <row r="2" spans="1:9" ht="25.5" customHeight="1" x14ac:dyDescent="0.2">
      <c r="D2" s="83"/>
      <c r="E2" s="84"/>
    </row>
    <row r="3" spans="1:9" ht="24" x14ac:dyDescent="0.2">
      <c r="A3" s="65" t="s">
        <v>5362</v>
      </c>
      <c r="D3" s="11"/>
    </row>
    <row r="4" spans="1:9" x14ac:dyDescent="0.2">
      <c r="D4" s="85"/>
    </row>
    <row r="6" spans="1:9" x14ac:dyDescent="0.2">
      <c r="G6" s="110"/>
      <c r="H6" s="110"/>
    </row>
    <row r="7" spans="1:9" ht="4.5" customHeight="1" x14ac:dyDescent="0.2">
      <c r="G7" s="111"/>
      <c r="H7" s="110"/>
    </row>
    <row r="8" spans="1:9" ht="41.25" customHeight="1" x14ac:dyDescent="0.2">
      <c r="A8" s="545" t="s">
        <v>5366</v>
      </c>
      <c r="B8" s="545"/>
      <c r="C8" s="545"/>
      <c r="D8" s="281" t="s">
        <v>5369</v>
      </c>
      <c r="E8" s="282" t="s">
        <v>7349</v>
      </c>
      <c r="F8" s="282" t="s">
        <v>7350</v>
      </c>
      <c r="G8" s="116" t="s">
        <v>7351</v>
      </c>
    </row>
    <row r="9" spans="1:9" ht="15.75" x14ac:dyDescent="0.3">
      <c r="A9" s="546" t="s">
        <v>5297</v>
      </c>
      <c r="B9" s="546"/>
      <c r="C9" s="546"/>
      <c r="D9" s="94">
        <f>'V1'!D7</f>
        <v>297.28999999999996</v>
      </c>
      <c r="E9" s="94">
        <f>'V1'!E7</f>
        <v>295.75</v>
      </c>
      <c r="F9" s="94"/>
      <c r="G9" s="81"/>
      <c r="H9" s="112"/>
      <c r="I9" s="102"/>
    </row>
    <row r="10" spans="1:9" ht="15.75" x14ac:dyDescent="0.3">
      <c r="A10" s="546" t="s">
        <v>5298</v>
      </c>
      <c r="B10" s="546"/>
      <c r="C10" s="546"/>
      <c r="D10" s="94">
        <f>A1B1!D7</f>
        <v>7730.6</v>
      </c>
      <c r="E10" s="94">
        <f>A1B1!E7</f>
        <v>5872.38</v>
      </c>
      <c r="F10" s="94"/>
      <c r="G10" s="81"/>
    </row>
    <row r="11" spans="1:9" ht="15.75" x14ac:dyDescent="0.3">
      <c r="A11" s="546" t="s">
        <v>5299</v>
      </c>
      <c r="B11" s="546"/>
      <c r="C11" s="546"/>
      <c r="D11" s="94">
        <f>A1B2!D7</f>
        <v>5182.3</v>
      </c>
      <c r="E11" s="94">
        <f>A1B2!E7</f>
        <v>3594.8799999999997</v>
      </c>
      <c r="F11" s="94"/>
      <c r="G11" s="81"/>
    </row>
    <row r="12" spans="1:9" ht="15.75" x14ac:dyDescent="0.3">
      <c r="A12" s="547" t="s">
        <v>5300</v>
      </c>
      <c r="B12" s="547"/>
      <c r="C12" s="547"/>
      <c r="D12" s="95">
        <f>'A2'!D7</f>
        <v>2735.24</v>
      </c>
      <c r="E12" s="95">
        <f>'A2'!E7</f>
        <v>2116.7799999999997</v>
      </c>
      <c r="F12" s="95"/>
      <c r="G12" s="81"/>
    </row>
    <row r="13" spans="1:9" ht="15.75" x14ac:dyDescent="0.3">
      <c r="A13" s="547" t="s">
        <v>5301</v>
      </c>
      <c r="B13" s="547"/>
      <c r="C13" s="547"/>
      <c r="D13" s="95">
        <f>'A3'!D7</f>
        <v>2700.91</v>
      </c>
      <c r="E13" s="95">
        <f>'A3'!E7</f>
        <v>2011.07</v>
      </c>
      <c r="F13" s="95"/>
      <c r="G13" s="81"/>
    </row>
    <row r="14" spans="1:9" ht="15.75" x14ac:dyDescent="0.3">
      <c r="A14" s="547" t="s">
        <v>5302</v>
      </c>
      <c r="B14" s="547"/>
      <c r="C14" s="547"/>
      <c r="D14" s="95">
        <f>'A4'!D7</f>
        <v>2988.5600000000004</v>
      </c>
      <c r="E14" s="95">
        <f>'A4'!E7</f>
        <v>2732.7400000000002</v>
      </c>
      <c r="F14" s="95"/>
      <c r="G14" s="81"/>
    </row>
    <row r="15" spans="1:9" ht="15.75" x14ac:dyDescent="0.3">
      <c r="A15" s="547" t="s">
        <v>5303</v>
      </c>
      <c r="B15" s="547"/>
      <c r="C15" s="547"/>
      <c r="D15" s="95">
        <f>'A6'!D7</f>
        <v>1676.4399999999996</v>
      </c>
      <c r="E15" s="95">
        <f>'A6'!E7</f>
        <v>1085.42</v>
      </c>
      <c r="F15" s="95"/>
      <c r="G15" s="81"/>
    </row>
    <row r="16" spans="1:9" ht="15.75" x14ac:dyDescent="0.3">
      <c r="A16" s="543" t="s">
        <v>5304</v>
      </c>
      <c r="B16" s="543"/>
      <c r="C16" s="543"/>
      <c r="D16" s="96">
        <f>'A5'!D7</f>
        <v>2047.4499999999996</v>
      </c>
      <c r="E16" s="96">
        <f>'A5'!E7</f>
        <v>1853.7999999999997</v>
      </c>
      <c r="F16" s="96"/>
      <c r="G16" s="81"/>
    </row>
    <row r="17" spans="1:9" ht="15.75" x14ac:dyDescent="0.3">
      <c r="A17" s="543" t="s">
        <v>5305</v>
      </c>
      <c r="B17" s="543"/>
      <c r="C17" s="543"/>
      <c r="D17" s="96">
        <f>'A7'!D7</f>
        <v>997.39</v>
      </c>
      <c r="E17" s="96">
        <f>'A7'!E7</f>
        <v>792.01</v>
      </c>
      <c r="F17" s="96"/>
      <c r="G17" s="82"/>
    </row>
    <row r="18" spans="1:9" ht="15.75" x14ac:dyDescent="0.3">
      <c r="A18" s="543" t="s">
        <v>5306</v>
      </c>
      <c r="B18" s="543"/>
      <c r="C18" s="543"/>
      <c r="D18" s="96">
        <f>'A8'!D7</f>
        <v>2074.1900000000005</v>
      </c>
      <c r="E18" s="96">
        <f>'A8'!E7</f>
        <v>1882.6800000000003</v>
      </c>
      <c r="F18" s="96"/>
      <c r="G18" s="81"/>
    </row>
    <row r="19" spans="1:9" ht="15.75" x14ac:dyDescent="0.3">
      <c r="A19" s="543" t="s">
        <v>5307</v>
      </c>
      <c r="B19" s="543"/>
      <c r="C19" s="543"/>
      <c r="D19" s="96">
        <f>'A9'!D7</f>
        <v>8154.5400000000009</v>
      </c>
      <c r="E19" s="96">
        <f>'A9'!E7</f>
        <v>6610.380000000001</v>
      </c>
      <c r="F19" s="96"/>
      <c r="G19" s="81"/>
    </row>
    <row r="20" spans="1:9" ht="15.75" x14ac:dyDescent="0.3">
      <c r="A20" s="543" t="s">
        <v>5308</v>
      </c>
      <c r="B20" s="543"/>
      <c r="C20" s="543"/>
      <c r="D20" s="96">
        <f>'A10'!D7</f>
        <v>2084.6999999999994</v>
      </c>
      <c r="E20" s="96">
        <f>'A10'!E7</f>
        <v>1743.7599999999993</v>
      </c>
      <c r="F20" s="96"/>
      <c r="G20" s="81"/>
    </row>
    <row r="21" spans="1:9" ht="15.75" x14ac:dyDescent="0.3">
      <c r="A21" s="543" t="s">
        <v>5309</v>
      </c>
      <c r="B21" s="543"/>
      <c r="C21" s="543"/>
      <c r="D21" s="96">
        <f>'A12'!D7</f>
        <v>2075.9699999999998</v>
      </c>
      <c r="E21" s="96">
        <f>'A12'!E7</f>
        <v>1831.0800000000002</v>
      </c>
      <c r="F21" s="96"/>
      <c r="G21" s="82"/>
    </row>
    <row r="22" spans="1:9" ht="15.75" x14ac:dyDescent="0.3">
      <c r="A22" s="543" t="s">
        <v>5310</v>
      </c>
      <c r="B22" s="543"/>
      <c r="C22" s="543"/>
      <c r="D22" s="96">
        <f>'A16'!D7</f>
        <v>2549.9400000000005</v>
      </c>
      <c r="E22" s="96">
        <f>'A16'!E7</f>
        <v>2253.5800000000004</v>
      </c>
      <c r="F22" s="96"/>
      <c r="G22" s="81"/>
    </row>
    <row r="23" spans="1:9" ht="15.75" x14ac:dyDescent="0.3">
      <c r="A23" s="543" t="s">
        <v>5311</v>
      </c>
      <c r="B23" s="543"/>
      <c r="C23" s="543"/>
      <c r="D23" s="96">
        <f>'A18'!D7</f>
        <v>2059.15</v>
      </c>
      <c r="E23" s="96">
        <f>'A18'!E7</f>
        <v>1865.2</v>
      </c>
      <c r="F23" s="96"/>
      <c r="G23" s="81"/>
    </row>
    <row r="24" spans="1:9" ht="15.75" x14ac:dyDescent="0.3">
      <c r="A24" s="543" t="s">
        <v>5312</v>
      </c>
      <c r="B24" s="543"/>
      <c r="C24" s="543"/>
      <c r="D24" s="96">
        <f>Z!D7</f>
        <v>1944.4000000000005</v>
      </c>
      <c r="E24" s="96">
        <f>Z!E7</f>
        <v>534.82999999999993</v>
      </c>
      <c r="F24" s="96"/>
      <c r="G24" s="81"/>
      <c r="I24" s="104"/>
    </row>
    <row r="25" spans="1:9" ht="15.75" x14ac:dyDescent="0.3">
      <c r="A25" s="543" t="s">
        <v>5313</v>
      </c>
      <c r="B25" s="543"/>
      <c r="C25" s="543"/>
      <c r="D25" s="96">
        <f>LK!D7</f>
        <v>996.63</v>
      </c>
      <c r="E25" s="96">
        <f>LK!E7</f>
        <v>379.93999999999994</v>
      </c>
      <c r="F25" s="96"/>
      <c r="G25" s="81"/>
    </row>
    <row r="26" spans="1:9" ht="15.75" x14ac:dyDescent="0.3">
      <c r="A26" s="544" t="s">
        <v>5314</v>
      </c>
      <c r="B26" s="544"/>
      <c r="C26" s="544"/>
      <c r="D26" s="97">
        <f>'A33'!D7</f>
        <v>1881.5299999999997</v>
      </c>
      <c r="E26" s="97">
        <f>'A33'!E7</f>
        <v>1589.1199999999994</v>
      </c>
      <c r="F26" s="97"/>
      <c r="G26" s="81"/>
    </row>
    <row r="27" spans="1:9" ht="15.75" x14ac:dyDescent="0.3">
      <c r="A27" s="544" t="s">
        <v>5315</v>
      </c>
      <c r="B27" s="544"/>
      <c r="C27" s="544"/>
      <c r="D27" s="97">
        <f>'A34'!D7</f>
        <v>8667.9799999999977</v>
      </c>
      <c r="E27" s="97">
        <f>'A34'!E7</f>
        <v>3796.6400000000003</v>
      </c>
      <c r="F27" s="97">
        <f>'A34'!F7</f>
        <v>2178.23</v>
      </c>
      <c r="G27" s="81"/>
      <c r="H27" s="110"/>
    </row>
    <row r="28" spans="1:9" ht="15.75" x14ac:dyDescent="0.3">
      <c r="A28" s="532" t="s">
        <v>5316</v>
      </c>
      <c r="B28" s="532"/>
      <c r="C28" s="532"/>
      <c r="D28" s="98">
        <f>'A11'!D7</f>
        <v>3281.2800000000011</v>
      </c>
      <c r="E28" s="98">
        <f>'A11'!E7</f>
        <v>2832.7800000000007</v>
      </c>
      <c r="F28" s="98"/>
      <c r="G28" s="82"/>
    </row>
    <row r="29" spans="1:9" ht="15.75" x14ac:dyDescent="0.3">
      <c r="A29" s="532" t="s">
        <v>5317</v>
      </c>
      <c r="B29" s="532"/>
      <c r="C29" s="532"/>
      <c r="D29" s="98">
        <f>'A13'!D7</f>
        <v>1951.9700000000003</v>
      </c>
      <c r="E29" s="98">
        <f>'A13'!E7</f>
        <v>1834.4800000000005</v>
      </c>
      <c r="F29" s="98"/>
      <c r="G29" s="81"/>
    </row>
    <row r="30" spans="1:9" ht="15.75" x14ac:dyDescent="0.3">
      <c r="A30" s="532" t="s">
        <v>5318</v>
      </c>
      <c r="B30" s="532"/>
      <c r="C30" s="532"/>
      <c r="D30" s="98">
        <f>'A14'!D7</f>
        <v>1932.71</v>
      </c>
      <c r="E30" s="98">
        <f>'A14'!E7</f>
        <v>1757.9299999999998</v>
      </c>
      <c r="F30" s="98"/>
      <c r="G30" s="81"/>
    </row>
    <row r="31" spans="1:9" ht="15.75" x14ac:dyDescent="0.3">
      <c r="A31" s="532" t="s">
        <v>5319</v>
      </c>
      <c r="B31" s="532"/>
      <c r="C31" s="532"/>
      <c r="D31" s="98">
        <f>'A15'!D7</f>
        <v>1827.8399999999997</v>
      </c>
      <c r="E31" s="98">
        <f>'A15'!E7</f>
        <v>1456.5099999999998</v>
      </c>
      <c r="F31" s="98"/>
      <c r="G31" s="81"/>
    </row>
    <row r="32" spans="1:9" ht="15.75" x14ac:dyDescent="0.3">
      <c r="A32" s="532" t="s">
        <v>5320</v>
      </c>
      <c r="B32" s="532"/>
      <c r="C32" s="532"/>
      <c r="D32" s="98">
        <f>'A17'!D7</f>
        <v>2204.3000000000002</v>
      </c>
      <c r="E32" s="98">
        <f>'A17'!E7</f>
        <v>1801.5100000000002</v>
      </c>
      <c r="F32" s="98"/>
      <c r="G32" s="81"/>
      <c r="H32" s="110"/>
    </row>
    <row r="33" spans="1:8" ht="15.75" x14ac:dyDescent="0.3">
      <c r="A33" s="532" t="s">
        <v>5321</v>
      </c>
      <c r="B33" s="532"/>
      <c r="C33" s="532"/>
      <c r="D33" s="98">
        <f>'A19'!D7</f>
        <v>1641.3</v>
      </c>
      <c r="E33" s="98">
        <f>'A19'!E7</f>
        <v>1482.0400000000002</v>
      </c>
      <c r="F33" s="98"/>
      <c r="G33" s="81"/>
      <c r="H33" s="110"/>
    </row>
    <row r="34" spans="1:8" ht="15.75" x14ac:dyDescent="0.3">
      <c r="A34" s="532" t="s">
        <v>5322</v>
      </c>
      <c r="B34" s="532"/>
      <c r="C34" s="532"/>
      <c r="D34" s="98">
        <f>'A20'!D7</f>
        <v>1946.69</v>
      </c>
      <c r="E34" s="98">
        <f>'A20'!E7</f>
        <v>1619.6</v>
      </c>
      <c r="F34" s="98"/>
      <c r="G34" s="81"/>
      <c r="H34" s="110"/>
    </row>
    <row r="35" spans="1:8" ht="15.75" x14ac:dyDescent="0.3">
      <c r="A35" s="532" t="s">
        <v>5323</v>
      </c>
      <c r="B35" s="532"/>
      <c r="C35" s="532"/>
      <c r="D35" s="98">
        <f>'A21'!D7</f>
        <v>1637.8799999999999</v>
      </c>
      <c r="E35" s="98">
        <f>'A21'!E7</f>
        <v>1487.7999999999997</v>
      </c>
      <c r="F35" s="98"/>
      <c r="G35" s="81"/>
      <c r="H35" s="110"/>
    </row>
    <row r="36" spans="1:8" ht="15.75" x14ac:dyDescent="0.3">
      <c r="A36" s="532" t="s">
        <v>5324</v>
      </c>
      <c r="B36" s="532"/>
      <c r="C36" s="532"/>
      <c r="D36" s="98">
        <f>'A22'!D7</f>
        <v>1905.5200000000002</v>
      </c>
      <c r="E36" s="98">
        <f>'A22'!E7</f>
        <v>1149.0500000000002</v>
      </c>
      <c r="F36" s="98"/>
      <c r="G36" s="81"/>
      <c r="H36" s="110"/>
    </row>
    <row r="37" spans="1:8" ht="15.75" x14ac:dyDescent="0.3">
      <c r="A37" s="533" t="s">
        <v>6319</v>
      </c>
      <c r="B37" s="533"/>
      <c r="C37" s="533"/>
      <c r="D37" s="99">
        <f>'KORIDORY-JIH'!D7</f>
        <v>4565.8400000000011</v>
      </c>
      <c r="E37" s="99">
        <f>'KORIDORY-JIH'!E7</f>
        <v>2990.5200000000004</v>
      </c>
      <c r="F37" s="99"/>
      <c r="G37" s="81"/>
      <c r="H37" s="110"/>
    </row>
    <row r="38" spans="1:8" ht="15.75" x14ac:dyDescent="0.3">
      <c r="A38" s="537" t="s">
        <v>7529</v>
      </c>
      <c r="B38" s="538"/>
      <c r="C38" s="539"/>
      <c r="D38" s="99">
        <f>'KORIDORY-STŘED'!D7</f>
        <v>6941.41</v>
      </c>
      <c r="E38" s="99">
        <f>'KORIDORY-STŘED'!E7</f>
        <v>3789.84</v>
      </c>
      <c r="F38" s="99"/>
      <c r="G38" s="81"/>
      <c r="H38" s="110"/>
    </row>
    <row r="39" spans="1:8" ht="15.75" x14ac:dyDescent="0.3">
      <c r="A39" s="537" t="s">
        <v>6320</v>
      </c>
      <c r="B39" s="538"/>
      <c r="C39" s="539"/>
      <c r="D39" s="99">
        <f>'KORIDORY-SEVER'!D7</f>
        <v>2130.7599999999998</v>
      </c>
      <c r="E39" s="99">
        <f>'KORIDORY-SEVER'!E7</f>
        <v>1317.1399999999999</v>
      </c>
      <c r="F39" s="99"/>
      <c r="G39" s="81"/>
      <c r="H39" s="110"/>
    </row>
    <row r="40" spans="1:8" ht="15.75" x14ac:dyDescent="0.3">
      <c r="A40" s="534" t="s">
        <v>6237</v>
      </c>
      <c r="B40" s="535"/>
      <c r="C40" s="536"/>
      <c r="D40" s="169">
        <f>'A25'!D7</f>
        <v>2979.61</v>
      </c>
      <c r="E40" s="169">
        <f>'A25'!E7</f>
        <v>1687.28</v>
      </c>
      <c r="F40" s="169"/>
      <c r="G40" s="81"/>
      <c r="H40" s="110"/>
    </row>
    <row r="41" spans="1:8" ht="15.75" x14ac:dyDescent="0.3">
      <c r="A41" s="534" t="s">
        <v>6238</v>
      </c>
      <c r="B41" s="535"/>
      <c r="C41" s="536"/>
      <c r="D41" s="169">
        <f>'A31'!D7</f>
        <v>2520.3100000000004</v>
      </c>
      <c r="E41" s="169">
        <f>'A31'!E7</f>
        <v>2152.4800000000005</v>
      </c>
      <c r="F41" s="169"/>
      <c r="G41" s="81"/>
      <c r="H41" s="110"/>
    </row>
    <row r="42" spans="1:8" ht="15.75" x14ac:dyDescent="0.3">
      <c r="A42" s="534" t="s">
        <v>6239</v>
      </c>
      <c r="B42" s="535"/>
      <c r="C42" s="536"/>
      <c r="D42" s="169">
        <f>'A32'!D7</f>
        <v>2507.0099999999993</v>
      </c>
      <c r="E42" s="169">
        <f>'A32'!E7</f>
        <v>2293.7399999999998</v>
      </c>
      <c r="F42" s="169"/>
      <c r="G42" s="81"/>
      <c r="H42" s="110"/>
    </row>
    <row r="43" spans="1:8" ht="15.75" x14ac:dyDescent="0.3">
      <c r="A43" s="534" t="s">
        <v>6240</v>
      </c>
      <c r="B43" s="535"/>
      <c r="C43" s="536"/>
      <c r="D43" s="169">
        <f>'A36'!D7</f>
        <v>3311.0099999999998</v>
      </c>
      <c r="E43" s="169">
        <f>'A36'!E7</f>
        <v>2719.08</v>
      </c>
      <c r="F43" s="169"/>
      <c r="G43" s="81"/>
      <c r="H43" s="110"/>
    </row>
    <row r="44" spans="1:8" ht="15.75" x14ac:dyDescent="0.3">
      <c r="A44" s="540" t="s">
        <v>6349</v>
      </c>
      <c r="B44" s="541"/>
      <c r="C44" s="542"/>
      <c r="D44" s="227">
        <f>'A26'!D7</f>
        <v>2792.92</v>
      </c>
      <c r="E44" s="227">
        <f>'A26'!E7</f>
        <v>1496.7200000000003</v>
      </c>
      <c r="F44" s="227"/>
      <c r="G44" s="81"/>
      <c r="H44" s="110"/>
    </row>
    <row r="45" spans="1:8" ht="15.75" x14ac:dyDescent="0.3">
      <c r="A45" s="540" t="s">
        <v>6350</v>
      </c>
      <c r="B45" s="541"/>
      <c r="C45" s="542"/>
      <c r="D45" s="227">
        <f>'A35'!D7</f>
        <v>11096.75</v>
      </c>
      <c r="E45" s="227">
        <f>'A35'!E7</f>
        <v>7462.8200000000015</v>
      </c>
      <c r="F45" s="227"/>
      <c r="G45" s="81"/>
      <c r="H45" s="110"/>
    </row>
    <row r="46" spans="1:8" s="101" customFormat="1" ht="24" customHeight="1" x14ac:dyDescent="0.25">
      <c r="A46" s="531" t="s">
        <v>5325</v>
      </c>
      <c r="B46" s="531"/>
      <c r="C46" s="531"/>
      <c r="D46" s="100">
        <f>SUM(D9:D45)</f>
        <v>116020.31999999999</v>
      </c>
      <c r="E46" s="100">
        <f>SUM(E9:E45)</f>
        <v>84173.36000000003</v>
      </c>
      <c r="F46" s="100">
        <f>SUM(F9:F45)</f>
        <v>2178.23</v>
      </c>
      <c r="G46" s="100">
        <f>E46+F46</f>
        <v>86351.590000000026</v>
      </c>
      <c r="H46" s="110"/>
    </row>
  </sheetData>
  <mergeCells count="39">
    <mergeCell ref="A19:C19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31:C31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46:C46"/>
    <mergeCell ref="A32:C32"/>
    <mergeCell ref="A33:C33"/>
    <mergeCell ref="A34:C34"/>
    <mergeCell ref="A35:C35"/>
    <mergeCell ref="A36:C36"/>
    <mergeCell ref="A37:C37"/>
    <mergeCell ref="A40:C40"/>
    <mergeCell ref="A41:C41"/>
    <mergeCell ref="A42:C42"/>
    <mergeCell ref="A43:C43"/>
    <mergeCell ref="A39:C39"/>
    <mergeCell ref="A44:C44"/>
    <mergeCell ref="A45:C45"/>
    <mergeCell ref="A38:C38"/>
  </mergeCells>
  <phoneticPr fontId="2" type="noConversion"/>
  <conditionalFormatting sqref="D9:F25">
    <cfRule type="cellIs" dxfId="6" priority="25" stopIfTrue="1" operator="notEqual">
      <formula>SUM(#REF!)</formula>
    </cfRule>
  </conditionalFormatting>
  <conditionalFormatting sqref="D22:F25">
    <cfRule type="cellIs" dxfId="5" priority="24" stopIfTrue="1" operator="notEqual">
      <formula>SUM(#REF!)</formula>
    </cfRule>
  </conditionalFormatting>
  <conditionalFormatting sqref="D26:F26">
    <cfRule type="cellIs" dxfId="4" priority="23" stopIfTrue="1" operator="notEqual">
      <formula>SUM(#REF!)</formula>
    </cfRule>
  </conditionalFormatting>
  <conditionalFormatting sqref="D26:F26 D40:F46">
    <cfRule type="cellIs" dxfId="3" priority="22" stopIfTrue="1" operator="notEqual">
      <formula>SUM(#REF!)</formula>
    </cfRule>
  </conditionalFormatting>
  <conditionalFormatting sqref="G46 D27:F39">
    <cfRule type="cellIs" dxfId="2" priority="21" stopIfTrue="1" operator="notEqual">
      <formula>SUM(#REF!)</formula>
    </cfRule>
  </conditionalFormatting>
  <conditionalFormatting sqref="G46 D27:F39">
    <cfRule type="cellIs" dxfId="1" priority="20" stopIfTrue="1" operator="notEqual">
      <formula>SUM(#REF!)</formula>
    </cfRule>
  </conditionalFormatting>
  <conditionalFormatting sqref="G46 D9:F39">
    <cfRule type="cellIs" dxfId="0" priority="19" stopIfTrue="1" operator="notEqual">
      <formula>SUM(#REF!)</formula>
    </cfRule>
  </conditionalFormatting>
  <printOptions horizontalCentered="1"/>
  <pageMargins left="0.39370078740157483" right="0" top="0.55118110236220474" bottom="0.47244094488188981" header="0.31496062992125984" footer="0.27559055118110237"/>
  <pageSetup paperSize="9" scale="75" firstPageNumber="10" orientation="portrait" r:id="rId1"/>
  <headerFooter scaleWithDoc="0" alignWithMargins="0">
    <oddHeader xml:space="preserve">&amp;L&amp;9Příloha č.1 ke Smlouvě o provádění úklidu v Univerzitním kampusu Bohunice, Brno, Kamenice 5 </oddHeader>
    <oddFooter>&amp;L&amp;9Příloha č. 1&amp;R&amp;9Strana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38</vt:i4>
      </vt:variant>
    </vt:vector>
  </HeadingPairs>
  <TitlesOfParts>
    <vt:vector size="38" baseType="lpstr">
      <vt:lpstr>V1</vt:lpstr>
      <vt:lpstr>A1B1</vt:lpstr>
      <vt:lpstr>A1B2</vt:lpstr>
      <vt:lpstr>A2</vt:lpstr>
      <vt:lpstr>A3</vt:lpstr>
      <vt:lpstr>A4</vt:lpstr>
      <vt:lpstr>A6</vt:lpstr>
      <vt:lpstr>A5</vt:lpstr>
      <vt:lpstr>A7</vt:lpstr>
      <vt:lpstr>A8</vt:lpstr>
      <vt:lpstr>A9</vt:lpstr>
      <vt:lpstr>A10</vt:lpstr>
      <vt:lpstr>A12</vt:lpstr>
      <vt:lpstr>A16</vt:lpstr>
      <vt:lpstr>A18</vt:lpstr>
      <vt:lpstr>Z</vt:lpstr>
      <vt:lpstr>LK</vt:lpstr>
      <vt:lpstr>A33</vt:lpstr>
      <vt:lpstr>A34</vt:lpstr>
      <vt:lpstr>A11</vt:lpstr>
      <vt:lpstr>A13</vt:lpstr>
      <vt:lpstr>A14</vt:lpstr>
      <vt:lpstr>A15</vt:lpstr>
      <vt:lpstr>A17</vt:lpstr>
      <vt:lpstr>A19</vt:lpstr>
      <vt:lpstr>A20</vt:lpstr>
      <vt:lpstr>A21</vt:lpstr>
      <vt:lpstr>A22</vt:lpstr>
      <vt:lpstr>KORIDORY-JIH</vt:lpstr>
      <vt:lpstr>KORIDORY-STŘED</vt:lpstr>
      <vt:lpstr>KORIDORY-SEVER</vt:lpstr>
      <vt:lpstr>A25</vt:lpstr>
      <vt:lpstr>A31</vt:lpstr>
      <vt:lpstr>A32</vt:lpstr>
      <vt:lpstr>A36</vt:lpstr>
      <vt:lpstr>A26</vt:lpstr>
      <vt:lpstr>A35</vt:lpstr>
      <vt:lpstr>UKB-plocha celkem</vt:lpstr>
    </vt:vector>
  </TitlesOfParts>
  <Company>SUKB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Brančík</dc:creator>
  <cp:lastModifiedBy>pytlikova</cp:lastModifiedBy>
  <cp:lastPrinted>2014-11-25T14:43:15Z</cp:lastPrinted>
  <dcterms:created xsi:type="dcterms:W3CDTF">2009-02-03T16:17:44Z</dcterms:created>
  <dcterms:modified xsi:type="dcterms:W3CDTF">2014-11-26T11:13:35Z</dcterms:modified>
</cp:coreProperties>
</file>