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4765-14\657\DPS\MaR\"/>
    </mc:Choice>
  </mc:AlternateContent>
  <bookViews>
    <workbookView xWindow="360" yWindow="240" windowWidth="18780" windowHeight="12975" firstSheet="1" activeTab="1"/>
  </bookViews>
  <sheets>
    <sheet name="VzorPolozky" sheetId="8" state="hidden" r:id="rId1"/>
    <sheet name="Položky" sheetId="9" r:id="rId2"/>
  </sheets>
  <definedNames>
    <definedName name="_xlnm._FilterDatabase" localSheetId="1" hidden="1">Položky!$A$1:$G$127</definedName>
    <definedName name="cisloobjektu">#REF!</definedName>
    <definedName name="CisloRozpoctu">#REF!</definedName>
    <definedName name="cislostavby">#REF!</definedName>
    <definedName name="Dil">#REF!</definedName>
    <definedName name="JKSO">#REF!</definedName>
    <definedName name="MJ">#REF!</definedName>
    <definedName name="NazevDilu">#REF!</definedName>
    <definedName name="nazevobjektu">#REF!</definedName>
    <definedName name="NazevRozpoctu">#REF!</definedName>
    <definedName name="nazevstavby">#REF!</definedName>
    <definedName name="Objednatel">#REF!</definedName>
    <definedName name="_xlnm.Print_Area" localSheetId="1">Položky!$A$1:$G$126</definedName>
    <definedName name="PocetMJ">#REF!</definedName>
    <definedName name="Poznamka">#REF!</definedName>
    <definedName name="Projektant">#REF!</definedName>
    <definedName name="Rozpoctoval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#REF!</definedName>
    <definedName name="Zaklad22">#REF!</definedName>
    <definedName name="Zaklad5">#REF!</definedName>
    <definedName name="Zaokrouhleni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G124" i="9" l="1"/>
  <c r="G123" i="9" s="1"/>
  <c r="G122" i="9"/>
  <c r="G121" i="9"/>
  <c r="G119" i="9" s="1"/>
  <c r="G120" i="9"/>
  <c r="G118" i="9"/>
  <c r="G117" i="9"/>
  <c r="G116" i="9"/>
  <c r="G115" i="9"/>
  <c r="G113" i="9"/>
  <c r="G112" i="9"/>
  <c r="G111" i="9"/>
  <c r="G110" i="9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8" i="9"/>
  <c r="G37" i="9" s="1"/>
  <c r="G36" i="9"/>
  <c r="G35" i="9"/>
  <c r="G34" i="9"/>
  <c r="G33" i="9"/>
  <c r="G32" i="9"/>
  <c r="G31" i="9"/>
  <c r="G30" i="9"/>
  <c r="G28" i="9"/>
  <c r="G27" i="9"/>
  <c r="G26" i="9"/>
  <c r="G25" i="9"/>
  <c r="G24" i="9"/>
  <c r="G23" i="9"/>
  <c r="G22" i="9"/>
  <c r="G20" i="9"/>
  <c r="G19" i="9"/>
  <c r="G18" i="9"/>
  <c r="G17" i="9"/>
  <c r="G16" i="9"/>
  <c r="G15" i="9"/>
  <c r="G13" i="9"/>
  <c r="G12" i="9"/>
  <c r="G11" i="9" s="1"/>
  <c r="G10" i="9"/>
  <c r="G9" i="9"/>
  <c r="G39" i="9" l="1"/>
  <c r="G65" i="9"/>
  <c r="G109" i="9"/>
  <c r="G8" i="9"/>
  <c r="G21" i="9"/>
  <c r="G114" i="9"/>
  <c r="G29" i="9"/>
  <c r="G14" i="9"/>
  <c r="G126" i="9" l="1"/>
</calcChain>
</file>

<file path=xl/sharedStrings.xml><?xml version="1.0" encoding="utf-8"?>
<sst xmlns="http://schemas.openxmlformats.org/spreadsheetml/2006/main" count="382" uniqueCount="267">
  <si>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</si>
  <si>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</si>
  <si>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</si>
  <si>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</si>
  <si>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</si>
  <si>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</si>
  <si>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</si>
  <si>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</si>
  <si>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</si>
  <si>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</si>
  <si>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</si>
  <si>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13/4211</t>
  </si>
  <si>
    <t>Brno-MU, ESF-stavební úpravy auly P1 a doplnění VZT učeben-MaR-PD</t>
  </si>
  <si>
    <t>01</t>
  </si>
  <si>
    <t>MaR</t>
  </si>
  <si>
    <t>19-55</t>
  </si>
  <si>
    <t>Inženýring</t>
  </si>
  <si>
    <t>19-57</t>
  </si>
  <si>
    <t>Projekční práce</t>
  </si>
  <si>
    <t>01-54</t>
  </si>
  <si>
    <t>Montážní materiál</t>
  </si>
  <si>
    <t>19-51</t>
  </si>
  <si>
    <t>Elektromontážní práce</t>
  </si>
  <si>
    <t>19-52</t>
  </si>
  <si>
    <t>Uvedení do provozu</t>
  </si>
  <si>
    <t>19-54</t>
  </si>
  <si>
    <t>Revize, zkoušky, odborné prohlídky</t>
  </si>
  <si>
    <t>Díl:</t>
  </si>
  <si>
    <t>Hzs - Koordinace s ostatními profesemi</t>
  </si>
  <si>
    <t>Hzs-projekt výrobní dokumentace</t>
  </si>
  <si>
    <t>ks</t>
  </si>
  <si>
    <t>Hzs-projekt skutečný stav</t>
  </si>
  <si>
    <t>km</t>
  </si>
  <si>
    <t>Demontáž stávajícího nosného materiálu - lišty</t>
  </si>
  <si>
    <t>m</t>
  </si>
  <si>
    <t>Demontáž stávající kabeláže</t>
  </si>
  <si>
    <t>Odpojení a připojení nástěnných ovladačů</t>
  </si>
  <si>
    <t>Odpojení a připojení elterm.hlavic</t>
  </si>
  <si>
    <t>Drobné montážní práce</t>
  </si>
  <si>
    <t>Hzs - nezmeřitelné práce   čl.17-1a, Práce v tarifní třídě 4</t>
  </si>
  <si>
    <t>Hzs-revize provoz.souboru a st.obj., Revize</t>
  </si>
  <si>
    <t>01-53</t>
  </si>
  <si>
    <t>Rozvaděč</t>
  </si>
  <si>
    <t>01-50</t>
  </si>
  <si>
    <t>Systém technologie</t>
  </si>
  <si>
    <t>eBCON</t>
  </si>
  <si>
    <t>01-51</t>
  </si>
  <si>
    <t>Periferie vstupní</t>
  </si>
  <si>
    <t>PS200</t>
  </si>
  <si>
    <t>PS500</t>
  </si>
  <si>
    <t>01-52</t>
  </si>
  <si>
    <t>Periferie výstupní</t>
  </si>
  <si>
    <t>NF24A</t>
  </si>
  <si>
    <t>NM24A</t>
  </si>
  <si>
    <t>Propoj. krabička - na omítku, vč. svorkovnice</t>
  </si>
  <si>
    <t>Propoj. krabička - pod omítku, vč. svorkovnice</t>
  </si>
  <si>
    <t>Kabel sdělovací s Cu jádrem JYTY 2 x 1 mm</t>
  </si>
  <si>
    <t>Kabel sdělovací s Cu jádrem JYTY 4 x 1 mm</t>
  </si>
  <si>
    <t>Kabel sdělovací s Cu jádrem JYTY 7 x 1 mm</t>
  </si>
  <si>
    <t>Lišta vkládací z PVC délka 3 m  LV 40x15</t>
  </si>
  <si>
    <t>Pásek uzemňovací pozinkovaný 20 x 3 mm</t>
  </si>
  <si>
    <t>kg</t>
  </si>
  <si>
    <t>Svorka uzemňovací ZSA16 32 x 29 x 2 mm</t>
  </si>
  <si>
    <t>Kabelový žlab MARS 62/50 komplet vč. příslušenství (odbočky, víka, výložníky, závit.tyče, přepážky)</t>
  </si>
  <si>
    <t>Štítek kabelový nepopsaný 3x7 cm</t>
  </si>
  <si>
    <t>Servisní vypínač 1f, 16A</t>
  </si>
  <si>
    <t>m2</t>
  </si>
  <si>
    <t>Montáž servopohonu ventilového</t>
  </si>
  <si>
    <t>Montáž celoplechových rozvodnic do váhy 300 kg</t>
  </si>
  <si>
    <t>Kabel speciální JYTY s Al 2 x 1 mm volně uložený</t>
  </si>
  <si>
    <t>Kabel speciální JYTY s Al 4 x 1 mm volně uložený</t>
  </si>
  <si>
    <t>Kabel speciální JYTY s Al 7 x 1 mm volně uložený</t>
  </si>
  <si>
    <t>Kabel CYKY-m 750 V 3 x 1,5 mm2 volně uložený</t>
  </si>
  <si>
    <t>Kabel CYKY-m 750 V 5 x 2,5 mm2 volně uložený</t>
  </si>
  <si>
    <t>Kabel CMFM 4x1,5 volně uložený</t>
  </si>
  <si>
    <t>Vodič nn a vn CY 6 mm2 uložený volně</t>
  </si>
  <si>
    <t>Vodič nn a vn CY 10 mm2 uložený volně</t>
  </si>
  <si>
    <t>Lišta elektroinstalační</t>
  </si>
  <si>
    <t>Zemnící pásek</t>
  </si>
  <si>
    <t>Svorka uzemňovací</t>
  </si>
  <si>
    <t>Žlab kabelový Mars s přísluš., 62/50 mm s víkem</t>
  </si>
  <si>
    <t>Štítek označovací na kabel</t>
  </si>
  <si>
    <t>Ukončení vodičů v rozvaděči + zapojení do 2,5 mm2</t>
  </si>
  <si>
    <t>Ukončení vodičů v rozvaděči + zapojení do 6 mm2</t>
  </si>
  <si>
    <t>Mtz Servisní vypínač 1f, 16A</t>
  </si>
  <si>
    <t>Mtz protipožární ucpávky</t>
  </si>
  <si>
    <t>Připojení - motor 1x230V</t>
  </si>
  <si>
    <t>hod</t>
  </si>
  <si>
    <t>Hzs - zaučení obsluhy</t>
  </si>
  <si>
    <t>19-53</t>
  </si>
  <si>
    <t>Software DDC - práce</t>
  </si>
  <si>
    <t>Uživatelský software pro DDC</t>
  </si>
  <si>
    <t>d.b.</t>
  </si>
  <si>
    <t>Hzs - práce aplikačního programátora-příprava ke, komplexní zkoušce</t>
  </si>
  <si>
    <t>Hzs - spolupráce s revizním technikem</t>
  </si>
  <si>
    <t>Připojení - venkovní kondenzační jednotka</t>
  </si>
  <si>
    <t>Připojení - protipožární klapka</t>
  </si>
  <si>
    <t>19-56</t>
  </si>
  <si>
    <t>Vizualizace</t>
  </si>
  <si>
    <t>Propagace alarmů do obrazovek BMS</t>
  </si>
  <si>
    <t>Frekvenční měnič, výkon 1,1 kW / 3,3A, 400 / 400 VAC, komunikace BACnet</t>
  </si>
  <si>
    <t>Mtz a připojení - FM 3x400V</t>
  </si>
  <si>
    <t>Trubka ohebná pod omítku, typ 23.. 16/20 mm vč. zasekání pod omítku</t>
  </si>
  <si>
    <t>Montáž servopohonu klapkového</t>
  </si>
  <si>
    <t>Mtz propoj. krabička - pod omítku, vč. svorkovnice</t>
  </si>
  <si>
    <t>Mtz propoj. krabička - na omítku, vč. svorkovnice</t>
  </si>
  <si>
    <t xml:space="preserve">Výkaz výměr </t>
  </si>
  <si>
    <t>Úpravy učeben - část 3 - P102</t>
  </si>
  <si>
    <t xml:space="preserve">971      </t>
  </si>
  <si>
    <t>Hzs-Koordinace návazností na BMS</t>
  </si>
  <si>
    <t xml:space="preserve">950      </t>
  </si>
  <si>
    <t xml:space="preserve">hod   </t>
  </si>
  <si>
    <t xml:space="preserve">922      </t>
  </si>
  <si>
    <t xml:space="preserve">921      </t>
  </si>
  <si>
    <t>enteliBUS controller with 4 slot expander</t>
  </si>
  <si>
    <t>eBM404</t>
  </si>
  <si>
    <t>enteliBUS module, 4UI, 4BO (triak)</t>
  </si>
  <si>
    <t>eBM440</t>
  </si>
  <si>
    <t>enteliBUS module, 4UI, 4UO</t>
  </si>
  <si>
    <t>eBMD800</t>
  </si>
  <si>
    <t>enteliBUS module, 8DI</t>
  </si>
  <si>
    <t>eBX08</t>
  </si>
  <si>
    <t>enteliBUS expander with 8 slots for modules</t>
  </si>
  <si>
    <t>TRM768</t>
  </si>
  <si>
    <t>ukončovač sítě , BACnet MS/TP</t>
  </si>
  <si>
    <t>DPT2500R8</t>
  </si>
  <si>
    <t>Diferenční snímač tlaku 0 - 2500Pa</t>
  </si>
  <si>
    <t>HS12070T+JS13</t>
  </si>
  <si>
    <t>Snímač teploty do jímky se snímacím prvkem NTC 10k Epcos B578 71S 0103 F002, délka 70mm; vč. jímky, JS130, délka 50mm, G1/2"</t>
  </si>
  <si>
    <t>HS12</t>
  </si>
  <si>
    <t>Odporové snímače teploty do VZT potrubí se snímacím prvkem  termistorem NTC 10 Kohm</t>
  </si>
  <si>
    <t>Spínač tlakové diference, rozsah 20÷200 Pa, připojení hadičkové O 4/7 mm, spínací diference 20Pa,, kontakt 250VAC/2A</t>
  </si>
  <si>
    <t>Diferenční snímač tlaku PS30...500Pa Spínací diference 20Pa</t>
  </si>
  <si>
    <t>QPA200</t>
  </si>
  <si>
    <t>čidlo CO2, výstup 0..10VDC, rozsah měření 0..2000ppm, napájení 24VAC/DC, IP30</t>
  </si>
  <si>
    <t xml:space="preserve">ks    </t>
  </si>
  <si>
    <t>TS1-C0</t>
  </si>
  <si>
    <t>Kapilárový teplotní spinač protimrazové ochrany, +4.5÷+20°C, kapilára 6m, automatický reset</t>
  </si>
  <si>
    <t>ACH550-01-03A3-</t>
  </si>
  <si>
    <t>ACH550-01-06A9-</t>
  </si>
  <si>
    <t>Frekvenční měnič, výkon 3 kW / 6,9A, 400 / 400 VAC, komunikace BACnet</t>
  </si>
  <si>
    <t>ACH550-01-08A8-</t>
  </si>
  <si>
    <t>Frekvenční měnič, výkon 4 kW / 8,8A, 400 / 400 VAC, komunikace BACnet</t>
  </si>
  <si>
    <t>Servopohon klapkový, s bezp. funkcí, 24V AC/DC, 10 Nm, (95°=150/20s), otv/zav</t>
  </si>
  <si>
    <t>NM24ASR</t>
  </si>
  <si>
    <t>Servopohon klapkový, 24V AC, 10 Nm, (95°=150s), 0-10V DC</t>
  </si>
  <si>
    <t>Servopohon klapkový, 24V AC/DC, 10 Nm, (95°=150s), 2P/3P</t>
  </si>
  <si>
    <t>R322+LR24A-S</t>
  </si>
  <si>
    <t>Regulační ventil kulový trojcestný, vnitřní závit, DN25, Kvs 6,3 vč. servopohonu 24VAC, , řízení spojité 0-10V</t>
  </si>
  <si>
    <t>Nástěnný rozvaděč oceloplechový vč. bočnic, krytu, dna,montážního plechu a dveří; rozměry 1400x600x, 270mm (VxŠxH); prostup kabelů vrchem; větrání pro odvod tepla;</t>
  </si>
  <si>
    <t>1216E</t>
  </si>
  <si>
    <t>TRUBKA SUPER MONOFLEX 750N</t>
  </si>
  <si>
    <t>M</t>
  </si>
  <si>
    <t>1220</t>
  </si>
  <si>
    <t>283239990307</t>
  </si>
  <si>
    <t>kus</t>
  </si>
  <si>
    <t>34121550</t>
  </si>
  <si>
    <t>34121554</t>
  </si>
  <si>
    <t>34121556</t>
  </si>
  <si>
    <t>34140966</t>
  </si>
  <si>
    <t>Vodič silový CY zelenožlutý 6,00 mm2 - drát</t>
  </si>
  <si>
    <t>34140967</t>
  </si>
  <si>
    <t>Vodič silový CY zelenožlutý 10,00 mm2 - drát</t>
  </si>
  <si>
    <t>34571091</t>
  </si>
  <si>
    <t>Trubka elektroinstalační tuhá z PVC 1516 E</t>
  </si>
  <si>
    <t>34571092</t>
  </si>
  <si>
    <t>Trubka elektroinstalační tuhá z PVC 1525</t>
  </si>
  <si>
    <t>34572114</t>
  </si>
  <si>
    <t>35441121</t>
  </si>
  <si>
    <t>35442150</t>
  </si>
  <si>
    <t>75093177</t>
  </si>
  <si>
    <t>drobný montážní materiál</t>
  </si>
  <si>
    <t>sada</t>
  </si>
  <si>
    <t>BELDEN9842</t>
  </si>
  <si>
    <t>KABEL BELDEN 9842</t>
  </si>
  <si>
    <t>CMFM4BX15</t>
  </si>
  <si>
    <t>SNURA CMFM 4Bx1,5</t>
  </si>
  <si>
    <t>CYKYJ3X15</t>
  </si>
  <si>
    <t>KABEL CYKY-J 3x1,5</t>
  </si>
  <si>
    <t>CYKYJ5X25/6</t>
  </si>
  <si>
    <t>KABEL CYKY-J 5x2,5</t>
  </si>
  <si>
    <t>CYKYO2X15</t>
  </si>
  <si>
    <t>KABEL CYKY-O 2x1,5</t>
  </si>
  <si>
    <t>KOPONKZ50X62S</t>
  </si>
  <si>
    <t>Krabice na omítk</t>
  </si>
  <si>
    <t>KS</t>
  </si>
  <si>
    <t>Krabice pod omítk</t>
  </si>
  <si>
    <t>Protipožární ucpávk</t>
  </si>
  <si>
    <t>Protipožární ucpávky</t>
  </si>
  <si>
    <t>S5212IN00522</t>
  </si>
  <si>
    <t>KUS</t>
  </si>
  <si>
    <t>Tlač+sign</t>
  </si>
  <si>
    <t>Nástěnné tlačítko se signálou</t>
  </si>
  <si>
    <t xml:space="preserve">916      </t>
  </si>
  <si>
    <t xml:space="preserve">m     </t>
  </si>
  <si>
    <t>210010003</t>
  </si>
  <si>
    <t>210010021</t>
  </si>
  <si>
    <t>Trubka tuhá z PVC uložená pevně, 16 mm</t>
  </si>
  <si>
    <t>210010321</t>
  </si>
  <si>
    <t>210010352</t>
  </si>
  <si>
    <t>210020303</t>
  </si>
  <si>
    <t>210100001</t>
  </si>
  <si>
    <t>210100002</t>
  </si>
  <si>
    <t>210190006</t>
  </si>
  <si>
    <t>210220371</t>
  </si>
  <si>
    <t>210271002</t>
  </si>
  <si>
    <t xml:space="preserve">m2    </t>
  </si>
  <si>
    <t>210800527</t>
  </si>
  <si>
    <t>210800528</t>
  </si>
  <si>
    <t>210810002</t>
  </si>
  <si>
    <t>Kabel CYKY-m 750 V 2 x 2,5 mm2 volně uložený</t>
  </si>
  <si>
    <t>210810005</t>
  </si>
  <si>
    <t>210810016</t>
  </si>
  <si>
    <t>210810046</t>
  </si>
  <si>
    <t>Kabel CYKY-m 750 V 3 x 2,5 mm2 pevně uložený</t>
  </si>
  <si>
    <t>210850125</t>
  </si>
  <si>
    <t>Kabel Belden volně uložený</t>
  </si>
  <si>
    <t>210860201</t>
  </si>
  <si>
    <t>210860202</t>
  </si>
  <si>
    <t>210860203</t>
  </si>
  <si>
    <t>210950101</t>
  </si>
  <si>
    <t>220111761</t>
  </si>
  <si>
    <t>220280649</t>
  </si>
  <si>
    <t>220301022</t>
  </si>
  <si>
    <t>21002</t>
  </si>
  <si>
    <t>21003</t>
  </si>
  <si>
    <t>21004</t>
  </si>
  <si>
    <t>211800702</t>
  </si>
  <si>
    <t>360270291</t>
  </si>
  <si>
    <t>Mtz snimace/spínače tlakove diference dm</t>
  </si>
  <si>
    <t>360410028</t>
  </si>
  <si>
    <t>Mtz snim. tepl. do potrubí s jímkou</t>
  </si>
  <si>
    <t>360430029</t>
  </si>
  <si>
    <t>360510005</t>
  </si>
  <si>
    <t>Mtz snim.tepl.do VZT potrubí</t>
  </si>
  <si>
    <t>360510062</t>
  </si>
  <si>
    <t>Mtz protimraz. ochrany</t>
  </si>
  <si>
    <t>360522101</t>
  </si>
  <si>
    <t>747123311</t>
  </si>
  <si>
    <t>mtz_CO2</t>
  </si>
  <si>
    <t>Mtz čidlo CO2</t>
  </si>
  <si>
    <t>Mtz_tlac</t>
  </si>
  <si>
    <t>Mtž tlačítko nástěnné se signálkou</t>
  </si>
  <si>
    <t xml:space="preserve">900      </t>
  </si>
  <si>
    <t xml:space="preserve">923      </t>
  </si>
  <si>
    <t>927T00</t>
  </si>
  <si>
    <t xml:space="preserve">904      </t>
  </si>
  <si>
    <t>Hzs-zkousky v ramci montaz.praci, Komplexni vyzkouseni</t>
  </si>
  <si>
    <t>h</t>
  </si>
  <si>
    <t xml:space="preserve">901      </t>
  </si>
  <si>
    <t xml:space="preserve">905      </t>
  </si>
  <si>
    <t xml:space="preserve">925      </t>
  </si>
  <si>
    <t>928T00</t>
  </si>
  <si>
    <t>Dispečink - implementace datových bodů do obrazovek BMS</t>
  </si>
  <si>
    <t>929T00</t>
  </si>
  <si>
    <t>931T00</t>
  </si>
  <si>
    <t>Dispečink - vykreslení obrazovek</t>
  </si>
  <si>
    <t>18-80</t>
  </si>
  <si>
    <t>Ostatní služby</t>
  </si>
  <si>
    <t xml:space="preserve">930      </t>
  </si>
  <si>
    <t>Hzs - doprava osob</t>
  </si>
  <si>
    <t/>
  </si>
  <si>
    <t>Celkem</t>
  </si>
  <si>
    <t>zapr</t>
  </si>
  <si>
    <t>Zapravení stavebních úprav</t>
  </si>
  <si>
    <t>kpl</t>
  </si>
  <si>
    <t>RB07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</si>
</sst>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6E1EE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Alignment="1">
      <alignment vertical="top"/>
    </xf>
    <xf numFmtId="0" fontId="0" fillId="0" borderId="12" xfId="0" applyBorder="1" applyAlignment="1">
      <alignment vertical="top"/>
    </xf>
    <xf numFmtId="49" fontId="0" fillId="0" borderId="13" xfId="0" applyNumberFormat="1" applyBorder="1" applyAlignment="1">
      <alignment vertical="top"/>
    </xf>
    <xf numFmtId="0" fontId="0" fillId="0" borderId="15" xfId="0" applyBorder="1" applyAlignment="1">
      <alignment vertical="top"/>
    </xf>
    <xf numFmtId="49" fontId="0" fillId="0" borderId="1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20" xfId="0" applyFill="1" applyBorder="1" applyAlignment="1">
      <alignment vertical="top"/>
    </xf>
    <xf numFmtId="0" fontId="0" fillId="2" borderId="21" xfId="0" applyNumberFormat="1" applyFill="1" applyBorder="1" applyAlignment="1">
      <alignment vertical="top"/>
    </xf>
    <xf numFmtId="0" fontId="0" fillId="2" borderId="6" xfId="0" applyNumberFormat="1" applyFill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 shrinkToFit="1"/>
    </xf>
    <xf numFmtId="164" fontId="0" fillId="2" borderId="6" xfId="0" applyNumberFormat="1" applyFill="1" applyBorder="1" applyAlignment="1">
      <alignment vertical="top"/>
    </xf>
    <xf numFmtId="4" fontId="0" fillId="2" borderId="6" xfId="0" applyNumberFormat="1" applyFill="1" applyBorder="1" applyAlignment="1">
      <alignment vertical="top"/>
    </xf>
    <xf numFmtId="4" fontId="0" fillId="2" borderId="7" xfId="0" applyNumberFormat="1" applyFill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8" xfId="0" applyNumberFormat="1" applyBorder="1" applyAlignment="1">
      <alignment vertical="top"/>
    </xf>
    <xf numFmtId="0" fontId="0" fillId="0" borderId="8" xfId="0" applyNumberFormat="1" applyBorder="1" applyAlignment="1">
      <alignment horizontal="left" vertical="top" wrapText="1"/>
    </xf>
    <xf numFmtId="0" fontId="0" fillId="0" borderId="11" xfId="0" applyBorder="1" applyAlignment="1">
      <alignment horizontal="center" vertical="top" shrinkToFit="1"/>
    </xf>
    <xf numFmtId="164" fontId="0" fillId="0" borderId="11" xfId="0" applyNumberFormat="1" applyBorder="1" applyAlignment="1">
      <alignment vertical="top"/>
    </xf>
    <xf numFmtId="4" fontId="0" fillId="0" borderId="11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0" fillId="2" borderId="17" xfId="0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49" fontId="0" fillId="0" borderId="0" xfId="0" applyNumberFormat="1"/>
    <xf numFmtId="0" fontId="3" fillId="0" borderId="0" xfId="0" applyFont="1"/>
    <xf numFmtId="4" fontId="3" fillId="0" borderId="9" xfId="0" applyNumberFormat="1" applyFont="1" applyBorder="1" applyAlignment="1">
      <alignment vertical="top" shrinkToFi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4" xfId="0" applyNumberFormat="1" applyFont="1" applyBorder="1"/>
    <xf numFmtId="0" fontId="3" fillId="0" borderId="3" xfId="0" applyFont="1" applyBorder="1" applyAlignment="1">
      <alignment horizontal="center" vertical="top" shrinkToFit="1"/>
    </xf>
    <xf numFmtId="0" fontId="0" fillId="0" borderId="0" xfId="0"/>
    <xf numFmtId="0" fontId="0" fillId="3" borderId="24" xfId="0" applyFill="1" applyBorder="1"/>
    <xf numFmtId="49" fontId="0" fillId="3" borderId="24" xfId="0" applyNumberFormat="1" applyFill="1" applyBorder="1"/>
    <xf numFmtId="0" fontId="0" fillId="3" borderId="24" xfId="0" applyFill="1" applyBorder="1" applyAlignment="1">
      <alignment horizontal="center"/>
    </xf>
    <xf numFmtId="0" fontId="0" fillId="3" borderId="25" xfId="0" applyFill="1" applyBorder="1"/>
    <xf numFmtId="0" fontId="0" fillId="4" borderId="26" xfId="0" applyFill="1" applyBorder="1" applyAlignment="1">
      <alignment vertical="top"/>
    </xf>
    <xf numFmtId="49" fontId="0" fillId="4" borderId="26" xfId="0" applyNumberFormat="1" applyFill="1" applyBorder="1" applyAlignment="1">
      <alignment vertical="top"/>
    </xf>
    <xf numFmtId="49" fontId="0" fillId="4" borderId="27" xfId="0" applyNumberFormat="1" applyFill="1" applyBorder="1" applyAlignment="1">
      <alignment vertical="top"/>
    </xf>
    <xf numFmtId="0" fontId="0" fillId="4" borderId="28" xfId="0" applyFill="1" applyBorder="1" applyAlignment="1">
      <alignment horizontal="center" vertical="top"/>
    </xf>
    <xf numFmtId="164" fontId="0" fillId="4" borderId="27" xfId="0" applyNumberFormat="1" applyFill="1" applyBorder="1" applyAlignment="1">
      <alignment vertical="top"/>
    </xf>
    <xf numFmtId="4" fontId="0" fillId="4" borderId="27" xfId="0" applyNumberFormat="1" applyFill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4" xfId="0" applyNumberFormat="1" applyFont="1" applyBorder="1" applyAlignment="1">
      <alignment vertical="top"/>
    </xf>
    <xf numFmtId="164" fontId="3" fillId="0" borderId="9" xfId="0" applyNumberFormat="1" applyFont="1" applyBorder="1" applyAlignment="1">
      <alignment vertical="top" shrinkToFit="1"/>
    </xf>
    <xf numFmtId="0" fontId="0" fillId="4" borderId="23" xfId="0" applyFill="1" applyBorder="1" applyAlignment="1">
      <alignment vertical="top"/>
    </xf>
    <xf numFmtId="0" fontId="0" fillId="4" borderId="23" xfId="0" applyNumberFormat="1" applyFill="1" applyBorder="1" applyAlignment="1">
      <alignment vertical="top"/>
    </xf>
    <xf numFmtId="0" fontId="0" fillId="4" borderId="2" xfId="0" applyNumberFormat="1" applyFill="1" applyBorder="1" applyAlignment="1">
      <alignment horizontal="left" vertical="top" wrapText="1"/>
    </xf>
    <xf numFmtId="0" fontId="0" fillId="4" borderId="5" xfId="0" applyFill="1" applyBorder="1" applyAlignment="1">
      <alignment horizontal="center" vertical="top" shrinkToFit="1"/>
    </xf>
    <xf numFmtId="164" fontId="0" fillId="4" borderId="2" xfId="0" applyNumberFormat="1" applyFill="1" applyBorder="1" applyAlignment="1">
      <alignment vertical="top" shrinkToFit="1"/>
    </xf>
    <xf numFmtId="4" fontId="0" fillId="4" borderId="2" xfId="0" applyNumberFormat="1" applyFill="1" applyBorder="1" applyAlignment="1">
      <alignment vertical="top" shrinkToFit="1"/>
    </xf>
    <xf numFmtId="0" fontId="3" fillId="0" borderId="23" xfId="0" applyFont="1" applyBorder="1" applyAlignment="1">
      <alignment vertical="top"/>
    </xf>
    <xf numFmtId="0" fontId="3" fillId="0" borderId="23" xfId="0" applyNumberFormat="1" applyFont="1" applyBorder="1" applyAlignment="1">
      <alignment vertical="top"/>
    </xf>
    <xf numFmtId="0" fontId="3" fillId="0" borderId="2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shrinkToFit="1"/>
    </xf>
    <xf numFmtId="164" fontId="3" fillId="0" borderId="2" xfId="0" applyNumberFormat="1" applyFont="1" applyBorder="1" applyAlignment="1">
      <alignment vertical="top" shrinkToFit="1"/>
    </xf>
    <xf numFmtId="4" fontId="3" fillId="0" borderId="2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4" fillId="4" borderId="26" xfId="0" applyFont="1" applyFill="1" applyBorder="1" applyAlignment="1">
      <alignment vertical="top"/>
    </xf>
    <xf numFmtId="49" fontId="4" fillId="4" borderId="1" xfId="0" applyNumberFormat="1" applyFont="1" applyFill="1" applyBorder="1" applyAlignment="1">
      <alignment vertical="top"/>
    </xf>
    <xf numFmtId="49" fontId="4" fillId="4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vertical="top"/>
    </xf>
    <xf numFmtId="4" fontId="4" fillId="4" borderId="28" xfId="0" applyNumberFormat="1" applyFont="1" applyFill="1" applyBorder="1" applyAlignment="1">
      <alignment vertical="top"/>
    </xf>
    <xf numFmtId="4" fontId="3" fillId="0" borderId="9" xfId="0" applyNumberFormat="1" applyFont="1" applyFill="1" applyBorder="1" applyAlignment="1" applyProtection="1">
      <alignment vertical="top" shrinkToFit="1"/>
      <protection locked="0"/>
    </xf>
    <xf numFmtId="4" fontId="3" fillId="0" borderId="2" xfId="0" applyNumberFormat="1" applyFont="1" applyFill="1" applyBorder="1" applyAlignment="1" applyProtection="1">
      <alignment vertical="top" shrinkToFit="1"/>
      <protection locked="0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3" xfId="0" applyNumberFormat="1" applyBorder="1" applyAlignment="1">
      <alignment vertical="top" shrinkToFit="1"/>
    </xf>
    <xf numFmtId="49" fontId="0" fillId="0" borderId="14" xfId="0" applyNumberFormat="1" applyBorder="1" applyAlignment="1">
      <alignment vertical="top" shrinkToFit="1"/>
    </xf>
    <xf numFmtId="49" fontId="0" fillId="0" borderId="1" xfId="0" applyNumberFormat="1" applyBorder="1" applyAlignment="1">
      <alignment vertical="top" shrinkToFit="1"/>
    </xf>
    <xf numFmtId="49" fontId="0" fillId="0" borderId="16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19" xfId="0" applyNumberFormat="1" applyBorder="1" applyAlignment="1">
      <alignment vertical="top" shrinkToFit="1"/>
    </xf>
    <xf numFmtId="49" fontId="0" fillId="0" borderId="13" xfId="0" applyNumberFormat="1" applyBorder="1" applyAlignment="1">
      <alignment vertical="top" wrapText="1" shrinkToFit="1"/>
    </xf>
    <xf numFmtId="49" fontId="0" fillId="0" borderId="1" xfId="0" applyNumberFormat="1" applyBorder="1" applyAlignment="1">
      <alignment vertical="top" wrapText="1" shrinkToFit="1"/>
    </xf>
    <xf numFmtId="49" fontId="0" fillId="2" borderId="18" xfId="0" applyNumberFormat="1" applyFill="1" applyBorder="1" applyAlignment="1">
      <alignment vertical="top" wrapText="1" shrinkToFit="1"/>
    </xf>
    <xf numFmtId="49" fontId="0" fillId="2" borderId="18" xfId="0" applyNumberFormat="1" applyFill="1" applyBorder="1" applyAlignment="1">
      <alignment vertical="top" shrinkToFit="1"/>
    </xf>
    <xf numFmtId="49" fontId="0" fillId="2" borderId="19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2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6.5" thickBot="1" x14ac:dyDescent="0.25">
      <c r="A1" s="69" t="s">
        <v>0</v>
      </c>
      <c r="B1" s="69"/>
      <c r="C1" s="70"/>
      <c r="D1" s="69"/>
      <c r="E1" s="69"/>
      <c r="F1" s="69"/>
      <c r="G1" s="69"/>
    </row>
    <row r="2" spans="1:7" ht="13.5" thickTop="1" x14ac:dyDescent="0.2">
      <c r="A2" s="2" t="s">
        <v>1</v>
      </c>
      <c r="B2" s="3"/>
      <c r="C2" s="71"/>
      <c r="D2" s="71"/>
      <c r="E2" s="71"/>
      <c r="F2" s="71"/>
      <c r="G2" s="72"/>
    </row>
    <row r="3" spans="1:7" x14ac:dyDescent="0.2">
      <c r="A3" s="4" t="s">
        <v>2</v>
      </c>
      <c r="B3" s="5"/>
      <c r="C3" s="73"/>
      <c r="D3" s="73"/>
      <c r="E3" s="73"/>
      <c r="F3" s="73"/>
      <c r="G3" s="74"/>
    </row>
    <row r="4" spans="1:7" ht="13.5" thickBot="1" x14ac:dyDescent="0.25">
      <c r="A4" s="6" t="s">
        <v>3</v>
      </c>
      <c r="B4" s="7"/>
      <c r="C4" s="75"/>
      <c r="D4" s="75"/>
      <c r="E4" s="75"/>
      <c r="F4" s="75"/>
      <c r="G4" s="76"/>
    </row>
    <row r="5" spans="1:7" ht="14.25" thickTop="1" thickBot="1" x14ac:dyDescent="0.25">
      <c r="B5" s="8"/>
      <c r="C5" s="9"/>
      <c r="D5" s="10"/>
    </row>
    <row r="6" spans="1:7" ht="13.5" thickBot="1" x14ac:dyDescent="0.25">
      <c r="A6" s="11" t="s">
        <v>4</v>
      </c>
      <c r="B6" s="12" t="s">
        <v>5</v>
      </c>
      <c r="C6" s="13" t="s">
        <v>6</v>
      </c>
      <c r="D6" s="14" t="s">
        <v>7</v>
      </c>
      <c r="E6" s="15" t="s">
        <v>8</v>
      </c>
      <c r="F6" s="16" t="s">
        <v>9</v>
      </c>
      <c r="G6" s="17" t="s">
        <v>10</v>
      </c>
    </row>
    <row r="7" spans="1:7" ht="14.25" thickTop="1" thickBot="1" x14ac:dyDescent="0.25">
      <c r="A7" s="18"/>
      <c r="B7" s="19"/>
      <c r="C7" s="20"/>
      <c r="D7" s="21"/>
      <c r="E7" s="22"/>
      <c r="F7" s="23"/>
      <c r="G7" s="2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26"/>
  <sheetViews>
    <sheetView showGridLines="0" tabSelected="1" view="pageBreakPreview" zoomScaleNormal="100" zoomScaleSheetLayoutView="100" workbookViewId="0">
      <selection activeCell="B38" sqref="B38"/>
    </sheetView>
  </sheetViews>
  <sheetFormatPr defaultRowHeight="12.75" outlineLevelRow="1" x14ac:dyDescent="0.2"/>
  <cols>
    <col min="1" max="1" width="4.28515625" customWidth="1"/>
    <col min="2" max="2" width="14.42578125" style="28" customWidth="1"/>
    <col min="3" max="3" width="38.28515625" style="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39" width="0" hidden="1" customWidth="1"/>
  </cols>
  <sheetData>
    <row r="1" spans="1:59" s="34" customFormat="1" x14ac:dyDescent="0.2">
      <c r="B1" s="28"/>
      <c r="C1" s="28"/>
    </row>
    <row r="2" spans="1:59" ht="16.5" thickBot="1" x14ac:dyDescent="0.25">
      <c r="A2" s="69" t="s">
        <v>106</v>
      </c>
      <c r="B2" s="69"/>
      <c r="C2" s="70"/>
      <c r="D2" s="69"/>
      <c r="E2" s="69"/>
      <c r="F2" s="69"/>
      <c r="G2" s="69"/>
      <c r="H2" s="1"/>
      <c r="I2" s="1"/>
      <c r="J2" s="1"/>
    </row>
    <row r="3" spans="1:59" ht="13.5" thickTop="1" x14ac:dyDescent="0.2">
      <c r="A3" s="2" t="s">
        <v>1</v>
      </c>
      <c r="B3" s="3" t="s">
        <v>11</v>
      </c>
      <c r="C3" s="77" t="s">
        <v>12</v>
      </c>
      <c r="D3" s="71"/>
      <c r="E3" s="71"/>
      <c r="F3" s="71"/>
      <c r="G3" s="72"/>
      <c r="H3" s="1"/>
      <c r="I3" s="1"/>
      <c r="J3" s="1"/>
    </row>
    <row r="4" spans="1:59" x14ac:dyDescent="0.2">
      <c r="A4" s="4" t="s">
        <v>2</v>
      </c>
      <c r="B4" s="5" t="s">
        <v>13</v>
      </c>
      <c r="C4" s="78" t="s">
        <v>107</v>
      </c>
      <c r="D4" s="73"/>
      <c r="E4" s="73"/>
      <c r="F4" s="73"/>
      <c r="G4" s="74"/>
      <c r="H4" s="1"/>
      <c r="I4" s="1"/>
      <c r="J4" s="1"/>
    </row>
    <row r="5" spans="1:59" ht="13.5" thickBot="1" x14ac:dyDescent="0.25">
      <c r="A5" s="26" t="s">
        <v>3</v>
      </c>
      <c r="B5" s="27"/>
      <c r="C5" s="79" t="s">
        <v>14</v>
      </c>
      <c r="D5" s="80"/>
      <c r="E5" s="80"/>
      <c r="F5" s="80"/>
      <c r="G5" s="81"/>
      <c r="H5" s="1"/>
      <c r="I5" s="1"/>
      <c r="J5" s="1"/>
    </row>
    <row r="6" spans="1:59" ht="13.5" thickTop="1" x14ac:dyDescent="0.2">
      <c r="A6" s="1"/>
      <c r="B6" s="8"/>
      <c r="C6" s="9"/>
      <c r="D6" s="10"/>
      <c r="E6" s="1"/>
      <c r="F6" s="1"/>
      <c r="G6" s="1"/>
      <c r="H6" s="1"/>
      <c r="I6" s="1"/>
      <c r="J6" s="1"/>
    </row>
    <row r="7" spans="1:59" x14ac:dyDescent="0.2">
      <c r="A7" s="35" t="s">
        <v>4</v>
      </c>
      <c r="B7" s="36" t="s">
        <v>5</v>
      </c>
      <c r="C7" s="36" t="s">
        <v>6</v>
      </c>
      <c r="D7" s="37" t="s">
        <v>7</v>
      </c>
      <c r="E7" s="35" t="s">
        <v>8</v>
      </c>
      <c r="F7" s="38" t="s">
        <v>9</v>
      </c>
      <c r="G7" s="35" t="s">
        <v>10</v>
      </c>
      <c r="H7" s="1"/>
      <c r="I7" s="1"/>
      <c r="J7" s="1"/>
    </row>
    <row r="8" spans="1:59" x14ac:dyDescent="0.2">
      <c r="A8" s="39" t="s">
        <v>27</v>
      </c>
      <c r="B8" s="40" t="s">
        <v>15</v>
      </c>
      <c r="C8" s="41" t="s">
        <v>16</v>
      </c>
      <c r="D8" s="42"/>
      <c r="E8" s="43"/>
      <c r="F8" s="44"/>
      <c r="G8" s="44">
        <f>SUMIF(AE9:AE10,"&lt;&gt;NOR",G9:G10)</f>
        <v>0</v>
      </c>
    </row>
    <row r="9" spans="1:59" outlineLevel="1" x14ac:dyDescent="0.2">
      <c r="A9" s="45">
        <v>1</v>
      </c>
      <c r="B9" s="46" t="s">
        <v>108</v>
      </c>
      <c r="C9" s="31" t="s">
        <v>109</v>
      </c>
      <c r="D9" s="33" t="s">
        <v>87</v>
      </c>
      <c r="E9" s="47">
        <v>4</v>
      </c>
      <c r="F9" s="67"/>
      <c r="G9" s="30">
        <f>ROUND(E9*F9,2)</f>
        <v>0</v>
      </c>
      <c r="H9" s="29"/>
      <c r="I9" s="29"/>
      <c r="J9" s="29"/>
      <c r="K9" s="29"/>
      <c r="L9" s="29"/>
      <c r="M9" s="29"/>
      <c r="N9" s="29"/>
      <c r="O9" s="32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</row>
    <row r="10" spans="1:59" outlineLevel="1" x14ac:dyDescent="0.2">
      <c r="A10" s="45">
        <v>2</v>
      </c>
      <c r="B10" s="46" t="s">
        <v>110</v>
      </c>
      <c r="C10" s="31" t="s">
        <v>28</v>
      </c>
      <c r="D10" s="33" t="s">
        <v>111</v>
      </c>
      <c r="E10" s="47">
        <v>11</v>
      </c>
      <c r="F10" s="67"/>
      <c r="G10" s="30">
        <f>ROUND(E10*F10,2)</f>
        <v>0</v>
      </c>
      <c r="H10" s="29"/>
      <c r="I10" s="29"/>
      <c r="J10" s="29"/>
      <c r="K10" s="29"/>
      <c r="L10" s="29"/>
      <c r="M10" s="29"/>
      <c r="N10" s="29"/>
      <c r="O10" s="32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</row>
    <row r="11" spans="1:59" outlineLevel="1" x14ac:dyDescent="0.2">
      <c r="A11" s="48" t="s">
        <v>27</v>
      </c>
      <c r="B11" s="49" t="s">
        <v>17</v>
      </c>
      <c r="C11" s="50" t="s">
        <v>18</v>
      </c>
      <c r="D11" s="51"/>
      <c r="E11" s="52"/>
      <c r="F11" s="53"/>
      <c r="G11" s="53">
        <f>SUMIF(AE12:AE13,"&lt;&gt;NOR",G12:G13)</f>
        <v>0</v>
      </c>
      <c r="H11" s="29"/>
      <c r="I11" s="29"/>
      <c r="J11" s="29"/>
      <c r="K11" s="29"/>
      <c r="L11" s="29"/>
      <c r="M11" s="29"/>
      <c r="N11" s="29"/>
      <c r="O11" s="32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</row>
    <row r="12" spans="1:59" outlineLevel="1" x14ac:dyDescent="0.2">
      <c r="A12" s="45">
        <v>3</v>
      </c>
      <c r="B12" s="46" t="s">
        <v>112</v>
      </c>
      <c r="C12" s="31" t="s">
        <v>29</v>
      </c>
      <c r="D12" s="33" t="s">
        <v>87</v>
      </c>
      <c r="E12" s="47">
        <v>55</v>
      </c>
      <c r="F12" s="67"/>
      <c r="G12" s="30">
        <f>ROUND(E12*F12,2)</f>
        <v>0</v>
      </c>
      <c r="H12" s="29"/>
      <c r="I12" s="29"/>
      <c r="J12" s="29"/>
      <c r="K12" s="29"/>
      <c r="L12" s="29"/>
      <c r="M12" s="29"/>
      <c r="N12" s="29"/>
      <c r="O12" s="32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</row>
    <row r="13" spans="1:59" outlineLevel="1" x14ac:dyDescent="0.2">
      <c r="A13" s="45">
        <v>4</v>
      </c>
      <c r="B13" s="46" t="s">
        <v>113</v>
      </c>
      <c r="C13" s="31" t="s">
        <v>31</v>
      </c>
      <c r="D13" s="33" t="s">
        <v>87</v>
      </c>
      <c r="E13" s="47">
        <v>8</v>
      </c>
      <c r="F13" s="67"/>
      <c r="G13" s="30">
        <f>ROUND(E13*F13,2)</f>
        <v>0</v>
      </c>
      <c r="H13" s="29"/>
      <c r="I13" s="29"/>
      <c r="J13" s="29"/>
      <c r="K13" s="29"/>
      <c r="L13" s="29"/>
      <c r="M13" s="29"/>
      <c r="N13" s="29"/>
      <c r="O13" s="32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</row>
    <row r="14" spans="1:59" outlineLevel="1" x14ac:dyDescent="0.2">
      <c r="A14" s="48" t="s">
        <v>27</v>
      </c>
      <c r="B14" s="49" t="s">
        <v>43</v>
      </c>
      <c r="C14" s="50" t="s">
        <v>44</v>
      </c>
      <c r="D14" s="51"/>
      <c r="E14" s="52"/>
      <c r="F14" s="53"/>
      <c r="G14" s="53">
        <f>SUMIF(AE15:AE20,"&lt;&gt;NOR",G15:G20)</f>
        <v>0</v>
      </c>
      <c r="H14" s="29"/>
      <c r="I14" s="29"/>
      <c r="J14" s="29"/>
      <c r="K14" s="29"/>
      <c r="L14" s="29"/>
      <c r="M14" s="29"/>
      <c r="N14" s="29"/>
      <c r="O14" s="32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</row>
    <row r="15" spans="1:59" x14ac:dyDescent="0.2">
      <c r="A15" s="45">
        <v>5</v>
      </c>
      <c r="B15" s="46" t="s">
        <v>45</v>
      </c>
      <c r="C15" s="31" t="s">
        <v>114</v>
      </c>
      <c r="D15" s="33" t="s">
        <v>30</v>
      </c>
      <c r="E15" s="47">
        <v>1</v>
      </c>
      <c r="F15" s="67"/>
      <c r="G15" s="30">
        <f t="shared" ref="G15:G20" si="0">ROUND(E15*F15,2)</f>
        <v>0</v>
      </c>
      <c r="O15" s="32"/>
    </row>
    <row r="16" spans="1:59" outlineLevel="1" x14ac:dyDescent="0.2">
      <c r="A16" s="45">
        <v>6</v>
      </c>
      <c r="B16" s="46" t="s">
        <v>115</v>
      </c>
      <c r="C16" s="31" t="s">
        <v>116</v>
      </c>
      <c r="D16" s="33" t="s">
        <v>30</v>
      </c>
      <c r="E16" s="47">
        <v>4</v>
      </c>
      <c r="F16" s="67"/>
      <c r="G16" s="30">
        <f t="shared" si="0"/>
        <v>0</v>
      </c>
      <c r="H16" s="29"/>
      <c r="I16" s="29"/>
      <c r="J16" s="29"/>
      <c r="K16" s="29"/>
      <c r="L16" s="29"/>
      <c r="M16" s="29"/>
      <c r="N16" s="29"/>
      <c r="O16" s="32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</row>
    <row r="17" spans="1:59" outlineLevel="1" x14ac:dyDescent="0.2">
      <c r="A17" s="45">
        <v>7</v>
      </c>
      <c r="B17" s="46" t="s">
        <v>117</v>
      </c>
      <c r="C17" s="31" t="s">
        <v>118</v>
      </c>
      <c r="D17" s="33" t="s">
        <v>30</v>
      </c>
      <c r="E17" s="47">
        <v>3</v>
      </c>
      <c r="F17" s="67"/>
      <c r="G17" s="30">
        <f t="shared" si="0"/>
        <v>0</v>
      </c>
      <c r="H17" s="29"/>
      <c r="I17" s="29"/>
      <c r="J17" s="29"/>
      <c r="K17" s="29"/>
      <c r="L17" s="29"/>
      <c r="M17" s="29"/>
      <c r="N17" s="29"/>
      <c r="O17" s="32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</row>
    <row r="18" spans="1:59" outlineLevel="1" x14ac:dyDescent="0.2">
      <c r="A18" s="45">
        <v>8</v>
      </c>
      <c r="B18" s="46" t="s">
        <v>119</v>
      </c>
      <c r="C18" s="31" t="s">
        <v>120</v>
      </c>
      <c r="D18" s="33" t="s">
        <v>30</v>
      </c>
      <c r="E18" s="47">
        <v>1</v>
      </c>
      <c r="F18" s="67"/>
      <c r="G18" s="30">
        <f t="shared" si="0"/>
        <v>0</v>
      </c>
      <c r="H18" s="29"/>
      <c r="I18" s="29"/>
      <c r="J18" s="29"/>
      <c r="K18" s="29"/>
      <c r="L18" s="29"/>
      <c r="M18" s="29"/>
      <c r="N18" s="29"/>
      <c r="O18" s="32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</row>
    <row r="19" spans="1:59" outlineLevel="1" x14ac:dyDescent="0.2">
      <c r="A19" s="45">
        <v>9</v>
      </c>
      <c r="B19" s="46" t="s">
        <v>121</v>
      </c>
      <c r="C19" s="31" t="s">
        <v>122</v>
      </c>
      <c r="D19" s="33" t="s">
        <v>30</v>
      </c>
      <c r="E19" s="47">
        <v>1</v>
      </c>
      <c r="F19" s="67"/>
      <c r="G19" s="30">
        <f t="shared" si="0"/>
        <v>0</v>
      </c>
      <c r="H19" s="29"/>
      <c r="I19" s="29"/>
      <c r="J19" s="29"/>
      <c r="K19" s="29"/>
      <c r="L19" s="29"/>
      <c r="M19" s="29"/>
      <c r="N19" s="29"/>
      <c r="O19" s="32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</row>
    <row r="20" spans="1:59" outlineLevel="1" x14ac:dyDescent="0.2">
      <c r="A20" s="45">
        <v>10</v>
      </c>
      <c r="B20" s="46" t="s">
        <v>123</v>
      </c>
      <c r="C20" s="31" t="s">
        <v>124</v>
      </c>
      <c r="D20" s="33" t="s">
        <v>30</v>
      </c>
      <c r="E20" s="47">
        <v>1</v>
      </c>
      <c r="F20" s="67"/>
      <c r="G20" s="30">
        <f t="shared" si="0"/>
        <v>0</v>
      </c>
      <c r="H20" s="29"/>
      <c r="I20" s="29"/>
      <c r="J20" s="29"/>
      <c r="K20" s="29"/>
      <c r="L20" s="29"/>
      <c r="M20" s="29"/>
      <c r="N20" s="29"/>
      <c r="O20" s="32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</row>
    <row r="21" spans="1:59" outlineLevel="1" x14ac:dyDescent="0.2">
      <c r="A21" s="48" t="s">
        <v>27</v>
      </c>
      <c r="B21" s="49" t="s">
        <v>46</v>
      </c>
      <c r="C21" s="50" t="s">
        <v>47</v>
      </c>
      <c r="D21" s="51"/>
      <c r="E21" s="52"/>
      <c r="F21" s="53"/>
      <c r="G21" s="53">
        <f>SUMIF(AE22:AE28,"&lt;&gt;NOR",G22:G28)</f>
        <v>0</v>
      </c>
      <c r="H21" s="29"/>
      <c r="I21" s="29"/>
      <c r="J21" s="29"/>
      <c r="K21" s="29"/>
      <c r="L21" s="29"/>
      <c r="M21" s="29"/>
      <c r="N21" s="29"/>
      <c r="O21" s="32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</row>
    <row r="22" spans="1:59" x14ac:dyDescent="0.2">
      <c r="A22" s="45">
        <v>11</v>
      </c>
      <c r="B22" s="46" t="s">
        <v>125</v>
      </c>
      <c r="C22" s="31" t="s">
        <v>126</v>
      </c>
      <c r="D22" s="33" t="s">
        <v>30</v>
      </c>
      <c r="E22" s="47">
        <v>2</v>
      </c>
      <c r="F22" s="67"/>
      <c r="G22" s="30">
        <f t="shared" ref="G22:G28" si="1">ROUND(E22*F22,2)</f>
        <v>0</v>
      </c>
      <c r="O22" s="32"/>
    </row>
    <row r="23" spans="1:59" ht="33.75" outlineLevel="1" x14ac:dyDescent="0.2">
      <c r="A23" s="45">
        <v>12</v>
      </c>
      <c r="B23" s="46" t="s">
        <v>127</v>
      </c>
      <c r="C23" s="31" t="s">
        <v>128</v>
      </c>
      <c r="D23" s="33" t="s">
        <v>30</v>
      </c>
      <c r="E23" s="47">
        <v>2</v>
      </c>
      <c r="F23" s="67"/>
      <c r="G23" s="30">
        <f t="shared" si="1"/>
        <v>0</v>
      </c>
      <c r="H23" s="29"/>
      <c r="I23" s="29"/>
      <c r="J23" s="29"/>
      <c r="K23" s="29"/>
      <c r="L23" s="29"/>
      <c r="M23" s="29"/>
      <c r="N23" s="29"/>
      <c r="O23" s="32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</row>
    <row r="24" spans="1:59" s="34" customFormat="1" ht="22.5" outlineLevel="1" x14ac:dyDescent="0.2">
      <c r="A24" s="45">
        <v>13</v>
      </c>
      <c r="B24" s="46" t="s">
        <v>129</v>
      </c>
      <c r="C24" s="31" t="s">
        <v>130</v>
      </c>
      <c r="D24" s="33" t="s">
        <v>30</v>
      </c>
      <c r="E24" s="47">
        <v>4</v>
      </c>
      <c r="F24" s="67"/>
      <c r="G24" s="30">
        <f t="shared" si="1"/>
        <v>0</v>
      </c>
      <c r="H24" s="29"/>
      <c r="I24" s="29"/>
      <c r="J24" s="29"/>
      <c r="K24" s="29"/>
      <c r="L24" s="29"/>
      <c r="M24" s="29"/>
      <c r="N24" s="29"/>
      <c r="O24" s="32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</row>
    <row r="25" spans="1:59" ht="33.75" outlineLevel="1" x14ac:dyDescent="0.2">
      <c r="A25" s="45">
        <v>14</v>
      </c>
      <c r="B25" s="46" t="s">
        <v>48</v>
      </c>
      <c r="C25" s="31" t="s">
        <v>131</v>
      </c>
      <c r="D25" s="33" t="s">
        <v>30</v>
      </c>
      <c r="E25" s="47">
        <v>2</v>
      </c>
      <c r="F25" s="67"/>
      <c r="G25" s="30">
        <f t="shared" si="1"/>
        <v>0</v>
      </c>
      <c r="H25" s="29"/>
      <c r="I25" s="29"/>
      <c r="J25" s="29"/>
      <c r="K25" s="29"/>
      <c r="L25" s="29"/>
      <c r="M25" s="29"/>
      <c r="N25" s="29"/>
      <c r="O25" s="32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</row>
    <row r="26" spans="1:59" ht="22.5" outlineLevel="1" x14ac:dyDescent="0.2">
      <c r="A26" s="45">
        <v>15</v>
      </c>
      <c r="B26" s="46" t="s">
        <v>49</v>
      </c>
      <c r="C26" s="31" t="s">
        <v>132</v>
      </c>
      <c r="D26" s="33" t="s">
        <v>30</v>
      </c>
      <c r="E26" s="47">
        <v>3</v>
      </c>
      <c r="F26" s="67"/>
      <c r="G26" s="30">
        <f t="shared" si="1"/>
        <v>0</v>
      </c>
      <c r="H26" s="29"/>
      <c r="I26" s="29"/>
      <c r="J26" s="29"/>
      <c r="K26" s="29"/>
      <c r="L26" s="29"/>
      <c r="M26" s="29"/>
      <c r="N26" s="29"/>
      <c r="O26" s="32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</row>
    <row r="27" spans="1:59" ht="22.5" outlineLevel="1" x14ac:dyDescent="0.2">
      <c r="A27" s="45">
        <v>16</v>
      </c>
      <c r="B27" s="46" t="s">
        <v>133</v>
      </c>
      <c r="C27" s="31" t="s">
        <v>134</v>
      </c>
      <c r="D27" s="33" t="s">
        <v>135</v>
      </c>
      <c r="E27" s="47">
        <v>3</v>
      </c>
      <c r="F27" s="67"/>
      <c r="G27" s="30">
        <f t="shared" si="1"/>
        <v>0</v>
      </c>
      <c r="H27" s="29"/>
      <c r="I27" s="29"/>
      <c r="J27" s="29"/>
      <c r="K27" s="29"/>
      <c r="L27" s="29"/>
      <c r="M27" s="29"/>
      <c r="N27" s="29"/>
      <c r="O27" s="32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</row>
    <row r="28" spans="1:59" ht="22.5" outlineLevel="1" x14ac:dyDescent="0.2">
      <c r="A28" s="45">
        <v>17</v>
      </c>
      <c r="B28" s="46" t="s">
        <v>136</v>
      </c>
      <c r="C28" s="31" t="s">
        <v>137</v>
      </c>
      <c r="D28" s="33" t="s">
        <v>30</v>
      </c>
      <c r="E28" s="47">
        <v>1</v>
      </c>
      <c r="F28" s="67"/>
      <c r="G28" s="30">
        <f t="shared" si="1"/>
        <v>0</v>
      </c>
      <c r="H28" s="29"/>
      <c r="I28" s="29"/>
      <c r="J28" s="29"/>
      <c r="K28" s="29"/>
      <c r="L28" s="29"/>
      <c r="M28" s="29"/>
      <c r="N28" s="29"/>
      <c r="O28" s="32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</row>
    <row r="29" spans="1:59" outlineLevel="1" x14ac:dyDescent="0.2">
      <c r="A29" s="48" t="s">
        <v>27</v>
      </c>
      <c r="B29" s="49" t="s">
        <v>50</v>
      </c>
      <c r="C29" s="50" t="s">
        <v>51</v>
      </c>
      <c r="D29" s="51"/>
      <c r="E29" s="52"/>
      <c r="F29" s="53"/>
      <c r="G29" s="53">
        <f>SUMIF(AE30:AE36,"&lt;&gt;NOR",G30:G36)</f>
        <v>0</v>
      </c>
      <c r="H29" s="29"/>
      <c r="I29" s="29"/>
      <c r="J29" s="29"/>
      <c r="K29" s="29"/>
      <c r="L29" s="29"/>
      <c r="M29" s="29"/>
      <c r="N29" s="29"/>
      <c r="O29" s="32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</row>
    <row r="30" spans="1:59" ht="22.5" x14ac:dyDescent="0.2">
      <c r="A30" s="45">
        <v>18</v>
      </c>
      <c r="B30" s="46" t="s">
        <v>138</v>
      </c>
      <c r="C30" s="31" t="s">
        <v>100</v>
      </c>
      <c r="D30" s="33" t="s">
        <v>30</v>
      </c>
      <c r="E30" s="47">
        <v>1</v>
      </c>
      <c r="F30" s="67"/>
      <c r="G30" s="30">
        <f t="shared" ref="G30:G36" si="2">ROUND(E30*F30,2)</f>
        <v>0</v>
      </c>
      <c r="O30" s="32"/>
    </row>
    <row r="31" spans="1:59" ht="22.5" outlineLevel="1" x14ac:dyDescent="0.2">
      <c r="A31" s="45">
        <v>19</v>
      </c>
      <c r="B31" s="46" t="s">
        <v>139</v>
      </c>
      <c r="C31" s="31" t="s">
        <v>140</v>
      </c>
      <c r="D31" s="33" t="s">
        <v>30</v>
      </c>
      <c r="E31" s="47">
        <v>1</v>
      </c>
      <c r="F31" s="67"/>
      <c r="G31" s="30">
        <f t="shared" si="2"/>
        <v>0</v>
      </c>
      <c r="H31" s="29"/>
      <c r="I31" s="29"/>
      <c r="J31" s="29"/>
      <c r="K31" s="29"/>
      <c r="L31" s="29"/>
      <c r="M31" s="29"/>
      <c r="N31" s="29"/>
      <c r="O31" s="32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</row>
    <row r="32" spans="1:59" ht="22.5" outlineLevel="1" x14ac:dyDescent="0.2">
      <c r="A32" s="45">
        <v>20</v>
      </c>
      <c r="B32" s="46" t="s">
        <v>141</v>
      </c>
      <c r="C32" s="31" t="s">
        <v>142</v>
      </c>
      <c r="D32" s="33" t="s">
        <v>30</v>
      </c>
      <c r="E32" s="47">
        <v>1</v>
      </c>
      <c r="F32" s="67"/>
      <c r="G32" s="30">
        <f t="shared" si="2"/>
        <v>0</v>
      </c>
      <c r="H32" s="29"/>
      <c r="I32" s="29"/>
      <c r="J32" s="29"/>
      <c r="K32" s="29"/>
      <c r="L32" s="29"/>
      <c r="M32" s="29"/>
      <c r="N32" s="29"/>
      <c r="O32" s="32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</row>
    <row r="33" spans="1:59" ht="22.5" x14ac:dyDescent="0.2">
      <c r="A33" s="45">
        <v>21</v>
      </c>
      <c r="B33" s="46" t="s">
        <v>52</v>
      </c>
      <c r="C33" s="31" t="s">
        <v>143</v>
      </c>
      <c r="D33" s="33" t="s">
        <v>30</v>
      </c>
      <c r="E33" s="47">
        <v>1</v>
      </c>
      <c r="F33" s="67"/>
      <c r="G33" s="30">
        <f t="shared" si="2"/>
        <v>0</v>
      </c>
      <c r="O33" s="32"/>
    </row>
    <row r="34" spans="1:59" ht="22.5" x14ac:dyDescent="0.2">
      <c r="A34" s="45">
        <v>22</v>
      </c>
      <c r="B34" s="46" t="s">
        <v>144</v>
      </c>
      <c r="C34" s="31" t="s">
        <v>145</v>
      </c>
      <c r="D34" s="33" t="s">
        <v>30</v>
      </c>
      <c r="E34" s="47">
        <v>1</v>
      </c>
      <c r="F34" s="67"/>
      <c r="G34" s="30">
        <f t="shared" si="2"/>
        <v>0</v>
      </c>
      <c r="O34" s="32"/>
    </row>
    <row r="35" spans="1:59" ht="22.5" x14ac:dyDescent="0.2">
      <c r="A35" s="45">
        <v>23</v>
      </c>
      <c r="B35" s="46" t="s">
        <v>53</v>
      </c>
      <c r="C35" s="31" t="s">
        <v>146</v>
      </c>
      <c r="D35" s="33" t="s">
        <v>30</v>
      </c>
      <c r="E35" s="47">
        <v>7</v>
      </c>
      <c r="F35" s="67"/>
      <c r="G35" s="30">
        <f t="shared" si="2"/>
        <v>0</v>
      </c>
      <c r="O35" s="32"/>
    </row>
    <row r="36" spans="1:59" ht="33.75" outlineLevel="1" x14ac:dyDescent="0.2">
      <c r="A36" s="45">
        <v>24</v>
      </c>
      <c r="B36" s="46" t="s">
        <v>147</v>
      </c>
      <c r="C36" s="31" t="s">
        <v>148</v>
      </c>
      <c r="D36" s="33" t="s">
        <v>30</v>
      </c>
      <c r="E36" s="47">
        <v>1</v>
      </c>
      <c r="F36" s="67"/>
      <c r="G36" s="30">
        <f t="shared" si="2"/>
        <v>0</v>
      </c>
      <c r="H36" s="29"/>
      <c r="I36" s="29"/>
      <c r="J36" s="29"/>
      <c r="K36" s="29"/>
      <c r="L36" s="29"/>
      <c r="M36" s="29"/>
      <c r="N36" s="29"/>
      <c r="O36" s="32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</row>
    <row r="37" spans="1:59" outlineLevel="1" x14ac:dyDescent="0.2">
      <c r="A37" s="48" t="s">
        <v>27</v>
      </c>
      <c r="B37" s="49" t="s">
        <v>41</v>
      </c>
      <c r="C37" s="50" t="s">
        <v>42</v>
      </c>
      <c r="D37" s="51"/>
      <c r="E37" s="52"/>
      <c r="F37" s="53"/>
      <c r="G37" s="53">
        <f>SUMIF(AE38:AE38,"&lt;&gt;NOR",G38:G38)</f>
        <v>0</v>
      </c>
      <c r="H37" s="29"/>
      <c r="I37" s="29"/>
      <c r="J37" s="29"/>
      <c r="K37" s="29"/>
      <c r="L37" s="29"/>
      <c r="M37" s="29"/>
      <c r="N37" s="29"/>
      <c r="O37" s="32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</row>
    <row r="38" spans="1:59" ht="45" outlineLevel="1" x14ac:dyDescent="0.2">
      <c r="A38" s="45">
        <v>25</v>
      </c>
      <c r="B38" s="46" t="s">
        <v>266</v>
      </c>
      <c r="C38" s="31" t="s">
        <v>149</v>
      </c>
      <c r="D38" s="33" t="s">
        <v>30</v>
      </c>
      <c r="E38" s="47">
        <v>1</v>
      </c>
      <c r="F38" s="67"/>
      <c r="G38" s="30">
        <f>ROUND(E38*F38,2)</f>
        <v>0</v>
      </c>
      <c r="H38" s="29"/>
      <c r="I38" s="29"/>
      <c r="J38" s="29"/>
      <c r="K38" s="29"/>
      <c r="L38" s="29"/>
      <c r="M38" s="29"/>
      <c r="N38" s="29"/>
      <c r="O38" s="32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</row>
    <row r="39" spans="1:59" outlineLevel="1" x14ac:dyDescent="0.2">
      <c r="A39" s="48" t="s">
        <v>27</v>
      </c>
      <c r="B39" s="49" t="s">
        <v>19</v>
      </c>
      <c r="C39" s="50" t="s">
        <v>20</v>
      </c>
      <c r="D39" s="51"/>
      <c r="E39" s="52"/>
      <c r="F39" s="53"/>
      <c r="G39" s="53">
        <f>SUMIF(AE40:AE64,"&lt;&gt;NOR",G40:G64)</f>
        <v>0</v>
      </c>
      <c r="H39" s="29"/>
      <c r="I39" s="29"/>
      <c r="J39" s="29"/>
      <c r="K39" s="29"/>
      <c r="L39" s="29"/>
      <c r="M39" s="29"/>
      <c r="N39" s="29"/>
      <c r="O39" s="32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</row>
    <row r="40" spans="1:59" outlineLevel="1" x14ac:dyDescent="0.2">
      <c r="A40" s="45">
        <v>26</v>
      </c>
      <c r="B40" s="46" t="s">
        <v>150</v>
      </c>
      <c r="C40" s="31" t="s">
        <v>151</v>
      </c>
      <c r="D40" s="33" t="s">
        <v>152</v>
      </c>
      <c r="E40" s="47">
        <v>188</v>
      </c>
      <c r="F40" s="67"/>
      <c r="G40" s="30">
        <f t="shared" ref="G40:G64" si="3">ROUND(E40*F40,2)</f>
        <v>0</v>
      </c>
      <c r="H40" s="29"/>
      <c r="I40" s="29"/>
      <c r="J40" s="29"/>
      <c r="K40" s="29"/>
      <c r="L40" s="29"/>
      <c r="M40" s="29"/>
      <c r="N40" s="29"/>
      <c r="O40" s="32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</row>
    <row r="41" spans="1:59" outlineLevel="1" x14ac:dyDescent="0.2">
      <c r="A41" s="45">
        <v>27</v>
      </c>
      <c r="B41" s="46" t="s">
        <v>153</v>
      </c>
      <c r="C41" s="31" t="s">
        <v>151</v>
      </c>
      <c r="D41" s="33" t="s">
        <v>152</v>
      </c>
      <c r="E41" s="47">
        <v>45</v>
      </c>
      <c r="F41" s="67"/>
      <c r="G41" s="30">
        <f t="shared" si="3"/>
        <v>0</v>
      </c>
      <c r="H41" s="29"/>
      <c r="I41" s="29"/>
      <c r="J41" s="29"/>
      <c r="K41" s="29"/>
      <c r="L41" s="29"/>
      <c r="M41" s="29"/>
      <c r="N41" s="29"/>
      <c r="O41" s="32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</row>
    <row r="42" spans="1:59" outlineLevel="1" x14ac:dyDescent="0.2">
      <c r="A42" s="45">
        <v>28</v>
      </c>
      <c r="B42" s="46" t="s">
        <v>154</v>
      </c>
      <c r="C42" s="31" t="s">
        <v>64</v>
      </c>
      <c r="D42" s="33" t="s">
        <v>155</v>
      </c>
      <c r="E42" s="47">
        <v>76</v>
      </c>
      <c r="F42" s="67"/>
      <c r="G42" s="30">
        <f t="shared" si="3"/>
        <v>0</v>
      </c>
      <c r="H42" s="29"/>
      <c r="I42" s="29"/>
      <c r="J42" s="29"/>
      <c r="K42" s="29"/>
      <c r="L42" s="29"/>
      <c r="M42" s="29"/>
      <c r="N42" s="29"/>
      <c r="O42" s="32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</row>
    <row r="43" spans="1:59" outlineLevel="1" x14ac:dyDescent="0.2">
      <c r="A43" s="45">
        <v>29</v>
      </c>
      <c r="B43" s="46" t="s">
        <v>156</v>
      </c>
      <c r="C43" s="31" t="s">
        <v>56</v>
      </c>
      <c r="D43" s="33" t="s">
        <v>34</v>
      </c>
      <c r="E43" s="47">
        <v>200</v>
      </c>
      <c r="F43" s="67"/>
      <c r="G43" s="30">
        <f t="shared" si="3"/>
        <v>0</v>
      </c>
      <c r="H43" s="29"/>
      <c r="I43" s="29"/>
      <c r="J43" s="29"/>
      <c r="K43" s="29"/>
      <c r="L43" s="29"/>
      <c r="M43" s="29"/>
      <c r="N43" s="29"/>
      <c r="O43" s="32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</row>
    <row r="44" spans="1:59" outlineLevel="1" x14ac:dyDescent="0.2">
      <c r="A44" s="45">
        <v>30</v>
      </c>
      <c r="B44" s="46" t="s">
        <v>157</v>
      </c>
      <c r="C44" s="31" t="s">
        <v>57</v>
      </c>
      <c r="D44" s="33" t="s">
        <v>34</v>
      </c>
      <c r="E44" s="47">
        <v>270</v>
      </c>
      <c r="F44" s="67"/>
      <c r="G44" s="30">
        <f t="shared" si="3"/>
        <v>0</v>
      </c>
      <c r="H44" s="29"/>
      <c r="I44" s="29"/>
      <c r="J44" s="29"/>
      <c r="K44" s="29"/>
      <c r="L44" s="29"/>
      <c r="M44" s="29"/>
      <c r="N44" s="29"/>
      <c r="O44" s="32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</row>
    <row r="45" spans="1:59" outlineLevel="1" x14ac:dyDescent="0.2">
      <c r="A45" s="45">
        <v>31</v>
      </c>
      <c r="B45" s="46" t="s">
        <v>158</v>
      </c>
      <c r="C45" s="31" t="s">
        <v>58</v>
      </c>
      <c r="D45" s="33" t="s">
        <v>34</v>
      </c>
      <c r="E45" s="47">
        <v>10</v>
      </c>
      <c r="F45" s="67"/>
      <c r="G45" s="30">
        <f t="shared" si="3"/>
        <v>0</v>
      </c>
      <c r="H45" s="29"/>
      <c r="I45" s="29"/>
      <c r="J45" s="29"/>
      <c r="K45" s="29"/>
      <c r="L45" s="29"/>
      <c r="M45" s="29"/>
      <c r="N45" s="29"/>
      <c r="O45" s="32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</row>
    <row r="46" spans="1:59" outlineLevel="1" x14ac:dyDescent="0.2">
      <c r="A46" s="45">
        <v>32</v>
      </c>
      <c r="B46" s="46" t="s">
        <v>159</v>
      </c>
      <c r="C46" s="31" t="s">
        <v>160</v>
      </c>
      <c r="D46" s="33" t="s">
        <v>34</v>
      </c>
      <c r="E46" s="47">
        <v>10</v>
      </c>
      <c r="F46" s="67"/>
      <c r="G46" s="30">
        <f t="shared" si="3"/>
        <v>0</v>
      </c>
      <c r="H46" s="29"/>
      <c r="I46" s="29"/>
      <c r="J46" s="29"/>
      <c r="K46" s="29"/>
      <c r="L46" s="29"/>
      <c r="M46" s="29"/>
      <c r="N46" s="29"/>
      <c r="O46" s="32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</row>
    <row r="47" spans="1:59" outlineLevel="1" x14ac:dyDescent="0.2">
      <c r="A47" s="45">
        <v>33</v>
      </c>
      <c r="B47" s="46" t="s">
        <v>161</v>
      </c>
      <c r="C47" s="31" t="s">
        <v>162</v>
      </c>
      <c r="D47" s="33" t="s">
        <v>34</v>
      </c>
      <c r="E47" s="47">
        <v>5</v>
      </c>
      <c r="F47" s="67"/>
      <c r="G47" s="30">
        <f t="shared" si="3"/>
        <v>0</v>
      </c>
      <c r="H47" s="29"/>
      <c r="I47" s="29"/>
      <c r="J47" s="29"/>
      <c r="K47" s="29"/>
      <c r="L47" s="29"/>
      <c r="M47" s="29"/>
      <c r="N47" s="29"/>
      <c r="O47" s="32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</row>
    <row r="48" spans="1:59" outlineLevel="1" x14ac:dyDescent="0.2">
      <c r="A48" s="45">
        <v>34</v>
      </c>
      <c r="B48" s="46" t="s">
        <v>163</v>
      </c>
      <c r="C48" s="31" t="s">
        <v>164</v>
      </c>
      <c r="D48" s="33" t="s">
        <v>34</v>
      </c>
      <c r="E48" s="47">
        <v>20</v>
      </c>
      <c r="F48" s="67"/>
      <c r="G48" s="30">
        <f t="shared" si="3"/>
        <v>0</v>
      </c>
      <c r="H48" s="29"/>
      <c r="I48" s="29"/>
      <c r="J48" s="29"/>
      <c r="K48" s="29"/>
      <c r="L48" s="29"/>
      <c r="M48" s="29"/>
      <c r="N48" s="29"/>
      <c r="O48" s="32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</row>
    <row r="49" spans="1:59" outlineLevel="1" x14ac:dyDescent="0.2">
      <c r="A49" s="45">
        <v>35</v>
      </c>
      <c r="B49" s="46" t="s">
        <v>165</v>
      </c>
      <c r="C49" s="31" t="s">
        <v>166</v>
      </c>
      <c r="D49" s="33" t="s">
        <v>34</v>
      </c>
      <c r="E49" s="47">
        <v>15</v>
      </c>
      <c r="F49" s="67"/>
      <c r="G49" s="30">
        <f t="shared" si="3"/>
        <v>0</v>
      </c>
      <c r="H49" s="29"/>
      <c r="I49" s="29"/>
      <c r="J49" s="29"/>
      <c r="K49" s="29"/>
      <c r="L49" s="29"/>
      <c r="M49" s="29"/>
      <c r="N49" s="29"/>
      <c r="O49" s="32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</row>
    <row r="50" spans="1:59" outlineLevel="1" x14ac:dyDescent="0.2">
      <c r="A50" s="45">
        <v>36</v>
      </c>
      <c r="B50" s="46" t="s">
        <v>167</v>
      </c>
      <c r="C50" s="31" t="s">
        <v>59</v>
      </c>
      <c r="D50" s="33" t="s">
        <v>34</v>
      </c>
      <c r="E50" s="47">
        <v>8</v>
      </c>
      <c r="F50" s="67"/>
      <c r="G50" s="30">
        <f t="shared" si="3"/>
        <v>0</v>
      </c>
      <c r="H50" s="29"/>
      <c r="I50" s="29"/>
      <c r="J50" s="29"/>
      <c r="K50" s="29"/>
      <c r="L50" s="29"/>
      <c r="M50" s="29"/>
      <c r="N50" s="29"/>
      <c r="O50" s="32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</row>
    <row r="51" spans="1:59" outlineLevel="1" x14ac:dyDescent="0.2">
      <c r="A51" s="45">
        <v>37</v>
      </c>
      <c r="B51" s="46" t="s">
        <v>168</v>
      </c>
      <c r="C51" s="31" t="s">
        <v>60</v>
      </c>
      <c r="D51" s="33" t="s">
        <v>61</v>
      </c>
      <c r="E51" s="47">
        <v>5</v>
      </c>
      <c r="F51" s="67"/>
      <c r="G51" s="30">
        <f t="shared" si="3"/>
        <v>0</v>
      </c>
      <c r="H51" s="29"/>
      <c r="I51" s="29"/>
      <c r="J51" s="29"/>
      <c r="K51" s="29"/>
      <c r="L51" s="29"/>
      <c r="M51" s="29"/>
      <c r="N51" s="29"/>
      <c r="O51" s="32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</row>
    <row r="52" spans="1:59" outlineLevel="1" x14ac:dyDescent="0.2">
      <c r="A52" s="45">
        <v>38</v>
      </c>
      <c r="B52" s="46" t="s">
        <v>169</v>
      </c>
      <c r="C52" s="31" t="s">
        <v>62</v>
      </c>
      <c r="D52" s="33" t="s">
        <v>155</v>
      </c>
      <c r="E52" s="47">
        <v>2</v>
      </c>
      <c r="F52" s="67"/>
      <c r="G52" s="30">
        <f t="shared" si="3"/>
        <v>0</v>
      </c>
      <c r="H52" s="29"/>
      <c r="I52" s="29"/>
      <c r="J52" s="29"/>
      <c r="K52" s="29"/>
      <c r="L52" s="29"/>
      <c r="M52" s="29"/>
      <c r="N52" s="29"/>
      <c r="O52" s="32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</row>
    <row r="53" spans="1:59" outlineLevel="1" x14ac:dyDescent="0.2">
      <c r="A53" s="45">
        <v>39</v>
      </c>
      <c r="B53" s="46" t="s">
        <v>170</v>
      </c>
      <c r="C53" s="31" t="s">
        <v>171</v>
      </c>
      <c r="D53" s="33" t="s">
        <v>172</v>
      </c>
      <c r="E53" s="47">
        <v>1</v>
      </c>
      <c r="F53" s="67"/>
      <c r="G53" s="30">
        <f t="shared" si="3"/>
        <v>0</v>
      </c>
      <c r="H53" s="29"/>
      <c r="I53" s="29"/>
      <c r="J53" s="29"/>
      <c r="K53" s="29"/>
      <c r="L53" s="29"/>
      <c r="M53" s="29"/>
      <c r="N53" s="29"/>
      <c r="O53" s="32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</row>
    <row r="54" spans="1:59" outlineLevel="1" x14ac:dyDescent="0.2">
      <c r="A54" s="45">
        <v>40</v>
      </c>
      <c r="B54" s="46" t="s">
        <v>173</v>
      </c>
      <c r="C54" s="31" t="s">
        <v>174</v>
      </c>
      <c r="D54" s="33" t="s">
        <v>152</v>
      </c>
      <c r="E54" s="47">
        <v>15</v>
      </c>
      <c r="F54" s="67"/>
      <c r="G54" s="30">
        <f t="shared" si="3"/>
        <v>0</v>
      </c>
      <c r="H54" s="29"/>
      <c r="I54" s="29"/>
      <c r="J54" s="29"/>
      <c r="K54" s="29"/>
      <c r="L54" s="29"/>
      <c r="M54" s="29"/>
      <c r="N54" s="29"/>
      <c r="O54" s="32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</row>
    <row r="55" spans="1:59" outlineLevel="1" x14ac:dyDescent="0.2">
      <c r="A55" s="45">
        <v>41</v>
      </c>
      <c r="B55" s="46" t="s">
        <v>175</v>
      </c>
      <c r="C55" s="31" t="s">
        <v>176</v>
      </c>
      <c r="D55" s="33" t="s">
        <v>152</v>
      </c>
      <c r="E55" s="47">
        <v>6</v>
      </c>
      <c r="F55" s="67"/>
      <c r="G55" s="30">
        <f t="shared" si="3"/>
        <v>0</v>
      </c>
      <c r="H55" s="29"/>
      <c r="I55" s="29"/>
      <c r="J55" s="29"/>
      <c r="K55" s="29"/>
      <c r="L55" s="29"/>
      <c r="M55" s="29"/>
      <c r="N55" s="29"/>
      <c r="O55" s="32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</row>
    <row r="56" spans="1:59" outlineLevel="1" x14ac:dyDescent="0.2">
      <c r="A56" s="45">
        <v>42</v>
      </c>
      <c r="B56" s="46" t="s">
        <v>177</v>
      </c>
      <c r="C56" s="31" t="s">
        <v>178</v>
      </c>
      <c r="D56" s="33" t="s">
        <v>152</v>
      </c>
      <c r="E56" s="47">
        <v>35</v>
      </c>
      <c r="F56" s="67"/>
      <c r="G56" s="30">
        <f t="shared" si="3"/>
        <v>0</v>
      </c>
      <c r="H56" s="29"/>
      <c r="I56" s="29"/>
      <c r="J56" s="29"/>
      <c r="K56" s="29"/>
      <c r="L56" s="29"/>
      <c r="M56" s="29"/>
      <c r="N56" s="29"/>
      <c r="O56" s="32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</row>
    <row r="57" spans="1:59" outlineLevel="1" x14ac:dyDescent="0.2">
      <c r="A57" s="45">
        <v>43</v>
      </c>
      <c r="B57" s="46" t="s">
        <v>179</v>
      </c>
      <c r="C57" s="31" t="s">
        <v>180</v>
      </c>
      <c r="D57" s="33" t="s">
        <v>152</v>
      </c>
      <c r="E57" s="47">
        <v>14</v>
      </c>
      <c r="F57" s="67"/>
      <c r="G57" s="30">
        <f t="shared" si="3"/>
        <v>0</v>
      </c>
      <c r="H57" s="29"/>
      <c r="I57" s="29"/>
      <c r="J57" s="29"/>
      <c r="K57" s="29"/>
      <c r="L57" s="29"/>
      <c r="M57" s="29"/>
      <c r="N57" s="29"/>
      <c r="O57" s="32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</row>
    <row r="58" spans="1:59" x14ac:dyDescent="0.2">
      <c r="A58" s="45">
        <v>44</v>
      </c>
      <c r="B58" s="46" t="s">
        <v>181</v>
      </c>
      <c r="C58" s="31" t="s">
        <v>182</v>
      </c>
      <c r="D58" s="33" t="s">
        <v>152</v>
      </c>
      <c r="E58" s="47">
        <v>15</v>
      </c>
      <c r="F58" s="67"/>
      <c r="G58" s="30">
        <f t="shared" si="3"/>
        <v>0</v>
      </c>
      <c r="O58" s="32"/>
    </row>
    <row r="59" spans="1:59" ht="22.5" outlineLevel="1" x14ac:dyDescent="0.2">
      <c r="A59" s="45">
        <v>45</v>
      </c>
      <c r="B59" s="46" t="s">
        <v>183</v>
      </c>
      <c r="C59" s="31" t="s">
        <v>63</v>
      </c>
      <c r="D59" s="33" t="s">
        <v>34</v>
      </c>
      <c r="E59" s="47">
        <v>16</v>
      </c>
      <c r="F59" s="67"/>
      <c r="G59" s="30">
        <f t="shared" si="3"/>
        <v>0</v>
      </c>
      <c r="H59" s="29"/>
      <c r="I59" s="29"/>
      <c r="J59" s="29"/>
      <c r="K59" s="29"/>
      <c r="L59" s="29"/>
      <c r="M59" s="29"/>
      <c r="N59" s="29"/>
      <c r="O59" s="32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</row>
    <row r="60" spans="1:59" outlineLevel="1" x14ac:dyDescent="0.2">
      <c r="A60" s="45">
        <v>46</v>
      </c>
      <c r="B60" s="46" t="s">
        <v>184</v>
      </c>
      <c r="C60" s="31" t="s">
        <v>54</v>
      </c>
      <c r="D60" s="33" t="s">
        <v>185</v>
      </c>
      <c r="E60" s="47">
        <v>5</v>
      </c>
      <c r="F60" s="67"/>
      <c r="G60" s="30">
        <f t="shared" si="3"/>
        <v>0</v>
      </c>
      <c r="H60" s="29"/>
      <c r="I60" s="29"/>
      <c r="J60" s="29"/>
      <c r="K60" s="29"/>
      <c r="L60" s="29"/>
      <c r="M60" s="29"/>
      <c r="N60" s="29"/>
      <c r="O60" s="32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</row>
    <row r="61" spans="1:59" outlineLevel="1" x14ac:dyDescent="0.2">
      <c r="A61" s="45">
        <v>47</v>
      </c>
      <c r="B61" s="46" t="s">
        <v>186</v>
      </c>
      <c r="C61" s="31" t="s">
        <v>55</v>
      </c>
      <c r="D61" s="33" t="s">
        <v>185</v>
      </c>
      <c r="E61" s="47">
        <v>7</v>
      </c>
      <c r="F61" s="67"/>
      <c r="G61" s="30">
        <f t="shared" si="3"/>
        <v>0</v>
      </c>
      <c r="H61" s="29"/>
      <c r="I61" s="29"/>
      <c r="J61" s="29"/>
      <c r="K61" s="29"/>
      <c r="L61" s="29"/>
      <c r="M61" s="29"/>
      <c r="N61" s="29"/>
      <c r="O61" s="32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</row>
    <row r="62" spans="1:59" outlineLevel="1" x14ac:dyDescent="0.2">
      <c r="A62" s="45">
        <v>48</v>
      </c>
      <c r="B62" s="46" t="s">
        <v>187</v>
      </c>
      <c r="C62" s="31" t="s">
        <v>188</v>
      </c>
      <c r="D62" s="33" t="s">
        <v>66</v>
      </c>
      <c r="E62" s="47">
        <v>0.1</v>
      </c>
      <c r="F62" s="67"/>
      <c r="G62" s="30">
        <f t="shared" si="3"/>
        <v>0</v>
      </c>
      <c r="H62" s="29"/>
      <c r="I62" s="29"/>
      <c r="J62" s="29"/>
      <c r="K62" s="29"/>
      <c r="L62" s="29"/>
      <c r="M62" s="29"/>
      <c r="N62" s="29"/>
      <c r="O62" s="32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</row>
    <row r="63" spans="1:59" s="34" customFormat="1" outlineLevel="1" x14ac:dyDescent="0.2">
      <c r="A63" s="45">
        <v>49</v>
      </c>
      <c r="B63" s="46" t="s">
        <v>189</v>
      </c>
      <c r="C63" s="31" t="s">
        <v>65</v>
      </c>
      <c r="D63" s="33" t="s">
        <v>190</v>
      </c>
      <c r="E63" s="47">
        <v>1</v>
      </c>
      <c r="F63" s="67"/>
      <c r="G63" s="30">
        <f t="shared" si="3"/>
        <v>0</v>
      </c>
      <c r="H63" s="29"/>
      <c r="I63" s="29"/>
      <c r="J63" s="29"/>
      <c r="K63" s="29"/>
      <c r="L63" s="29"/>
      <c r="M63" s="29"/>
      <c r="N63" s="29"/>
      <c r="O63" s="32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</row>
    <row r="64" spans="1:59" outlineLevel="1" x14ac:dyDescent="0.2">
      <c r="A64" s="45">
        <v>50</v>
      </c>
      <c r="B64" s="46" t="s">
        <v>191</v>
      </c>
      <c r="C64" s="31" t="s">
        <v>192</v>
      </c>
      <c r="D64" s="33" t="s">
        <v>135</v>
      </c>
      <c r="E64" s="47">
        <v>3</v>
      </c>
      <c r="F64" s="67"/>
      <c r="G64" s="30">
        <f t="shared" si="3"/>
        <v>0</v>
      </c>
      <c r="H64" s="29"/>
      <c r="I64" s="29"/>
      <c r="J64" s="29"/>
      <c r="K64" s="29"/>
      <c r="L64" s="29"/>
      <c r="M64" s="29"/>
      <c r="N64" s="29"/>
      <c r="O64" s="32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</row>
    <row r="65" spans="1:59" outlineLevel="1" x14ac:dyDescent="0.2">
      <c r="A65" s="48" t="s">
        <v>27</v>
      </c>
      <c r="B65" s="49" t="s">
        <v>21</v>
      </c>
      <c r="C65" s="50" t="s">
        <v>22</v>
      </c>
      <c r="D65" s="51"/>
      <c r="E65" s="52"/>
      <c r="F65" s="53"/>
      <c r="G65" s="53">
        <f>SUMIF(AE66:AE108,"&lt;&gt;NOR",G66:G108)</f>
        <v>0</v>
      </c>
      <c r="H65" s="29"/>
      <c r="I65" s="29"/>
      <c r="J65" s="29"/>
      <c r="K65" s="29"/>
      <c r="L65" s="29"/>
      <c r="M65" s="29"/>
      <c r="N65" s="29"/>
      <c r="O65" s="32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</row>
    <row r="66" spans="1:59" x14ac:dyDescent="0.2">
      <c r="A66" s="45">
        <v>51</v>
      </c>
      <c r="B66" s="46" t="s">
        <v>193</v>
      </c>
      <c r="C66" s="31" t="s">
        <v>33</v>
      </c>
      <c r="D66" s="33" t="s">
        <v>194</v>
      </c>
      <c r="E66" s="47">
        <v>50</v>
      </c>
      <c r="F66" s="67"/>
      <c r="G66" s="30">
        <f t="shared" ref="G66:G108" si="4">ROUND(E66*F66,2)</f>
        <v>0</v>
      </c>
      <c r="O66" s="32"/>
    </row>
    <row r="67" spans="1:59" ht="22.5" x14ac:dyDescent="0.2">
      <c r="A67" s="45">
        <v>52</v>
      </c>
      <c r="B67" s="46" t="s">
        <v>195</v>
      </c>
      <c r="C67" s="31" t="s">
        <v>102</v>
      </c>
      <c r="D67" s="33" t="s">
        <v>34</v>
      </c>
      <c r="E67" s="47">
        <v>233</v>
      </c>
      <c r="F67" s="67"/>
      <c r="G67" s="30">
        <f t="shared" si="4"/>
        <v>0</v>
      </c>
      <c r="O67" s="32"/>
    </row>
    <row r="68" spans="1:59" outlineLevel="1" x14ac:dyDescent="0.2">
      <c r="A68" s="45">
        <v>53</v>
      </c>
      <c r="B68" s="46" t="s">
        <v>196</v>
      </c>
      <c r="C68" s="31" t="s">
        <v>197</v>
      </c>
      <c r="D68" s="33" t="s">
        <v>34</v>
      </c>
      <c r="E68" s="47">
        <v>35</v>
      </c>
      <c r="F68" s="67"/>
      <c r="G68" s="30">
        <f t="shared" si="4"/>
        <v>0</v>
      </c>
      <c r="H68" s="29"/>
      <c r="I68" s="29"/>
      <c r="J68" s="29"/>
      <c r="K68" s="29"/>
      <c r="L68" s="29"/>
      <c r="M68" s="29"/>
      <c r="N68" s="29"/>
      <c r="O68" s="32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</row>
    <row r="69" spans="1:59" outlineLevel="1" x14ac:dyDescent="0.2">
      <c r="A69" s="45">
        <v>54</v>
      </c>
      <c r="B69" s="46" t="s">
        <v>198</v>
      </c>
      <c r="C69" s="31" t="s">
        <v>105</v>
      </c>
      <c r="D69" s="33" t="s">
        <v>135</v>
      </c>
      <c r="E69" s="47">
        <v>5</v>
      </c>
      <c r="F69" s="67"/>
      <c r="G69" s="30">
        <f t="shared" si="4"/>
        <v>0</v>
      </c>
      <c r="H69" s="29"/>
      <c r="I69" s="29"/>
      <c r="J69" s="29"/>
      <c r="K69" s="29"/>
      <c r="L69" s="29"/>
      <c r="M69" s="29"/>
      <c r="N69" s="29"/>
      <c r="O69" s="32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</row>
    <row r="70" spans="1:59" outlineLevel="1" x14ac:dyDescent="0.2">
      <c r="A70" s="45">
        <v>55</v>
      </c>
      <c r="B70" s="46" t="s">
        <v>199</v>
      </c>
      <c r="C70" s="31" t="s">
        <v>104</v>
      </c>
      <c r="D70" s="33" t="s">
        <v>30</v>
      </c>
      <c r="E70" s="47">
        <v>7</v>
      </c>
      <c r="F70" s="67"/>
      <c r="G70" s="30">
        <f t="shared" si="4"/>
        <v>0</v>
      </c>
      <c r="H70" s="29"/>
      <c r="I70" s="29"/>
      <c r="J70" s="29"/>
      <c r="K70" s="29"/>
      <c r="L70" s="29"/>
      <c r="M70" s="29"/>
      <c r="N70" s="29"/>
      <c r="O70" s="32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</row>
    <row r="71" spans="1:59" outlineLevel="1" x14ac:dyDescent="0.2">
      <c r="A71" s="45">
        <v>56</v>
      </c>
      <c r="B71" s="46" t="s">
        <v>200</v>
      </c>
      <c r="C71" s="31" t="s">
        <v>80</v>
      </c>
      <c r="D71" s="33" t="s">
        <v>34</v>
      </c>
      <c r="E71" s="47">
        <v>16</v>
      </c>
      <c r="F71" s="67"/>
      <c r="G71" s="30">
        <f t="shared" si="4"/>
        <v>0</v>
      </c>
      <c r="H71" s="29"/>
      <c r="I71" s="29"/>
      <c r="J71" s="29"/>
      <c r="K71" s="29"/>
      <c r="L71" s="29"/>
      <c r="M71" s="29"/>
      <c r="N71" s="29"/>
      <c r="O71" s="32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</row>
    <row r="72" spans="1:59" outlineLevel="1" x14ac:dyDescent="0.2">
      <c r="A72" s="45">
        <v>57</v>
      </c>
      <c r="B72" s="46" t="s">
        <v>201</v>
      </c>
      <c r="C72" s="31" t="s">
        <v>82</v>
      </c>
      <c r="D72" s="33" t="s">
        <v>135</v>
      </c>
      <c r="E72" s="47">
        <v>34</v>
      </c>
      <c r="F72" s="67"/>
      <c r="G72" s="30">
        <f t="shared" si="4"/>
        <v>0</v>
      </c>
      <c r="H72" s="29"/>
      <c r="I72" s="29"/>
      <c r="J72" s="29"/>
      <c r="K72" s="29"/>
      <c r="L72" s="29"/>
      <c r="M72" s="29"/>
      <c r="N72" s="29"/>
      <c r="O72" s="32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</row>
    <row r="73" spans="1:59" outlineLevel="1" x14ac:dyDescent="0.2">
      <c r="A73" s="45">
        <v>58</v>
      </c>
      <c r="B73" s="46" t="s">
        <v>202</v>
      </c>
      <c r="C73" s="31" t="s">
        <v>83</v>
      </c>
      <c r="D73" s="33" t="s">
        <v>135</v>
      </c>
      <c r="E73" s="47">
        <v>2</v>
      </c>
      <c r="F73" s="67"/>
      <c r="G73" s="30">
        <f t="shared" si="4"/>
        <v>0</v>
      </c>
      <c r="H73" s="29"/>
      <c r="I73" s="29"/>
      <c r="J73" s="29"/>
      <c r="K73" s="29"/>
      <c r="L73" s="29"/>
      <c r="M73" s="29"/>
      <c r="N73" s="29"/>
      <c r="O73" s="32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</row>
    <row r="74" spans="1:59" outlineLevel="1" x14ac:dyDescent="0.2">
      <c r="A74" s="45">
        <v>59</v>
      </c>
      <c r="B74" s="46" t="s">
        <v>203</v>
      </c>
      <c r="C74" s="31" t="s">
        <v>68</v>
      </c>
      <c r="D74" s="33" t="s">
        <v>135</v>
      </c>
      <c r="E74" s="47">
        <v>1</v>
      </c>
      <c r="F74" s="67"/>
      <c r="G74" s="30">
        <f t="shared" si="4"/>
        <v>0</v>
      </c>
      <c r="H74" s="29"/>
      <c r="I74" s="29"/>
      <c r="J74" s="29"/>
      <c r="K74" s="29"/>
      <c r="L74" s="29"/>
      <c r="M74" s="29"/>
      <c r="N74" s="29"/>
      <c r="O74" s="32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</row>
    <row r="75" spans="1:59" outlineLevel="1" x14ac:dyDescent="0.2">
      <c r="A75" s="45">
        <v>60</v>
      </c>
      <c r="B75" s="46" t="s">
        <v>204</v>
      </c>
      <c r="C75" s="31" t="s">
        <v>78</v>
      </c>
      <c r="D75" s="33" t="s">
        <v>61</v>
      </c>
      <c r="E75" s="47">
        <v>5</v>
      </c>
      <c r="F75" s="67"/>
      <c r="G75" s="30">
        <f t="shared" si="4"/>
        <v>0</v>
      </c>
      <c r="H75" s="29"/>
      <c r="I75" s="29"/>
      <c r="J75" s="29"/>
      <c r="K75" s="29"/>
      <c r="L75" s="29"/>
      <c r="M75" s="29"/>
      <c r="N75" s="29"/>
      <c r="O75" s="32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</row>
    <row r="76" spans="1:59" outlineLevel="1" x14ac:dyDescent="0.2">
      <c r="A76" s="45">
        <v>61</v>
      </c>
      <c r="B76" s="46" t="s">
        <v>205</v>
      </c>
      <c r="C76" s="31" t="s">
        <v>85</v>
      </c>
      <c r="D76" s="33" t="s">
        <v>206</v>
      </c>
      <c r="E76" s="47">
        <v>0.1</v>
      </c>
      <c r="F76" s="67"/>
      <c r="G76" s="30">
        <f t="shared" si="4"/>
        <v>0</v>
      </c>
      <c r="H76" s="29"/>
      <c r="I76" s="29"/>
      <c r="J76" s="29"/>
      <c r="K76" s="29"/>
      <c r="L76" s="29"/>
      <c r="M76" s="29"/>
      <c r="N76" s="29"/>
      <c r="O76" s="32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</row>
    <row r="77" spans="1:59" outlineLevel="1" x14ac:dyDescent="0.2">
      <c r="A77" s="45">
        <v>62</v>
      </c>
      <c r="B77" s="46" t="s">
        <v>207</v>
      </c>
      <c r="C77" s="31" t="s">
        <v>75</v>
      </c>
      <c r="D77" s="33" t="s">
        <v>34</v>
      </c>
      <c r="E77" s="47">
        <v>10</v>
      </c>
      <c r="F77" s="67"/>
      <c r="G77" s="30">
        <f t="shared" si="4"/>
        <v>0</v>
      </c>
      <c r="H77" s="29"/>
      <c r="I77" s="29"/>
      <c r="J77" s="29"/>
      <c r="K77" s="29"/>
      <c r="L77" s="29"/>
      <c r="M77" s="29"/>
      <c r="N77" s="29"/>
      <c r="O77" s="32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</row>
    <row r="78" spans="1:59" outlineLevel="1" x14ac:dyDescent="0.2">
      <c r="A78" s="45">
        <v>63</v>
      </c>
      <c r="B78" s="46" t="s">
        <v>208</v>
      </c>
      <c r="C78" s="31" t="s">
        <v>76</v>
      </c>
      <c r="D78" s="33" t="s">
        <v>34</v>
      </c>
      <c r="E78" s="47">
        <v>5</v>
      </c>
      <c r="F78" s="67"/>
      <c r="G78" s="30">
        <f t="shared" si="4"/>
        <v>0</v>
      </c>
      <c r="H78" s="29"/>
      <c r="I78" s="29"/>
      <c r="J78" s="29"/>
      <c r="K78" s="29"/>
      <c r="L78" s="29"/>
      <c r="M78" s="29"/>
      <c r="N78" s="29"/>
      <c r="O78" s="32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</row>
    <row r="79" spans="1:59" outlineLevel="1" x14ac:dyDescent="0.2">
      <c r="A79" s="45">
        <v>64</v>
      </c>
      <c r="B79" s="46" t="s">
        <v>209</v>
      </c>
      <c r="C79" s="31" t="s">
        <v>210</v>
      </c>
      <c r="D79" s="33" t="s">
        <v>34</v>
      </c>
      <c r="E79" s="47">
        <v>15</v>
      </c>
      <c r="F79" s="67"/>
      <c r="G79" s="30">
        <f t="shared" si="4"/>
        <v>0</v>
      </c>
      <c r="H79" s="29"/>
      <c r="I79" s="29"/>
      <c r="J79" s="29"/>
      <c r="K79" s="29"/>
      <c r="L79" s="29"/>
      <c r="M79" s="29"/>
      <c r="N79" s="29"/>
      <c r="O79" s="32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</row>
    <row r="80" spans="1:59" outlineLevel="1" x14ac:dyDescent="0.2">
      <c r="A80" s="45">
        <v>65</v>
      </c>
      <c r="B80" s="46" t="s">
        <v>211</v>
      </c>
      <c r="C80" s="31" t="s">
        <v>72</v>
      </c>
      <c r="D80" s="33" t="s">
        <v>34</v>
      </c>
      <c r="E80" s="47">
        <v>10</v>
      </c>
      <c r="F80" s="67"/>
      <c r="G80" s="30">
        <f t="shared" si="4"/>
        <v>0</v>
      </c>
      <c r="H80" s="29"/>
      <c r="I80" s="29"/>
      <c r="J80" s="29"/>
      <c r="K80" s="29"/>
      <c r="L80" s="29"/>
      <c r="M80" s="29"/>
      <c r="N80" s="29"/>
      <c r="O80" s="32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</row>
    <row r="81" spans="1:59" outlineLevel="1" x14ac:dyDescent="0.2">
      <c r="A81" s="45">
        <v>66</v>
      </c>
      <c r="B81" s="46" t="s">
        <v>212</v>
      </c>
      <c r="C81" s="31" t="s">
        <v>73</v>
      </c>
      <c r="D81" s="33" t="s">
        <v>34</v>
      </c>
      <c r="E81" s="47">
        <v>14</v>
      </c>
      <c r="F81" s="67"/>
      <c r="G81" s="30">
        <f t="shared" si="4"/>
        <v>0</v>
      </c>
      <c r="H81" s="29"/>
      <c r="I81" s="29"/>
      <c r="J81" s="29"/>
      <c r="K81" s="29"/>
      <c r="L81" s="29"/>
      <c r="M81" s="29"/>
      <c r="N81" s="29"/>
      <c r="O81" s="32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</row>
    <row r="82" spans="1:59" outlineLevel="1" x14ac:dyDescent="0.2">
      <c r="A82" s="45">
        <v>67</v>
      </c>
      <c r="B82" s="46" t="s">
        <v>213</v>
      </c>
      <c r="C82" s="31" t="s">
        <v>214</v>
      </c>
      <c r="D82" s="33" t="s">
        <v>34</v>
      </c>
      <c r="E82" s="47">
        <v>25</v>
      </c>
      <c r="F82" s="67"/>
      <c r="G82" s="30">
        <f t="shared" si="4"/>
        <v>0</v>
      </c>
      <c r="H82" s="29"/>
      <c r="I82" s="29"/>
      <c r="J82" s="29"/>
      <c r="K82" s="29"/>
      <c r="L82" s="29"/>
      <c r="M82" s="29"/>
      <c r="N82" s="29"/>
      <c r="O82" s="32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</row>
    <row r="83" spans="1:59" outlineLevel="1" x14ac:dyDescent="0.2">
      <c r="A83" s="45">
        <v>68</v>
      </c>
      <c r="B83" s="46" t="s">
        <v>215</v>
      </c>
      <c r="C83" s="31" t="s">
        <v>216</v>
      </c>
      <c r="D83" s="33" t="s">
        <v>34</v>
      </c>
      <c r="E83" s="47">
        <v>15</v>
      </c>
      <c r="F83" s="67"/>
      <c r="G83" s="30">
        <f t="shared" si="4"/>
        <v>0</v>
      </c>
      <c r="H83" s="29"/>
      <c r="I83" s="29"/>
      <c r="J83" s="29"/>
      <c r="K83" s="29"/>
      <c r="L83" s="29"/>
      <c r="M83" s="29"/>
      <c r="N83" s="29"/>
      <c r="O83" s="32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</row>
    <row r="84" spans="1:59" outlineLevel="1" x14ac:dyDescent="0.2">
      <c r="A84" s="45">
        <v>69</v>
      </c>
      <c r="B84" s="46" t="s">
        <v>217</v>
      </c>
      <c r="C84" s="31" t="s">
        <v>69</v>
      </c>
      <c r="D84" s="33" t="s">
        <v>34</v>
      </c>
      <c r="E84" s="47">
        <v>200</v>
      </c>
      <c r="F84" s="67"/>
      <c r="G84" s="30">
        <f t="shared" si="4"/>
        <v>0</v>
      </c>
      <c r="H84" s="29"/>
      <c r="I84" s="29"/>
      <c r="J84" s="29"/>
      <c r="K84" s="29"/>
      <c r="L84" s="29"/>
      <c r="M84" s="29"/>
      <c r="N84" s="29"/>
      <c r="O84" s="32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</row>
    <row r="85" spans="1:59" outlineLevel="1" x14ac:dyDescent="0.2">
      <c r="A85" s="45">
        <v>70</v>
      </c>
      <c r="B85" s="46" t="s">
        <v>218</v>
      </c>
      <c r="C85" s="31" t="s">
        <v>70</v>
      </c>
      <c r="D85" s="33" t="s">
        <v>34</v>
      </c>
      <c r="E85" s="47">
        <v>270</v>
      </c>
      <c r="F85" s="67"/>
      <c r="G85" s="30">
        <f t="shared" si="4"/>
        <v>0</v>
      </c>
      <c r="H85" s="29"/>
      <c r="I85" s="29"/>
      <c r="J85" s="29"/>
      <c r="K85" s="29"/>
      <c r="L85" s="29"/>
      <c r="M85" s="29"/>
      <c r="N85" s="29"/>
      <c r="O85" s="32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</row>
    <row r="86" spans="1:59" outlineLevel="1" x14ac:dyDescent="0.2">
      <c r="A86" s="45">
        <v>71</v>
      </c>
      <c r="B86" s="46" t="s">
        <v>219</v>
      </c>
      <c r="C86" s="31" t="s">
        <v>71</v>
      </c>
      <c r="D86" s="33" t="s">
        <v>34</v>
      </c>
      <c r="E86" s="47">
        <v>10</v>
      </c>
      <c r="F86" s="67"/>
      <c r="G86" s="30">
        <f t="shared" si="4"/>
        <v>0</v>
      </c>
      <c r="H86" s="29"/>
      <c r="I86" s="29"/>
      <c r="J86" s="29"/>
      <c r="K86" s="29"/>
      <c r="L86" s="29"/>
      <c r="M86" s="29"/>
      <c r="N86" s="29"/>
      <c r="O86" s="32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</row>
    <row r="87" spans="1:59" outlineLevel="1" x14ac:dyDescent="0.2">
      <c r="A87" s="45">
        <v>72</v>
      </c>
      <c r="B87" s="46" t="s">
        <v>220</v>
      </c>
      <c r="C87" s="31" t="s">
        <v>81</v>
      </c>
      <c r="D87" s="33" t="s">
        <v>135</v>
      </c>
      <c r="E87" s="47">
        <v>76</v>
      </c>
      <c r="F87" s="67"/>
      <c r="G87" s="30">
        <f t="shared" si="4"/>
        <v>0</v>
      </c>
      <c r="H87" s="29"/>
      <c r="I87" s="29"/>
      <c r="J87" s="29"/>
      <c r="K87" s="29"/>
      <c r="L87" s="29"/>
      <c r="M87" s="29"/>
      <c r="N87" s="29"/>
      <c r="O87" s="32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</row>
    <row r="88" spans="1:59" outlineLevel="1" x14ac:dyDescent="0.2">
      <c r="A88" s="45">
        <v>73</v>
      </c>
      <c r="B88" s="46" t="s">
        <v>221</v>
      </c>
      <c r="C88" s="31" t="s">
        <v>79</v>
      </c>
      <c r="D88" s="33" t="s">
        <v>135</v>
      </c>
      <c r="E88" s="47">
        <v>2</v>
      </c>
      <c r="F88" s="67"/>
      <c r="G88" s="30">
        <f t="shared" si="4"/>
        <v>0</v>
      </c>
      <c r="H88" s="29"/>
      <c r="I88" s="29"/>
      <c r="J88" s="29"/>
      <c r="K88" s="29"/>
      <c r="L88" s="29"/>
      <c r="M88" s="29"/>
      <c r="N88" s="29"/>
      <c r="O88" s="32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</row>
    <row r="89" spans="1:59" outlineLevel="1" x14ac:dyDescent="0.2">
      <c r="A89" s="45">
        <v>74</v>
      </c>
      <c r="B89" s="46" t="s">
        <v>222</v>
      </c>
      <c r="C89" s="31" t="s">
        <v>35</v>
      </c>
      <c r="D89" s="33" t="s">
        <v>34</v>
      </c>
      <c r="E89" s="47">
        <v>60</v>
      </c>
      <c r="F89" s="67"/>
      <c r="G89" s="30">
        <f t="shared" si="4"/>
        <v>0</v>
      </c>
      <c r="H89" s="29"/>
      <c r="I89" s="29"/>
      <c r="J89" s="29"/>
      <c r="K89" s="29"/>
      <c r="L89" s="29"/>
      <c r="M89" s="29"/>
      <c r="N89" s="29"/>
      <c r="O89" s="32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</row>
    <row r="90" spans="1:59" outlineLevel="1" x14ac:dyDescent="0.2">
      <c r="A90" s="45">
        <v>75</v>
      </c>
      <c r="B90" s="46" t="s">
        <v>223</v>
      </c>
      <c r="C90" s="31" t="s">
        <v>77</v>
      </c>
      <c r="D90" s="33" t="s">
        <v>34</v>
      </c>
      <c r="E90" s="47">
        <v>8</v>
      </c>
      <c r="F90" s="67"/>
      <c r="G90" s="30">
        <f t="shared" si="4"/>
        <v>0</v>
      </c>
      <c r="H90" s="29"/>
      <c r="I90" s="29"/>
      <c r="J90" s="29"/>
      <c r="K90" s="29"/>
      <c r="L90" s="29"/>
      <c r="M90" s="29"/>
      <c r="N90" s="29"/>
      <c r="O90" s="32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</row>
    <row r="91" spans="1:59" outlineLevel="1" x14ac:dyDescent="0.2">
      <c r="A91" s="45">
        <v>76</v>
      </c>
      <c r="B91" s="46" t="s">
        <v>224</v>
      </c>
      <c r="C91" s="31" t="s">
        <v>36</v>
      </c>
      <c r="D91" s="33" t="s">
        <v>135</v>
      </c>
      <c r="E91" s="47">
        <v>1</v>
      </c>
      <c r="F91" s="67"/>
      <c r="G91" s="30">
        <f t="shared" si="4"/>
        <v>0</v>
      </c>
      <c r="H91" s="29"/>
      <c r="I91" s="29"/>
      <c r="J91" s="29"/>
      <c r="K91" s="29"/>
      <c r="L91" s="29"/>
      <c r="M91" s="29"/>
      <c r="N91" s="29"/>
      <c r="O91" s="32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</row>
    <row r="92" spans="1:59" outlineLevel="1" x14ac:dyDescent="0.2">
      <c r="A92" s="45">
        <v>77</v>
      </c>
      <c r="B92" s="46" t="s">
        <v>225</v>
      </c>
      <c r="C92" s="31" t="s">
        <v>37</v>
      </c>
      <c r="D92" s="33" t="s">
        <v>135</v>
      </c>
      <c r="E92" s="47">
        <v>2</v>
      </c>
      <c r="F92" s="67"/>
      <c r="G92" s="30">
        <f t="shared" si="4"/>
        <v>0</v>
      </c>
      <c r="H92" s="29"/>
      <c r="I92" s="29"/>
      <c r="J92" s="29"/>
      <c r="K92" s="29"/>
      <c r="L92" s="29"/>
      <c r="M92" s="29"/>
      <c r="N92" s="29"/>
      <c r="O92" s="32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</row>
    <row r="93" spans="1:59" outlineLevel="1" x14ac:dyDescent="0.2">
      <c r="A93" s="45">
        <v>78</v>
      </c>
      <c r="B93" s="46" t="s">
        <v>226</v>
      </c>
      <c r="C93" s="31" t="s">
        <v>38</v>
      </c>
      <c r="D93" s="33" t="s">
        <v>111</v>
      </c>
      <c r="E93" s="47">
        <v>3</v>
      </c>
      <c r="F93" s="67"/>
      <c r="G93" s="30">
        <f t="shared" si="4"/>
        <v>0</v>
      </c>
      <c r="H93" s="29"/>
      <c r="I93" s="29"/>
      <c r="J93" s="29"/>
      <c r="K93" s="29"/>
      <c r="L93" s="29"/>
      <c r="M93" s="29"/>
      <c r="N93" s="29"/>
      <c r="O93" s="32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</row>
    <row r="94" spans="1:59" outlineLevel="1" x14ac:dyDescent="0.2">
      <c r="A94" s="45">
        <v>79</v>
      </c>
      <c r="B94" s="46" t="s">
        <v>227</v>
      </c>
      <c r="C94" s="31" t="s">
        <v>74</v>
      </c>
      <c r="D94" s="33" t="s">
        <v>34</v>
      </c>
      <c r="E94" s="47">
        <v>6</v>
      </c>
      <c r="F94" s="67"/>
      <c r="G94" s="30">
        <f t="shared" si="4"/>
        <v>0</v>
      </c>
      <c r="H94" s="29"/>
      <c r="I94" s="29"/>
      <c r="J94" s="29"/>
      <c r="K94" s="29"/>
      <c r="L94" s="29"/>
      <c r="M94" s="29"/>
      <c r="N94" s="29"/>
      <c r="O94" s="32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</row>
    <row r="95" spans="1:59" outlineLevel="1" x14ac:dyDescent="0.2">
      <c r="A95" s="45">
        <v>80</v>
      </c>
      <c r="B95" s="46" t="s">
        <v>228</v>
      </c>
      <c r="C95" s="31" t="s">
        <v>229</v>
      </c>
      <c r="D95" s="33" t="s">
        <v>135</v>
      </c>
      <c r="E95" s="47">
        <v>7</v>
      </c>
      <c r="F95" s="67"/>
      <c r="G95" s="30">
        <f t="shared" si="4"/>
        <v>0</v>
      </c>
      <c r="H95" s="29"/>
      <c r="I95" s="29"/>
      <c r="J95" s="29"/>
      <c r="K95" s="29"/>
      <c r="L95" s="29"/>
      <c r="M95" s="29"/>
      <c r="N95" s="29"/>
      <c r="O95" s="32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</row>
    <row r="96" spans="1:59" outlineLevel="1" x14ac:dyDescent="0.2">
      <c r="A96" s="45">
        <v>81</v>
      </c>
      <c r="B96" s="46" t="s">
        <v>230</v>
      </c>
      <c r="C96" s="31" t="s">
        <v>231</v>
      </c>
      <c r="D96" s="33" t="s">
        <v>135</v>
      </c>
      <c r="E96" s="47">
        <v>2</v>
      </c>
      <c r="F96" s="67"/>
      <c r="G96" s="30">
        <f t="shared" si="4"/>
        <v>0</v>
      </c>
      <c r="H96" s="29"/>
      <c r="I96" s="29"/>
      <c r="J96" s="29"/>
      <c r="K96" s="29"/>
      <c r="L96" s="29"/>
      <c r="M96" s="29"/>
      <c r="N96" s="29"/>
      <c r="O96" s="32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</row>
    <row r="97" spans="1:59" outlineLevel="1" x14ac:dyDescent="0.2">
      <c r="A97" s="45">
        <v>82</v>
      </c>
      <c r="B97" s="46" t="s">
        <v>232</v>
      </c>
      <c r="C97" s="31" t="s">
        <v>103</v>
      </c>
      <c r="D97" s="33" t="s">
        <v>135</v>
      </c>
      <c r="E97" s="47">
        <v>9</v>
      </c>
      <c r="F97" s="67"/>
      <c r="G97" s="30">
        <f t="shared" si="4"/>
        <v>0</v>
      </c>
      <c r="H97" s="29"/>
      <c r="I97" s="29"/>
      <c r="J97" s="29"/>
      <c r="K97" s="29"/>
      <c r="L97" s="29"/>
      <c r="M97" s="29"/>
      <c r="N97" s="29"/>
      <c r="O97" s="32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</row>
    <row r="98" spans="1:59" outlineLevel="1" x14ac:dyDescent="0.2">
      <c r="A98" s="45">
        <v>83</v>
      </c>
      <c r="B98" s="46" t="s">
        <v>232</v>
      </c>
      <c r="C98" s="31" t="s">
        <v>67</v>
      </c>
      <c r="D98" s="33" t="s">
        <v>135</v>
      </c>
      <c r="E98" s="47">
        <v>3</v>
      </c>
      <c r="F98" s="67"/>
      <c r="G98" s="30">
        <f t="shared" si="4"/>
        <v>0</v>
      </c>
      <c r="H98" s="29"/>
      <c r="I98" s="29"/>
      <c r="J98" s="29"/>
      <c r="K98" s="29"/>
      <c r="L98" s="29"/>
      <c r="M98" s="29"/>
      <c r="N98" s="29"/>
      <c r="O98" s="32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</row>
    <row r="99" spans="1:59" x14ac:dyDescent="0.2">
      <c r="A99" s="45">
        <v>84</v>
      </c>
      <c r="B99" s="46" t="s">
        <v>233</v>
      </c>
      <c r="C99" s="31" t="s">
        <v>234</v>
      </c>
      <c r="D99" s="33" t="s">
        <v>135</v>
      </c>
      <c r="E99" s="47">
        <v>4</v>
      </c>
      <c r="F99" s="67"/>
      <c r="G99" s="30">
        <f t="shared" si="4"/>
        <v>0</v>
      </c>
      <c r="O99" s="32"/>
    </row>
    <row r="100" spans="1:59" outlineLevel="1" x14ac:dyDescent="0.2">
      <c r="A100" s="45">
        <v>85</v>
      </c>
      <c r="B100" s="46" t="s">
        <v>235</v>
      </c>
      <c r="C100" s="31" t="s">
        <v>236</v>
      </c>
      <c r="D100" s="33" t="s">
        <v>135</v>
      </c>
      <c r="E100" s="47">
        <v>1</v>
      </c>
      <c r="F100" s="67"/>
      <c r="G100" s="30">
        <f t="shared" si="4"/>
        <v>0</v>
      </c>
      <c r="H100" s="29"/>
      <c r="I100" s="29"/>
      <c r="J100" s="29"/>
      <c r="K100" s="29"/>
      <c r="L100" s="29"/>
      <c r="M100" s="29"/>
      <c r="N100" s="29"/>
      <c r="O100" s="32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</row>
    <row r="101" spans="1:59" outlineLevel="1" x14ac:dyDescent="0.2">
      <c r="A101" s="45">
        <v>86</v>
      </c>
      <c r="B101" s="46" t="s">
        <v>237</v>
      </c>
      <c r="C101" s="31" t="s">
        <v>101</v>
      </c>
      <c r="D101" s="33" t="s">
        <v>135</v>
      </c>
      <c r="E101" s="47">
        <v>3</v>
      </c>
      <c r="F101" s="67"/>
      <c r="G101" s="30">
        <f t="shared" si="4"/>
        <v>0</v>
      </c>
      <c r="H101" s="29"/>
      <c r="I101" s="29"/>
      <c r="J101" s="29"/>
      <c r="K101" s="29"/>
      <c r="L101" s="29"/>
      <c r="M101" s="29"/>
      <c r="N101" s="29"/>
      <c r="O101" s="32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</row>
    <row r="102" spans="1:59" x14ac:dyDescent="0.2">
      <c r="A102" s="45">
        <v>87</v>
      </c>
      <c r="B102" s="46" t="s">
        <v>237</v>
      </c>
      <c r="C102" s="31" t="s">
        <v>86</v>
      </c>
      <c r="D102" s="33" t="s">
        <v>135</v>
      </c>
      <c r="E102" s="47">
        <v>2</v>
      </c>
      <c r="F102" s="67"/>
      <c r="G102" s="30">
        <f t="shared" si="4"/>
        <v>0</v>
      </c>
      <c r="O102" s="32"/>
    </row>
    <row r="103" spans="1:59" outlineLevel="1" x14ac:dyDescent="0.2">
      <c r="A103" s="45">
        <v>88</v>
      </c>
      <c r="B103" s="46" t="s">
        <v>237</v>
      </c>
      <c r="C103" s="31" t="s">
        <v>95</v>
      </c>
      <c r="D103" s="33" t="s">
        <v>135</v>
      </c>
      <c r="E103" s="47">
        <v>3</v>
      </c>
      <c r="F103" s="67"/>
      <c r="G103" s="30">
        <f t="shared" si="4"/>
        <v>0</v>
      </c>
      <c r="H103" s="29"/>
      <c r="I103" s="29"/>
      <c r="J103" s="29"/>
      <c r="K103" s="29"/>
      <c r="L103" s="29"/>
      <c r="M103" s="29"/>
      <c r="N103" s="29"/>
      <c r="O103" s="32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</row>
    <row r="104" spans="1:59" x14ac:dyDescent="0.2">
      <c r="A104" s="45">
        <v>89</v>
      </c>
      <c r="B104" s="46" t="s">
        <v>237</v>
      </c>
      <c r="C104" s="31" t="s">
        <v>96</v>
      </c>
      <c r="D104" s="33" t="s">
        <v>135</v>
      </c>
      <c r="E104" s="47">
        <v>3</v>
      </c>
      <c r="F104" s="67"/>
      <c r="G104" s="30">
        <f t="shared" si="4"/>
        <v>0</v>
      </c>
      <c r="O104" s="32"/>
    </row>
    <row r="105" spans="1:59" outlineLevel="1" x14ac:dyDescent="0.2">
      <c r="A105" s="45">
        <v>90</v>
      </c>
      <c r="B105" s="46" t="s">
        <v>238</v>
      </c>
      <c r="C105" s="31" t="s">
        <v>84</v>
      </c>
      <c r="D105" s="33" t="s">
        <v>135</v>
      </c>
      <c r="E105" s="47">
        <v>1</v>
      </c>
      <c r="F105" s="67"/>
      <c r="G105" s="30">
        <f t="shared" si="4"/>
        <v>0</v>
      </c>
      <c r="H105" s="29"/>
      <c r="I105" s="29"/>
      <c r="J105" s="29"/>
      <c r="K105" s="29"/>
      <c r="L105" s="29"/>
      <c r="M105" s="29"/>
      <c r="N105" s="29"/>
      <c r="O105" s="32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</row>
    <row r="106" spans="1:59" outlineLevel="1" x14ac:dyDescent="0.2">
      <c r="A106" s="45">
        <v>91</v>
      </c>
      <c r="B106" s="46" t="s">
        <v>239</v>
      </c>
      <c r="C106" s="31" t="s">
        <v>240</v>
      </c>
      <c r="D106" s="33" t="s">
        <v>135</v>
      </c>
      <c r="E106" s="47">
        <v>3</v>
      </c>
      <c r="F106" s="67"/>
      <c r="G106" s="30">
        <f t="shared" si="4"/>
        <v>0</v>
      </c>
      <c r="H106" s="29"/>
      <c r="I106" s="29"/>
      <c r="J106" s="29"/>
      <c r="K106" s="29"/>
      <c r="L106" s="29"/>
      <c r="M106" s="29"/>
      <c r="N106" s="29"/>
      <c r="O106" s="32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</row>
    <row r="107" spans="1:59" outlineLevel="1" x14ac:dyDescent="0.2">
      <c r="A107" s="45">
        <v>92</v>
      </c>
      <c r="B107" s="46" t="s">
        <v>241</v>
      </c>
      <c r="C107" s="31" t="s">
        <v>242</v>
      </c>
      <c r="D107" s="33" t="s">
        <v>155</v>
      </c>
      <c r="E107" s="47">
        <v>3</v>
      </c>
      <c r="F107" s="67"/>
      <c r="G107" s="30">
        <f t="shared" si="4"/>
        <v>0</v>
      </c>
      <c r="H107" s="29"/>
      <c r="I107" s="29"/>
      <c r="J107" s="29"/>
      <c r="K107" s="29"/>
      <c r="L107" s="29"/>
      <c r="M107" s="29"/>
      <c r="N107" s="29"/>
      <c r="O107" s="32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</row>
    <row r="108" spans="1:59" outlineLevel="1" x14ac:dyDescent="0.2">
      <c r="A108" s="45">
        <v>93</v>
      </c>
      <c r="B108" s="46" t="s">
        <v>263</v>
      </c>
      <c r="C108" s="31" t="s">
        <v>264</v>
      </c>
      <c r="D108" s="33" t="s">
        <v>265</v>
      </c>
      <c r="E108" s="47">
        <v>1</v>
      </c>
      <c r="F108" s="67"/>
      <c r="G108" s="30">
        <f t="shared" si="4"/>
        <v>0</v>
      </c>
      <c r="H108" s="29"/>
      <c r="I108" s="29"/>
      <c r="J108" s="29"/>
      <c r="K108" s="29"/>
      <c r="L108" s="29"/>
      <c r="M108" s="29"/>
      <c r="N108" s="29"/>
      <c r="O108" s="32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</row>
    <row r="109" spans="1:59" outlineLevel="1" x14ac:dyDescent="0.2">
      <c r="A109" s="48" t="s">
        <v>27</v>
      </c>
      <c r="B109" s="49" t="s">
        <v>23</v>
      </c>
      <c r="C109" s="50" t="s">
        <v>24</v>
      </c>
      <c r="D109" s="51"/>
      <c r="E109" s="52"/>
      <c r="F109" s="53"/>
      <c r="G109" s="53">
        <f>SUMIF(AE110:AE111,"&lt;&gt;NOR",G110:G111)</f>
        <v>0</v>
      </c>
      <c r="H109" s="29"/>
      <c r="I109" s="29"/>
      <c r="J109" s="29"/>
      <c r="K109" s="29"/>
      <c r="L109" s="29"/>
      <c r="M109" s="29"/>
      <c r="N109" s="29"/>
      <c r="O109" s="32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</row>
    <row r="110" spans="1:59" ht="22.5" x14ac:dyDescent="0.2">
      <c r="A110" s="45">
        <v>94</v>
      </c>
      <c r="B110" s="46" t="s">
        <v>243</v>
      </c>
      <c r="C110" s="31" t="s">
        <v>39</v>
      </c>
      <c r="D110" s="33" t="s">
        <v>111</v>
      </c>
      <c r="E110" s="47">
        <v>9</v>
      </c>
      <c r="F110" s="67"/>
      <c r="G110" s="30">
        <f>ROUND(E110*F110,2)</f>
        <v>0</v>
      </c>
      <c r="O110" s="32"/>
    </row>
    <row r="111" spans="1:59" outlineLevel="1" x14ac:dyDescent="0.2">
      <c r="A111" s="45">
        <v>95</v>
      </c>
      <c r="B111" s="46" t="s">
        <v>244</v>
      </c>
      <c r="C111" s="31" t="s">
        <v>88</v>
      </c>
      <c r="D111" s="33" t="s">
        <v>87</v>
      </c>
      <c r="E111" s="47">
        <v>3</v>
      </c>
      <c r="F111" s="67"/>
      <c r="G111" s="30">
        <f>ROUND(E111*F111,2)</f>
        <v>0</v>
      </c>
      <c r="H111" s="29"/>
      <c r="I111" s="29"/>
      <c r="J111" s="29"/>
      <c r="K111" s="29"/>
      <c r="L111" s="29"/>
      <c r="M111" s="29"/>
      <c r="N111" s="29"/>
      <c r="O111" s="32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</row>
    <row r="112" spans="1:59" outlineLevel="1" x14ac:dyDescent="0.2">
      <c r="A112" s="48" t="s">
        <v>27</v>
      </c>
      <c r="B112" s="49" t="s">
        <v>89</v>
      </c>
      <c r="C112" s="50" t="s">
        <v>90</v>
      </c>
      <c r="D112" s="51"/>
      <c r="E112" s="52"/>
      <c r="F112" s="53"/>
      <c r="G112" s="53">
        <f>SUMIF(AE113:AE113,"&lt;&gt;NOR",G113:G113)</f>
        <v>0</v>
      </c>
      <c r="H112" s="29"/>
      <c r="I112" s="29"/>
      <c r="J112" s="29"/>
      <c r="K112" s="29"/>
      <c r="L112" s="29"/>
      <c r="M112" s="29"/>
      <c r="N112" s="29"/>
      <c r="O112" s="32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</row>
    <row r="113" spans="1:60" x14ac:dyDescent="0.2">
      <c r="A113" s="45">
        <v>96</v>
      </c>
      <c r="B113" s="46" t="s">
        <v>245</v>
      </c>
      <c r="C113" s="31" t="s">
        <v>91</v>
      </c>
      <c r="D113" s="33" t="s">
        <v>92</v>
      </c>
      <c r="E113" s="47">
        <v>73</v>
      </c>
      <c r="F113" s="67"/>
      <c r="G113" s="30">
        <f>ROUND(E113*F113,2)</f>
        <v>0</v>
      </c>
    </row>
    <row r="114" spans="1:60" outlineLevel="1" x14ac:dyDescent="0.2">
      <c r="A114" s="48" t="s">
        <v>27</v>
      </c>
      <c r="B114" s="49" t="s">
        <v>25</v>
      </c>
      <c r="C114" s="50" t="s">
        <v>26</v>
      </c>
      <c r="D114" s="51"/>
      <c r="E114" s="52"/>
      <c r="F114" s="53"/>
      <c r="G114" s="53">
        <f>SUMIF(AE115:AE118,"&lt;&gt;NOR",G115:G118)</f>
        <v>0</v>
      </c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</row>
    <row r="115" spans="1:60" ht="22.5" outlineLevel="1" x14ac:dyDescent="0.2">
      <c r="A115" s="45">
        <v>97</v>
      </c>
      <c r="B115" s="46" t="s">
        <v>246</v>
      </c>
      <c r="C115" s="31" t="s">
        <v>247</v>
      </c>
      <c r="D115" s="33" t="s">
        <v>248</v>
      </c>
      <c r="E115" s="47">
        <v>45</v>
      </c>
      <c r="F115" s="67"/>
      <c r="G115" s="30">
        <f>ROUND(E115*F115,2)</f>
        <v>0</v>
      </c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</row>
    <row r="116" spans="1:60" ht="22.5" outlineLevel="1" x14ac:dyDescent="0.2">
      <c r="A116" s="45">
        <v>98</v>
      </c>
      <c r="B116" s="46" t="s">
        <v>249</v>
      </c>
      <c r="C116" s="31" t="s">
        <v>93</v>
      </c>
      <c r="D116" s="33" t="s">
        <v>87</v>
      </c>
      <c r="E116" s="47">
        <v>18</v>
      </c>
      <c r="F116" s="67"/>
      <c r="G116" s="30">
        <f>ROUND(E116*F116,2)</f>
        <v>0</v>
      </c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</row>
    <row r="117" spans="1:60" x14ac:dyDescent="0.2">
      <c r="A117" s="45">
        <v>99</v>
      </c>
      <c r="B117" s="46" t="s">
        <v>250</v>
      </c>
      <c r="C117" s="31" t="s">
        <v>40</v>
      </c>
      <c r="D117" s="33" t="s">
        <v>248</v>
      </c>
      <c r="E117" s="47">
        <v>10</v>
      </c>
      <c r="F117" s="67"/>
      <c r="G117" s="30">
        <f>ROUND(E117*F117,2)</f>
        <v>0</v>
      </c>
      <c r="O117" s="32"/>
    </row>
    <row r="118" spans="1:60" outlineLevel="1" x14ac:dyDescent="0.2">
      <c r="A118" s="45">
        <v>100</v>
      </c>
      <c r="B118" s="46" t="s">
        <v>251</v>
      </c>
      <c r="C118" s="31" t="s">
        <v>94</v>
      </c>
      <c r="D118" s="33" t="s">
        <v>87</v>
      </c>
      <c r="E118" s="47">
        <v>3</v>
      </c>
      <c r="F118" s="67"/>
      <c r="G118" s="30">
        <f>ROUND(E118*F118,2)</f>
        <v>0</v>
      </c>
      <c r="H118" s="29"/>
      <c r="I118" s="29"/>
      <c r="J118" s="29"/>
      <c r="K118" s="29"/>
      <c r="L118" s="29"/>
      <c r="M118" s="29"/>
      <c r="N118" s="29"/>
      <c r="O118" s="32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</row>
    <row r="119" spans="1:60" outlineLevel="1" x14ac:dyDescent="0.2">
      <c r="A119" s="48" t="s">
        <v>27</v>
      </c>
      <c r="B119" s="49" t="s">
        <v>97</v>
      </c>
      <c r="C119" s="50" t="s">
        <v>98</v>
      </c>
      <c r="D119" s="51"/>
      <c r="E119" s="52"/>
      <c r="F119" s="53"/>
      <c r="G119" s="53">
        <f>SUMIF(AE120:AE122,"&lt;&gt;NOR",G120:G122)</f>
        <v>0</v>
      </c>
      <c r="H119" s="29"/>
      <c r="I119" s="29"/>
      <c r="J119" s="29"/>
      <c r="K119" s="29"/>
      <c r="L119" s="29"/>
      <c r="M119" s="29"/>
      <c r="N119" s="29"/>
      <c r="O119" s="32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</row>
    <row r="120" spans="1:60" ht="22.5" outlineLevel="1" x14ac:dyDescent="0.2">
      <c r="A120" s="45">
        <v>101</v>
      </c>
      <c r="B120" s="46" t="s">
        <v>252</v>
      </c>
      <c r="C120" s="31" t="s">
        <v>253</v>
      </c>
      <c r="D120" s="33" t="s">
        <v>92</v>
      </c>
      <c r="E120" s="47">
        <v>73</v>
      </c>
      <c r="F120" s="67"/>
      <c r="G120" s="30">
        <f>ROUND(E120*F120,2)</f>
        <v>0</v>
      </c>
      <c r="H120" s="29"/>
      <c r="I120" s="29"/>
      <c r="J120" s="29"/>
      <c r="K120" s="29"/>
      <c r="L120" s="29"/>
      <c r="M120" s="29"/>
      <c r="N120" s="29"/>
      <c r="O120" s="32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</row>
    <row r="121" spans="1:60" x14ac:dyDescent="0.2">
      <c r="A121" s="45">
        <v>102</v>
      </c>
      <c r="B121" s="46" t="s">
        <v>254</v>
      </c>
      <c r="C121" s="31" t="s">
        <v>99</v>
      </c>
      <c r="D121" s="33" t="s">
        <v>111</v>
      </c>
      <c r="E121" s="47">
        <v>2</v>
      </c>
      <c r="F121" s="67"/>
      <c r="G121" s="30">
        <f>ROUND(E121*F121,2)</f>
        <v>0</v>
      </c>
    </row>
    <row r="122" spans="1:60" x14ac:dyDescent="0.2">
      <c r="A122" s="45">
        <v>103</v>
      </c>
      <c r="B122" s="46" t="s">
        <v>255</v>
      </c>
      <c r="C122" s="31" t="s">
        <v>256</v>
      </c>
      <c r="D122" s="33" t="s">
        <v>30</v>
      </c>
      <c r="E122" s="47">
        <v>3</v>
      </c>
      <c r="F122" s="67"/>
      <c r="G122" s="30">
        <f>ROUND(E122*F122,2)</f>
        <v>0</v>
      </c>
    </row>
    <row r="123" spans="1:60" x14ac:dyDescent="0.2">
      <c r="A123" s="48" t="s">
        <v>27</v>
      </c>
      <c r="B123" s="49" t="s">
        <v>257</v>
      </c>
      <c r="C123" s="50" t="s">
        <v>258</v>
      </c>
      <c r="D123" s="51"/>
      <c r="E123" s="52"/>
      <c r="F123" s="53"/>
      <c r="G123" s="53">
        <f>SUMIF(AE124:AE124,"&lt;&gt;NOR",G124:G124)</f>
        <v>0</v>
      </c>
    </row>
    <row r="124" spans="1:60" x14ac:dyDescent="0.2">
      <c r="A124" s="54">
        <v>104</v>
      </c>
      <c r="B124" s="55" t="s">
        <v>259</v>
      </c>
      <c r="C124" s="56" t="s">
        <v>260</v>
      </c>
      <c r="D124" s="57" t="s">
        <v>32</v>
      </c>
      <c r="E124" s="58">
        <v>200</v>
      </c>
      <c r="F124" s="68"/>
      <c r="G124" s="59">
        <f>ROUND(E124*F124,2)</f>
        <v>0</v>
      </c>
    </row>
    <row r="125" spans="1:60" x14ac:dyDescent="0.2">
      <c r="A125" s="1"/>
      <c r="B125" s="8" t="s">
        <v>261</v>
      </c>
      <c r="C125" s="60" t="s">
        <v>261</v>
      </c>
      <c r="D125" s="10"/>
      <c r="E125" s="1"/>
      <c r="F125" s="1"/>
      <c r="G125" s="1"/>
    </row>
    <row r="126" spans="1:60" x14ac:dyDescent="0.2">
      <c r="A126" s="61"/>
      <c r="B126" s="62" t="s">
        <v>262</v>
      </c>
      <c r="C126" s="63" t="s">
        <v>261</v>
      </c>
      <c r="D126" s="64"/>
      <c r="E126" s="65"/>
      <c r="F126" s="65"/>
      <c r="G126" s="66">
        <f>G8+G11+G14+G21+G29+G37+G39+G65+G109+G112+G114+G119+G123</f>
        <v>0</v>
      </c>
    </row>
  </sheetData>
  <autoFilter ref="A1:G127"/>
  <mergeCells count="4">
    <mergeCell ref="A2:G2"/>
    <mergeCell ref="C3:G3"/>
    <mergeCell ref="C4:G4"/>
    <mergeCell ref="C5:G5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Header>&amp;L&amp;8SYNERGA, a.s.
Sladkého 13
617 00, Brno&amp;R&amp;8MU ESF, Lipová 41a, Brno
Stavební úpravy auly P1 a doplnění VZT učeben - část 3
část - MĚŘENÍ A REGULACE</oddHeader>
    <oddFooter>&amp;C&amp;F&amp;R&amp;"Arial,Obyčejné"List č. &amp;P / &amp;N</oddFooter>
  </headerFooter>
  <rowBreaks count="1" manualBreakCount="1">
    <brk id="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Položky</vt:lpstr>
      <vt:lpstr>Položky!Oblast_tisku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 (SYNERGA)</dc:creator>
  <cp:lastModifiedBy>Dohnal Radek (SYNERGA)</cp:lastModifiedBy>
  <cp:lastPrinted>2013-08-01T10:29:33Z</cp:lastPrinted>
  <dcterms:created xsi:type="dcterms:W3CDTF">2007-08-08T05:50:21Z</dcterms:created>
  <dcterms:modified xsi:type="dcterms:W3CDTF">2015-03-02T07:17:20Z</dcterms:modified>
</cp:coreProperties>
</file>