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<sst xmlns="http://schemas.openxmlformats.org/spreadsheetml/2006/main" count="223" uniqueCount="136">
  <si>
    <t xml:space="preserve">
        Kategorie: TS 003-2015 - Tiskařské služby, sběr do: 31.03.2015, dodání od: 01.05.2015, vygenerováno: 27.04.2015 09:19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</si>
  <si>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</si>
  <si>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</si>
  <si>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</si>
  <si>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</si>
  <si>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</si>
  <si>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</si>
  <si>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</si>
  <si>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</si>
  <si>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</si>
  <si>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</si>
  <si>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</si>
  <si>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</si>
  <si>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</si>
  <si>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</si>
  <si>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</si>
  <si>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</si>
  <si>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</si>
  <si>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</si>
  <si>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</si>
  <si>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</si>
  <si>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</si>
  <si>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</si>
  <si>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</si>
  <si>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</si>
  <si>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</si>
  <si>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</si>
  <si>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</si>
  <si>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</si>
  <si>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</si>
  <si>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</si>
  <si>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</si>
  <si>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</si>
  <si>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</si>
  <si>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</si>
  <si>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</si>
  <si>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</si>
  <si>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</si>
  <si>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</si>
  <si>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</si>
  <si>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Deník ošetřovatelské praxe</t>
  </si>
  <si>
    <t>79810000-5</t>
  </si>
  <si>
    <t>79810000-5-6</t>
  </si>
  <si>
    <t>Jednoduchá brožura</t>
  </si>
  <si>
    <t>Obecná položka, konkrétní specifikace (barevnost, materiál, formát, ...) se uvádí do předepsané šablony.</t>
  </si>
  <si>
    <t>ks</t>
  </si>
  <si>
    <t>A</t>
  </si>
  <si>
    <t>Ediční oddělení</t>
  </si>
  <si>
    <t>UKB, Kamenice 5, budova A9</t>
  </si>
  <si>
    <t>Kamenice 753/5, 62500 Brno</t>
  </si>
  <si>
    <t>bud. A9/220</t>
  </si>
  <si>
    <t xml:space="preserve">Korcová Marie Mgr. </t>
  </si>
  <si>
    <t>110088@mail.muni.cz</t>
  </si>
  <si>
    <t>9943</t>
  </si>
  <si>
    <t>119921</t>
  </si>
  <si>
    <t xml:space="preserve">   </t>
  </si>
  <si>
    <t>1590</t>
  </si>
  <si>
    <t>0002</t>
  </si>
  <si>
    <t>OBJ/1197/0005/15</t>
  </si>
  <si>
    <t>Celkem za objednávku</t>
  </si>
  <si>
    <t>79810000-5-2</t>
  </si>
  <si>
    <t>Leták</t>
  </si>
  <si>
    <t>Dodání podkladů: Podklady jsou přiloženy v příloze této žádanky ve formátu pdf, již připravené pro tisk, tj. s předtiskovými úpravami, 
Formát (rozměr): 20x11cm
Materiál: bílý karton 220g/m2
Barevnost: černobílý tisk, oboustranný</t>
  </si>
  <si>
    <t>Anatomický ústav</t>
  </si>
  <si>
    <t>UKB, Kamenice 3, budova 1</t>
  </si>
  <si>
    <t>Kamenice 126/3, 62500 Brno</t>
  </si>
  <si>
    <t xml:space="preserve"> </t>
  </si>
  <si>
    <t xml:space="preserve">Procházková Dana  </t>
  </si>
  <si>
    <t>2616@mail.muni.cz</t>
  </si>
  <si>
    <t>1111</t>
  </si>
  <si>
    <t>110514</t>
  </si>
  <si>
    <t>0001</t>
  </si>
  <si>
    <t>OBJ/1114/0025/15</t>
  </si>
  <si>
    <t>brožura Survival Guide</t>
  </si>
  <si>
    <t>S</t>
  </si>
  <si>
    <t>Centrum zahraniční spolupráce</t>
  </si>
  <si>
    <t>RMU, Komenského nám. 2</t>
  </si>
  <si>
    <t>Komenského nám. 220/2, 66243 Brno</t>
  </si>
  <si>
    <t>307B</t>
  </si>
  <si>
    <t xml:space="preserve">Oujezdská Anna Bc. </t>
  </si>
  <si>
    <t>211396@mail.muni.cz</t>
  </si>
  <si>
    <t>5054</t>
  </si>
  <si>
    <t>970000</t>
  </si>
  <si>
    <t>1611</t>
  </si>
  <si>
    <t>0000</t>
  </si>
  <si>
    <t>OBJ/9701/0079/15</t>
  </si>
  <si>
    <t>Knihy OPVK Logika II</t>
  </si>
  <si>
    <t>Kat.filozofie</t>
  </si>
  <si>
    <t>FF, Gorkého 14, budova A</t>
  </si>
  <si>
    <t>Arna Nováka 1/1, 60200 Brno</t>
  </si>
  <si>
    <t>bud. A/A.N01.020</t>
  </si>
  <si>
    <t>Raclavský Jiří doc. PhDr. BcA. Ph.D.</t>
  </si>
  <si>
    <t>7593@mail.muni.cz</t>
  </si>
  <si>
    <t>0036</t>
  </si>
  <si>
    <t>211100</t>
  </si>
  <si>
    <t>1515</t>
  </si>
  <si>
    <t>OBJ/2111/0006/15</t>
  </si>
  <si>
    <t>Centrum ERNIE</t>
  </si>
  <si>
    <t>FF, Grohova 7, budova C</t>
  </si>
  <si>
    <t>bud. C/01033</t>
  </si>
  <si>
    <t xml:space="preserve">Karolyiová Alžběta Mgr. </t>
  </si>
  <si>
    <t>217202@mail.muni.cz</t>
  </si>
  <si>
    <t>0037</t>
  </si>
  <si>
    <t>211615</t>
  </si>
  <si>
    <t>1195</t>
  </si>
  <si>
    <t>OBJ/2156/0027/15</t>
  </si>
  <si>
    <t>obálky 1111</t>
  </si>
  <si>
    <t>79810000-5-5</t>
  </si>
  <si>
    <t>Hlavičkový papír</t>
  </si>
  <si>
    <t>OBÁLKA DL
Dodání podkladů: Zajištění sazby (zadavatel): Formát:DL, Rozměr: 110x220, Materiál: papír bílý, Barevnost: 2/0, Gramáž 80g, počet stran potisku: 1, bez okénka, samolepicí s krycí páskou (strhávací)</t>
  </si>
  <si>
    <t>Kat.environmentálních studií</t>
  </si>
  <si>
    <t>FSS, Joštova 10</t>
  </si>
  <si>
    <t>Joštova 218/10, 60200 Brno</t>
  </si>
  <si>
    <t xml:space="preserve">Burišková Petra Bc. </t>
  </si>
  <si>
    <t>215300@mail.muni.cz</t>
  </si>
  <si>
    <t>231600</t>
  </si>
  <si>
    <t>OBJ/2301/0152/15</t>
  </si>
  <si>
    <t>79810000-5-3</t>
  </si>
  <si>
    <t>Plakát</t>
  </si>
  <si>
    <t>Dodání podkladů: ve formátu pdf ve 2. polovině května 2015 
Formát (rozměr): A0
Materiál: plátno 200 g/m2
Barevnost: plnobarevný CMYK, 4/0
Tisk: jednostranný</t>
  </si>
  <si>
    <t>Děkanát</t>
  </si>
  <si>
    <t>UKB, Kamenice 5, budova A6</t>
  </si>
  <si>
    <t>bud. A6/315</t>
  </si>
  <si>
    <t xml:space="preserve">Vráblíková Martina Mgr. </t>
  </si>
  <si>
    <t>10839@mail.muni.cz</t>
  </si>
  <si>
    <t>6025</t>
  </si>
  <si>
    <t>119910</t>
  </si>
  <si>
    <t>41</t>
  </si>
  <si>
    <t>OBJ/1196/0080/15</t>
  </si>
  <si>
    <t>Celkem</t>
  </si>
  <si>
    <t>Celková cena za položku (bez DPH) v Kč</t>
  </si>
  <si>
    <t>Jednotková cena bez DPH v Kč</t>
  </si>
  <si>
    <t>Dodání podkladů: e-mailem ve formátu PDF, obálka a text zvlášť 
Zajištění sazby (dodavatel/zadavatel): zadavatel 
Formát (rozměr): A4
Materiál (obálka, text): obálka - 300 g bílý karton, lamino lesk; text - 80 g bezdřevý ofset
Barevnost (obálka, text): tisk obálka  1/0 černá/0; text 1/1- černá/černá
Tisková technologie: ofset 
Počet stran: tištěno oboustranně,počet stran 164 + 4 strany obálka
Úprava materiálu (vazba): V2
Snížená sazba DPH 10%</t>
  </si>
  <si>
    <t>Dodání podkladů: CMYK 
Formát (rozměr): 10,8 cm x 10,8 cm 
Materiál (obálka, text): křída lesk 130g/m2 
Barevnost (obálka, text): 4/4 
Počet stran: 12 
Úprava materiálu: Vazba:V1</t>
  </si>
  <si>
    <t>Dodání podkladů: PDF soubor
Zajištění sazby (dodavatel/zadavatel): zadavatel
Formát (rozměr): A5 čistá
Materiál (obálka, text): kniha s tvrdými deskami, šitá pevná vazba V8, 90g papír,  kapitálek+stužka, černobílý oboustranný tisk
Kontaktní osoba: doc. Jiří Raclavský, tel. 603971851.
Barevnost (obálka, text): obálka barevná, text černobílý
Tisková technologie: fset popř. digitální, vysoká kvalita tisku 2400dpi
Počet stran: 340 (+-20%)
Úprava materiálu: obálka lamino lesk</t>
  </si>
  <si>
    <t>Produkt: Sada karet s brožurou v obalu
35 karet
 - velikost: 10 x 15 cm
 - barevnost: 4/4 barev, (CMYK) - na spad 
 - papír: Křída Mat 350 g/m2
 - provedení: polomat nebo pololesk
 - technologie: ofsetový tisk.
Brožura
 - velikost: 10 x 15 cm (Brožura bude ležet na vrchu balíčku karet)
 - 16 stran tj. 8 listů, přeložených a sešitých
 - barevnost: 4/4 barev, (CMYK) - na spad 
 - papír: Křída Mat 150 g/m2
 - provedení: mat, nebo polomat
 - technologie: ofsetový tisk.
Obal
 - obal, do kterého se umístí karty i brožura (krabička či kapsa)
 - barevnost: 4/4 barev, (CMYK) - na spad 
 - papír: Křída Mat 350 g/m2
Podklady, které budou dodány: tiskové PDF
Produkt bude tištěn ve dvou verzích ? ČJ (500 ks) a AJ (100 ks)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</si>
</sst>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6" borderId="14" xfId="0" applyFont="1" applyFill="1" applyBorder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14062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3.57421875" style="0" customWidth="1"/>
    <col min="6" max="6" width="18.00390625" style="0" bestFit="1" customWidth="1"/>
    <col min="7" max="7" width="22.57421875" style="0" customWidth="1"/>
    <col min="8" max="8" width="44.28125" style="0" customWidth="1"/>
    <col min="9" max="9" width="4.28125" style="0" customWidth="1"/>
    <col min="10" max="10" width="5.57421875" style="0" hidden="1" customWidth="1"/>
    <col min="11" max="11" width="6.421875" style="0" customWidth="1"/>
    <col min="12" max="12" width="3.28125" style="0" bestFit="1" customWidth="1"/>
    <col min="13" max="13" width="14.140625" style="0" hidden="1" customWidth="1"/>
    <col min="14" max="16" width="16.7109375" style="0" customWidth="1"/>
    <col min="17" max="17" width="4.140625" style="0" customWidth="1"/>
    <col min="18" max="18" width="15.57421875" style="0" bestFit="1" customWidth="1"/>
    <col min="19" max="19" width="10.57421875" style="0" hidden="1" customWidth="1"/>
    <col min="20" max="20" width="9.7109375" style="0" customWidth="1"/>
    <col min="21" max="21" width="19.28125" style="0" bestFit="1" customWidth="1"/>
    <col min="22" max="22" width="11.7109375" style="0" bestFit="1" customWidth="1"/>
    <col min="23" max="23" width="13.28125" style="0" customWidth="1"/>
    <col min="24" max="24" width="5.8515625" style="0" customWidth="1"/>
    <col min="25" max="25" width="10.57421875" style="0" hidden="1" customWidth="1"/>
    <col min="26" max="26" width="12.8515625" style="0" hidden="1" customWidth="1"/>
    <col min="27" max="27" width="5.421875" style="0" customWidth="1"/>
    <col min="28" max="28" width="14.140625" style="0" hidden="1" customWidth="1"/>
    <col min="29" max="29" width="17.140625" style="0" customWidth="1"/>
    <col min="30" max="30" width="20.7109375" style="0" bestFit="1" customWidth="1"/>
    <col min="31" max="31" width="9.8515625" style="0" bestFit="1" customWidth="1"/>
  </cols>
  <sheetData>
    <row r="1" spans="1:31" ht="1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3" t="s">
        <v>1</v>
      </c>
      <c r="B3" s="23"/>
      <c r="C3" s="23"/>
      <c r="D3" s="23"/>
      <c r="E3" s="23"/>
      <c r="F3" s="23"/>
      <c r="G3" s="23"/>
      <c r="H3" s="24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6" t="s">
        <v>3</v>
      </c>
      <c r="L4" s="26"/>
      <c r="M4" s="27" t="s">
        <v>4</v>
      </c>
      <c r="N4" s="27"/>
      <c r="O4" s="27"/>
      <c r="P4" s="27"/>
      <c r="Q4" s="27"/>
      <c r="R4" s="27"/>
      <c r="S4" s="25"/>
      <c r="T4" s="25"/>
      <c r="U4" s="25"/>
      <c r="V4" s="25"/>
      <c r="W4" s="25"/>
      <c r="X4" s="26" t="s">
        <v>5</v>
      </c>
      <c r="Y4" s="26"/>
      <c r="Z4" s="26"/>
      <c r="AA4" s="26"/>
      <c r="AB4" s="26"/>
      <c r="AC4" s="26" t="s">
        <v>3</v>
      </c>
      <c r="AD4" s="26"/>
      <c r="AE4" s="1"/>
    </row>
    <row r="5" spans="1:31" ht="92.25" customHeight="1">
      <c r="A5" s="20" t="s">
        <v>6</v>
      </c>
      <c r="B5" s="20" t="s">
        <v>7</v>
      </c>
      <c r="C5" s="20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0" t="s">
        <v>14</v>
      </c>
      <c r="J5" s="20" t="s">
        <v>15</v>
      </c>
      <c r="K5" s="20" t="s">
        <v>16</v>
      </c>
      <c r="L5" s="20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0" t="s">
        <v>22</v>
      </c>
      <c r="R5" s="20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0" t="s">
        <v>29</v>
      </c>
      <c r="Y5" s="20" t="s">
        <v>30</v>
      </c>
      <c r="Z5" s="20" t="s">
        <v>31</v>
      </c>
      <c r="AA5" s="20" t="s">
        <v>32</v>
      </c>
      <c r="AB5" s="2" t="s">
        <v>33</v>
      </c>
      <c r="AC5" s="2" t="s">
        <v>34</v>
      </c>
      <c r="AD5" s="2" t="s">
        <v>131</v>
      </c>
      <c r="AE5" s="2" t="s">
        <v>130</v>
      </c>
    </row>
    <row r="6" spans="1:31" ht="171.75" thickBot="1">
      <c r="A6" s="3">
        <v>53147</v>
      </c>
      <c r="B6" s="4" t="s">
        <v>40</v>
      </c>
      <c r="C6" s="3">
        <v>152448</v>
      </c>
      <c r="D6" s="4" t="s">
        <v>41</v>
      </c>
      <c r="E6" s="4" t="s">
        <v>42</v>
      </c>
      <c r="F6" s="4" t="s">
        <v>43</v>
      </c>
      <c r="G6" s="4" t="s">
        <v>44</v>
      </c>
      <c r="H6" s="18" t="s">
        <v>132</v>
      </c>
      <c r="I6" s="4" t="s">
        <v>45</v>
      </c>
      <c r="J6" s="5">
        <v>300</v>
      </c>
      <c r="K6" s="6">
        <v>300</v>
      </c>
      <c r="L6" s="7" t="s">
        <v>46</v>
      </c>
      <c r="M6" s="4">
        <v>119921</v>
      </c>
      <c r="N6" s="4" t="s">
        <v>47</v>
      </c>
      <c r="O6" s="4" t="s">
        <v>48</v>
      </c>
      <c r="P6" s="4" t="s">
        <v>49</v>
      </c>
      <c r="Q6" s="4">
        <v>2</v>
      </c>
      <c r="R6" s="4" t="s">
        <v>50</v>
      </c>
      <c r="S6" s="4">
        <v>110088</v>
      </c>
      <c r="T6" s="4" t="s">
        <v>51</v>
      </c>
      <c r="U6" s="4" t="s">
        <v>52</v>
      </c>
      <c r="V6" s="4">
        <v>549493998</v>
      </c>
      <c r="W6" s="4"/>
      <c r="X6" s="8" t="s">
        <v>53</v>
      </c>
      <c r="Y6" s="8" t="s">
        <v>54</v>
      </c>
      <c r="Z6" s="8" t="s">
        <v>55</v>
      </c>
      <c r="AA6" s="8" t="s">
        <v>56</v>
      </c>
      <c r="AB6" s="8" t="s">
        <v>57</v>
      </c>
      <c r="AC6" s="7" t="s">
        <v>58</v>
      </c>
      <c r="AD6" s="9">
        <v>39</v>
      </c>
      <c r="AE6" s="10">
        <f>ROUND($K$6*$AD$6,2)</f>
        <v>11700</v>
      </c>
    </row>
    <row r="7" spans="1:31" ht="13.5" thickTop="1">
      <c r="A7" s="21"/>
      <c r="B7" s="21"/>
      <c r="C7" s="2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5" t="s">
        <v>59</v>
      </c>
      <c r="AE7" s="12">
        <f>SUM($AE$6:$AE$6)</f>
        <v>11700</v>
      </c>
    </row>
    <row r="8" spans="1:3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79.5" thickBot="1">
      <c r="A9" s="3">
        <v>53326</v>
      </c>
      <c r="B9" s="4"/>
      <c r="C9" s="3">
        <v>153354</v>
      </c>
      <c r="D9" s="4" t="s">
        <v>41</v>
      </c>
      <c r="E9" s="4" t="s">
        <v>60</v>
      </c>
      <c r="F9" s="4" t="s">
        <v>61</v>
      </c>
      <c r="G9" s="4" t="s">
        <v>44</v>
      </c>
      <c r="H9" s="4" t="s">
        <v>62</v>
      </c>
      <c r="I9" s="4" t="s">
        <v>45</v>
      </c>
      <c r="J9" s="5">
        <v>2000</v>
      </c>
      <c r="K9" s="6">
        <v>2000</v>
      </c>
      <c r="L9" s="7" t="s">
        <v>46</v>
      </c>
      <c r="M9" s="4">
        <v>110514</v>
      </c>
      <c r="N9" s="4" t="s">
        <v>63</v>
      </c>
      <c r="O9" s="4" t="s">
        <v>64</v>
      </c>
      <c r="P9" s="4" t="s">
        <v>65</v>
      </c>
      <c r="Q9" s="4">
        <v>0</v>
      </c>
      <c r="R9" s="4" t="s">
        <v>66</v>
      </c>
      <c r="S9" s="4">
        <v>2616</v>
      </c>
      <c r="T9" s="4" t="s">
        <v>67</v>
      </c>
      <c r="U9" s="4" t="s">
        <v>68</v>
      </c>
      <c r="V9" s="4">
        <v>549497038</v>
      </c>
      <c r="W9" s="4"/>
      <c r="X9" s="8" t="s">
        <v>69</v>
      </c>
      <c r="Y9" s="8" t="s">
        <v>70</v>
      </c>
      <c r="Z9" s="8" t="s">
        <v>55</v>
      </c>
      <c r="AA9" s="8" t="s">
        <v>69</v>
      </c>
      <c r="AB9" s="8" t="s">
        <v>71</v>
      </c>
      <c r="AC9" s="7" t="s">
        <v>72</v>
      </c>
      <c r="AD9" s="9">
        <v>0.7</v>
      </c>
      <c r="AE9" s="10">
        <f>ROUND($K$9*$AD$9,2)</f>
        <v>1400</v>
      </c>
    </row>
    <row r="10" spans="1:31" ht="13.5" thickTop="1">
      <c r="A10" s="21"/>
      <c r="B10" s="21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5" t="s">
        <v>59</v>
      </c>
      <c r="AE10" s="12">
        <f>SUM($AE$9:$AE$9)</f>
        <v>1400</v>
      </c>
    </row>
    <row r="11" spans="1:3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79.5" thickBot="1">
      <c r="A12" s="3">
        <v>53425</v>
      </c>
      <c r="B12" s="4" t="s">
        <v>73</v>
      </c>
      <c r="C12" s="3">
        <v>153889</v>
      </c>
      <c r="D12" s="4" t="s">
        <v>41</v>
      </c>
      <c r="E12" s="4" t="s">
        <v>42</v>
      </c>
      <c r="F12" s="4" t="s">
        <v>43</v>
      </c>
      <c r="G12" s="4" t="s">
        <v>44</v>
      </c>
      <c r="H12" s="18" t="s">
        <v>133</v>
      </c>
      <c r="I12" s="4" t="s">
        <v>45</v>
      </c>
      <c r="J12" s="5">
        <v>850</v>
      </c>
      <c r="K12" s="6">
        <v>850</v>
      </c>
      <c r="L12" s="7" t="s">
        <v>74</v>
      </c>
      <c r="M12" s="4">
        <v>970000</v>
      </c>
      <c r="N12" s="4" t="s">
        <v>75</v>
      </c>
      <c r="O12" s="4" t="s">
        <v>76</v>
      </c>
      <c r="P12" s="4" t="s">
        <v>77</v>
      </c>
      <c r="Q12" s="4">
        <v>3</v>
      </c>
      <c r="R12" s="4" t="s">
        <v>78</v>
      </c>
      <c r="S12" s="4">
        <v>211396</v>
      </c>
      <c r="T12" s="4" t="s">
        <v>79</v>
      </c>
      <c r="U12" s="4" t="s">
        <v>80</v>
      </c>
      <c r="V12" s="4">
        <v>549495385</v>
      </c>
      <c r="W12" s="4"/>
      <c r="X12" s="8" t="s">
        <v>81</v>
      </c>
      <c r="Y12" s="8" t="s">
        <v>82</v>
      </c>
      <c r="Z12" s="8" t="s">
        <v>55</v>
      </c>
      <c r="AA12" s="8" t="s">
        <v>83</v>
      </c>
      <c r="AB12" s="8" t="s">
        <v>84</v>
      </c>
      <c r="AC12" s="7" t="s">
        <v>85</v>
      </c>
      <c r="AD12" s="9">
        <v>4.6</v>
      </c>
      <c r="AE12" s="10">
        <f>ROUND($K$12*$AD$12,2)</f>
        <v>3910</v>
      </c>
    </row>
    <row r="13" spans="1:31" ht="13.5" thickTop="1">
      <c r="A13" s="21"/>
      <c r="B13" s="2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5" t="s">
        <v>59</v>
      </c>
      <c r="AE13" s="12">
        <f>SUM($AE$12:$AE$12)</f>
        <v>3910</v>
      </c>
    </row>
    <row r="14" spans="1:3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85.25" thickBot="1">
      <c r="A15" s="3">
        <v>53437</v>
      </c>
      <c r="B15" s="4" t="s">
        <v>86</v>
      </c>
      <c r="C15" s="3">
        <v>154131</v>
      </c>
      <c r="D15" s="4" t="s">
        <v>41</v>
      </c>
      <c r="E15" s="4" t="s">
        <v>42</v>
      </c>
      <c r="F15" s="4" t="s">
        <v>43</v>
      </c>
      <c r="G15" s="4" t="s">
        <v>44</v>
      </c>
      <c r="H15" s="18" t="s">
        <v>134</v>
      </c>
      <c r="I15" s="4" t="s">
        <v>45</v>
      </c>
      <c r="J15" s="5">
        <v>250</v>
      </c>
      <c r="K15" s="6">
        <v>250</v>
      </c>
      <c r="L15" s="7" t="s">
        <v>74</v>
      </c>
      <c r="M15" s="4">
        <v>211100</v>
      </c>
      <c r="N15" s="4" t="s">
        <v>87</v>
      </c>
      <c r="O15" s="4" t="s">
        <v>88</v>
      </c>
      <c r="P15" s="4" t="s">
        <v>89</v>
      </c>
      <c r="Q15" s="4">
        <v>1</v>
      </c>
      <c r="R15" s="4" t="s">
        <v>90</v>
      </c>
      <c r="S15" s="4">
        <v>7593</v>
      </c>
      <c r="T15" s="4" t="s">
        <v>91</v>
      </c>
      <c r="U15" s="4" t="s">
        <v>92</v>
      </c>
      <c r="V15" s="4">
        <v>549496344</v>
      </c>
      <c r="W15" s="4"/>
      <c r="X15" s="8" t="s">
        <v>93</v>
      </c>
      <c r="Y15" s="8" t="s">
        <v>94</v>
      </c>
      <c r="Z15" s="8" t="s">
        <v>55</v>
      </c>
      <c r="AA15" s="8" t="s">
        <v>95</v>
      </c>
      <c r="AB15" s="8" t="s">
        <v>84</v>
      </c>
      <c r="AC15" s="7" t="s">
        <v>96</v>
      </c>
      <c r="AD15" s="9">
        <v>145</v>
      </c>
      <c r="AE15" s="10">
        <f>ROUND($K$15*$AD$15,2)</f>
        <v>36250</v>
      </c>
    </row>
    <row r="16" spans="1:31" ht="13.5" thickTop="1">
      <c r="A16" s="21"/>
      <c r="B16" s="21"/>
      <c r="C16" s="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5" t="s">
        <v>59</v>
      </c>
      <c r="AE16" s="12">
        <f>SUM($AE$15:$AE$15)</f>
        <v>36250</v>
      </c>
    </row>
    <row r="17" spans="1:3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357" thickBot="1">
      <c r="A18" s="3">
        <v>53438</v>
      </c>
      <c r="B18" s="4"/>
      <c r="C18" s="3">
        <v>154174</v>
      </c>
      <c r="D18" s="4" t="s">
        <v>41</v>
      </c>
      <c r="E18" s="4" t="s">
        <v>42</v>
      </c>
      <c r="F18" s="4" t="s">
        <v>43</v>
      </c>
      <c r="G18" s="4" t="s">
        <v>44</v>
      </c>
      <c r="H18" s="19" t="s">
        <v>135</v>
      </c>
      <c r="I18" s="4" t="s">
        <v>45</v>
      </c>
      <c r="J18" s="5">
        <v>600</v>
      </c>
      <c r="K18" s="6">
        <v>600</v>
      </c>
      <c r="L18" s="7" t="s">
        <v>74</v>
      </c>
      <c r="M18" s="4">
        <v>211615</v>
      </c>
      <c r="N18" s="4" t="s">
        <v>97</v>
      </c>
      <c r="O18" s="4" t="s">
        <v>98</v>
      </c>
      <c r="P18" s="4" t="s">
        <v>89</v>
      </c>
      <c r="Q18" s="4">
        <v>1</v>
      </c>
      <c r="R18" s="4" t="s">
        <v>99</v>
      </c>
      <c r="S18" s="4">
        <v>217202</v>
      </c>
      <c r="T18" s="4" t="s">
        <v>100</v>
      </c>
      <c r="U18" s="4" t="s">
        <v>101</v>
      </c>
      <c r="V18" s="4">
        <v>549494431</v>
      </c>
      <c r="W18" s="4"/>
      <c r="X18" s="8" t="s">
        <v>102</v>
      </c>
      <c r="Y18" s="8" t="s">
        <v>103</v>
      </c>
      <c r="Z18" s="8" t="s">
        <v>55</v>
      </c>
      <c r="AA18" s="8" t="s">
        <v>104</v>
      </c>
      <c r="AB18" s="8" t="s">
        <v>84</v>
      </c>
      <c r="AC18" s="7" t="s">
        <v>105</v>
      </c>
      <c r="AD18" s="9">
        <v>44</v>
      </c>
      <c r="AE18" s="10">
        <f>ROUND($K$18*$AD$18,2)</f>
        <v>26400</v>
      </c>
    </row>
    <row r="19" spans="1:31" ht="13.5" thickTop="1">
      <c r="A19" s="21"/>
      <c r="B19" s="21"/>
      <c r="C19" s="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5" t="s">
        <v>59</v>
      </c>
      <c r="AE19" s="12">
        <f>SUM($AE$18:$AE$18)</f>
        <v>26400</v>
      </c>
    </row>
    <row r="20" spans="1:3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66" thickBot="1">
      <c r="A21" s="3">
        <v>53449</v>
      </c>
      <c r="B21" s="4" t="s">
        <v>106</v>
      </c>
      <c r="C21" s="3">
        <v>154142</v>
      </c>
      <c r="D21" s="4" t="s">
        <v>41</v>
      </c>
      <c r="E21" s="4" t="s">
        <v>107</v>
      </c>
      <c r="F21" s="4" t="s">
        <v>108</v>
      </c>
      <c r="G21" s="4" t="s">
        <v>44</v>
      </c>
      <c r="H21" s="4" t="s">
        <v>109</v>
      </c>
      <c r="I21" s="4" t="s">
        <v>45</v>
      </c>
      <c r="J21" s="5">
        <v>300</v>
      </c>
      <c r="K21" s="6">
        <v>300</v>
      </c>
      <c r="L21" s="7" t="s">
        <v>74</v>
      </c>
      <c r="M21" s="4">
        <v>231600</v>
      </c>
      <c r="N21" s="4" t="s">
        <v>110</v>
      </c>
      <c r="O21" s="4" t="s">
        <v>111</v>
      </c>
      <c r="P21" s="4" t="s">
        <v>112</v>
      </c>
      <c r="Q21" s="4">
        <v>3</v>
      </c>
      <c r="R21" s="4">
        <v>3.11</v>
      </c>
      <c r="S21" s="4">
        <v>215300</v>
      </c>
      <c r="T21" s="4" t="s">
        <v>113</v>
      </c>
      <c r="U21" s="4" t="s">
        <v>114</v>
      </c>
      <c r="V21" s="4">
        <v>549496417</v>
      </c>
      <c r="W21" s="4"/>
      <c r="X21" s="8" t="s">
        <v>69</v>
      </c>
      <c r="Y21" s="8" t="s">
        <v>115</v>
      </c>
      <c r="Z21" s="8" t="s">
        <v>55</v>
      </c>
      <c r="AA21" s="8" t="s">
        <v>69</v>
      </c>
      <c r="AB21" s="8" t="s">
        <v>84</v>
      </c>
      <c r="AC21" s="7" t="s">
        <v>116</v>
      </c>
      <c r="AD21" s="9">
        <v>2.2</v>
      </c>
      <c r="AE21" s="10">
        <f>ROUND($K$21*$AD$21,2)</f>
        <v>660</v>
      </c>
    </row>
    <row r="22" spans="1:31" ht="13.5" thickTop="1">
      <c r="A22" s="21"/>
      <c r="B22" s="21"/>
      <c r="C22" s="2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5" t="s">
        <v>59</v>
      </c>
      <c r="AE22" s="12">
        <f>SUM($AE$21:$AE$21)</f>
        <v>660</v>
      </c>
    </row>
    <row r="23" spans="1:3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79.5" thickBot="1">
      <c r="A24" s="3">
        <v>53452</v>
      </c>
      <c r="B24" s="4"/>
      <c r="C24" s="3">
        <v>154165</v>
      </c>
      <c r="D24" s="4" t="s">
        <v>41</v>
      </c>
      <c r="E24" s="4" t="s">
        <v>117</v>
      </c>
      <c r="F24" s="4" t="s">
        <v>118</v>
      </c>
      <c r="G24" s="4" t="s">
        <v>44</v>
      </c>
      <c r="H24" s="4" t="s">
        <v>119</v>
      </c>
      <c r="I24" s="4" t="s">
        <v>45</v>
      </c>
      <c r="J24" s="5">
        <v>1</v>
      </c>
      <c r="K24" s="6">
        <v>1</v>
      </c>
      <c r="L24" s="7" t="s">
        <v>46</v>
      </c>
      <c r="M24" s="4">
        <v>119910</v>
      </c>
      <c r="N24" s="4" t="s">
        <v>120</v>
      </c>
      <c r="O24" s="4" t="s">
        <v>121</v>
      </c>
      <c r="P24" s="4" t="s">
        <v>49</v>
      </c>
      <c r="Q24" s="4">
        <v>3</v>
      </c>
      <c r="R24" s="4" t="s">
        <v>122</v>
      </c>
      <c r="S24" s="4">
        <v>10839</v>
      </c>
      <c r="T24" s="4" t="s">
        <v>123</v>
      </c>
      <c r="U24" s="4" t="s">
        <v>124</v>
      </c>
      <c r="V24" s="4">
        <v>549493334</v>
      </c>
      <c r="W24" s="4"/>
      <c r="X24" s="8" t="s">
        <v>125</v>
      </c>
      <c r="Y24" s="8" t="s">
        <v>126</v>
      </c>
      <c r="Z24" s="8" t="s">
        <v>127</v>
      </c>
      <c r="AA24" s="8" t="s">
        <v>104</v>
      </c>
      <c r="AB24" s="8" t="s">
        <v>71</v>
      </c>
      <c r="AC24" s="7" t="s">
        <v>128</v>
      </c>
      <c r="AD24" s="9">
        <v>750</v>
      </c>
      <c r="AE24" s="10">
        <f>ROUND($K$24*$AD$24,2)</f>
        <v>750</v>
      </c>
    </row>
    <row r="25" spans="1:31" ht="13.5" customHeight="1" thickTop="1">
      <c r="A25" s="21"/>
      <c r="B25" s="21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5" t="s">
        <v>59</v>
      </c>
      <c r="AE25" s="12">
        <f>SUM($AE$24:$AE$24)</f>
        <v>750</v>
      </c>
    </row>
    <row r="26" spans="1:3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9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7" t="s">
        <v>129</v>
      </c>
      <c r="AE27" s="14">
        <f>(0)+SUM($AE$7,$AE$10,$AE$13,$AE$16,$AE$19,$AE$22,$AE$25)</f>
        <v>81070</v>
      </c>
    </row>
    <row r="28" spans="1:3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</sheetData>
  <sheetProtection/>
  <mergeCells count="16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25:C25"/>
    <mergeCell ref="A16:C16"/>
    <mergeCell ref="A19:C19"/>
    <mergeCell ref="A22:C22"/>
    <mergeCell ref="A7:C7"/>
    <mergeCell ref="A10:C10"/>
    <mergeCell ref="A13:C13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2812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140625" style="0" customWidth="1"/>
    <col min="14" max="14" width="27.00390625" style="0" customWidth="1"/>
    <col min="15" max="16" width="34.00390625" style="0" customWidth="1"/>
    <col min="17" max="17" width="8.281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28125" style="0" customWidth="1"/>
    <col min="25" max="25" width="10.57421875" style="0" customWidth="1"/>
    <col min="26" max="26" width="12.8515625" style="0" customWidth="1"/>
    <col min="27" max="27" width="8.28125" style="0" customWidth="1"/>
    <col min="28" max="28" width="14.14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140625" style="0" customWidth="1"/>
    <col min="33" max="34" width="27.00390625" style="0" customWidth="1"/>
  </cols>
  <sheetData>
    <row r="1" spans="1:34" ht="1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3" t="s">
        <v>1</v>
      </c>
      <c r="B3" s="23"/>
      <c r="C3" s="23"/>
      <c r="D3" s="23"/>
      <c r="E3" s="23"/>
      <c r="F3" s="23"/>
      <c r="G3" s="23"/>
      <c r="H3" s="24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6" t="s">
        <v>3</v>
      </c>
      <c r="L4" s="26"/>
      <c r="M4" s="27" t="s">
        <v>4</v>
      </c>
      <c r="N4" s="27"/>
      <c r="O4" s="27"/>
      <c r="P4" s="27"/>
      <c r="Q4" s="27"/>
      <c r="R4" s="27"/>
      <c r="S4" s="25"/>
      <c r="T4" s="25"/>
      <c r="U4" s="25"/>
      <c r="V4" s="25"/>
      <c r="W4" s="25"/>
      <c r="X4" s="26" t="s">
        <v>5</v>
      </c>
      <c r="Y4" s="26"/>
      <c r="Z4" s="26"/>
      <c r="AA4" s="26"/>
      <c r="AB4" s="26"/>
      <c r="AC4" s="26" t="s">
        <v>3</v>
      </c>
      <c r="AD4" s="26"/>
      <c r="AE4" s="26"/>
      <c r="AF4" s="26"/>
      <c r="AG4" s="25"/>
      <c r="AH4" s="25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2015-04-27T07:32:55Z</cp:lastPrinted>
  <dcterms:modified xsi:type="dcterms:W3CDTF">2015-04-27T07:57:12Z</dcterms:modified>
  <cp:category/>
  <cp:version/>
  <cp:contentType/>
  <cp:contentStatus/>
</cp:coreProperties>
</file>