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<sst xmlns="http://schemas.openxmlformats.org/spreadsheetml/2006/main" count="322" uniqueCount="159">
  <si>
    <t xml:space="preserve">
        Kategorie: KN 002-2015 - Kancelářský nábytek, sběr do: 30.04.2015, dodání od: 01.06.2015, vygenerováno: 29.05.2015 10:20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</si>
  <si>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</si>
  <si>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</si>
  <si>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</si>
  <si>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</si>
  <si>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</si>
  <si>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</si>
  <si>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</si>
  <si>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</si>
  <si>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</si>
  <si>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</si>
  <si>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</si>
  <si>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</si>
  <si>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</si>
  <si>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</si>
  <si>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</si>
  <si>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</si>
  <si>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</si>
  <si>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</si>
  <si>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</si>
  <si>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</si>
  <si>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</si>
  <si>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</si>
  <si>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</si>
  <si>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</si>
  <si>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</si>
  <si>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</si>
  <si>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</si>
  <si>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</si>
  <si>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</si>
  <si>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</si>
  <si>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</si>
  <si>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</si>
  <si>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</si>
  <si>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</si>
  <si>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</si>
  <si>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</si>
  <si>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</si>
  <si>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</si>
  <si>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</si>
  <si>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39112000-0</t>
  </si>
  <si>
    <t>39112000-0-2</t>
  </si>
  <si>
    <t>Židle kancelářská II</t>
  </si>
  <si>
    <t>Čalouněná kancelářská židle s prodyšným vysokým opěrákem, textilní potah, otočná, kolečka s měkčeným povrchem, synchronní mechanismus s min. 4 polohami blokace, ergonomická, nastavení síly protiváhy podle hmotnosti, úhlově a výškově nastavitelná čalouněná hlavová opěrka, výškově nastavitelné ruční područky, nastavitelná bederní opěrka, nastavitelná výška sedu, nosnost min. 130 kg.</t>
  </si>
  <si>
    <t>ks</t>
  </si>
  <si>
    <t>S</t>
  </si>
  <si>
    <t>Správa UKB</t>
  </si>
  <si>
    <t>UKB, Kamenice 5, budova A9</t>
  </si>
  <si>
    <t>Kamenice 753/5, 62500 Brno</t>
  </si>
  <si>
    <t xml:space="preserve"> </t>
  </si>
  <si>
    <t xml:space="preserve">Blažek Pavel Mgr. </t>
  </si>
  <si>
    <t>73075@mail.muni.cz</t>
  </si>
  <si>
    <t>1006</t>
  </si>
  <si>
    <t>825000</t>
  </si>
  <si>
    <t xml:space="preserve">   </t>
  </si>
  <si>
    <t>1112</t>
  </si>
  <si>
    <t xml:space="preserve">      </t>
  </si>
  <si>
    <t>OBJ/8201/0149/15</t>
  </si>
  <si>
    <t>Celkem za objednávku</t>
  </si>
  <si>
    <t>kancelářská židle č.39112000-0-2, 3ks</t>
  </si>
  <si>
    <t>Barva: černá</t>
  </si>
  <si>
    <t>VS Plazmové technologie</t>
  </si>
  <si>
    <t>PřF, Kotlářská 2, pavilon 07</t>
  </si>
  <si>
    <t>Kotlářská 267/2, 61137 Brno</t>
  </si>
  <si>
    <t>Zajíčková Lenka doc. Mgr. Ph.D.</t>
  </si>
  <si>
    <t>1414@mail.muni.cz</t>
  </si>
  <si>
    <t>8551</t>
  </si>
  <si>
    <t>715002</t>
  </si>
  <si>
    <t>02</t>
  </si>
  <si>
    <t>2112</t>
  </si>
  <si>
    <t>0000</t>
  </si>
  <si>
    <t>OBJ/7112/0016/15</t>
  </si>
  <si>
    <t>39112000-0-3</t>
  </si>
  <si>
    <t>Židle kancelářská III</t>
  </si>
  <si>
    <t>Čalouněná kancelářská židle, textilní potah, otočná, kolečka s měkčeným povrchem, synchronní mechanismus s nastavením síly protiváhy, ergonomická, s ručními poručkami, nastavitelná výška sedu,nosnost min. 100 kg.</t>
  </si>
  <si>
    <t>Barva: šedá</t>
  </si>
  <si>
    <t>Děkanát</t>
  </si>
  <si>
    <t>FF, Arna Nováka 1, budova D</t>
  </si>
  <si>
    <t>Arna Nováka 1/1, 60200 Brno</t>
  </si>
  <si>
    <t xml:space="preserve">Králíková Zuzana  </t>
  </si>
  <si>
    <t>180891@mail.muni.cz</t>
  </si>
  <si>
    <t>9990</t>
  </si>
  <si>
    <t>219900</t>
  </si>
  <si>
    <t>1111</t>
  </si>
  <si>
    <t>OBJ/2110/0055/15</t>
  </si>
  <si>
    <t>kancel. nábytek - 1350/01</t>
  </si>
  <si>
    <t>39136000-4</t>
  </si>
  <si>
    <t>39136000-4-1</t>
  </si>
  <si>
    <t>Věšák</t>
  </si>
  <si>
    <t>Dřevěný samostojný věšák na oblečení, se středovou tyčí a min. 6 rameny.</t>
  </si>
  <si>
    <t>Barva: světlé dřevo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</si>
  <si>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</si>
  <si>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</si>
  <si>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</si>
  <si>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</si>
  <si>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</si>
  <si>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1350</t>
  </si>
  <si>
    <t>920300</t>
  </si>
  <si>
    <t>01</t>
  </si>
  <si>
    <t>6000</t>
  </si>
  <si>
    <t>OBJ/9201/0220/15</t>
  </si>
  <si>
    <t>FF, Grohova 7, budova C</t>
  </si>
  <si>
    <t>OBJ/2110/0056/15</t>
  </si>
  <si>
    <t>39112000-0-1</t>
  </si>
  <si>
    <t>Židle kancelářská I</t>
  </si>
  <si>
    <t>Čalouněná kancelářská židle s vysokým opěrákem, textilní potah, otočná, kolečka s měkčeným povrchem, synchronní mechanismus s min. 4 polohami blokace, egonomická, nastavení síly protiváhy podle hmotnosti, úhlově a výškově nastavitelná čalouněná hlavová opěrka, výškově nastavitelné ruční područky, nastavitelná bederní opěrka, nastavitelná výška sedu, nosnost min. 130 kg.</t>
  </si>
  <si>
    <t>Barva: Černá</t>
  </si>
  <si>
    <t>A</t>
  </si>
  <si>
    <t>Studijní oddělení</t>
  </si>
  <si>
    <t>UKB, Kamenice 5, budova A17</t>
  </si>
  <si>
    <t>bud. A17/209</t>
  </si>
  <si>
    <t xml:space="preserve">Pánková Ivana RNDr. </t>
  </si>
  <si>
    <t>119735@mail.muni.cz</t>
  </si>
  <si>
    <t>119913</t>
  </si>
  <si>
    <t>6001</t>
  </si>
  <si>
    <t>OBJ/1101/0289/15</t>
  </si>
  <si>
    <t>Škapa, Klapalová, Částek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</si>
  <si>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</si>
  <si>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</si>
  <si>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</si>
  <si>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</si>
  <si>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</si>
  <si>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2000</t>
  </si>
  <si>
    <t>562000</t>
  </si>
  <si>
    <t>OBJ/5601/0259/15</t>
  </si>
  <si>
    <t>39112000-0-4</t>
  </si>
  <si>
    <t>Židle kancelářská IV</t>
  </si>
  <si>
    <t>Čalouněná kancelářská židle s prodyšným opěrákem, textilní potah, otočná, kolečka s měkčeným povrchem, synchronní mechanismus s nastavením síly protiváhy, ergonomická, s ručními područkami, nastavitelná výška sedu, nosnost min. 100 kg.</t>
  </si>
  <si>
    <t>Ústav archeologie a muzeologie</t>
  </si>
  <si>
    <t>bud. C/04014</t>
  </si>
  <si>
    <t xml:space="preserve">Šibíčková Jitka  </t>
  </si>
  <si>
    <t>9111@mail.muni.cz</t>
  </si>
  <si>
    <t>9260</t>
  </si>
  <si>
    <t>212600</t>
  </si>
  <si>
    <t>OBJ/2126/0055/15</t>
  </si>
  <si>
    <t>kancel. nábytek - 1055</t>
  </si>
  <si>
    <t>1055</t>
  </si>
  <si>
    <t>920000</t>
  </si>
  <si>
    <t>OBJ/9201/0221/15</t>
  </si>
  <si>
    <t>Mikulášová Zuzana</t>
  </si>
  <si>
    <t>9900</t>
  </si>
  <si>
    <t>569900</t>
  </si>
  <si>
    <t>OBJ/5601/0260/15</t>
  </si>
  <si>
    <t>39112000-0-5</t>
  </si>
  <si>
    <t>Židle kancelářská V</t>
  </si>
  <si>
    <t>Čalouněná kancelářská židle, textilní potah, otočná, kolečka s měkčeným povrchem, ergonomická, nastavitelná výška sedu, polohovatelný opěrák ve svislém a horizontálním směru a sedák, nosnost min. 100 kg.</t>
  </si>
  <si>
    <t>Barva: ČERNÁ</t>
  </si>
  <si>
    <t>Ústav histologie a embryologie</t>
  </si>
  <si>
    <t>UKB, Kamenice 3, budova 1</t>
  </si>
  <si>
    <t>Kamenice 126/3, 62500 Brno</t>
  </si>
  <si>
    <t>bud. 1/114</t>
  </si>
  <si>
    <t xml:space="preserve">Puklová Jana  </t>
  </si>
  <si>
    <t>2472@mail.muni.cz</t>
  </si>
  <si>
    <t>110517</t>
  </si>
  <si>
    <t>0002</t>
  </si>
  <si>
    <t>OBJ/1117/0081/15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</si>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</sst>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2.8515625" style="0" bestFit="1" customWidth="1"/>
    <col min="6" max="6" width="18.00390625" style="0" bestFit="1" customWidth="1"/>
    <col min="7" max="7" width="84.8515625" style="0" customWidth="1"/>
    <col min="8" max="8" width="21.140625" style="0" bestFit="1" customWidth="1"/>
    <col min="9" max="9" width="3.28125" style="0" bestFit="1" customWidth="1"/>
    <col min="10" max="10" width="7.00390625" style="0" hidden="1" customWidth="1"/>
    <col min="11" max="12" width="3.28125" style="0" bestFit="1" customWidth="1"/>
    <col min="13" max="13" width="14.00390625" style="0" hidden="1" customWidth="1"/>
    <col min="14" max="14" width="26.7109375" style="0" bestFit="1" customWidth="1"/>
    <col min="15" max="15" width="27.140625" style="0" bestFit="1" customWidth="1"/>
    <col min="16" max="16" width="27.57421875" style="0" bestFit="1" customWidth="1"/>
    <col min="17" max="17" width="3.421875" style="0" customWidth="1"/>
    <col min="18" max="18" width="12.00390625" style="0" bestFit="1" customWidth="1"/>
    <col min="19" max="19" width="10.57421875" style="0" hidden="1" customWidth="1"/>
    <col min="20" max="20" width="23.00390625" style="0" bestFit="1" customWidth="1"/>
    <col min="21" max="21" width="18.7109375" style="0" bestFit="1" customWidth="1"/>
    <col min="22" max="22" width="11.8515625" style="0" bestFit="1" customWidth="1"/>
    <col min="23" max="23" width="16.7109375" style="0" customWidth="1"/>
    <col min="24" max="24" width="5.8515625" style="0" customWidth="1"/>
    <col min="25" max="25" width="11.28125" style="0" hidden="1" customWidth="1"/>
    <col min="26" max="26" width="12.8515625" style="0" hidden="1" customWidth="1"/>
    <col min="27" max="27" width="6.00390625" style="0" customWidth="1"/>
    <col min="28" max="28" width="14.00390625" style="0" hidden="1" customWidth="1"/>
    <col min="29" max="29" width="16.57421875" style="0" bestFit="1" customWidth="1"/>
    <col min="30" max="30" width="22.140625" style="0" bestFit="1" customWidth="1"/>
    <col min="31" max="31" width="10.421875" style="0" customWidth="1"/>
  </cols>
  <sheetData>
    <row r="1" spans="1:31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"/>
    </row>
    <row r="5" spans="1:31" ht="108.75" customHeight="1">
      <c r="A5" s="18" t="s">
        <v>6</v>
      </c>
      <c r="B5" s="18" t="s">
        <v>7</v>
      </c>
      <c r="C5" s="18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8" t="s">
        <v>22</v>
      </c>
      <c r="R5" s="18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8" t="s">
        <v>29</v>
      </c>
      <c r="Y5" s="2" t="s">
        <v>30</v>
      </c>
      <c r="Z5" s="2" t="s">
        <v>31</v>
      </c>
      <c r="AA5" s="18" t="s">
        <v>32</v>
      </c>
      <c r="AB5" s="2" t="s">
        <v>33</v>
      </c>
      <c r="AC5" s="2" t="s">
        <v>34</v>
      </c>
      <c r="AD5" s="2" t="s">
        <v>158</v>
      </c>
      <c r="AE5" s="2" t="s">
        <v>157</v>
      </c>
    </row>
    <row r="6" spans="1:31" ht="63.75">
      <c r="A6" s="3">
        <v>52873</v>
      </c>
      <c r="B6" s="4"/>
      <c r="C6" s="3">
        <v>151698</v>
      </c>
      <c r="D6" s="4" t="s">
        <v>40</v>
      </c>
      <c r="E6" s="4" t="s">
        <v>41</v>
      </c>
      <c r="F6" s="4" t="s">
        <v>42</v>
      </c>
      <c r="G6" s="4" t="s">
        <v>43</v>
      </c>
      <c r="H6" s="26" t="s">
        <v>60</v>
      </c>
      <c r="I6" s="4" t="s">
        <v>44</v>
      </c>
      <c r="J6" s="5">
        <v>1</v>
      </c>
      <c r="K6" s="6">
        <v>1</v>
      </c>
      <c r="L6" s="7" t="s">
        <v>45</v>
      </c>
      <c r="M6" s="4">
        <v>820000</v>
      </c>
      <c r="N6" s="4" t="s">
        <v>46</v>
      </c>
      <c r="O6" s="4" t="s">
        <v>47</v>
      </c>
      <c r="P6" s="4" t="s">
        <v>48</v>
      </c>
      <c r="Q6" s="4">
        <v>3</v>
      </c>
      <c r="R6" s="4" t="s">
        <v>49</v>
      </c>
      <c r="S6" s="4">
        <v>73075</v>
      </c>
      <c r="T6" s="4" t="s">
        <v>50</v>
      </c>
      <c r="U6" s="4" t="s">
        <v>51</v>
      </c>
      <c r="V6" s="4">
        <v>549494272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2300</v>
      </c>
      <c r="AE6" s="10">
        <f>ROUND($K$6*$AD$6,2)</f>
        <v>2300</v>
      </c>
    </row>
    <row r="7" spans="1:31" ht="12.75">
      <c r="A7" s="20"/>
      <c r="B7" s="20"/>
      <c r="C7" s="2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58</v>
      </c>
      <c r="AE7" s="12">
        <f>SUM($AE$6:$AE$6)</f>
        <v>2300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63.75">
      <c r="A9" s="3">
        <v>53304</v>
      </c>
      <c r="B9" s="4" t="s">
        <v>59</v>
      </c>
      <c r="C9" s="3">
        <v>153455</v>
      </c>
      <c r="D9" s="4" t="s">
        <v>40</v>
      </c>
      <c r="E9" s="4" t="s">
        <v>41</v>
      </c>
      <c r="F9" s="4" t="s">
        <v>42</v>
      </c>
      <c r="G9" s="4" t="s">
        <v>43</v>
      </c>
      <c r="H9" s="4" t="s">
        <v>60</v>
      </c>
      <c r="I9" s="4" t="s">
        <v>44</v>
      </c>
      <c r="J9" s="5">
        <v>3</v>
      </c>
      <c r="K9" s="6">
        <v>3</v>
      </c>
      <c r="L9" s="7" t="s">
        <v>45</v>
      </c>
      <c r="M9" s="4">
        <v>715002</v>
      </c>
      <c r="N9" s="4" t="s">
        <v>61</v>
      </c>
      <c r="O9" s="4" t="s">
        <v>62</v>
      </c>
      <c r="P9" s="4" t="s">
        <v>63</v>
      </c>
      <c r="Q9" s="4">
        <v>-1</v>
      </c>
      <c r="R9" s="4" t="s">
        <v>49</v>
      </c>
      <c r="S9" s="4">
        <v>1414</v>
      </c>
      <c r="T9" s="4" t="s">
        <v>64</v>
      </c>
      <c r="U9" s="4" t="s">
        <v>65</v>
      </c>
      <c r="V9" s="4">
        <v>549498217</v>
      </c>
      <c r="W9" s="4"/>
      <c r="X9" s="8" t="s">
        <v>66</v>
      </c>
      <c r="Y9" s="8" t="s">
        <v>67</v>
      </c>
      <c r="Z9" s="8" t="s">
        <v>68</v>
      </c>
      <c r="AA9" s="8" t="s">
        <v>69</v>
      </c>
      <c r="AB9" s="8" t="s">
        <v>70</v>
      </c>
      <c r="AC9" s="7" t="s">
        <v>71</v>
      </c>
      <c r="AD9" s="9">
        <v>2300</v>
      </c>
      <c r="AE9" s="10">
        <f>ROUND($K$9*$AD$9,2)</f>
        <v>6900</v>
      </c>
    </row>
    <row r="10" spans="1:31" ht="12.75">
      <c r="A10" s="20"/>
      <c r="B10" s="20"/>
      <c r="C10" s="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58</v>
      </c>
      <c r="AE10" s="12">
        <f>SUM($AE$9:$AE$9)</f>
        <v>6900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38.25">
      <c r="A12" s="3">
        <v>53364</v>
      </c>
      <c r="B12" s="4"/>
      <c r="C12" s="3">
        <v>153443</v>
      </c>
      <c r="D12" s="4" t="s">
        <v>40</v>
      </c>
      <c r="E12" s="4" t="s">
        <v>72</v>
      </c>
      <c r="F12" s="4" t="s">
        <v>73</v>
      </c>
      <c r="G12" s="4" t="s">
        <v>74</v>
      </c>
      <c r="H12" s="4" t="s">
        <v>75</v>
      </c>
      <c r="I12" s="4" t="s">
        <v>44</v>
      </c>
      <c r="J12" s="5">
        <v>3</v>
      </c>
      <c r="K12" s="6">
        <v>3</v>
      </c>
      <c r="L12" s="7" t="s">
        <v>45</v>
      </c>
      <c r="M12" s="4">
        <v>219900</v>
      </c>
      <c r="N12" s="4" t="s">
        <v>76</v>
      </c>
      <c r="O12" s="4" t="s">
        <v>77</v>
      </c>
      <c r="P12" s="4" t="s">
        <v>78</v>
      </c>
      <c r="Q12" s="4"/>
      <c r="R12" s="4" t="s">
        <v>49</v>
      </c>
      <c r="S12" s="4">
        <v>180891</v>
      </c>
      <c r="T12" s="4" t="s">
        <v>79</v>
      </c>
      <c r="U12" s="4" t="s">
        <v>80</v>
      </c>
      <c r="V12" s="4">
        <v>549494666</v>
      </c>
      <c r="W12" s="4"/>
      <c r="X12" s="8" t="s">
        <v>81</v>
      </c>
      <c r="Y12" s="8" t="s">
        <v>82</v>
      </c>
      <c r="Z12" s="8" t="s">
        <v>54</v>
      </c>
      <c r="AA12" s="8" t="s">
        <v>83</v>
      </c>
      <c r="AB12" s="8" t="s">
        <v>56</v>
      </c>
      <c r="AC12" s="7" t="s">
        <v>84</v>
      </c>
      <c r="AD12" s="9">
        <v>1800</v>
      </c>
      <c r="AE12" s="10">
        <f>ROUND($K$12*$AD$12,2)</f>
        <v>5400</v>
      </c>
    </row>
    <row r="13" spans="1:31" ht="12.75">
      <c r="A13" s="20"/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 t="s">
        <v>58</v>
      </c>
      <c r="AE13" s="12">
        <f>SUM($AE$12:$AE$12)</f>
        <v>5400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s="3">
        <v>53389</v>
      </c>
      <c r="B15" s="4" t="s">
        <v>85</v>
      </c>
      <c r="C15" s="3">
        <v>153724</v>
      </c>
      <c r="D15" s="4" t="s">
        <v>86</v>
      </c>
      <c r="E15" s="4" t="s">
        <v>87</v>
      </c>
      <c r="F15" s="4" t="s">
        <v>88</v>
      </c>
      <c r="G15" s="4" t="s">
        <v>89</v>
      </c>
      <c r="H15" s="4" t="s">
        <v>90</v>
      </c>
      <c r="I15" s="4" t="s">
        <v>44</v>
      </c>
      <c r="J15" s="5">
        <v>1</v>
      </c>
      <c r="K15" s="6">
        <v>1</v>
      </c>
      <c r="L15" s="7" t="s">
        <v>45</v>
      </c>
      <c r="M15" s="4">
        <v>920000</v>
      </c>
      <c r="N15" s="4" t="s">
        <v>91</v>
      </c>
      <c r="O15" s="4" t="s">
        <v>92</v>
      </c>
      <c r="P15" s="4" t="s">
        <v>93</v>
      </c>
      <c r="Q15" s="4"/>
      <c r="R15" s="4" t="s">
        <v>49</v>
      </c>
      <c r="S15" s="4">
        <v>2090</v>
      </c>
      <c r="T15" s="4" t="s">
        <v>94</v>
      </c>
      <c r="U15" s="4" t="s">
        <v>95</v>
      </c>
      <c r="V15" s="4">
        <v>549494642</v>
      </c>
      <c r="W15" s="4"/>
      <c r="X15" s="8" t="s">
        <v>96</v>
      </c>
      <c r="Y15" s="8" t="s">
        <v>97</v>
      </c>
      <c r="Z15" s="8" t="s">
        <v>98</v>
      </c>
      <c r="AA15" s="8" t="s">
        <v>83</v>
      </c>
      <c r="AB15" s="8" t="s">
        <v>99</v>
      </c>
      <c r="AC15" s="7" t="s">
        <v>100</v>
      </c>
      <c r="AD15" s="9">
        <v>800</v>
      </c>
      <c r="AE15" s="10">
        <f>ROUND($K$15*$AD$15,2)</f>
        <v>800</v>
      </c>
    </row>
    <row r="16" spans="1:31" ht="12.75">
      <c r="A16" s="20"/>
      <c r="B16" s="20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5" t="s">
        <v>58</v>
      </c>
      <c r="AE16" s="12">
        <f>SUM($AE$15:$AE$15)</f>
        <v>800</v>
      </c>
    </row>
    <row r="17" spans="1:3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38.25">
      <c r="A18" s="3">
        <v>53723</v>
      </c>
      <c r="B18" s="4"/>
      <c r="C18" s="3">
        <v>154766</v>
      </c>
      <c r="D18" s="4" t="s">
        <v>40</v>
      </c>
      <c r="E18" s="4" t="s">
        <v>72</v>
      </c>
      <c r="F18" s="4" t="s">
        <v>73</v>
      </c>
      <c r="G18" s="4" t="s">
        <v>74</v>
      </c>
      <c r="H18" s="4" t="s">
        <v>75</v>
      </c>
      <c r="I18" s="4" t="s">
        <v>44</v>
      </c>
      <c r="J18" s="5">
        <v>2</v>
      </c>
      <c r="K18" s="6">
        <v>2</v>
      </c>
      <c r="L18" s="7" t="s">
        <v>45</v>
      </c>
      <c r="M18" s="4">
        <v>219900</v>
      </c>
      <c r="N18" s="4" t="s">
        <v>76</v>
      </c>
      <c r="O18" s="4" t="s">
        <v>101</v>
      </c>
      <c r="P18" s="4" t="s">
        <v>78</v>
      </c>
      <c r="Q18" s="4"/>
      <c r="R18" s="4" t="s">
        <v>49</v>
      </c>
      <c r="S18" s="4">
        <v>180891</v>
      </c>
      <c r="T18" s="4" t="s">
        <v>79</v>
      </c>
      <c r="U18" s="4" t="s">
        <v>80</v>
      </c>
      <c r="V18" s="4">
        <v>549494666</v>
      </c>
      <c r="W18" s="4"/>
      <c r="X18" s="8" t="s">
        <v>81</v>
      </c>
      <c r="Y18" s="8" t="s">
        <v>82</v>
      </c>
      <c r="Z18" s="8" t="s">
        <v>54</v>
      </c>
      <c r="AA18" s="8" t="s">
        <v>83</v>
      </c>
      <c r="AB18" s="8" t="s">
        <v>56</v>
      </c>
      <c r="AC18" s="7" t="s">
        <v>102</v>
      </c>
      <c r="AD18" s="9">
        <v>1800</v>
      </c>
      <c r="AE18" s="10">
        <f>ROUND($K$18*$AD$18,2)</f>
        <v>3600</v>
      </c>
    </row>
    <row r="19" spans="1:31" ht="12.75">
      <c r="A19" s="20"/>
      <c r="B19" s="20"/>
      <c r="C19" s="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5" t="s">
        <v>58</v>
      </c>
      <c r="AE19" s="12">
        <f>SUM($AE$18:$AE$18)</f>
        <v>3600</v>
      </c>
    </row>
    <row r="20" spans="1:3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63.75">
      <c r="A21" s="3">
        <v>53791</v>
      </c>
      <c r="B21" s="4"/>
      <c r="C21" s="3">
        <v>154996</v>
      </c>
      <c r="D21" s="4" t="s">
        <v>40</v>
      </c>
      <c r="E21" s="4" t="s">
        <v>103</v>
      </c>
      <c r="F21" s="4" t="s">
        <v>104</v>
      </c>
      <c r="G21" s="4" t="s">
        <v>105</v>
      </c>
      <c r="H21" s="4" t="s">
        <v>106</v>
      </c>
      <c r="I21" s="4" t="s">
        <v>44</v>
      </c>
      <c r="J21" s="5">
        <v>2</v>
      </c>
      <c r="K21" s="6">
        <v>2</v>
      </c>
      <c r="L21" s="7" t="s">
        <v>107</v>
      </c>
      <c r="M21" s="4">
        <v>119913</v>
      </c>
      <c r="N21" s="4" t="s">
        <v>108</v>
      </c>
      <c r="O21" s="4" t="s">
        <v>109</v>
      </c>
      <c r="P21" s="4" t="s">
        <v>48</v>
      </c>
      <c r="Q21" s="4">
        <v>2</v>
      </c>
      <c r="R21" s="4" t="s">
        <v>110</v>
      </c>
      <c r="S21" s="4">
        <v>119735</v>
      </c>
      <c r="T21" s="4" t="s">
        <v>111</v>
      </c>
      <c r="U21" s="4" t="s">
        <v>112</v>
      </c>
      <c r="V21" s="4">
        <v>549491305</v>
      </c>
      <c r="W21" s="4"/>
      <c r="X21" s="8" t="s">
        <v>83</v>
      </c>
      <c r="Y21" s="8" t="s">
        <v>113</v>
      </c>
      <c r="Z21" s="8" t="s">
        <v>54</v>
      </c>
      <c r="AA21" s="8" t="s">
        <v>83</v>
      </c>
      <c r="AB21" s="8" t="s">
        <v>114</v>
      </c>
      <c r="AC21" s="7" t="s">
        <v>115</v>
      </c>
      <c r="AD21" s="9">
        <v>3200</v>
      </c>
      <c r="AE21" s="10">
        <f>ROUND($K$21*$AD$21,2)</f>
        <v>6400</v>
      </c>
    </row>
    <row r="22" spans="1:31" ht="12.75">
      <c r="A22" s="20"/>
      <c r="B22" s="20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5" t="s">
        <v>58</v>
      </c>
      <c r="AE22" s="12">
        <f>SUM($AE$21:$AE$21)</f>
        <v>6400</v>
      </c>
    </row>
    <row r="23" spans="1:3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63.75">
      <c r="A24" s="3">
        <v>53793</v>
      </c>
      <c r="B24" s="4" t="s">
        <v>116</v>
      </c>
      <c r="C24" s="3">
        <v>155006</v>
      </c>
      <c r="D24" s="4" t="s">
        <v>40</v>
      </c>
      <c r="E24" s="4" t="s">
        <v>41</v>
      </c>
      <c r="F24" s="4" t="s">
        <v>42</v>
      </c>
      <c r="G24" s="4" t="s">
        <v>43</v>
      </c>
      <c r="H24" s="4" t="s">
        <v>75</v>
      </c>
      <c r="I24" s="4" t="s">
        <v>44</v>
      </c>
      <c r="J24" s="5">
        <v>3</v>
      </c>
      <c r="K24" s="6">
        <v>3</v>
      </c>
      <c r="L24" s="7" t="s">
        <v>45</v>
      </c>
      <c r="M24" s="4">
        <v>560000</v>
      </c>
      <c r="N24" s="4" t="s">
        <v>117</v>
      </c>
      <c r="O24" s="4" t="s">
        <v>118</v>
      </c>
      <c r="P24" s="4" t="s">
        <v>119</v>
      </c>
      <c r="Q24" s="4">
        <v>3</v>
      </c>
      <c r="R24" s="4">
        <v>231</v>
      </c>
      <c r="S24" s="4">
        <v>115744</v>
      </c>
      <c r="T24" s="4" t="s">
        <v>120</v>
      </c>
      <c r="U24" s="4" t="s">
        <v>121</v>
      </c>
      <c r="V24" s="4">
        <v>549493053</v>
      </c>
      <c r="W24" s="4"/>
      <c r="X24" s="8" t="s">
        <v>122</v>
      </c>
      <c r="Y24" s="8" t="s">
        <v>123</v>
      </c>
      <c r="Z24" s="8" t="s">
        <v>54</v>
      </c>
      <c r="AA24" s="8" t="s">
        <v>83</v>
      </c>
      <c r="AB24" s="8" t="s">
        <v>70</v>
      </c>
      <c r="AC24" s="7" t="s">
        <v>124</v>
      </c>
      <c r="AD24" s="9">
        <v>2300</v>
      </c>
      <c r="AE24" s="10">
        <f>ROUND($K$24*$AD$24,2)</f>
        <v>6900</v>
      </c>
    </row>
    <row r="25" spans="1:31" ht="12.75">
      <c r="A25" s="20"/>
      <c r="B25" s="20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5" t="s">
        <v>58</v>
      </c>
      <c r="AE25" s="12">
        <f>SUM($AE$24:$AE$24)</f>
        <v>6900</v>
      </c>
    </row>
    <row r="26" spans="1:3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38.25">
      <c r="A27" s="3">
        <v>53941</v>
      </c>
      <c r="B27" s="4"/>
      <c r="C27" s="3">
        <v>155569</v>
      </c>
      <c r="D27" s="4" t="s">
        <v>40</v>
      </c>
      <c r="E27" s="4" t="s">
        <v>125</v>
      </c>
      <c r="F27" s="4" t="s">
        <v>126</v>
      </c>
      <c r="G27" s="4" t="s">
        <v>127</v>
      </c>
      <c r="H27" s="26" t="s">
        <v>60</v>
      </c>
      <c r="I27" s="4" t="s">
        <v>44</v>
      </c>
      <c r="J27" s="5">
        <v>2</v>
      </c>
      <c r="K27" s="6">
        <v>2</v>
      </c>
      <c r="L27" s="7" t="s">
        <v>45</v>
      </c>
      <c r="M27" s="4">
        <v>212600</v>
      </c>
      <c r="N27" s="4" t="s">
        <v>128</v>
      </c>
      <c r="O27" s="4" t="s">
        <v>101</v>
      </c>
      <c r="P27" s="4" t="s">
        <v>78</v>
      </c>
      <c r="Q27" s="4">
        <v>4</v>
      </c>
      <c r="R27" s="4" t="s">
        <v>129</v>
      </c>
      <c r="S27" s="4">
        <v>9111</v>
      </c>
      <c r="T27" s="4" t="s">
        <v>130</v>
      </c>
      <c r="U27" s="4" t="s">
        <v>131</v>
      </c>
      <c r="V27" s="4">
        <v>549491539</v>
      </c>
      <c r="W27" s="4"/>
      <c r="X27" s="8" t="s">
        <v>132</v>
      </c>
      <c r="Y27" s="8" t="s">
        <v>133</v>
      </c>
      <c r="Z27" s="8" t="s">
        <v>98</v>
      </c>
      <c r="AA27" s="8" t="s">
        <v>83</v>
      </c>
      <c r="AB27" s="8" t="s">
        <v>56</v>
      </c>
      <c r="AC27" s="7" t="s">
        <v>134</v>
      </c>
      <c r="AD27" s="9">
        <v>1800</v>
      </c>
      <c r="AE27" s="10">
        <f>ROUND($K$27*$AD$27,2)</f>
        <v>3600</v>
      </c>
    </row>
    <row r="28" spans="1:31" ht="12.75">
      <c r="A28" s="20"/>
      <c r="B28" s="20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5" t="s">
        <v>58</v>
      </c>
      <c r="AE28" s="12">
        <f>SUM($AE$27:$AE$27)</f>
        <v>3600</v>
      </c>
    </row>
    <row r="29" spans="1:3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>
      <c r="A30" s="3">
        <v>53971</v>
      </c>
      <c r="B30" s="4" t="s">
        <v>135</v>
      </c>
      <c r="C30" s="3">
        <v>155828</v>
      </c>
      <c r="D30" s="4" t="s">
        <v>86</v>
      </c>
      <c r="E30" s="4" t="s">
        <v>87</v>
      </c>
      <c r="F30" s="4" t="s">
        <v>88</v>
      </c>
      <c r="G30" s="4" t="s">
        <v>89</v>
      </c>
      <c r="H30" s="4" t="s">
        <v>90</v>
      </c>
      <c r="I30" s="4" t="s">
        <v>44</v>
      </c>
      <c r="J30" s="5">
        <v>6</v>
      </c>
      <c r="K30" s="6">
        <v>6</v>
      </c>
      <c r="L30" s="7" t="s">
        <v>45</v>
      </c>
      <c r="M30" s="4">
        <v>920000</v>
      </c>
      <c r="N30" s="4" t="s">
        <v>91</v>
      </c>
      <c r="O30" s="4" t="s">
        <v>92</v>
      </c>
      <c r="P30" s="4" t="s">
        <v>93</v>
      </c>
      <c r="Q30" s="4"/>
      <c r="R30" s="4" t="s">
        <v>49</v>
      </c>
      <c r="S30" s="4">
        <v>2090</v>
      </c>
      <c r="T30" s="4" t="s">
        <v>94</v>
      </c>
      <c r="U30" s="4" t="s">
        <v>95</v>
      </c>
      <c r="V30" s="4">
        <v>549494642</v>
      </c>
      <c r="W30" s="4"/>
      <c r="X30" s="8" t="s">
        <v>136</v>
      </c>
      <c r="Y30" s="8" t="s">
        <v>137</v>
      </c>
      <c r="Z30" s="8" t="s">
        <v>54</v>
      </c>
      <c r="AA30" s="8" t="s">
        <v>83</v>
      </c>
      <c r="AB30" s="8" t="s">
        <v>99</v>
      </c>
      <c r="AC30" s="7" t="s">
        <v>138</v>
      </c>
      <c r="AD30" s="9">
        <v>800</v>
      </c>
      <c r="AE30" s="10">
        <f>ROUND($K$30*$AD$30,2)</f>
        <v>4800</v>
      </c>
    </row>
    <row r="31" spans="1:31" ht="12.75">
      <c r="A31" s="20"/>
      <c r="B31" s="20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5" t="s">
        <v>58</v>
      </c>
      <c r="AE31" s="12">
        <f>SUM($AE$30:$AE$30)</f>
        <v>4800</v>
      </c>
    </row>
    <row r="32" spans="1:3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63.75">
      <c r="A33" s="3">
        <v>54039</v>
      </c>
      <c r="B33" s="4" t="s">
        <v>139</v>
      </c>
      <c r="C33" s="3">
        <v>156249</v>
      </c>
      <c r="D33" s="4" t="s">
        <v>40</v>
      </c>
      <c r="E33" s="4" t="s">
        <v>41</v>
      </c>
      <c r="F33" s="4" t="s">
        <v>42</v>
      </c>
      <c r="G33" s="4" t="s">
        <v>43</v>
      </c>
      <c r="H33" s="4" t="s">
        <v>75</v>
      </c>
      <c r="I33" s="4" t="s">
        <v>44</v>
      </c>
      <c r="J33" s="5">
        <v>1</v>
      </c>
      <c r="K33" s="6">
        <v>1</v>
      </c>
      <c r="L33" s="7" t="s">
        <v>45</v>
      </c>
      <c r="M33" s="4">
        <v>560000</v>
      </c>
      <c r="N33" s="4" t="s">
        <v>117</v>
      </c>
      <c r="O33" s="4" t="s">
        <v>118</v>
      </c>
      <c r="P33" s="4" t="s">
        <v>119</v>
      </c>
      <c r="Q33" s="4">
        <v>3</v>
      </c>
      <c r="R33" s="4">
        <v>231</v>
      </c>
      <c r="S33" s="4">
        <v>115744</v>
      </c>
      <c r="T33" s="4" t="s">
        <v>120</v>
      </c>
      <c r="U33" s="4" t="s">
        <v>121</v>
      </c>
      <c r="V33" s="4">
        <v>549493053</v>
      </c>
      <c r="W33" s="4"/>
      <c r="X33" s="8" t="s">
        <v>140</v>
      </c>
      <c r="Y33" s="8" t="s">
        <v>141</v>
      </c>
      <c r="Z33" s="8" t="s">
        <v>54</v>
      </c>
      <c r="AA33" s="8" t="s">
        <v>83</v>
      </c>
      <c r="AB33" s="8" t="s">
        <v>99</v>
      </c>
      <c r="AC33" s="7" t="s">
        <v>142</v>
      </c>
      <c r="AD33" s="9">
        <v>2300</v>
      </c>
      <c r="AE33" s="10">
        <f>ROUND($K$33*$AD$33,2)</f>
        <v>2300</v>
      </c>
    </row>
    <row r="34" spans="1:31" ht="12.75">
      <c r="A34" s="20"/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5" t="s">
        <v>58</v>
      </c>
      <c r="AE34" s="12">
        <f>SUM($AE$33:$AE$33)</f>
        <v>2300</v>
      </c>
    </row>
    <row r="35" spans="1:3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38.25">
      <c r="A36" s="3">
        <v>54083</v>
      </c>
      <c r="B36" s="4"/>
      <c r="C36" s="3">
        <v>156411</v>
      </c>
      <c r="D36" s="4" t="s">
        <v>40</v>
      </c>
      <c r="E36" s="4" t="s">
        <v>143</v>
      </c>
      <c r="F36" s="4" t="s">
        <v>144</v>
      </c>
      <c r="G36" s="4" t="s">
        <v>145</v>
      </c>
      <c r="H36" s="4" t="s">
        <v>146</v>
      </c>
      <c r="I36" s="4" t="s">
        <v>44</v>
      </c>
      <c r="J36" s="5">
        <v>3</v>
      </c>
      <c r="K36" s="6">
        <v>3</v>
      </c>
      <c r="L36" s="7" t="s">
        <v>107</v>
      </c>
      <c r="M36" s="4">
        <v>110517</v>
      </c>
      <c r="N36" s="4" t="s">
        <v>147</v>
      </c>
      <c r="O36" s="4" t="s">
        <v>148</v>
      </c>
      <c r="P36" s="4" t="s">
        <v>149</v>
      </c>
      <c r="Q36" s="4">
        <v>2</v>
      </c>
      <c r="R36" s="4" t="s">
        <v>150</v>
      </c>
      <c r="S36" s="4">
        <v>2472</v>
      </c>
      <c r="T36" s="4" t="s">
        <v>151</v>
      </c>
      <c r="U36" s="4" t="s">
        <v>152</v>
      </c>
      <c r="V36" s="4">
        <v>549497102</v>
      </c>
      <c r="W36" s="4"/>
      <c r="X36" s="8" t="s">
        <v>83</v>
      </c>
      <c r="Y36" s="8" t="s">
        <v>153</v>
      </c>
      <c r="Z36" s="8" t="s">
        <v>54</v>
      </c>
      <c r="AA36" s="8" t="s">
        <v>83</v>
      </c>
      <c r="AB36" s="8" t="s">
        <v>154</v>
      </c>
      <c r="AC36" s="7" t="s">
        <v>155</v>
      </c>
      <c r="AD36" s="9">
        <v>900</v>
      </c>
      <c r="AE36" s="10">
        <f>ROUND($K$36*$AD$36,2)</f>
        <v>2700</v>
      </c>
    </row>
    <row r="37" spans="1:31" ht="63.75">
      <c r="A37" s="3">
        <v>54083</v>
      </c>
      <c r="B37" s="4"/>
      <c r="C37" s="3">
        <v>156429</v>
      </c>
      <c r="D37" s="4" t="s">
        <v>40</v>
      </c>
      <c r="E37" s="4" t="s">
        <v>41</v>
      </c>
      <c r="F37" s="4" t="s">
        <v>42</v>
      </c>
      <c r="G37" s="4" t="s">
        <v>43</v>
      </c>
      <c r="H37" s="4" t="s">
        <v>146</v>
      </c>
      <c r="I37" s="4" t="s">
        <v>44</v>
      </c>
      <c r="J37" s="5">
        <v>1</v>
      </c>
      <c r="K37" s="6">
        <v>1</v>
      </c>
      <c r="L37" s="7" t="s">
        <v>107</v>
      </c>
      <c r="M37" s="4">
        <v>110517</v>
      </c>
      <c r="N37" s="4" t="s">
        <v>147</v>
      </c>
      <c r="O37" s="4" t="s">
        <v>148</v>
      </c>
      <c r="P37" s="4" t="s">
        <v>149</v>
      </c>
      <c r="Q37" s="4">
        <v>2</v>
      </c>
      <c r="R37" s="4" t="s">
        <v>150</v>
      </c>
      <c r="S37" s="4">
        <v>2472</v>
      </c>
      <c r="T37" s="4" t="s">
        <v>151</v>
      </c>
      <c r="U37" s="4" t="s">
        <v>152</v>
      </c>
      <c r="V37" s="4">
        <v>549497102</v>
      </c>
      <c r="W37" s="4"/>
      <c r="X37" s="8" t="s">
        <v>83</v>
      </c>
      <c r="Y37" s="8" t="s">
        <v>153</v>
      </c>
      <c r="Z37" s="8" t="s">
        <v>54</v>
      </c>
      <c r="AA37" s="8" t="s">
        <v>83</v>
      </c>
      <c r="AB37" s="8" t="s">
        <v>154</v>
      </c>
      <c r="AC37" s="7" t="s">
        <v>155</v>
      </c>
      <c r="AD37" s="9">
        <v>2300</v>
      </c>
      <c r="AE37" s="10">
        <f>ROUND($K$37*$AD$37,2)</f>
        <v>2300</v>
      </c>
    </row>
    <row r="38" spans="1:31" ht="13.5" customHeight="1">
      <c r="A38" s="20"/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5" t="s">
        <v>58</v>
      </c>
      <c r="AE38" s="12">
        <f>SUM($AE$36:$AE$37)</f>
        <v>5000</v>
      </c>
    </row>
    <row r="39" spans="1:3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9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 t="s">
        <v>156</v>
      </c>
      <c r="AE40" s="14">
        <f>(0)+SUM($AE$7,$AE$10,$AE$13,$AE$16,$AE$19,$AE$22,$AE$25,$AE$28,$AE$31,$AE$34,$AE$38)</f>
        <v>48000</v>
      </c>
    </row>
    <row r="41" spans="1:3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</sheetData>
  <sheetProtection/>
  <mergeCells count="20">
    <mergeCell ref="M4:R4"/>
    <mergeCell ref="S4:W4"/>
    <mergeCell ref="A34:C34"/>
    <mergeCell ref="A38:C38"/>
    <mergeCell ref="A25:C25"/>
    <mergeCell ref="A28:C28"/>
    <mergeCell ref="A31:C31"/>
    <mergeCell ref="A16:C16"/>
    <mergeCell ref="A19:C19"/>
    <mergeCell ref="A22:C22"/>
    <mergeCell ref="X4:AB4"/>
    <mergeCell ref="AC4:AD4"/>
    <mergeCell ref="A7:C7"/>
    <mergeCell ref="A10:C10"/>
    <mergeCell ref="A13:C13"/>
    <mergeCell ref="A1:AE1"/>
    <mergeCell ref="A3:G3"/>
    <mergeCell ref="H3:AE3"/>
    <mergeCell ref="A4:J4"/>
    <mergeCell ref="K4:L4"/>
  </mergeCells>
  <printOptions/>
  <pageMargins left="0.3937007874015748" right="0.3937007874015748" top="0.3937007874015748" bottom="0.3937007874015748" header="0.11811023622047245" footer="0.11811023622047245"/>
  <pageSetup fitToHeight="0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24"/>
      <c r="AH4" s="24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2015-05-29T08:34:26Z</cp:lastPrinted>
  <dcterms:modified xsi:type="dcterms:W3CDTF">2015-05-29T08:37:26Z</dcterms:modified>
  <cp:category/>
  <cp:version/>
  <cp:contentType/>
  <cp:contentStatus/>
</cp:coreProperties>
</file>