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0" windowWidth="15960" windowHeight="9030" tabRatio="891" activeTab="0"/>
  </bookViews>
  <sheets>
    <sheet name="Schválené objednávky" sheetId="1" r:id="rId1"/>
    <sheet name="List1-Flash disk 16 GB" sheetId="2" r:id="rId2"/>
    <sheet name="List2-Flash disk 32 GB" sheetId="3" r:id="rId3"/>
    <sheet name="List3-Flash disk 8 GB" sheetId="4" r:id="rId4"/>
    <sheet name="List4-Bezdrátová myš k ntb" sheetId="5" r:id="rId5"/>
  </sheets>
  <definedNames/>
  <calcPr fullCalcOnLoad="1"/>
</workbook>
</file>

<file path=xl/sharedStrings.xml><?xml version="1.0" encoding="utf-8"?>
<sst xmlns="http://schemas.openxmlformats.org/spreadsheetml/2006/main" count="232" uniqueCount="142">
  <si>
    <t>Konkrétní nabídnuté parametry</t>
  </si>
  <si>
    <t>Další požadavky</t>
  </si>
  <si>
    <t>Rozhraní</t>
  </si>
  <si>
    <t>optické</t>
  </si>
  <si>
    <t>RF technologie</t>
  </si>
  <si>
    <t>Kapacita</t>
  </si>
  <si>
    <t>min. USB 3.0</t>
  </si>
  <si>
    <t>min. 8 GB</t>
  </si>
  <si>
    <t>Redukovaný minikonektor nevyhovuje.</t>
  </si>
  <si>
    <t>min. 16 GB</t>
  </si>
  <si>
    <t>min. 32 GB</t>
  </si>
  <si>
    <t>Konektor</t>
  </si>
  <si>
    <t>USB</t>
  </si>
  <si>
    <t xml:space="preserve">Tlačítka </t>
  </si>
  <si>
    <t>Scrollovací kolečko</t>
  </si>
  <si>
    <t>Snímání pohybu</t>
  </si>
  <si>
    <t>Typ bezdrátové komunikace</t>
  </si>
  <si>
    <t>Max. délka myši</t>
  </si>
  <si>
    <t>11 cm</t>
  </si>
  <si>
    <t>Příslušenství - bezdrátová myš k notebooku 
CPV KÓD MU 30237410-6-3</t>
  </si>
  <si>
    <t>Flash disk 32 GB 
CPV KÓD MU 30234600-4-3</t>
  </si>
  <si>
    <t>Flash disk 16 GB 
CPV KÓD MU 30234600-4-2</t>
  </si>
  <si>
    <t>Flash disk 8 GB 
CPV KÓD MU 30234600-4-1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</si>
  <si>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</si>
  <si>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</si>
  <si>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</si>
  <si>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</si>
  <si>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</si>
  <si>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</si>
  <si>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</si>
  <si>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</si>
  <si>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</si>
  <si>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</si>
  <si>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</si>
  <si>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</si>
  <si>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</si>
  <si>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</si>
  <si>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</si>
  <si>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</si>
  <si>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</si>
  <si>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</si>
  <si>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</si>
  <si>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</si>
  <si>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PC-A18/2447</t>
  </si>
  <si>
    <t>30234600-4</t>
  </si>
  <si>
    <t>30234600-4-2</t>
  </si>
  <si>
    <t>Flash disk 16 GB</t>
  </si>
  <si>
    <t>Podrobná specifikace viz katalog počítačů</t>
  </si>
  <si>
    <t>ks</t>
  </si>
  <si>
    <t>Ústav patologické fyziologie</t>
  </si>
  <si>
    <t>UKB, Kamenice 5, budova A18</t>
  </si>
  <si>
    <t>Kamenice 753/5, 62500 Brno</t>
  </si>
  <si>
    <t>bud. A18/231</t>
  </si>
  <si>
    <t xml:space="preserve">Ježková Věra  </t>
  </si>
  <si>
    <t>294@mail.muni.cz</t>
  </si>
  <si>
    <t>Pracovní doba 8-14 hodin.</t>
  </si>
  <si>
    <t>Flash Disky pro SE</t>
  </si>
  <si>
    <t>30234600-4-3</t>
  </si>
  <si>
    <t>Flash disk 32 GB</t>
  </si>
  <si>
    <t>Seminář estetiky</t>
  </si>
  <si>
    <t>FF, Grohova 7, budova C</t>
  </si>
  <si>
    <t>Arna Nováka 1/1, 60200 Brno</t>
  </si>
  <si>
    <t>bud. C/03011</t>
  </si>
  <si>
    <t xml:space="preserve">Vašinová Ivana Ing. </t>
  </si>
  <si>
    <t>239708@mail.muni.cz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</si>
  <si>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</si>
  <si>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</si>
  <si>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</si>
  <si>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</si>
  <si>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</si>
  <si>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30234600-4-1</t>
  </si>
  <si>
    <t>Flash disk 8 GB</t>
  </si>
  <si>
    <t>myš</t>
  </si>
  <si>
    <t>30237410-6</t>
  </si>
  <si>
    <t>30237410-6-3</t>
  </si>
  <si>
    <t>Příslušenství - bezdrátová myš k notebooku</t>
  </si>
  <si>
    <t>Zahraniční odd.</t>
  </si>
  <si>
    <t>UKB, Kamenice 5, budova A17</t>
  </si>
  <si>
    <t>bud. A17/211</t>
  </si>
  <si>
    <t xml:space="preserve">Neckařová Markéta Bc. </t>
  </si>
  <si>
    <t>38819@mail.muni.cz</t>
  </si>
  <si>
    <t>flash disky</t>
  </si>
  <si>
    <t>Kat.primární pedagogiky</t>
  </si>
  <si>
    <t>PedF, Poříčí 31, budova D</t>
  </si>
  <si>
    <t>Poříčí 538/31, 60300 Brno</t>
  </si>
  <si>
    <t>bud. D/03018</t>
  </si>
  <si>
    <t xml:space="preserve">Kudelová Soňa  </t>
  </si>
  <si>
    <t>81433@mail.muni.cz</t>
  </si>
  <si>
    <t>Celkem</t>
  </si>
  <si>
    <t>RF technolohie</t>
  </si>
  <si>
    <t xml:space="preserve">Targus Wireless USB Laptop Blue Trace </t>
  </si>
  <si>
    <t>Kingston DataTraveler 100 G3, 16GB USB 3.0</t>
  </si>
  <si>
    <t>Kingston DataTraveler 100 G3, 32GB USB 3.0</t>
  </si>
  <si>
    <t>Kingston DataTraveler 100 G3, 8GB USB 3.0</t>
  </si>
  <si>
    <t>8 GB</t>
  </si>
  <si>
    <t>Plný USB konektor</t>
  </si>
  <si>
    <t>32 GB</t>
  </si>
  <si>
    <t>16 GB</t>
  </si>
  <si>
    <t xml:space="preserve">
        Kategorie: ICT 002-2015 - Počítače, sběr do: 30.04.2015, dodání od: 01.06.2015, vygenerováno: 01.06.2015 08:26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</si>
  <si>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</si>
  <si>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</si>
  <si>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</si>
  <si>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</si>
  <si>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</si>
  <si>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</si>
  <si>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</si>
  <si>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</si>
  <si>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</si>
  <si>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</si>
  <si>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</si>
  <si>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</si>
  <si>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</si>
  <si>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</si>
  <si>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A</t>
  </si>
  <si>
    <t>2447</t>
  </si>
  <si>
    <t>110518</t>
  </si>
  <si>
    <t xml:space="preserve">   </t>
  </si>
  <si>
    <t>1183</t>
  </si>
  <si>
    <t>0001</t>
  </si>
  <si>
    <t>OBJ/1118/0121/15</t>
  </si>
  <si>
    <t>Celkem za objednávku</t>
  </si>
  <si>
    <t>S</t>
  </si>
  <si>
    <t>9390</t>
  </si>
  <si>
    <t>213900</t>
  </si>
  <si>
    <t>1111</t>
  </si>
  <si>
    <t xml:space="preserve">      </t>
  </si>
  <si>
    <t>OBJ/2139/0004/15</t>
  </si>
  <si>
    <t>999400</t>
  </si>
  <si>
    <t>6000</t>
  </si>
  <si>
    <t>OBJ/9905/0152/15</t>
  </si>
  <si>
    <t>1032</t>
  </si>
  <si>
    <t>119924</t>
  </si>
  <si>
    <t>1531</t>
  </si>
  <si>
    <t>0002</t>
  </si>
  <si>
    <t>OBJ/1102/0009/15</t>
  </si>
  <si>
    <t>2837</t>
  </si>
  <si>
    <t>412000</t>
  </si>
  <si>
    <t>OBJ/4101/0565/15</t>
  </si>
  <si>
    <t>Identifikace věci</t>
  </si>
  <si>
    <t>Jednotková cena bez DPH v Kč</t>
  </si>
  <si>
    <t>Celková cena za položku (bez DPH) v Kč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</si>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</sst>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1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7">
      <alignment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0" fillId="0" borderId="11" xfId="47" applyBorder="1" applyAlignment="1">
      <alignment vertical="center" wrapText="1"/>
      <protection/>
    </xf>
    <xf numFmtId="0" fontId="0" fillId="34" borderId="11" xfId="47" applyFill="1" applyBorder="1" applyAlignment="1">
      <alignment vertical="center" wrapText="1"/>
      <protection/>
    </xf>
    <xf numFmtId="0" fontId="0" fillId="0" borderId="12" xfId="47" applyBorder="1" applyAlignment="1">
      <alignment vertical="center" wrapText="1"/>
      <protection/>
    </xf>
    <xf numFmtId="20" fontId="0" fillId="0" borderId="12" xfId="47" applyNumberFormat="1" applyBorder="1" applyAlignment="1">
      <alignment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3" fillId="35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 applyProtection="1">
      <alignment horizontal="left" vertical="top" wrapText="1"/>
      <protection locked="0"/>
    </xf>
    <xf numFmtId="0" fontId="3" fillId="37" borderId="15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36" borderId="14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6" borderId="17" xfId="0" applyNumberFormat="1" applyFont="1" applyFill="1" applyBorder="1" applyAlignment="1">
      <alignment horizontal="right" vertical="top"/>
    </xf>
    <xf numFmtId="0" fontId="0" fillId="36" borderId="17" xfId="0" applyFont="1" applyFill="1" applyBorder="1" applyAlignment="1">
      <alignment horizontal="left" vertical="top" wrapText="1"/>
    </xf>
    <xf numFmtId="49" fontId="0" fillId="36" borderId="17" xfId="0" applyNumberFormat="1" applyFont="1" applyFill="1" applyBorder="1" applyAlignment="1">
      <alignment horizontal="left" vertical="top" wrapText="1"/>
    </xf>
    <xf numFmtId="4" fontId="0" fillId="36" borderId="17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3" fillId="37" borderId="15" xfId="0" applyFont="1" applyFill="1" applyBorder="1" applyAlignment="1">
      <alignment horizontal="left" vertical="top"/>
    </xf>
    <xf numFmtId="4" fontId="3" fillId="37" borderId="15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4" fontId="3" fillId="38" borderId="0" xfId="0" applyNumberFormat="1" applyFont="1" applyFill="1" applyAlignment="1">
      <alignment horizontal="right" vertical="top"/>
    </xf>
    <xf numFmtId="0" fontId="3" fillId="39" borderId="18" xfId="0" applyFon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9" xfId="0" applyFont="1" applyFill="1" applyBorder="1" applyAlignment="1">
      <alignment vertical="top"/>
    </xf>
    <xf numFmtId="0" fontId="0" fillId="0" borderId="19" xfId="0" applyBorder="1" applyAlignment="1">
      <alignment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9" borderId="20" xfId="0" applyFont="1" applyFill="1" applyBorder="1" applyAlignment="1">
      <alignment horizontal="left" vertical="top"/>
    </xf>
    <xf numFmtId="0" fontId="3" fillId="39" borderId="18" xfId="0" applyFont="1" applyFill="1" applyBorder="1" applyAlignment="1">
      <alignment horizontal="left" vertical="top"/>
    </xf>
    <xf numFmtId="0" fontId="3" fillId="4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left" vertical="top"/>
    </xf>
    <xf numFmtId="0" fontId="3" fillId="42" borderId="17" xfId="0" applyFont="1" applyFill="1" applyBorder="1" applyAlignment="1">
      <alignment horizontal="center" vertical="center" wrapText="1"/>
    </xf>
    <xf numFmtId="0" fontId="1" fillId="33" borderId="22" xfId="47" applyFont="1" applyFill="1" applyBorder="1" applyAlignment="1">
      <alignment horizontal="center" vertical="center" wrapText="1"/>
      <protection/>
    </xf>
    <xf numFmtId="0" fontId="1" fillId="33" borderId="23" xfId="47" applyFont="1" applyFill="1" applyBorder="1" applyAlignment="1">
      <alignment horizontal="center" vertical="center"/>
      <protection/>
    </xf>
    <xf numFmtId="0" fontId="1" fillId="33" borderId="23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3.57421875" style="0" customWidth="1"/>
    <col min="6" max="6" width="18.28125" style="0" customWidth="1"/>
    <col min="7" max="7" width="42.421875" style="0" customWidth="1"/>
    <col min="8" max="8" width="36.421875" style="0" bestFit="1" customWidth="1"/>
    <col min="9" max="9" width="38.7109375" style="0" hidden="1" customWidth="1"/>
    <col min="10" max="10" width="3.28125" style="0" bestFit="1" customWidth="1"/>
    <col min="11" max="11" width="7.00390625" style="0" hidden="1" customWidth="1"/>
    <col min="12" max="12" width="3.8515625" style="0" customWidth="1"/>
    <col min="13" max="13" width="3.28125" style="0" bestFit="1" customWidth="1"/>
    <col min="14" max="14" width="14.00390625" style="0" hidden="1" customWidth="1"/>
    <col min="15" max="15" width="20.8515625" style="0" customWidth="1"/>
    <col min="16" max="16" width="22.7109375" style="0" customWidth="1"/>
    <col min="17" max="17" width="30.421875" style="0" bestFit="1" customWidth="1"/>
    <col min="18" max="18" width="3.28125" style="0" bestFit="1" customWidth="1"/>
    <col min="19" max="19" width="12.00390625" style="0" bestFit="1" customWidth="1"/>
    <col min="20" max="20" width="10.57421875" style="0" hidden="1" customWidth="1"/>
    <col min="21" max="21" width="20.57421875" style="0" bestFit="1" customWidth="1"/>
    <col min="22" max="22" width="19.7109375" style="0" bestFit="1" customWidth="1"/>
    <col min="23" max="23" width="11.8515625" style="0" bestFit="1" customWidth="1"/>
    <col min="24" max="24" width="21.7109375" style="0" customWidth="1"/>
    <col min="25" max="25" width="5.421875" style="0" customWidth="1"/>
    <col min="26" max="26" width="10.57421875" style="0" hidden="1" customWidth="1"/>
    <col min="27" max="27" width="12.8515625" style="0" hidden="1" customWidth="1"/>
    <col min="28" max="28" width="5.28125" style="0" customWidth="1"/>
    <col min="29" max="29" width="14.00390625" style="0" hidden="1" customWidth="1"/>
    <col min="30" max="30" width="16.8515625" style="0" customWidth="1"/>
    <col min="31" max="31" width="22.140625" style="0" bestFit="1" customWidth="1"/>
    <col min="32" max="32" width="11.421875" style="0" bestFit="1" customWidth="1"/>
  </cols>
  <sheetData>
    <row r="1" spans="1:32" ht="16.5" customHeight="1">
      <c r="A1" s="32" t="s">
        <v>98</v>
      </c>
      <c r="B1" s="33"/>
      <c r="C1" s="33"/>
      <c r="D1" s="33"/>
      <c r="E1" s="33"/>
      <c r="F1" s="33"/>
      <c r="G1" s="33"/>
      <c r="H1" s="3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6.5" customHeight="1">
      <c r="A3" s="39" t="s">
        <v>23</v>
      </c>
      <c r="B3" s="39"/>
      <c r="C3" s="39"/>
      <c r="D3" s="39"/>
      <c r="E3" s="39"/>
      <c r="F3" s="39"/>
      <c r="G3" s="39"/>
      <c r="H3" s="39"/>
      <c r="I3" s="34" t="s">
        <v>24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99</v>
      </c>
      <c r="M4" s="36"/>
      <c r="N4" s="37" t="s">
        <v>25</v>
      </c>
      <c r="O4" s="37"/>
      <c r="P4" s="37"/>
      <c r="Q4" s="37"/>
      <c r="R4" s="37"/>
      <c r="S4" s="37"/>
      <c r="T4" s="35"/>
      <c r="U4" s="35"/>
      <c r="V4" s="35"/>
      <c r="W4" s="35"/>
      <c r="X4" s="35"/>
      <c r="Y4" s="36" t="s">
        <v>100</v>
      </c>
      <c r="Z4" s="36"/>
      <c r="AA4" s="36"/>
      <c r="AB4" s="36"/>
      <c r="AC4" s="36"/>
      <c r="AD4" s="36" t="s">
        <v>99</v>
      </c>
      <c r="AE4" s="36"/>
      <c r="AF4" s="13"/>
    </row>
    <row r="5" spans="1:32" ht="107.25" customHeight="1">
      <c r="A5" s="31" t="s">
        <v>26</v>
      </c>
      <c r="B5" s="31" t="s">
        <v>27</v>
      </c>
      <c r="C5" s="31" t="s">
        <v>28</v>
      </c>
      <c r="D5" s="14" t="s">
        <v>29</v>
      </c>
      <c r="E5" s="14" t="s">
        <v>30</v>
      </c>
      <c r="F5" s="14" t="s">
        <v>31</v>
      </c>
      <c r="G5" s="8" t="s">
        <v>138</v>
      </c>
      <c r="H5" s="14" t="s">
        <v>32</v>
      </c>
      <c r="I5" s="14" t="s">
        <v>101</v>
      </c>
      <c r="J5" s="31" t="s">
        <v>33</v>
      </c>
      <c r="K5" s="31" t="s">
        <v>34</v>
      </c>
      <c r="L5" s="31" t="s">
        <v>102</v>
      </c>
      <c r="M5" s="31" t="s">
        <v>103</v>
      </c>
      <c r="N5" s="14" t="s">
        <v>35</v>
      </c>
      <c r="O5" s="14" t="s">
        <v>36</v>
      </c>
      <c r="P5" s="14" t="s">
        <v>37</v>
      </c>
      <c r="Q5" s="14" t="s">
        <v>38</v>
      </c>
      <c r="R5" s="31" t="s">
        <v>39</v>
      </c>
      <c r="S5" s="31" t="s">
        <v>40</v>
      </c>
      <c r="T5" s="14" t="s">
        <v>104</v>
      </c>
      <c r="U5" s="14" t="s">
        <v>41</v>
      </c>
      <c r="V5" s="14" t="s">
        <v>105</v>
      </c>
      <c r="W5" s="14" t="s">
        <v>106</v>
      </c>
      <c r="X5" s="14" t="s">
        <v>42</v>
      </c>
      <c r="Y5" s="31" t="s">
        <v>107</v>
      </c>
      <c r="Z5" s="31" t="s">
        <v>108</v>
      </c>
      <c r="AA5" s="31" t="s">
        <v>109</v>
      </c>
      <c r="AB5" s="31" t="s">
        <v>110</v>
      </c>
      <c r="AC5" s="14" t="s">
        <v>111</v>
      </c>
      <c r="AD5" s="14" t="s">
        <v>112</v>
      </c>
      <c r="AE5" s="14" t="s">
        <v>139</v>
      </c>
      <c r="AF5" s="14" t="s">
        <v>140</v>
      </c>
    </row>
    <row r="6" spans="1:32" ht="26.25" thickBot="1">
      <c r="A6" s="15">
        <v>53145</v>
      </c>
      <c r="B6" s="16" t="s">
        <v>43</v>
      </c>
      <c r="C6" s="15">
        <v>152432</v>
      </c>
      <c r="D6" s="16" t="s">
        <v>44</v>
      </c>
      <c r="E6" s="16" t="s">
        <v>45</v>
      </c>
      <c r="F6" s="16" t="s">
        <v>46</v>
      </c>
      <c r="G6" s="12" t="s">
        <v>91</v>
      </c>
      <c r="H6" s="16" t="s">
        <v>47</v>
      </c>
      <c r="I6" s="16"/>
      <c r="J6" s="16" t="s">
        <v>48</v>
      </c>
      <c r="K6" s="17">
        <v>15</v>
      </c>
      <c r="L6" s="18">
        <v>15</v>
      </c>
      <c r="M6" s="19" t="s">
        <v>113</v>
      </c>
      <c r="N6" s="16">
        <v>110518</v>
      </c>
      <c r="O6" s="16" t="s">
        <v>49</v>
      </c>
      <c r="P6" s="16" t="s">
        <v>50</v>
      </c>
      <c r="Q6" s="16" t="s">
        <v>51</v>
      </c>
      <c r="R6" s="16">
        <v>2</v>
      </c>
      <c r="S6" s="16" t="s">
        <v>52</v>
      </c>
      <c r="T6" s="16">
        <v>294</v>
      </c>
      <c r="U6" s="16" t="s">
        <v>53</v>
      </c>
      <c r="V6" s="16" t="s">
        <v>54</v>
      </c>
      <c r="W6" s="16">
        <v>549494302</v>
      </c>
      <c r="X6" s="16" t="s">
        <v>55</v>
      </c>
      <c r="Y6" s="20" t="s">
        <v>114</v>
      </c>
      <c r="Z6" s="20" t="s">
        <v>115</v>
      </c>
      <c r="AA6" s="20" t="s">
        <v>116</v>
      </c>
      <c r="AB6" s="20" t="s">
        <v>117</v>
      </c>
      <c r="AC6" s="20" t="s">
        <v>118</v>
      </c>
      <c r="AD6" s="19" t="s">
        <v>119</v>
      </c>
      <c r="AE6" s="21">
        <v>169</v>
      </c>
      <c r="AF6" s="22">
        <f>ROUND($L$6*$AE$6,2)</f>
        <v>2535</v>
      </c>
    </row>
    <row r="7" spans="1:32" ht="13.5" customHeight="1" thickTop="1">
      <c r="A7" s="38"/>
      <c r="B7" s="38"/>
      <c r="C7" s="38"/>
      <c r="D7" s="23"/>
      <c r="E7" s="23"/>
      <c r="F7" s="23"/>
      <c r="G7" s="10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8" t="s">
        <v>120</v>
      </c>
      <c r="AF7" s="24">
        <f>SUM($AF$6:$AF$6)</f>
        <v>2535</v>
      </c>
    </row>
    <row r="8" spans="1:32" ht="12.75">
      <c r="A8" s="25"/>
      <c r="B8" s="25"/>
      <c r="C8" s="25"/>
      <c r="D8" s="25"/>
      <c r="E8" s="25"/>
      <c r="F8" s="25"/>
      <c r="G8" s="1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ht="13.5" thickBot="1">
      <c r="A9" s="15">
        <v>53340</v>
      </c>
      <c r="B9" s="16" t="s">
        <v>56</v>
      </c>
      <c r="C9" s="15">
        <v>153224</v>
      </c>
      <c r="D9" s="16" t="s">
        <v>44</v>
      </c>
      <c r="E9" s="16" t="s">
        <v>57</v>
      </c>
      <c r="F9" s="16" t="s">
        <v>58</v>
      </c>
      <c r="G9" s="9" t="s">
        <v>92</v>
      </c>
      <c r="H9" s="16" t="s">
        <v>47</v>
      </c>
      <c r="I9" s="16"/>
      <c r="J9" s="16" t="s">
        <v>48</v>
      </c>
      <c r="K9" s="17">
        <v>10</v>
      </c>
      <c r="L9" s="18">
        <v>10</v>
      </c>
      <c r="M9" s="19" t="s">
        <v>121</v>
      </c>
      <c r="N9" s="16">
        <v>213900</v>
      </c>
      <c r="O9" s="16" t="s">
        <v>59</v>
      </c>
      <c r="P9" s="16" t="s">
        <v>60</v>
      </c>
      <c r="Q9" s="16" t="s">
        <v>61</v>
      </c>
      <c r="R9" s="16">
        <v>3</v>
      </c>
      <c r="S9" s="16" t="s">
        <v>62</v>
      </c>
      <c r="T9" s="16">
        <v>239708</v>
      </c>
      <c r="U9" s="16" t="s">
        <v>63</v>
      </c>
      <c r="V9" s="16" t="s">
        <v>64</v>
      </c>
      <c r="W9" s="16">
        <v>549491597</v>
      </c>
      <c r="X9" s="16"/>
      <c r="Y9" s="20" t="s">
        <v>122</v>
      </c>
      <c r="Z9" s="20" t="s">
        <v>123</v>
      </c>
      <c r="AA9" s="20" t="s">
        <v>116</v>
      </c>
      <c r="AB9" s="20" t="s">
        <v>124</v>
      </c>
      <c r="AC9" s="20" t="s">
        <v>125</v>
      </c>
      <c r="AD9" s="19" t="s">
        <v>126</v>
      </c>
      <c r="AE9" s="21">
        <v>299</v>
      </c>
      <c r="AF9" s="22">
        <f>ROUND($L$9*$AE$9,2)</f>
        <v>2990</v>
      </c>
    </row>
    <row r="10" spans="1:32" ht="13.5" customHeight="1" thickTop="1">
      <c r="A10" s="38"/>
      <c r="B10" s="38"/>
      <c r="C10" s="38"/>
      <c r="D10" s="23"/>
      <c r="E10" s="23"/>
      <c r="F10" s="23"/>
      <c r="G10" s="1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8" t="s">
        <v>120</v>
      </c>
      <c r="AF10" s="24">
        <f>SUM($AF$9:$AF$9)</f>
        <v>2990</v>
      </c>
    </row>
    <row r="11" spans="1:32" ht="12.75">
      <c r="A11" s="25"/>
      <c r="B11" s="25"/>
      <c r="C11" s="25"/>
      <c r="D11" s="25"/>
      <c r="E11" s="25"/>
      <c r="F11" s="25"/>
      <c r="G11" s="1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12.75">
      <c r="A12" s="15">
        <v>53443</v>
      </c>
      <c r="B12" s="16"/>
      <c r="C12" s="15">
        <v>154056</v>
      </c>
      <c r="D12" s="16" t="s">
        <v>44</v>
      </c>
      <c r="E12" s="16" t="s">
        <v>57</v>
      </c>
      <c r="F12" s="16" t="s">
        <v>58</v>
      </c>
      <c r="G12" s="9" t="s">
        <v>92</v>
      </c>
      <c r="H12" s="16" t="s">
        <v>47</v>
      </c>
      <c r="I12" s="16"/>
      <c r="J12" s="16" t="s">
        <v>48</v>
      </c>
      <c r="K12" s="17">
        <v>5</v>
      </c>
      <c r="L12" s="18">
        <v>5</v>
      </c>
      <c r="M12" s="19" t="s">
        <v>121</v>
      </c>
      <c r="N12" s="16">
        <v>999500</v>
      </c>
      <c r="O12" s="16" t="s">
        <v>65</v>
      </c>
      <c r="P12" s="16" t="s">
        <v>66</v>
      </c>
      <c r="Q12" s="16" t="s">
        <v>67</v>
      </c>
      <c r="R12" s="16">
        <v>1</v>
      </c>
      <c r="S12" s="16">
        <v>187</v>
      </c>
      <c r="T12" s="16">
        <v>107268</v>
      </c>
      <c r="U12" s="16" t="s">
        <v>68</v>
      </c>
      <c r="V12" s="16" t="s">
        <v>69</v>
      </c>
      <c r="W12" s="16">
        <v>549494066</v>
      </c>
      <c r="X12" s="16"/>
      <c r="Y12" s="20" t="s">
        <v>124</v>
      </c>
      <c r="Z12" s="20" t="s">
        <v>127</v>
      </c>
      <c r="AA12" s="20" t="s">
        <v>116</v>
      </c>
      <c r="AB12" s="20" t="s">
        <v>124</v>
      </c>
      <c r="AC12" s="20" t="s">
        <v>128</v>
      </c>
      <c r="AD12" s="19" t="s">
        <v>129</v>
      </c>
      <c r="AE12" s="21">
        <v>299</v>
      </c>
      <c r="AF12" s="22">
        <f>ROUND($L$12*$AE$12,2)</f>
        <v>1495</v>
      </c>
    </row>
    <row r="13" spans="1:32" ht="12.75">
      <c r="A13" s="15">
        <v>53443</v>
      </c>
      <c r="B13" s="16"/>
      <c r="C13" s="15">
        <v>154057</v>
      </c>
      <c r="D13" s="16" t="s">
        <v>44</v>
      </c>
      <c r="E13" s="16" t="s">
        <v>45</v>
      </c>
      <c r="F13" s="16" t="s">
        <v>46</v>
      </c>
      <c r="G13" s="12" t="s">
        <v>91</v>
      </c>
      <c r="H13" s="16" t="s">
        <v>47</v>
      </c>
      <c r="I13" s="16"/>
      <c r="J13" s="16" t="s">
        <v>48</v>
      </c>
      <c r="K13" s="17">
        <v>5</v>
      </c>
      <c r="L13" s="18">
        <v>5</v>
      </c>
      <c r="M13" s="19" t="s">
        <v>121</v>
      </c>
      <c r="N13" s="16">
        <v>999500</v>
      </c>
      <c r="O13" s="16" t="s">
        <v>65</v>
      </c>
      <c r="P13" s="16" t="s">
        <v>66</v>
      </c>
      <c r="Q13" s="16" t="s">
        <v>67</v>
      </c>
      <c r="R13" s="16">
        <v>1</v>
      </c>
      <c r="S13" s="16">
        <v>187</v>
      </c>
      <c r="T13" s="16">
        <v>107268</v>
      </c>
      <c r="U13" s="16" t="s">
        <v>68</v>
      </c>
      <c r="V13" s="16" t="s">
        <v>69</v>
      </c>
      <c r="W13" s="16">
        <v>549494066</v>
      </c>
      <c r="X13" s="16"/>
      <c r="Y13" s="20" t="s">
        <v>124</v>
      </c>
      <c r="Z13" s="20" t="s">
        <v>127</v>
      </c>
      <c r="AA13" s="20" t="s">
        <v>116</v>
      </c>
      <c r="AB13" s="20" t="s">
        <v>124</v>
      </c>
      <c r="AC13" s="20" t="s">
        <v>128</v>
      </c>
      <c r="AD13" s="19" t="s">
        <v>129</v>
      </c>
      <c r="AE13" s="21">
        <v>169</v>
      </c>
      <c r="AF13" s="22">
        <f>ROUND($L$13*$AE$13,2)</f>
        <v>845</v>
      </c>
    </row>
    <row r="14" spans="1:32" ht="13.5" thickBot="1">
      <c r="A14" s="15">
        <v>53443</v>
      </c>
      <c r="B14" s="16"/>
      <c r="C14" s="15">
        <v>154058</v>
      </c>
      <c r="D14" s="16" t="s">
        <v>44</v>
      </c>
      <c r="E14" s="16" t="s">
        <v>70</v>
      </c>
      <c r="F14" s="16" t="s">
        <v>71</v>
      </c>
      <c r="G14" s="9" t="s">
        <v>93</v>
      </c>
      <c r="H14" s="16" t="s">
        <v>47</v>
      </c>
      <c r="I14" s="16"/>
      <c r="J14" s="16" t="s">
        <v>48</v>
      </c>
      <c r="K14" s="17">
        <v>10</v>
      </c>
      <c r="L14" s="18">
        <v>10</v>
      </c>
      <c r="M14" s="19" t="s">
        <v>121</v>
      </c>
      <c r="N14" s="16">
        <v>999500</v>
      </c>
      <c r="O14" s="16" t="s">
        <v>65</v>
      </c>
      <c r="P14" s="16" t="s">
        <v>66</v>
      </c>
      <c r="Q14" s="16" t="s">
        <v>67</v>
      </c>
      <c r="R14" s="16">
        <v>1</v>
      </c>
      <c r="S14" s="16">
        <v>187</v>
      </c>
      <c r="T14" s="16">
        <v>107268</v>
      </c>
      <c r="U14" s="16" t="s">
        <v>68</v>
      </c>
      <c r="V14" s="16" t="s">
        <v>69</v>
      </c>
      <c r="W14" s="16">
        <v>549494066</v>
      </c>
      <c r="X14" s="16"/>
      <c r="Y14" s="20" t="s">
        <v>124</v>
      </c>
      <c r="Z14" s="20" t="s">
        <v>127</v>
      </c>
      <c r="AA14" s="20" t="s">
        <v>116</v>
      </c>
      <c r="AB14" s="20" t="s">
        <v>124</v>
      </c>
      <c r="AC14" s="20" t="s">
        <v>128</v>
      </c>
      <c r="AD14" s="19" t="s">
        <v>129</v>
      </c>
      <c r="AE14" s="21">
        <v>109</v>
      </c>
      <c r="AF14" s="22">
        <f>ROUND($L$14*$AE$14,2)</f>
        <v>1090</v>
      </c>
    </row>
    <row r="15" spans="1:32" ht="13.5" customHeight="1" thickTop="1">
      <c r="A15" s="38"/>
      <c r="B15" s="38"/>
      <c r="C15" s="38"/>
      <c r="D15" s="23"/>
      <c r="E15" s="23"/>
      <c r="F15" s="23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8" t="s">
        <v>120</v>
      </c>
      <c r="AF15" s="24">
        <f>SUM($AF$12:$AF$14)</f>
        <v>3430</v>
      </c>
    </row>
    <row r="16" spans="1:32" ht="12.75">
      <c r="A16" s="25"/>
      <c r="B16" s="25"/>
      <c r="C16" s="25"/>
      <c r="D16" s="25"/>
      <c r="E16" s="25"/>
      <c r="F16" s="25"/>
      <c r="G16" s="1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39" thickBot="1">
      <c r="A17" s="15">
        <v>53606</v>
      </c>
      <c r="B17" s="16" t="s">
        <v>72</v>
      </c>
      <c r="C17" s="15">
        <v>154474</v>
      </c>
      <c r="D17" s="16" t="s">
        <v>73</v>
      </c>
      <c r="E17" s="16" t="s">
        <v>74</v>
      </c>
      <c r="F17" s="16" t="s">
        <v>75</v>
      </c>
      <c r="G17" s="9" t="s">
        <v>90</v>
      </c>
      <c r="H17" s="16" t="s">
        <v>47</v>
      </c>
      <c r="I17" s="16"/>
      <c r="J17" s="16" t="s">
        <v>48</v>
      </c>
      <c r="K17" s="17">
        <v>1</v>
      </c>
      <c r="L17" s="18">
        <v>1</v>
      </c>
      <c r="M17" s="19" t="s">
        <v>113</v>
      </c>
      <c r="N17" s="16">
        <v>119924</v>
      </c>
      <c r="O17" s="16" t="s">
        <v>76</v>
      </c>
      <c r="P17" s="16" t="s">
        <v>77</v>
      </c>
      <c r="Q17" s="16" t="s">
        <v>51</v>
      </c>
      <c r="R17" s="16">
        <v>2</v>
      </c>
      <c r="S17" s="16" t="s">
        <v>78</v>
      </c>
      <c r="T17" s="16">
        <v>38819</v>
      </c>
      <c r="U17" s="16" t="s">
        <v>79</v>
      </c>
      <c r="V17" s="16" t="s">
        <v>80</v>
      </c>
      <c r="W17" s="16">
        <v>549495720</v>
      </c>
      <c r="X17" s="16"/>
      <c r="Y17" s="20" t="s">
        <v>130</v>
      </c>
      <c r="Z17" s="20" t="s">
        <v>131</v>
      </c>
      <c r="AA17" s="20" t="s">
        <v>116</v>
      </c>
      <c r="AB17" s="20" t="s">
        <v>132</v>
      </c>
      <c r="AC17" s="20" t="s">
        <v>133</v>
      </c>
      <c r="AD17" s="19" t="s">
        <v>134</v>
      </c>
      <c r="AE17" s="21">
        <v>290</v>
      </c>
      <c r="AF17" s="22">
        <f>ROUND($L$17*$AE$17,2)</f>
        <v>290</v>
      </c>
    </row>
    <row r="18" spans="1:32" ht="13.5" customHeight="1" thickTop="1">
      <c r="A18" s="38"/>
      <c r="B18" s="38"/>
      <c r="C18" s="38"/>
      <c r="D18" s="23"/>
      <c r="E18" s="23"/>
      <c r="F18" s="23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8" t="s">
        <v>120</v>
      </c>
      <c r="AF18" s="24">
        <f>SUM($AF$17:$AF$17)</f>
        <v>290</v>
      </c>
    </row>
    <row r="19" spans="1:32" ht="12.75">
      <c r="A19" s="25"/>
      <c r="B19" s="25"/>
      <c r="C19" s="25"/>
      <c r="D19" s="25"/>
      <c r="E19" s="25"/>
      <c r="F19" s="25"/>
      <c r="G19" s="11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26.25" thickBot="1">
      <c r="A20" s="15">
        <v>53694</v>
      </c>
      <c r="B20" s="16" t="s">
        <v>81</v>
      </c>
      <c r="C20" s="15">
        <v>154801</v>
      </c>
      <c r="D20" s="16" t="s">
        <v>44</v>
      </c>
      <c r="E20" s="16" t="s">
        <v>57</v>
      </c>
      <c r="F20" s="16" t="s">
        <v>58</v>
      </c>
      <c r="G20" s="9" t="s">
        <v>92</v>
      </c>
      <c r="H20" s="16" t="s">
        <v>47</v>
      </c>
      <c r="I20" s="16"/>
      <c r="J20" s="16" t="s">
        <v>48</v>
      </c>
      <c r="K20" s="17">
        <v>2</v>
      </c>
      <c r="L20" s="18">
        <v>2</v>
      </c>
      <c r="M20" s="19" t="s">
        <v>121</v>
      </c>
      <c r="N20" s="16">
        <v>412000</v>
      </c>
      <c r="O20" s="16" t="s">
        <v>82</v>
      </c>
      <c r="P20" s="16" t="s">
        <v>83</v>
      </c>
      <c r="Q20" s="16" t="s">
        <v>84</v>
      </c>
      <c r="R20" s="16">
        <v>3</v>
      </c>
      <c r="S20" s="16" t="s">
        <v>85</v>
      </c>
      <c r="T20" s="16">
        <v>81433</v>
      </c>
      <c r="U20" s="16" t="s">
        <v>86</v>
      </c>
      <c r="V20" s="16" t="s">
        <v>87</v>
      </c>
      <c r="W20" s="16">
        <v>549496433</v>
      </c>
      <c r="X20" s="16"/>
      <c r="Y20" s="20" t="s">
        <v>135</v>
      </c>
      <c r="Z20" s="20" t="s">
        <v>136</v>
      </c>
      <c r="AA20" s="20" t="s">
        <v>116</v>
      </c>
      <c r="AB20" s="20" t="s">
        <v>117</v>
      </c>
      <c r="AC20" s="20" t="s">
        <v>125</v>
      </c>
      <c r="AD20" s="19" t="s">
        <v>137</v>
      </c>
      <c r="AE20" s="21">
        <v>299</v>
      </c>
      <c r="AF20" s="22">
        <f>ROUND($L$20*$AE$20,2)</f>
        <v>598</v>
      </c>
    </row>
    <row r="21" spans="1:32" ht="13.5" customHeight="1" thickTop="1">
      <c r="A21" s="38"/>
      <c r="B21" s="38"/>
      <c r="C21" s="38"/>
      <c r="D21" s="23"/>
      <c r="E21" s="23"/>
      <c r="F21" s="23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8" t="s">
        <v>120</v>
      </c>
      <c r="AF21" s="24">
        <f>SUM($AF$20:$AF$20)</f>
        <v>598</v>
      </c>
    </row>
    <row r="22" spans="1:32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9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9" t="s">
        <v>88</v>
      </c>
      <c r="AF23" s="26">
        <f>(0)+SUM($AF$7,$AF$10,$AF$15,$AF$18,$AF$21)</f>
        <v>9843</v>
      </c>
    </row>
    <row r="24" spans="1:3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</sheetData>
  <sheetProtection/>
  <mergeCells count="14">
    <mergeCell ref="A18:C18"/>
    <mergeCell ref="A21:C21"/>
    <mergeCell ref="A7:C7"/>
    <mergeCell ref="A10:C10"/>
    <mergeCell ref="A15:C15"/>
    <mergeCell ref="A3:H3"/>
    <mergeCell ref="A1:H1"/>
    <mergeCell ref="I3:AF3"/>
    <mergeCell ref="A4:K4"/>
    <mergeCell ref="L4:M4"/>
    <mergeCell ref="N4:S4"/>
    <mergeCell ref="T4:X4"/>
    <mergeCell ref="Y4:AC4"/>
    <mergeCell ref="AD4:AE4"/>
  </mergeCells>
  <printOptions/>
  <pageMargins left="0.3937007874015748" right="0.3937007874015748" top="0.7874015748031497" bottom="0.3937007874015748" header="0.31496062992125984" footer="0.31496062992125984"/>
  <pageSetup fitToHeight="0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0" t="s">
        <v>21</v>
      </c>
      <c r="B1" s="41"/>
      <c r="C1" s="2" t="s">
        <v>0</v>
      </c>
    </row>
    <row r="2" spans="1:3" ht="15" customHeight="1">
      <c r="A2" s="3" t="s">
        <v>5</v>
      </c>
      <c r="B2" s="3" t="s">
        <v>9</v>
      </c>
      <c r="C2" s="4" t="s">
        <v>97</v>
      </c>
    </row>
    <row r="3" spans="1:3" ht="15" customHeight="1">
      <c r="A3" s="3" t="s">
        <v>2</v>
      </c>
      <c r="B3" s="3" t="s">
        <v>6</v>
      </c>
      <c r="C3" s="4" t="s">
        <v>95</v>
      </c>
    </row>
    <row r="4" spans="1:3" ht="15" customHeight="1">
      <c r="A4" s="3" t="s">
        <v>1</v>
      </c>
      <c r="B4" s="3" t="s">
        <v>8</v>
      </c>
      <c r="C4" s="4" t="s">
        <v>95</v>
      </c>
    </row>
    <row r="8" ht="12.75">
      <c r="B8" s="1" t="s">
        <v>141</v>
      </c>
    </row>
  </sheetData>
  <sheetProtection/>
  <mergeCells count="1">
    <mergeCell ref="A1:B1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0" t="s">
        <v>20</v>
      </c>
      <c r="B1" s="41"/>
      <c r="C1" s="2" t="s">
        <v>0</v>
      </c>
    </row>
    <row r="2" spans="1:3" ht="15" customHeight="1">
      <c r="A2" s="3" t="s">
        <v>5</v>
      </c>
      <c r="B2" s="3" t="s">
        <v>10</v>
      </c>
      <c r="C2" s="4" t="s">
        <v>96</v>
      </c>
    </row>
    <row r="3" spans="1:3" ht="15" customHeight="1">
      <c r="A3" s="3" t="s">
        <v>2</v>
      </c>
      <c r="B3" s="3" t="s">
        <v>6</v>
      </c>
      <c r="C3" s="4" t="s">
        <v>95</v>
      </c>
    </row>
    <row r="4" spans="1:3" ht="15" customHeight="1">
      <c r="A4" s="3" t="s">
        <v>1</v>
      </c>
      <c r="B4" s="3" t="s">
        <v>8</v>
      </c>
      <c r="C4" s="4" t="s">
        <v>95</v>
      </c>
    </row>
  </sheetData>
  <sheetProtection/>
  <mergeCells count="1">
    <mergeCell ref="A1:B1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0" t="s">
        <v>22</v>
      </c>
      <c r="B1" s="41"/>
      <c r="C1" s="2" t="s">
        <v>0</v>
      </c>
    </row>
    <row r="2" spans="1:3" ht="15" customHeight="1">
      <c r="A2" s="3" t="s">
        <v>5</v>
      </c>
      <c r="B2" s="3" t="s">
        <v>7</v>
      </c>
      <c r="C2" s="4" t="s">
        <v>94</v>
      </c>
    </row>
    <row r="3" spans="1:3" ht="15" customHeight="1">
      <c r="A3" s="3" t="s">
        <v>2</v>
      </c>
      <c r="B3" s="3" t="s">
        <v>6</v>
      </c>
      <c r="C3" s="4" t="s">
        <v>95</v>
      </c>
    </row>
    <row r="4" spans="1:3" ht="15" customHeight="1">
      <c r="A4" s="3" t="s">
        <v>1</v>
      </c>
      <c r="B4" s="3" t="s">
        <v>8</v>
      </c>
      <c r="C4" s="4" t="s">
        <v>95</v>
      </c>
    </row>
  </sheetData>
  <sheetProtection/>
  <mergeCells count="1">
    <mergeCell ref="A1:B1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0" t="s">
        <v>19</v>
      </c>
      <c r="B1" s="42"/>
      <c r="C1" s="2" t="s">
        <v>0</v>
      </c>
    </row>
    <row r="2" spans="1:3" ht="15" customHeight="1">
      <c r="A2" s="3" t="s">
        <v>11</v>
      </c>
      <c r="B2" s="5" t="s">
        <v>12</v>
      </c>
      <c r="C2" s="4" t="s">
        <v>12</v>
      </c>
    </row>
    <row r="3" spans="1:3" ht="15" customHeight="1">
      <c r="A3" s="3" t="s">
        <v>13</v>
      </c>
      <c r="B3" s="7">
        <v>3</v>
      </c>
      <c r="C3" s="4" t="s">
        <v>95</v>
      </c>
    </row>
    <row r="4" spans="1:3" ht="15" customHeight="1">
      <c r="A4" s="3" t="s">
        <v>14</v>
      </c>
      <c r="B4" s="7">
        <v>1</v>
      </c>
      <c r="C4" s="4">
        <v>1</v>
      </c>
    </row>
    <row r="5" spans="1:3" ht="15" customHeight="1">
      <c r="A5" s="3" t="s">
        <v>15</v>
      </c>
      <c r="B5" s="6" t="s">
        <v>3</v>
      </c>
      <c r="C5" s="4" t="s">
        <v>3</v>
      </c>
    </row>
    <row r="6" spans="1:3" ht="15" customHeight="1">
      <c r="A6" s="3" t="s">
        <v>16</v>
      </c>
      <c r="B6" s="5" t="s">
        <v>4</v>
      </c>
      <c r="C6" s="4" t="s">
        <v>89</v>
      </c>
    </row>
    <row r="7" spans="1:3" ht="15" customHeight="1">
      <c r="A7" s="3" t="s">
        <v>17</v>
      </c>
      <c r="B7" s="5" t="s">
        <v>18</v>
      </c>
      <c r="C7" s="4" t="s">
        <v>18</v>
      </c>
    </row>
    <row r="8" ht="12.75">
      <c r="B8" s="1" t="s">
        <v>141</v>
      </c>
    </row>
  </sheetData>
  <sheetProtection/>
  <mergeCells count="1">
    <mergeCell ref="A1:B1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2015-06-01T06:58:37Z</cp:lastPrinted>
  <dcterms:created xsi:type="dcterms:W3CDTF">2013-06-26T07:25:01Z</dcterms:created>
  <dcterms:modified xsi:type="dcterms:W3CDTF">2015-06-01T06:59:52Z</dcterms:modified>
  <cp:category/>
  <cp:version/>
  <cp:contentType/>
  <cp:contentStatus/>
</cp:coreProperties>
</file>