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<sst xmlns="http://schemas.openxmlformats.org/spreadsheetml/2006/main" count="413" uniqueCount="195">
  <si>
    <t xml:space="preserve">
        Kategorie: TS 006-2015 - Tiskařské služby, sběr do: 30.06.2015, dodání od: 01.08.2015, vygenerováno: 28.07.2015 08:31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</si>
  <si>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</si>
  <si>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</si>
  <si>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</si>
  <si>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</si>
  <si>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</si>
  <si>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</si>
  <si>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</si>
  <si>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</si>
  <si>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</si>
  <si>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</si>
  <si>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</si>
  <si>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</si>
  <si>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</si>
  <si>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</si>
  <si>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</si>
  <si>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</si>
  <si>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</si>
  <si>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</si>
  <si>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</si>
  <si>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</si>
  <si>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</si>
  <si>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</si>
  <si>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</si>
  <si>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</si>
  <si>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</si>
  <si>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</si>
  <si>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</si>
  <si>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</si>
  <si>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</si>
  <si>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</si>
  <si>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</si>
  <si>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</si>
  <si>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</si>
  <si>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</si>
  <si>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</si>
  <si>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</si>
  <si>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</si>
  <si>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</si>
  <si>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</si>
  <si>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Gastronomie a technologie přípravy pokrmů</t>
  </si>
  <si>
    <t>79810000-5</t>
  </si>
  <si>
    <t>79810000-5-6</t>
  </si>
  <si>
    <t>Jednoduchá brožura</t>
  </si>
  <si>
    <t>Obecná položka, konkrétní specifikace (barevnost, materiál, formát, ...) se uvádí do předepsané šablony.</t>
  </si>
  <si>
    <t>Dodávání podkladů: e-mailem ve formátu PDF, obálka a text zvlášť
Zajištění sazby (dodavatel/zadavatel): zadavatel
Formát: A4 210 × 297 mm
Materiál:obálka - 300 g bílý karton, lamino lesk
 text - 80 g bezdřevý ofset
Barevnost: obálka  1/0 černá/0
 text 1/1- černá/černá
Tisková technologie: ofset
Počet stran: 220 stran, tištěno oboustranně, + 4 strany obálka, 
Úprava materiálu (vazba): V2
Další požadavky: Archovou montáž  elektronicky v PDF zaslat kontaktní osobě před tiskem ke kontrole.
DPH-10%</t>
  </si>
  <si>
    <t>ks</t>
  </si>
  <si>
    <t>A</t>
  </si>
  <si>
    <t>Ediční oddělení</t>
  </si>
  <si>
    <t>UKB, Kamenice 5, budova A9</t>
  </si>
  <si>
    <t>Kamenice 753/5, 62500 Brno</t>
  </si>
  <si>
    <t>bud. A9/220</t>
  </si>
  <si>
    <t xml:space="preserve">Korcová Marie Mgr. </t>
  </si>
  <si>
    <t>110088@mail.muni.cz</t>
  </si>
  <si>
    <t>9944</t>
  </si>
  <si>
    <t>119921</t>
  </si>
  <si>
    <t xml:space="preserve">   </t>
  </si>
  <si>
    <t>1590</t>
  </si>
  <si>
    <t>0002</t>
  </si>
  <si>
    <t>OBJ/1197/0007/15</t>
  </si>
  <si>
    <t>Celkem za objednávku</t>
  </si>
  <si>
    <t>79810000-5-2</t>
  </si>
  <si>
    <t>Leták</t>
  </si>
  <si>
    <t>Dodání podkladů: po podpisu smlouvy s dodavatelem  Zajištění sazby: zajistí zadavatel  Formát rozložený: 59,2 * 21 cm  Formát složený (výsledný): 14,8 * 21 cm  Materiál: papír cca 200 g, oboustranné lamino  Barevnost: plnobarevný  Tisková technologie: ofset  Počet stran: 2 (rozloženo), resp. 8 (složeno)  Úprava materiálu: 3 lomy + složení  Spadávka (ano/ne): ano</t>
  </si>
  <si>
    <t>S</t>
  </si>
  <si>
    <t>Centrum jazykového vzdělávání</t>
  </si>
  <si>
    <t>RMU, Komenského nám. 2</t>
  </si>
  <si>
    <t>Komenského nám. 220/2, 66243 Brno</t>
  </si>
  <si>
    <t xml:space="preserve"> </t>
  </si>
  <si>
    <t xml:space="preserve">Kovaříková Věra  </t>
  </si>
  <si>
    <t>106950@mail.muni.cz</t>
  </si>
  <si>
    <t>1606</t>
  </si>
  <si>
    <t>960000</t>
  </si>
  <si>
    <t>1111</t>
  </si>
  <si>
    <t>0000</t>
  </si>
  <si>
    <t>OBJ/9601/0067/15</t>
  </si>
  <si>
    <t>Anatomie člověka II</t>
  </si>
  <si>
    <t>UKB, Kamenice 5, budova A18</t>
  </si>
  <si>
    <t>bud. A18/331</t>
  </si>
  <si>
    <t>9948</t>
  </si>
  <si>
    <t>OBJ/1197/0008/15</t>
  </si>
  <si>
    <t>Overview of Chemistry</t>
  </si>
  <si>
    <t>Dodávání podkladů: e-mailem ve formátu PDF, obálka a text zvlášť
Zajištění sazby (dodavatel/zadavatel): zadavatel
Formát: A4 210 × 297 mm
Materiál:obálka - 300 g bílý karton, lamino lesk
 text - 80 g bezdřevý ofset
Barevnost: obálka  1/0 černá/0
 text 1/1- černá/černá
Tisková technologie: ofset
Počet stran: 130 stran, tištěno oboustranně, + 4 strany obálka, rezerva pro tisk +/-8 stran
Úprava materiálu (vazba): V2
Další požadavky: Archovou montáž  elektronicky v PDF zaslat kontaktní osobě před tiskem ke kontrole.
DPH 10%</t>
  </si>
  <si>
    <t>9945</t>
  </si>
  <si>
    <t>OBJ/1197/0009/15</t>
  </si>
  <si>
    <t>brožury - přijímací řízení 2016/17</t>
  </si>
  <si>
    <t>Právnická fakulta</t>
  </si>
  <si>
    <t>PrF, Veveří 70</t>
  </si>
  <si>
    <t>Veveří 158/70, 61180 Brno</t>
  </si>
  <si>
    <t xml:space="preserve">Pavliňák Jaroslav Mgr. </t>
  </si>
  <si>
    <t>3811@mail.muni.cz</t>
  </si>
  <si>
    <t>0030</t>
  </si>
  <si>
    <t>229913</t>
  </si>
  <si>
    <t>1521</t>
  </si>
  <si>
    <t>OBJ/2201/0050/15</t>
  </si>
  <si>
    <t>Overwiew of General Biology</t>
  </si>
  <si>
    <t>Dodávání podkladů: e-mailem ve formátu PDF, obálka a text zvlášť
Zajištění sazby (dodavatel/zadavatel): zadavatel
Formát: A4 210 × 297 mm
Materiál:obálka - 300 g bílý karton, lamino lesk
 text - 80 g bezdřevý ofset
Barevnost: obálka  1/0 černá/0
 text 1/1- černá/černá
Tisková technologie: ofset
Počet stran: 92stran, tištěno oboustranně, + 4 strany obálka, rezerva pro tisk +/-8 stran
Úprava materiálu (vazba): V2
Další požadavky: Archovou montáž  elektronicky v PDF zaslat kontaktní osobě před tiskem ke kontrole.
DPH 10%</t>
  </si>
  <si>
    <t>9947</t>
  </si>
  <si>
    <t>OBJ/1197/0010/15</t>
  </si>
  <si>
    <t>Overview of  Physics</t>
  </si>
  <si>
    <t>9946</t>
  </si>
  <si>
    <t>OBJ/1197/0011/15</t>
  </si>
  <si>
    <t>časopis Brünner Hefte</t>
  </si>
  <si>
    <t>Kat.německého jazyka a literatury</t>
  </si>
  <si>
    <t>PedF, Poříčí 9, budova A</t>
  </si>
  <si>
    <t>Poříčí 945/9, 60300 Brno</t>
  </si>
  <si>
    <t>bud. A/06008</t>
  </si>
  <si>
    <t xml:space="preserve">Rytířová Helena  </t>
  </si>
  <si>
    <t>71018@mail.muni.cz</t>
  </si>
  <si>
    <t>413000</t>
  </si>
  <si>
    <t xml:space="preserve">      </t>
  </si>
  <si>
    <t>OBJ/4101/0765/15</t>
  </si>
  <si>
    <t>Brünner Hefte časopis KNJ</t>
  </si>
  <si>
    <t>objednávka je koncipována pro dvě čísla časopisu</t>
  </si>
  <si>
    <t>OBJ/4101/0766/15</t>
  </si>
  <si>
    <t>Brožura pro přijímací řízení 2016/2017</t>
  </si>
  <si>
    <t>Studijní oddělení</t>
  </si>
  <si>
    <t>PedF, Poříčí 7, budova B</t>
  </si>
  <si>
    <t>Poříčí 623/7, 60300 Brno</t>
  </si>
  <si>
    <t xml:space="preserve">Bednářová Hana  </t>
  </si>
  <si>
    <t>2273@mail.muni.cz</t>
  </si>
  <si>
    <t>1002</t>
  </si>
  <si>
    <t>419913</t>
  </si>
  <si>
    <t>OBJ/4101/0767/15</t>
  </si>
  <si>
    <t>tisk 10 brozur TSP</t>
  </si>
  <si>
    <t>Dodání podkladů: zadavatel po vysoutěžení
Zajištění sazby: dodavatel 
Formát (rozměr): A4
Materiál (obálka, text):  obálka  250g/m2lamino lesk, text 80g bezdřevý, vazba V2
Barevnost (obálka, text): Obálka plnobarevně a text černobílá.
Tisková technologie: laser 
Počet stran: 51</t>
  </si>
  <si>
    <t>Odd.pro strategii a rozvoj</t>
  </si>
  <si>
    <t>ESF, Lipová 41a</t>
  </si>
  <si>
    <t>Lipová 507/41a, 60200 Brno</t>
  </si>
  <si>
    <t xml:space="preserve">Horňáková Michaela Ing. </t>
  </si>
  <si>
    <t>76105@mail.muni.cz</t>
  </si>
  <si>
    <t>5022</t>
  </si>
  <si>
    <t>569860</t>
  </si>
  <si>
    <t>8100</t>
  </si>
  <si>
    <t>OBJ/5601/0347/15</t>
  </si>
  <si>
    <t>Bulletin Moje fakulta</t>
  </si>
  <si>
    <t>Dodání podkladů: e-mailem ve formátu PDF, předpoklad polovina září 2015
Zajištění sazby (dodavatel/zadavatel): zadavatel
Formát (rozměr): Katalog B5
Materiál (obálka, text): obálka křída lesk 160 g /m2, text papír křída 90g/m2
Barevnost (obálka, text): CMYK (4/4), na spad
Počet stran: 24-36 stran
Vazba: V1
poznámka - brožura bude obsahovat řadu grafů, tabulek, fotografií
Archovou montáž elektronicky v PDF zaslat kontaktní osobě pro převzetí ke kontrole</t>
  </si>
  <si>
    <t>Sekretariát</t>
  </si>
  <si>
    <t>UKB, Kamenice 5, budova A15</t>
  </si>
  <si>
    <t>bud. A15/321</t>
  </si>
  <si>
    <t xml:space="preserve">Wernerová Irena Mgr. </t>
  </si>
  <si>
    <t>117989@mail.muni.cz</t>
  </si>
  <si>
    <t>Mobil: 725914825</t>
  </si>
  <si>
    <t>1012</t>
  </si>
  <si>
    <t>119911</t>
  </si>
  <si>
    <t>6002</t>
  </si>
  <si>
    <t>OBJ/1101/0352/15</t>
  </si>
  <si>
    <t>79810000-5-1</t>
  </si>
  <si>
    <t>Vizitka</t>
  </si>
  <si>
    <t>Správa UKB</t>
  </si>
  <si>
    <t>UKB, Kamenice 5, budova A17</t>
  </si>
  <si>
    <t xml:space="preserve">Pytlíková Marcela  </t>
  </si>
  <si>
    <t>116255@mail.muni.cz</t>
  </si>
  <si>
    <t>Žádáme korekturu, Podklad k vizitkám včetně počtu kusů je uveden v příloze. V případě potřeby upřesnění kontaktujte paní Pytlíkovou 736 470 767. pytlikova@ukb.muni.cz</t>
  </si>
  <si>
    <t>1001</t>
  </si>
  <si>
    <t>829080</t>
  </si>
  <si>
    <t>5000</t>
  </si>
  <si>
    <t>OBJ/8201/0224/15</t>
  </si>
  <si>
    <t>Dodání podkladů: listopad 2015
Zajištění sazby (dodavatel/zadavatel): sází zadavatel
Formát (rozměr): A5
Materiál (obálka, text): Papír 80g/m2
Barevnost (obálka, text): 1/1 ČB
Tisková technologie: kopírování
Počet stran: 20-40
Úprava materiálu: obálka 1/0 ČB, obálka bez laminace, papír 80g/m2
Zhotovení makety: ano
Vazba: šitá vazba
Dodání podkladů v PDF</t>
  </si>
  <si>
    <t>Kat.anglického jazyka a literatury</t>
  </si>
  <si>
    <t>bud. A/04010</t>
  </si>
  <si>
    <t xml:space="preserve">Oaklandová Gabriela Mgr. </t>
  </si>
  <si>
    <t>11764@mail.muni.cz</t>
  </si>
  <si>
    <t>412700</t>
  </si>
  <si>
    <t>OBJ/4101/0768/15</t>
  </si>
  <si>
    <t>Tisk brožury</t>
  </si>
  <si>
    <t>Dodání podkladů: tiskové pdf, po uzavření smlouvy
Zajištění sazby (dodavatel/zadavatel): zadavatel
Formát (rozměr): 190 x 220 mm, oboustranný tisk
Materiál obálka: 300 g, křída, mat
Materiál text: 130 g, křída, mat
Barevnost obálka: 4/0 
Barevnost text: 4/4
Tisková technologie: offset
Počet stran: obálka + 212 stran
Úprava materiálu: obálka lamino matné
Vazba: V2
Termín pro dodání vytištěné brožury: do 21.8.2015</t>
  </si>
  <si>
    <t>Odbor výzkumu</t>
  </si>
  <si>
    <t>RMU, Žerotínovo nám. 9</t>
  </si>
  <si>
    <t>Žerotínovo nám. 617/9, 60177 Brno</t>
  </si>
  <si>
    <t xml:space="preserve">Ambrožová Michaela Ing. </t>
  </si>
  <si>
    <t>75951@mail.muni.cz</t>
  </si>
  <si>
    <t>7999</t>
  </si>
  <si>
    <t>991700</t>
  </si>
  <si>
    <t>05</t>
  </si>
  <si>
    <t>OBJ/9901/0486/15</t>
  </si>
  <si>
    <t>Sborník EFS 2015 Krajíček</t>
  </si>
  <si>
    <t>Ekonomicko-správní fakulta</t>
  </si>
  <si>
    <t xml:space="preserve">Mezníková Irma  </t>
  </si>
  <si>
    <t>115744@mail.muni.cz</t>
  </si>
  <si>
    <t>4005</t>
  </si>
  <si>
    <t>561700</t>
  </si>
  <si>
    <t>8200</t>
  </si>
  <si>
    <t>OBJ/5601/0348/15</t>
  </si>
  <si>
    <t>Celkem</t>
  </si>
  <si>
    <t>Dodávání podkladů:      e-mailem ve formátu PDF, obálka a text zvlášť
Zajištění sazby (dodavatel/zadavatel): zadavatel
Formát:               A4 210 × 297 mm
Materiál:obálka - 300 g bílý karton, lamino lesk
                text - 80 g bezdřevý ofset
Barevnost:         obálka  1/0 černá/0
                text 1/1- černá/černá
Tisková technologie:     ofset
Počet stran:       192 stran, tištěno oboustranně, + 4 strany obálka, rezerva pro tisk +/-8 stran
Úprava materiálu (vazba): V2
Další požadavky: Archovou montáž  elektronicky v PDF zaslat kontaktní osobě před tiskem ke kontrole.
DPH 10%</t>
  </si>
  <si>
    <t>Tisk:     ofset
Vazba:     V1
Počet kusů:    4200
Baleno:    po 100 kusech do smršťovací fólie
Termín dodání podkladů fakultou: 21. 8. 2015
Termín dodání výtisků:  10. 9. 2015
Obálka
Formát:    A5
Barevnost:     4/4 CMYK
Papír:      250 g křída, lak lesklý
Dodání podkladů:   elektronicky v tiskových PDF, na spad
Vnitřní část
Formát:    A5
Počet stran:     8
Barevnost:     1/1 černá
Papír:      90 g Garda mat</t>
  </si>
  <si>
    <t xml:space="preserve">Dodávání podkladů:      e-mailem ve formátu PDF, obálka a text zvlášť
Zajištění sazby (dodavatel/zadavatel): zadavatel
Formát:               A4 210 × 297 mm
Materiál:obálka - 300 g bílý karton, lamino lesk
                text - 80 g bezdřevý ofset
Barevnost:         obálka  1/0 černá/0
                text 1/1- černá/černá
Tisková technologie:     ofset
Počet stran:       84 stran, tištěno oboustranně, + 4 strany obálka, rezerva pro tisk +/-8 stran
Úprava materiálu (vazba): V2
Další požadavky: Archovou montáž  elektronicky v PDF zaslat kontaktní osobě před tiskem ke kontrole.
DPH 10%
</t>
  </si>
  <si>
    <t>Dodání podkladů : 60 ks srpen 2015, Formát (rozměr): A5 Materiál (obálka, text):250g bílý karton, Barevnost (obálka, text): 1/1, Tisková technologie: ofset, Počet stran:130, Úprava materiálu: na obálku lamino 0lesklé, tisk textové části 1/1, bez padu, vazba V2</t>
  </si>
  <si>
    <t>Dodání podkladů : 50 ks září 2015, 50 ks prosinec 2015, Formát (rozměr): A5 Materiál (obálka, text):250g bílý karton, Barevnost (obálka, text): 1/1, Tisková technologie: ofset, Počet stran:80, Úprava materiálu: na obálku lamino 0lesklé, tisk textové části 1/1, bez padu, vazba V2</t>
  </si>
  <si>
    <t>Tisk: ofset; Vazba: V1; Počet kusů: 4500; Baleno: po 50 kusech do smršťovací fólie; Termín dodání podkladů fakultou: 14.9.2015; Termín: 29.9.2015;
OBÁLKA Formát: A5; Barevnost 4/4 CMYK; Papír: 250g křída, lak lesklý; Dodání podkladů: elektronicky v tiskových PDF, na spad;
VNITŘNÍ ČÁST Formát: A5; Počet stran: 24; Barevnost: 1/1 černá; Papír: 90g Garda mat</t>
  </si>
  <si>
    <t>Zajištění sazby: dodavatel Formát: 90x50mm Materiál:karton 300g/mě Barevnost: 4/0 Počet druhů: přiloženo v příloze</t>
  </si>
  <si>
    <t>Rozsah: text + obálka 800 stran (+/- 50 stran) + 4 strany obálka 
Náklad 135 kusů
Barevnost: text: Černý (1/1)
                  obálka: Barevný tisk (4/4)
Formát: A5 oříznutý 147 x 205
Papír: text: 80 g standardní papír
          obálka: Lamino lesk 250 g
Předání dat: PDF
Vazba: V2 Lepená brožura
ISBN: Vyřizujeme si sami
Rukopis bude dodán: Do 10. 9. 2015
Termín dodání hotového sborníku: Do 25. 9. 2015
Místo dodání: ESF MU, katedra financí, Lipová 41a, 602 00 Brno</t>
  </si>
  <si>
    <t>Jednotková cena v Kč bez DPH</t>
  </si>
  <si>
    <t>Celková cena za položku v Kč bez DPH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</si>
</sst>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6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00390625" style="0" customWidth="1"/>
    <col min="2" max="2" width="37.421875" style="0" hidden="1" customWidth="1"/>
    <col min="3" max="3" width="8.140625" style="0" customWidth="1"/>
    <col min="4" max="4" width="18.7109375" style="0" hidden="1" customWidth="1"/>
    <col min="5" max="5" width="14.00390625" style="0" customWidth="1"/>
    <col min="6" max="6" width="11.140625" style="0" customWidth="1"/>
    <col min="7" max="7" width="18.57421875" style="0" customWidth="1"/>
    <col min="8" max="8" width="47.8515625" style="0" customWidth="1"/>
    <col min="9" max="9" width="3.8515625" style="0" customWidth="1"/>
    <col min="10" max="10" width="7.00390625" style="0" hidden="1" customWidth="1"/>
    <col min="11" max="11" width="5.7109375" style="0" bestFit="1" customWidth="1"/>
    <col min="12" max="12" width="4.7109375" style="0" hidden="1" customWidth="1"/>
    <col min="13" max="13" width="14.00390625" style="0" hidden="1" customWidth="1"/>
    <col min="14" max="16" width="21.421875" style="0" customWidth="1"/>
    <col min="17" max="17" width="3.7109375" style="0" customWidth="1"/>
    <col min="18" max="18" width="13.140625" style="0" customWidth="1"/>
    <col min="19" max="19" width="10.57421875" style="0" hidden="1" customWidth="1"/>
    <col min="20" max="20" width="12.8515625" style="0" customWidth="1"/>
    <col min="21" max="21" width="19.7109375" style="0" bestFit="1" customWidth="1"/>
    <col min="22" max="22" width="11.00390625" style="0" customWidth="1"/>
    <col min="23" max="23" width="50.00390625" style="0" customWidth="1"/>
    <col min="24" max="24" width="5.57421875" style="0" customWidth="1"/>
    <col min="25" max="25" width="7.57421875" style="0" customWidth="1"/>
    <col min="26" max="26" width="4.00390625" style="0" customWidth="1"/>
    <col min="27" max="27" width="5.8515625" style="0" customWidth="1"/>
    <col min="28" max="28" width="5.57421875" style="0" customWidth="1"/>
    <col min="29" max="29" width="17.28125" style="0" customWidth="1"/>
    <col min="30" max="30" width="11.421875" style="0" bestFit="1" customWidth="1"/>
    <col min="31" max="31" width="10.00390625" style="0" customWidth="1"/>
    <col min="32" max="32" width="10.7109375" style="0" customWidth="1"/>
  </cols>
  <sheetData>
    <row r="1" spans="1:32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1"/>
    </row>
    <row r="5" spans="1:32" ht="81.75" customHeight="1">
      <c r="A5" s="27" t="s">
        <v>6</v>
      </c>
      <c r="B5" s="27" t="s">
        <v>7</v>
      </c>
      <c r="C5" s="27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7" t="s">
        <v>14</v>
      </c>
      <c r="J5" s="27" t="s">
        <v>15</v>
      </c>
      <c r="K5" s="27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7" t="s">
        <v>22</v>
      </c>
      <c r="R5" s="27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7" t="s">
        <v>29</v>
      </c>
      <c r="Y5" s="27" t="s">
        <v>30</v>
      </c>
      <c r="Z5" s="27" t="s">
        <v>31</v>
      </c>
      <c r="AA5" s="27" t="s">
        <v>32</v>
      </c>
      <c r="AB5" s="27" t="s">
        <v>33</v>
      </c>
      <c r="AC5" s="2" t="s">
        <v>34</v>
      </c>
      <c r="AD5" s="2" t="s">
        <v>193</v>
      </c>
      <c r="AE5" s="2" t="s">
        <v>36</v>
      </c>
      <c r="AF5" s="2" t="s">
        <v>194</v>
      </c>
    </row>
    <row r="6" spans="1:32" ht="192" thickBot="1">
      <c r="A6" s="3">
        <v>54120</v>
      </c>
      <c r="B6" s="4" t="s">
        <v>40</v>
      </c>
      <c r="C6" s="3">
        <v>157814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5">
        <v>400</v>
      </c>
      <c r="K6" s="6">
        <v>400</v>
      </c>
      <c r="L6" s="7" t="s">
        <v>47</v>
      </c>
      <c r="M6" s="4">
        <v>119921</v>
      </c>
      <c r="N6" s="4" t="s">
        <v>48</v>
      </c>
      <c r="O6" s="4" t="s">
        <v>49</v>
      </c>
      <c r="P6" s="4" t="s">
        <v>50</v>
      </c>
      <c r="Q6" s="4">
        <v>2</v>
      </c>
      <c r="R6" s="4" t="s">
        <v>51</v>
      </c>
      <c r="S6" s="4">
        <v>110088</v>
      </c>
      <c r="T6" s="4" t="s">
        <v>52</v>
      </c>
      <c r="U6" s="4" t="s">
        <v>53</v>
      </c>
      <c r="V6" s="4">
        <v>549493998</v>
      </c>
      <c r="W6" s="4"/>
      <c r="X6" s="8" t="s">
        <v>54</v>
      </c>
      <c r="Y6" s="8" t="s">
        <v>55</v>
      </c>
      <c r="Z6" s="8" t="s">
        <v>56</v>
      </c>
      <c r="AA6" s="8" t="s">
        <v>57</v>
      </c>
      <c r="AB6" s="8" t="s">
        <v>58</v>
      </c>
      <c r="AC6" s="7" t="s">
        <v>59</v>
      </c>
      <c r="AD6" s="9">
        <v>49</v>
      </c>
      <c r="AE6" s="6">
        <v>10</v>
      </c>
      <c r="AF6" s="10">
        <f>ROUND($K$6*$AD$6,2)</f>
        <v>19600</v>
      </c>
    </row>
    <row r="7" spans="1:32" ht="13.5" customHeight="1" thickTop="1">
      <c r="A7" s="25"/>
      <c r="B7" s="25"/>
      <c r="C7" s="2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28" t="s">
        <v>60</v>
      </c>
      <c r="AE7" s="28"/>
      <c r="AF7" s="12">
        <f>SUM($AF$6:$AF$6)</f>
        <v>19600</v>
      </c>
    </row>
    <row r="8" spans="1:32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90" thickBot="1">
      <c r="A9" s="3">
        <v>54483</v>
      </c>
      <c r="B9" s="4"/>
      <c r="C9" s="3">
        <v>157773</v>
      </c>
      <c r="D9" s="4" t="s">
        <v>41</v>
      </c>
      <c r="E9" s="4" t="s">
        <v>61</v>
      </c>
      <c r="F9" s="4" t="s">
        <v>62</v>
      </c>
      <c r="G9" s="4" t="s">
        <v>44</v>
      </c>
      <c r="H9" s="4" t="s">
        <v>63</v>
      </c>
      <c r="I9" s="4" t="s">
        <v>46</v>
      </c>
      <c r="J9" s="5">
        <v>300</v>
      </c>
      <c r="K9" s="6">
        <v>300</v>
      </c>
      <c r="L9" s="7" t="s">
        <v>64</v>
      </c>
      <c r="M9" s="4">
        <v>960000</v>
      </c>
      <c r="N9" s="4" t="s">
        <v>65</v>
      </c>
      <c r="O9" s="4" t="s">
        <v>66</v>
      </c>
      <c r="P9" s="4" t="s">
        <v>67</v>
      </c>
      <c r="Q9" s="4">
        <v>2</v>
      </c>
      <c r="R9" s="4" t="s">
        <v>68</v>
      </c>
      <c r="S9" s="4">
        <v>106950</v>
      </c>
      <c r="T9" s="4" t="s">
        <v>69</v>
      </c>
      <c r="U9" s="4" t="s">
        <v>70</v>
      </c>
      <c r="V9" s="4">
        <v>549494462</v>
      </c>
      <c r="W9" s="4"/>
      <c r="X9" s="8" t="s">
        <v>71</v>
      </c>
      <c r="Y9" s="8" t="s">
        <v>72</v>
      </c>
      <c r="Z9" s="8" t="s">
        <v>56</v>
      </c>
      <c r="AA9" s="8" t="s">
        <v>73</v>
      </c>
      <c r="AB9" s="8" t="s">
        <v>74</v>
      </c>
      <c r="AC9" s="7" t="s">
        <v>75</v>
      </c>
      <c r="AD9" s="9">
        <v>12</v>
      </c>
      <c r="AE9" s="6">
        <v>21</v>
      </c>
      <c r="AF9" s="10">
        <f>ROUND($K$9*$AD$9,2)</f>
        <v>3600</v>
      </c>
    </row>
    <row r="10" spans="1:32" ht="13.5" customHeight="1" thickTop="1">
      <c r="A10" s="25"/>
      <c r="B10" s="25"/>
      <c r="C10" s="2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8" t="s">
        <v>60</v>
      </c>
      <c r="AE10" s="28"/>
      <c r="AF10" s="12">
        <f>SUM($AF$9:$AF$9)</f>
        <v>3600</v>
      </c>
    </row>
    <row r="11" spans="1:32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92" thickBot="1">
      <c r="A12" s="3">
        <v>54654</v>
      </c>
      <c r="B12" s="4" t="s">
        <v>76</v>
      </c>
      <c r="C12" s="3">
        <v>158080</v>
      </c>
      <c r="D12" s="4" t="s">
        <v>41</v>
      </c>
      <c r="E12" s="4" t="s">
        <v>42</v>
      </c>
      <c r="F12" s="4" t="s">
        <v>43</v>
      </c>
      <c r="G12" s="4" t="s">
        <v>44</v>
      </c>
      <c r="H12" s="16" t="s">
        <v>185</v>
      </c>
      <c r="I12" s="4" t="s">
        <v>46</v>
      </c>
      <c r="J12" s="5">
        <v>300</v>
      </c>
      <c r="K12" s="6">
        <v>300</v>
      </c>
      <c r="L12" s="7" t="s">
        <v>47</v>
      </c>
      <c r="M12" s="4">
        <v>119921</v>
      </c>
      <c r="N12" s="4" t="s">
        <v>48</v>
      </c>
      <c r="O12" s="4" t="s">
        <v>77</v>
      </c>
      <c r="P12" s="4" t="s">
        <v>50</v>
      </c>
      <c r="Q12" s="4">
        <v>3</v>
      </c>
      <c r="R12" s="4" t="s">
        <v>78</v>
      </c>
      <c r="S12" s="4">
        <v>110088</v>
      </c>
      <c r="T12" s="4" t="s">
        <v>52</v>
      </c>
      <c r="U12" s="4" t="s">
        <v>53</v>
      </c>
      <c r="V12" s="4">
        <v>549493998</v>
      </c>
      <c r="W12" s="4"/>
      <c r="X12" s="8" t="s">
        <v>79</v>
      </c>
      <c r="Y12" s="8" t="s">
        <v>55</v>
      </c>
      <c r="Z12" s="8" t="s">
        <v>56</v>
      </c>
      <c r="AA12" s="8" t="s">
        <v>57</v>
      </c>
      <c r="AB12" s="8" t="s">
        <v>58</v>
      </c>
      <c r="AC12" s="7" t="s">
        <v>80</v>
      </c>
      <c r="AD12" s="9">
        <v>45</v>
      </c>
      <c r="AE12" s="6">
        <v>10</v>
      </c>
      <c r="AF12" s="10">
        <f>ROUND($K$12*$AD$12,2)</f>
        <v>13500</v>
      </c>
    </row>
    <row r="13" spans="1:32" ht="13.5" customHeight="1" thickTop="1">
      <c r="A13" s="25"/>
      <c r="B13" s="25"/>
      <c r="C13" s="2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28" t="s">
        <v>60</v>
      </c>
      <c r="AE13" s="28"/>
      <c r="AF13" s="12">
        <f>SUM($AF$12:$AF$12)</f>
        <v>13500</v>
      </c>
    </row>
    <row r="14" spans="1:32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192" thickBot="1">
      <c r="A15" s="3">
        <v>54655</v>
      </c>
      <c r="B15" s="4" t="s">
        <v>81</v>
      </c>
      <c r="C15" s="3">
        <v>158083</v>
      </c>
      <c r="D15" s="4" t="s">
        <v>41</v>
      </c>
      <c r="E15" s="4" t="s">
        <v>42</v>
      </c>
      <c r="F15" s="4" t="s">
        <v>43</v>
      </c>
      <c r="G15" s="4" t="s">
        <v>44</v>
      </c>
      <c r="H15" s="4" t="s">
        <v>82</v>
      </c>
      <c r="I15" s="4" t="s">
        <v>46</v>
      </c>
      <c r="J15" s="5">
        <v>300</v>
      </c>
      <c r="K15" s="6">
        <v>300</v>
      </c>
      <c r="L15" s="7" t="s">
        <v>47</v>
      </c>
      <c r="M15" s="4">
        <v>119921</v>
      </c>
      <c r="N15" s="4" t="s">
        <v>48</v>
      </c>
      <c r="O15" s="4" t="s">
        <v>77</v>
      </c>
      <c r="P15" s="4" t="s">
        <v>50</v>
      </c>
      <c r="Q15" s="4">
        <v>3</v>
      </c>
      <c r="R15" s="4" t="s">
        <v>78</v>
      </c>
      <c r="S15" s="4">
        <v>110088</v>
      </c>
      <c r="T15" s="4" t="s">
        <v>52</v>
      </c>
      <c r="U15" s="4" t="s">
        <v>53</v>
      </c>
      <c r="V15" s="4">
        <v>549493998</v>
      </c>
      <c r="W15" s="4"/>
      <c r="X15" s="8" t="s">
        <v>83</v>
      </c>
      <c r="Y15" s="8" t="s">
        <v>55</v>
      </c>
      <c r="Z15" s="8" t="s">
        <v>56</v>
      </c>
      <c r="AA15" s="8" t="s">
        <v>57</v>
      </c>
      <c r="AB15" s="8" t="s">
        <v>58</v>
      </c>
      <c r="AC15" s="7" t="s">
        <v>84</v>
      </c>
      <c r="AD15" s="9">
        <v>32</v>
      </c>
      <c r="AE15" s="6">
        <v>10</v>
      </c>
      <c r="AF15" s="10">
        <f>ROUND($K$15*$AD$15,2)</f>
        <v>9600</v>
      </c>
    </row>
    <row r="16" spans="1:32" ht="13.5" thickTop="1">
      <c r="A16" s="25"/>
      <c r="B16" s="25"/>
      <c r="C16" s="25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28" t="s">
        <v>60</v>
      </c>
      <c r="AE16" s="28"/>
      <c r="AF16" s="12">
        <f>SUM($AF$15:$AF$15)</f>
        <v>9600</v>
      </c>
    </row>
    <row r="17" spans="1:32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243" thickBot="1">
      <c r="A18" s="3">
        <v>54659</v>
      </c>
      <c r="B18" s="4" t="s">
        <v>85</v>
      </c>
      <c r="C18" s="3">
        <v>157931</v>
      </c>
      <c r="D18" s="4" t="s">
        <v>41</v>
      </c>
      <c r="E18" s="4" t="s">
        <v>42</v>
      </c>
      <c r="F18" s="4" t="s">
        <v>43</v>
      </c>
      <c r="G18" s="4" t="s">
        <v>44</v>
      </c>
      <c r="H18" s="16" t="s">
        <v>186</v>
      </c>
      <c r="I18" s="4" t="s">
        <v>46</v>
      </c>
      <c r="J18" s="5">
        <v>4200</v>
      </c>
      <c r="K18" s="6">
        <v>4200</v>
      </c>
      <c r="L18" s="7" t="s">
        <v>64</v>
      </c>
      <c r="M18" s="4">
        <v>220000</v>
      </c>
      <c r="N18" s="4" t="s">
        <v>86</v>
      </c>
      <c r="O18" s="4" t="s">
        <v>87</v>
      </c>
      <c r="P18" s="4" t="s">
        <v>88</v>
      </c>
      <c r="Q18" s="4">
        <v>2</v>
      </c>
      <c r="R18" s="4">
        <v>113</v>
      </c>
      <c r="S18" s="4">
        <v>3811</v>
      </c>
      <c r="T18" s="4" t="s">
        <v>89</v>
      </c>
      <c r="U18" s="4" t="s">
        <v>90</v>
      </c>
      <c r="V18" s="4">
        <v>549491205</v>
      </c>
      <c r="W18" s="4"/>
      <c r="X18" s="8" t="s">
        <v>91</v>
      </c>
      <c r="Y18" s="8" t="s">
        <v>92</v>
      </c>
      <c r="Z18" s="8" t="s">
        <v>56</v>
      </c>
      <c r="AA18" s="8" t="s">
        <v>93</v>
      </c>
      <c r="AB18" s="8" t="s">
        <v>74</v>
      </c>
      <c r="AC18" s="7" t="s">
        <v>94</v>
      </c>
      <c r="AD18" s="9">
        <v>3.2</v>
      </c>
      <c r="AE18" s="6">
        <v>21</v>
      </c>
      <c r="AF18" s="10">
        <f>ROUND($K$18*$AD$18,2)</f>
        <v>13440</v>
      </c>
    </row>
    <row r="19" spans="1:32" ht="13.5" thickTop="1">
      <c r="A19" s="25"/>
      <c r="B19" s="25"/>
      <c r="C19" s="2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28" t="s">
        <v>60</v>
      </c>
      <c r="AE19" s="28"/>
      <c r="AF19" s="12">
        <f>SUM($AF$18:$AF$18)</f>
        <v>13440</v>
      </c>
    </row>
    <row r="20" spans="1:3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192" thickBot="1">
      <c r="A21" s="3">
        <v>54670</v>
      </c>
      <c r="B21" s="4" t="s">
        <v>95</v>
      </c>
      <c r="C21" s="3">
        <v>158081</v>
      </c>
      <c r="D21" s="4" t="s">
        <v>41</v>
      </c>
      <c r="E21" s="4" t="s">
        <v>42</v>
      </c>
      <c r="F21" s="4" t="s">
        <v>43</v>
      </c>
      <c r="G21" s="4" t="s">
        <v>44</v>
      </c>
      <c r="H21" s="4" t="s">
        <v>96</v>
      </c>
      <c r="I21" s="4" t="s">
        <v>46</v>
      </c>
      <c r="J21" s="5">
        <v>300</v>
      </c>
      <c r="K21" s="6">
        <v>300</v>
      </c>
      <c r="L21" s="7" t="s">
        <v>47</v>
      </c>
      <c r="M21" s="4">
        <v>119921</v>
      </c>
      <c r="N21" s="4" t="s">
        <v>48</v>
      </c>
      <c r="O21" s="4" t="s">
        <v>77</v>
      </c>
      <c r="P21" s="4" t="s">
        <v>50</v>
      </c>
      <c r="Q21" s="4">
        <v>3</v>
      </c>
      <c r="R21" s="4" t="s">
        <v>78</v>
      </c>
      <c r="S21" s="4">
        <v>110088</v>
      </c>
      <c r="T21" s="4" t="s">
        <v>52</v>
      </c>
      <c r="U21" s="4" t="s">
        <v>53</v>
      </c>
      <c r="V21" s="4">
        <v>549493998</v>
      </c>
      <c r="W21" s="4"/>
      <c r="X21" s="8" t="s">
        <v>97</v>
      </c>
      <c r="Y21" s="8" t="s">
        <v>55</v>
      </c>
      <c r="Z21" s="8" t="s">
        <v>56</v>
      </c>
      <c r="AA21" s="8" t="s">
        <v>57</v>
      </c>
      <c r="AB21" s="8" t="s">
        <v>58</v>
      </c>
      <c r="AC21" s="7" t="s">
        <v>98</v>
      </c>
      <c r="AD21" s="9">
        <v>27</v>
      </c>
      <c r="AE21" s="6">
        <v>10</v>
      </c>
      <c r="AF21" s="10">
        <f>ROUND($K$21*$AD$21,2)</f>
        <v>8100</v>
      </c>
    </row>
    <row r="22" spans="1:32" ht="13.5" customHeight="1" thickTop="1">
      <c r="A22" s="25"/>
      <c r="B22" s="25"/>
      <c r="C22" s="2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28" t="s">
        <v>60</v>
      </c>
      <c r="AE22" s="28"/>
      <c r="AF22" s="12">
        <f>SUM($AF$21:$AF$21)</f>
        <v>8100</v>
      </c>
    </row>
    <row r="23" spans="1:3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204.75" thickBot="1">
      <c r="A24" s="3">
        <v>54671</v>
      </c>
      <c r="B24" s="4" t="s">
        <v>99</v>
      </c>
      <c r="C24" s="3">
        <v>158082</v>
      </c>
      <c r="D24" s="4" t="s">
        <v>41</v>
      </c>
      <c r="E24" s="4" t="s">
        <v>42</v>
      </c>
      <c r="F24" s="4" t="s">
        <v>43</v>
      </c>
      <c r="G24" s="4" t="s">
        <v>44</v>
      </c>
      <c r="H24" s="17" t="s">
        <v>187</v>
      </c>
      <c r="I24" s="4" t="s">
        <v>46</v>
      </c>
      <c r="J24" s="5">
        <v>300</v>
      </c>
      <c r="K24" s="6">
        <v>300</v>
      </c>
      <c r="L24" s="7" t="s">
        <v>47</v>
      </c>
      <c r="M24" s="4">
        <v>119921</v>
      </c>
      <c r="N24" s="4" t="s">
        <v>48</v>
      </c>
      <c r="O24" s="4" t="s">
        <v>77</v>
      </c>
      <c r="P24" s="4" t="s">
        <v>50</v>
      </c>
      <c r="Q24" s="4">
        <v>3</v>
      </c>
      <c r="R24" s="4" t="s">
        <v>78</v>
      </c>
      <c r="S24" s="4">
        <v>110088</v>
      </c>
      <c r="T24" s="4" t="s">
        <v>52</v>
      </c>
      <c r="U24" s="4" t="s">
        <v>53</v>
      </c>
      <c r="V24" s="4">
        <v>549493998</v>
      </c>
      <c r="W24" s="4"/>
      <c r="X24" s="8" t="s">
        <v>100</v>
      </c>
      <c r="Y24" s="8" t="s">
        <v>55</v>
      </c>
      <c r="Z24" s="8" t="s">
        <v>56</v>
      </c>
      <c r="AA24" s="8" t="s">
        <v>57</v>
      </c>
      <c r="AB24" s="8" t="s">
        <v>58</v>
      </c>
      <c r="AC24" s="7" t="s">
        <v>101</v>
      </c>
      <c r="AD24" s="9">
        <v>26</v>
      </c>
      <c r="AE24" s="6">
        <v>10</v>
      </c>
      <c r="AF24" s="10">
        <f>ROUND($K$24*$AD$24,2)</f>
        <v>7800</v>
      </c>
    </row>
    <row r="25" spans="1:32" ht="13.5" thickTop="1">
      <c r="A25" s="25"/>
      <c r="B25" s="25"/>
      <c r="C25" s="2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28" t="s">
        <v>60</v>
      </c>
      <c r="AE25" s="28"/>
      <c r="AF25" s="12">
        <f>SUM($AF$24:$AF$24)</f>
        <v>7800</v>
      </c>
    </row>
    <row r="26" spans="1:3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90" thickBot="1">
      <c r="A27" s="3">
        <v>54734</v>
      </c>
      <c r="B27" s="4" t="s">
        <v>102</v>
      </c>
      <c r="C27" s="3">
        <v>158539</v>
      </c>
      <c r="D27" s="4" t="s">
        <v>41</v>
      </c>
      <c r="E27" s="4" t="s">
        <v>42</v>
      </c>
      <c r="F27" s="4" t="s">
        <v>43</v>
      </c>
      <c r="G27" s="4" t="s">
        <v>44</v>
      </c>
      <c r="H27" s="16" t="s">
        <v>188</v>
      </c>
      <c r="I27" s="4" t="s">
        <v>46</v>
      </c>
      <c r="J27" s="5">
        <v>60</v>
      </c>
      <c r="K27" s="6">
        <v>60</v>
      </c>
      <c r="L27" s="7" t="s">
        <v>64</v>
      </c>
      <c r="M27" s="4">
        <v>413000</v>
      </c>
      <c r="N27" s="4" t="s">
        <v>103</v>
      </c>
      <c r="O27" s="4" t="s">
        <v>104</v>
      </c>
      <c r="P27" s="4" t="s">
        <v>105</v>
      </c>
      <c r="Q27" s="4">
        <v>6</v>
      </c>
      <c r="R27" s="4" t="s">
        <v>106</v>
      </c>
      <c r="S27" s="4">
        <v>71018</v>
      </c>
      <c r="T27" s="4" t="s">
        <v>107</v>
      </c>
      <c r="U27" s="4" t="s">
        <v>108</v>
      </c>
      <c r="V27" s="4">
        <v>549496620</v>
      </c>
      <c r="W27" s="4"/>
      <c r="X27" s="8" t="s">
        <v>73</v>
      </c>
      <c r="Y27" s="8" t="s">
        <v>109</v>
      </c>
      <c r="Z27" s="8" t="s">
        <v>56</v>
      </c>
      <c r="AA27" s="8" t="s">
        <v>73</v>
      </c>
      <c r="AB27" s="8" t="s">
        <v>110</v>
      </c>
      <c r="AC27" s="7" t="s">
        <v>111</v>
      </c>
      <c r="AD27" s="9">
        <v>30</v>
      </c>
      <c r="AE27" s="6">
        <v>21</v>
      </c>
      <c r="AF27" s="10">
        <f>ROUND($K$27*$AD$27,2)</f>
        <v>1800</v>
      </c>
    </row>
    <row r="28" spans="1:32" ht="13.5" thickTop="1">
      <c r="A28" s="25"/>
      <c r="B28" s="25"/>
      <c r="C28" s="2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28" t="s">
        <v>60</v>
      </c>
      <c r="AE28" s="28"/>
      <c r="AF28" s="12">
        <f>SUM($AF$27:$AF$27)</f>
        <v>1800</v>
      </c>
    </row>
    <row r="29" spans="1:32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90" thickBot="1">
      <c r="A30" s="3">
        <v>54735</v>
      </c>
      <c r="B30" s="4" t="s">
        <v>112</v>
      </c>
      <c r="C30" s="3">
        <v>158551</v>
      </c>
      <c r="D30" s="4" t="s">
        <v>41</v>
      </c>
      <c r="E30" s="4" t="s">
        <v>42</v>
      </c>
      <c r="F30" s="4" t="s">
        <v>43</v>
      </c>
      <c r="G30" s="4" t="s">
        <v>44</v>
      </c>
      <c r="H30" s="16" t="s">
        <v>189</v>
      </c>
      <c r="I30" s="4" t="s">
        <v>46</v>
      </c>
      <c r="J30" s="5">
        <v>100</v>
      </c>
      <c r="K30" s="6">
        <v>100</v>
      </c>
      <c r="L30" s="7" t="s">
        <v>64</v>
      </c>
      <c r="M30" s="4">
        <v>413000</v>
      </c>
      <c r="N30" s="4" t="s">
        <v>103</v>
      </c>
      <c r="O30" s="4" t="s">
        <v>104</v>
      </c>
      <c r="P30" s="4" t="s">
        <v>105</v>
      </c>
      <c r="Q30" s="4">
        <v>6</v>
      </c>
      <c r="R30" s="4" t="s">
        <v>106</v>
      </c>
      <c r="S30" s="4">
        <v>71018</v>
      </c>
      <c r="T30" s="4" t="s">
        <v>107</v>
      </c>
      <c r="U30" s="4" t="s">
        <v>108</v>
      </c>
      <c r="V30" s="4">
        <v>549496620</v>
      </c>
      <c r="W30" s="4" t="s">
        <v>113</v>
      </c>
      <c r="X30" s="8" t="s">
        <v>73</v>
      </c>
      <c r="Y30" s="8" t="s">
        <v>109</v>
      </c>
      <c r="Z30" s="8" t="s">
        <v>56</v>
      </c>
      <c r="AA30" s="8" t="s">
        <v>73</v>
      </c>
      <c r="AB30" s="8" t="s">
        <v>110</v>
      </c>
      <c r="AC30" s="7" t="s">
        <v>114</v>
      </c>
      <c r="AD30" s="9">
        <v>21</v>
      </c>
      <c r="AE30" s="6">
        <v>21</v>
      </c>
      <c r="AF30" s="10">
        <f>ROUND($K$30*$AD$30,2)</f>
        <v>2100</v>
      </c>
    </row>
    <row r="31" spans="1:32" ht="13.5" thickTop="1">
      <c r="A31" s="25"/>
      <c r="B31" s="25"/>
      <c r="C31" s="2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28" t="s">
        <v>60</v>
      </c>
      <c r="AE31" s="28"/>
      <c r="AF31" s="12">
        <f>SUM($AF$30:$AF$30)</f>
        <v>2100</v>
      </c>
    </row>
    <row r="32" spans="1:32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02.75" thickBot="1">
      <c r="A33" s="3">
        <v>54759</v>
      </c>
      <c r="B33" s="4" t="s">
        <v>115</v>
      </c>
      <c r="C33" s="3">
        <v>158523</v>
      </c>
      <c r="D33" s="4" t="s">
        <v>41</v>
      </c>
      <c r="E33" s="4" t="s">
        <v>42</v>
      </c>
      <c r="F33" s="4" t="s">
        <v>43</v>
      </c>
      <c r="G33" s="4" t="s">
        <v>44</v>
      </c>
      <c r="H33" s="16" t="s">
        <v>190</v>
      </c>
      <c r="I33" s="4" t="s">
        <v>46</v>
      </c>
      <c r="J33" s="5">
        <v>4500</v>
      </c>
      <c r="K33" s="6">
        <v>4500</v>
      </c>
      <c r="L33" s="7" t="s">
        <v>64</v>
      </c>
      <c r="M33" s="4">
        <v>419913</v>
      </c>
      <c r="N33" s="4" t="s">
        <v>116</v>
      </c>
      <c r="O33" s="4" t="s">
        <v>117</v>
      </c>
      <c r="P33" s="4" t="s">
        <v>118</v>
      </c>
      <c r="Q33" s="4"/>
      <c r="R33" s="4" t="s">
        <v>68</v>
      </c>
      <c r="S33" s="4">
        <v>2273</v>
      </c>
      <c r="T33" s="4" t="s">
        <v>119</v>
      </c>
      <c r="U33" s="4" t="s">
        <v>120</v>
      </c>
      <c r="V33" s="4">
        <v>549493254</v>
      </c>
      <c r="W33" s="4"/>
      <c r="X33" s="8" t="s">
        <v>121</v>
      </c>
      <c r="Y33" s="8" t="s">
        <v>122</v>
      </c>
      <c r="Z33" s="8" t="s">
        <v>56</v>
      </c>
      <c r="AA33" s="8" t="s">
        <v>93</v>
      </c>
      <c r="AB33" s="8" t="s">
        <v>110</v>
      </c>
      <c r="AC33" s="7" t="s">
        <v>123</v>
      </c>
      <c r="AD33" s="9">
        <v>4</v>
      </c>
      <c r="AE33" s="6">
        <v>21</v>
      </c>
      <c r="AF33" s="10">
        <f>ROUND($K$33*$AD$33,2)</f>
        <v>18000</v>
      </c>
    </row>
    <row r="34" spans="1:32" ht="13.5" thickTop="1">
      <c r="A34" s="25"/>
      <c r="B34" s="25"/>
      <c r="C34" s="25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28" t="s">
        <v>60</v>
      </c>
      <c r="AE34" s="28"/>
      <c r="AF34" s="12">
        <f>SUM($AF$33:$AF$33)</f>
        <v>18000</v>
      </c>
    </row>
    <row r="35" spans="1:32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ht="115.5" thickBot="1">
      <c r="A36" s="3">
        <v>54772</v>
      </c>
      <c r="B36" s="4" t="s">
        <v>124</v>
      </c>
      <c r="C36" s="3">
        <v>158653</v>
      </c>
      <c r="D36" s="4" t="s">
        <v>41</v>
      </c>
      <c r="E36" s="4" t="s">
        <v>42</v>
      </c>
      <c r="F36" s="4" t="s">
        <v>43</v>
      </c>
      <c r="G36" s="4" t="s">
        <v>44</v>
      </c>
      <c r="H36" s="4" t="s">
        <v>125</v>
      </c>
      <c r="I36" s="4" t="s">
        <v>46</v>
      </c>
      <c r="J36" s="5">
        <v>10</v>
      </c>
      <c r="K36" s="6">
        <v>10</v>
      </c>
      <c r="L36" s="7" t="s">
        <v>64</v>
      </c>
      <c r="M36" s="4">
        <v>569919</v>
      </c>
      <c r="N36" s="4" t="s">
        <v>126</v>
      </c>
      <c r="O36" s="4" t="s">
        <v>127</v>
      </c>
      <c r="P36" s="4" t="s">
        <v>128</v>
      </c>
      <c r="Q36" s="4">
        <v>4</v>
      </c>
      <c r="R36" s="4">
        <v>332</v>
      </c>
      <c r="S36" s="4">
        <v>76105</v>
      </c>
      <c r="T36" s="4" t="s">
        <v>129</v>
      </c>
      <c r="U36" s="4" t="s">
        <v>130</v>
      </c>
      <c r="V36" s="4">
        <v>549494994</v>
      </c>
      <c r="W36" s="4"/>
      <c r="X36" s="8" t="s">
        <v>131</v>
      </c>
      <c r="Y36" s="8" t="s">
        <v>132</v>
      </c>
      <c r="Z36" s="8" t="s">
        <v>56</v>
      </c>
      <c r="AA36" s="8" t="s">
        <v>133</v>
      </c>
      <c r="AB36" s="8" t="s">
        <v>110</v>
      </c>
      <c r="AC36" s="7" t="s">
        <v>134</v>
      </c>
      <c r="AD36" s="9">
        <v>40</v>
      </c>
      <c r="AE36" s="6">
        <v>21</v>
      </c>
      <c r="AF36" s="10">
        <f>ROUND($K$36*$AD$36,2)</f>
        <v>400</v>
      </c>
    </row>
    <row r="37" spans="1:32" ht="13.5" customHeight="1" thickTop="1">
      <c r="A37" s="25"/>
      <c r="B37" s="25"/>
      <c r="C37" s="25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28" t="s">
        <v>60</v>
      </c>
      <c r="AE37" s="28"/>
      <c r="AF37" s="12">
        <f>SUM($AF$36:$AF$36)</f>
        <v>400</v>
      </c>
    </row>
    <row r="38" spans="1:32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166.5" thickBot="1">
      <c r="A39" s="3">
        <v>54819</v>
      </c>
      <c r="B39" s="4" t="s">
        <v>135</v>
      </c>
      <c r="C39" s="3">
        <v>158709</v>
      </c>
      <c r="D39" s="4" t="s">
        <v>41</v>
      </c>
      <c r="E39" s="4" t="s">
        <v>42</v>
      </c>
      <c r="F39" s="4" t="s">
        <v>43</v>
      </c>
      <c r="G39" s="4" t="s">
        <v>44</v>
      </c>
      <c r="H39" s="4" t="s">
        <v>136</v>
      </c>
      <c r="I39" s="4" t="s">
        <v>46</v>
      </c>
      <c r="J39" s="5">
        <v>50</v>
      </c>
      <c r="K39" s="6">
        <v>50</v>
      </c>
      <c r="L39" s="7" t="s">
        <v>47</v>
      </c>
      <c r="M39" s="4">
        <v>119911</v>
      </c>
      <c r="N39" s="4" t="s">
        <v>137</v>
      </c>
      <c r="O39" s="4" t="s">
        <v>138</v>
      </c>
      <c r="P39" s="4" t="s">
        <v>50</v>
      </c>
      <c r="Q39" s="4">
        <v>3</v>
      </c>
      <c r="R39" s="4" t="s">
        <v>139</v>
      </c>
      <c r="S39" s="4">
        <v>117989</v>
      </c>
      <c r="T39" s="4" t="s">
        <v>140</v>
      </c>
      <c r="U39" s="4" t="s">
        <v>141</v>
      </c>
      <c r="V39" s="4">
        <v>549497331</v>
      </c>
      <c r="W39" s="4" t="s">
        <v>142</v>
      </c>
      <c r="X39" s="8" t="s">
        <v>143</v>
      </c>
      <c r="Y39" s="8" t="s">
        <v>144</v>
      </c>
      <c r="Z39" s="8" t="s">
        <v>56</v>
      </c>
      <c r="AA39" s="8" t="s">
        <v>73</v>
      </c>
      <c r="AB39" s="8" t="s">
        <v>145</v>
      </c>
      <c r="AC39" s="7" t="s">
        <v>146</v>
      </c>
      <c r="AD39" s="9">
        <v>50</v>
      </c>
      <c r="AE39" s="6">
        <v>15</v>
      </c>
      <c r="AF39" s="10">
        <f>ROUND($K$39*$AD$39,2)</f>
        <v>2500</v>
      </c>
    </row>
    <row r="40" spans="1:32" ht="13.5" thickTop="1">
      <c r="A40" s="25"/>
      <c r="B40" s="25"/>
      <c r="C40" s="25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28" t="s">
        <v>60</v>
      </c>
      <c r="AE40" s="28"/>
      <c r="AF40" s="12">
        <f>SUM($AF$39:$AF$39)</f>
        <v>2500</v>
      </c>
    </row>
    <row r="41" spans="1:32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90" thickBot="1">
      <c r="A42" s="3">
        <v>54853</v>
      </c>
      <c r="B42" s="4"/>
      <c r="C42" s="3">
        <v>158909</v>
      </c>
      <c r="D42" s="4" t="s">
        <v>41</v>
      </c>
      <c r="E42" s="4" t="s">
        <v>147</v>
      </c>
      <c r="F42" s="4" t="s">
        <v>148</v>
      </c>
      <c r="G42" s="4" t="s">
        <v>44</v>
      </c>
      <c r="H42" s="18" t="s">
        <v>191</v>
      </c>
      <c r="I42" s="4" t="s">
        <v>46</v>
      </c>
      <c r="J42" s="5">
        <v>1200</v>
      </c>
      <c r="K42" s="6">
        <v>1200</v>
      </c>
      <c r="L42" s="7" t="s">
        <v>64</v>
      </c>
      <c r="M42" s="4">
        <v>820000</v>
      </c>
      <c r="N42" s="4" t="s">
        <v>149</v>
      </c>
      <c r="O42" s="4" t="s">
        <v>150</v>
      </c>
      <c r="P42" s="4" t="s">
        <v>50</v>
      </c>
      <c r="Q42" s="4">
        <v>1</v>
      </c>
      <c r="R42" s="4" t="s">
        <v>68</v>
      </c>
      <c r="S42" s="4">
        <v>116255</v>
      </c>
      <c r="T42" s="4" t="s">
        <v>151</v>
      </c>
      <c r="U42" s="4" t="s">
        <v>152</v>
      </c>
      <c r="V42" s="4">
        <v>549496138</v>
      </c>
      <c r="W42" s="4" t="s">
        <v>153</v>
      </c>
      <c r="X42" s="8" t="s">
        <v>154</v>
      </c>
      <c r="Y42" s="8" t="s">
        <v>155</v>
      </c>
      <c r="Z42" s="8" t="s">
        <v>56</v>
      </c>
      <c r="AA42" s="8" t="s">
        <v>73</v>
      </c>
      <c r="AB42" s="8" t="s">
        <v>156</v>
      </c>
      <c r="AC42" s="7" t="s">
        <v>157</v>
      </c>
      <c r="AD42" s="9">
        <v>0.55</v>
      </c>
      <c r="AE42" s="6">
        <v>21</v>
      </c>
      <c r="AF42" s="10">
        <f>ROUND($K$42*$AD$42,2)</f>
        <v>660</v>
      </c>
    </row>
    <row r="43" spans="1:32" ht="13.5" thickTop="1">
      <c r="A43" s="25"/>
      <c r="B43" s="25"/>
      <c r="C43" s="2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28" t="s">
        <v>60</v>
      </c>
      <c r="AE43" s="28"/>
      <c r="AF43" s="12">
        <f>SUM($AF$42:$AF$42)</f>
        <v>660</v>
      </c>
    </row>
    <row r="44" spans="1:32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53.75" thickBot="1">
      <c r="A45" s="3">
        <v>54897</v>
      </c>
      <c r="B45" s="4"/>
      <c r="C45" s="3">
        <v>159270</v>
      </c>
      <c r="D45" s="4" t="s">
        <v>41</v>
      </c>
      <c r="E45" s="4" t="s">
        <v>42</v>
      </c>
      <c r="F45" s="4" t="s">
        <v>43</v>
      </c>
      <c r="G45" s="4" t="s">
        <v>44</v>
      </c>
      <c r="H45" s="4" t="s">
        <v>158</v>
      </c>
      <c r="I45" s="4" t="s">
        <v>46</v>
      </c>
      <c r="J45" s="5">
        <v>35</v>
      </c>
      <c r="K45" s="6">
        <v>35</v>
      </c>
      <c r="L45" s="7" t="s">
        <v>64</v>
      </c>
      <c r="M45" s="4">
        <v>412700</v>
      </c>
      <c r="N45" s="4" t="s">
        <v>159</v>
      </c>
      <c r="O45" s="4" t="s">
        <v>104</v>
      </c>
      <c r="P45" s="4" t="s">
        <v>105</v>
      </c>
      <c r="Q45" s="4">
        <v>4</v>
      </c>
      <c r="R45" s="4" t="s">
        <v>160</v>
      </c>
      <c r="S45" s="4">
        <v>11764</v>
      </c>
      <c r="T45" s="4" t="s">
        <v>161</v>
      </c>
      <c r="U45" s="4" t="s">
        <v>162</v>
      </c>
      <c r="V45" s="4">
        <v>549497657</v>
      </c>
      <c r="W45" s="4"/>
      <c r="X45" s="8" t="s">
        <v>73</v>
      </c>
      <c r="Y45" s="8" t="s">
        <v>163</v>
      </c>
      <c r="Z45" s="8" t="s">
        <v>56</v>
      </c>
      <c r="AA45" s="8" t="s">
        <v>73</v>
      </c>
      <c r="AB45" s="8" t="s">
        <v>110</v>
      </c>
      <c r="AC45" s="7" t="s">
        <v>164</v>
      </c>
      <c r="AD45" s="9">
        <v>15</v>
      </c>
      <c r="AE45" s="6">
        <v>21</v>
      </c>
      <c r="AF45" s="10">
        <f>ROUND($K$45*$AD$45,2)</f>
        <v>525</v>
      </c>
    </row>
    <row r="46" spans="1:32" ht="13.5" customHeight="1" thickTop="1">
      <c r="A46" s="25"/>
      <c r="B46" s="25"/>
      <c r="C46" s="2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28" t="s">
        <v>60</v>
      </c>
      <c r="AE46" s="28"/>
      <c r="AF46" s="12">
        <f>SUM($AF$45:$AF$45)</f>
        <v>525</v>
      </c>
    </row>
    <row r="47" spans="1:32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53.75" thickBot="1">
      <c r="A48" s="3">
        <v>54899</v>
      </c>
      <c r="B48" s="4" t="s">
        <v>165</v>
      </c>
      <c r="C48" s="3">
        <v>159271</v>
      </c>
      <c r="D48" s="4" t="s">
        <v>41</v>
      </c>
      <c r="E48" s="4" t="s">
        <v>42</v>
      </c>
      <c r="F48" s="4" t="s">
        <v>43</v>
      </c>
      <c r="G48" s="4" t="s">
        <v>44</v>
      </c>
      <c r="H48" s="4" t="s">
        <v>166</v>
      </c>
      <c r="I48" s="4" t="s">
        <v>46</v>
      </c>
      <c r="J48" s="5">
        <v>200</v>
      </c>
      <c r="K48" s="6">
        <v>200</v>
      </c>
      <c r="L48" s="7" t="s">
        <v>64</v>
      </c>
      <c r="M48" s="4">
        <v>991700</v>
      </c>
      <c r="N48" s="4" t="s">
        <v>167</v>
      </c>
      <c r="O48" s="4" t="s">
        <v>168</v>
      </c>
      <c r="P48" s="4" t="s">
        <v>169</v>
      </c>
      <c r="Q48" s="4">
        <v>3</v>
      </c>
      <c r="R48" s="4">
        <v>334</v>
      </c>
      <c r="S48" s="4">
        <v>75951</v>
      </c>
      <c r="T48" s="4" t="s">
        <v>170</v>
      </c>
      <c r="U48" s="4" t="s">
        <v>171</v>
      </c>
      <c r="V48" s="4">
        <v>549493115</v>
      </c>
      <c r="W48" s="4"/>
      <c r="X48" s="8" t="s">
        <v>172</v>
      </c>
      <c r="Y48" s="8" t="s">
        <v>173</v>
      </c>
      <c r="Z48" s="8" t="s">
        <v>174</v>
      </c>
      <c r="AA48" s="8" t="s">
        <v>57</v>
      </c>
      <c r="AB48" s="8" t="s">
        <v>74</v>
      </c>
      <c r="AC48" s="7" t="s">
        <v>175</v>
      </c>
      <c r="AD48" s="9">
        <v>255</v>
      </c>
      <c r="AE48" s="6">
        <v>21</v>
      </c>
      <c r="AF48" s="10">
        <f>ROUND($K$48*$AD$48,2)</f>
        <v>51000</v>
      </c>
    </row>
    <row r="49" spans="1:32" ht="13.5" thickTop="1">
      <c r="A49" s="25"/>
      <c r="B49" s="25"/>
      <c r="C49" s="25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28" t="s">
        <v>60</v>
      </c>
      <c r="AE49" s="28"/>
      <c r="AF49" s="12">
        <f>SUM($AF$48:$AF$48)</f>
        <v>51000</v>
      </c>
    </row>
    <row r="50" spans="1:32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204.75" thickBot="1">
      <c r="A51" s="3">
        <v>54930</v>
      </c>
      <c r="B51" s="4" t="s">
        <v>176</v>
      </c>
      <c r="C51" s="3">
        <v>159469</v>
      </c>
      <c r="D51" s="4" t="s">
        <v>41</v>
      </c>
      <c r="E51" s="4" t="s">
        <v>42</v>
      </c>
      <c r="F51" s="4" t="s">
        <v>43</v>
      </c>
      <c r="G51" s="4" t="s">
        <v>44</v>
      </c>
      <c r="H51" s="16" t="s">
        <v>192</v>
      </c>
      <c r="I51" s="4" t="s">
        <v>46</v>
      </c>
      <c r="J51" s="5">
        <v>135</v>
      </c>
      <c r="K51" s="6">
        <v>135</v>
      </c>
      <c r="L51" s="7" t="s">
        <v>64</v>
      </c>
      <c r="M51" s="4">
        <v>560000</v>
      </c>
      <c r="N51" s="4" t="s">
        <v>177</v>
      </c>
      <c r="O51" s="4" t="s">
        <v>127</v>
      </c>
      <c r="P51" s="4" t="s">
        <v>128</v>
      </c>
      <c r="Q51" s="4">
        <v>3</v>
      </c>
      <c r="R51" s="4">
        <v>231</v>
      </c>
      <c r="S51" s="4">
        <v>115744</v>
      </c>
      <c r="T51" s="4" t="s">
        <v>178</v>
      </c>
      <c r="U51" s="4" t="s">
        <v>179</v>
      </c>
      <c r="V51" s="4">
        <v>549493053</v>
      </c>
      <c r="W51" s="4"/>
      <c r="X51" s="8" t="s">
        <v>180</v>
      </c>
      <c r="Y51" s="8" t="s">
        <v>181</v>
      </c>
      <c r="Z51" s="8" t="s">
        <v>56</v>
      </c>
      <c r="AA51" s="8" t="s">
        <v>182</v>
      </c>
      <c r="AB51" s="8" t="s">
        <v>74</v>
      </c>
      <c r="AC51" s="7" t="s">
        <v>183</v>
      </c>
      <c r="AD51" s="9">
        <v>137</v>
      </c>
      <c r="AE51" s="6">
        <v>21</v>
      </c>
      <c r="AF51" s="10">
        <f>ROUND($K$51*$AD$51,2)</f>
        <v>18495</v>
      </c>
    </row>
    <row r="52" spans="1:32" ht="13.5" customHeight="1" thickTop="1">
      <c r="A52" s="25"/>
      <c r="B52" s="25"/>
      <c r="C52" s="2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28" t="s">
        <v>60</v>
      </c>
      <c r="AE52" s="28"/>
      <c r="AF52" s="12">
        <f>SUM($AF$51:$AF$51)</f>
        <v>18495</v>
      </c>
    </row>
    <row r="53" spans="1:32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9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15" t="s">
        <v>184</v>
      </c>
      <c r="AF54" s="14">
        <f>(0)+SUM($AF$7,$AF$10,$AF$13,$AF$16,$AF$19,$AF$22,$AF$25,$AF$28,$AF$31,$AF$34,$AF$37,$AF$40,$AF$43,$AF$46,$AF$49,$AF$52)</f>
        <v>171120</v>
      </c>
    </row>
    <row r="55" spans="1:32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</sheetData>
  <sheetProtection/>
  <mergeCells count="42">
    <mergeCell ref="AD40:AE40"/>
    <mergeCell ref="AD43:AE43"/>
    <mergeCell ref="AD46:AE46"/>
    <mergeCell ref="AD49:AE49"/>
    <mergeCell ref="AD52:AE52"/>
    <mergeCell ref="AD22:AE22"/>
    <mergeCell ref="AD25:AE25"/>
    <mergeCell ref="AD28:AE28"/>
    <mergeCell ref="AD31:AE31"/>
    <mergeCell ref="AD34:AE34"/>
    <mergeCell ref="AD37:AE37"/>
    <mergeCell ref="A52:C52"/>
    <mergeCell ref="A54:AD54"/>
    <mergeCell ref="A43:C43"/>
    <mergeCell ref="A46:C46"/>
    <mergeCell ref="A49:C49"/>
    <mergeCell ref="AD7:AE7"/>
    <mergeCell ref="AD10:AE10"/>
    <mergeCell ref="AD13:AE13"/>
    <mergeCell ref="AD16:AE16"/>
    <mergeCell ref="AD19:AE19"/>
    <mergeCell ref="A25:C25"/>
    <mergeCell ref="A28:C28"/>
    <mergeCell ref="A31:C31"/>
    <mergeCell ref="A34:C34"/>
    <mergeCell ref="A37:C37"/>
    <mergeCell ref="A40:C40"/>
    <mergeCell ref="A7:C7"/>
    <mergeCell ref="A10:C10"/>
    <mergeCell ref="A13:C13"/>
    <mergeCell ref="A16:C16"/>
    <mergeCell ref="A19:C19"/>
    <mergeCell ref="A22:C22"/>
    <mergeCell ref="A1:AF1"/>
    <mergeCell ref="A3:G3"/>
    <mergeCell ref="H3:AF3"/>
    <mergeCell ref="A4:J4"/>
    <mergeCell ref="K4:L4"/>
    <mergeCell ref="M4:R4"/>
    <mergeCell ref="S4:W4"/>
    <mergeCell ref="X4:AB4"/>
    <mergeCell ref="AC4:AE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2"/>
      <c r="AH4" s="22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2015-07-28T06:48:40Z</cp:lastPrinted>
  <dcterms:modified xsi:type="dcterms:W3CDTF">2015-07-28T06:49:07Z</dcterms:modified>
  <cp:category/>
  <cp:version/>
  <cp:contentType/>
  <cp:contentStatus/>
</cp:coreProperties>
</file>