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<sst xmlns="http://schemas.openxmlformats.org/spreadsheetml/2006/main" count="262" uniqueCount="141">
  <si>
    <t xml:space="preserve">
        Kategorie: KN 003-2015 - Kancelářský nábytek, sběr do: 31.07.2015, dodání od: 01.09.2015, vygenerováno: 01.09.2015 08:03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</si>
  <si>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</si>
  <si>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</si>
  <si>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</si>
  <si>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</si>
  <si>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</si>
  <si>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</si>
  <si>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</si>
  <si>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</si>
  <si>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</si>
  <si>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</si>
  <si>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</si>
  <si>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</si>
  <si>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</si>
  <si>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</si>
  <si>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</si>
  <si>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</si>
  <si>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</si>
  <si>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</si>
  <si>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</si>
  <si>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</si>
  <si>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</si>
  <si>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</si>
  <si>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</si>
  <si>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</si>
  <si>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</si>
  <si>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</si>
  <si>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</si>
  <si>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</si>
  <si>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</si>
  <si>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</si>
  <si>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</si>
  <si>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</si>
  <si>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</si>
  <si>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</si>
  <si>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</si>
  <si>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</si>
  <si>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</si>
  <si>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</si>
  <si>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</si>
  <si>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nábytek</t>
  </si>
  <si>
    <t>39112000-0</t>
  </si>
  <si>
    <t>39112000-0-4</t>
  </si>
  <si>
    <t>Židle kancelářská IV</t>
  </si>
  <si>
    <t>Čalouněná kancelářská židle s prodyšným opěrákem, textilní potah, otočná, kolečka s měkčeným povrchem, synchronní mechanismus s nastavením síly protiváhy, ergonomická, s ručními područkami, nastavitelná výška sedu, nosnost min. 100 kg.</t>
  </si>
  <si>
    <t>Barva: černá, šedá, hnědá</t>
  </si>
  <si>
    <t>ks</t>
  </si>
  <si>
    <t>S</t>
  </si>
  <si>
    <t>Ústav fyziky kondenzovaných látek</t>
  </si>
  <si>
    <t>PřF, Kotlářská 2, pavilon 09</t>
  </si>
  <si>
    <t>Kotlářská 267/2, 61137 Brno</t>
  </si>
  <si>
    <t>pav. 09/02002</t>
  </si>
  <si>
    <t xml:space="preserve">Schmidtová Jana  </t>
  </si>
  <si>
    <t>2122@mail.muni.cz</t>
  </si>
  <si>
    <t>1111</t>
  </si>
  <si>
    <t>312020</t>
  </si>
  <si>
    <t xml:space="preserve">   </t>
  </si>
  <si>
    <t xml:space="preserve">      </t>
  </si>
  <si>
    <t>OBJ/3108/0048/15</t>
  </si>
  <si>
    <t>Celkem za objednávku</t>
  </si>
  <si>
    <t>39112000-0-2</t>
  </si>
  <si>
    <t>Židle kancelářská II</t>
  </si>
  <si>
    <t>Čalouněná kancelářská židle s prodyšným vysokým opěrákem, textilní potah, otočná, kolečka s měkčeným povrchem, synchronní mechanismus s min. 4 polohami blokace, ergonomická, nastavení síly protiváhy podle hmotnosti, úhlově a výškově nastavitelná čalouněná hlavová opěrka, výškově nastavitelné ruční područky, nastavitelná bederní opěrka, nastavitelná výška sedu, nosnost min. 130 kg.</t>
  </si>
  <si>
    <t>Správa UKB</t>
  </si>
  <si>
    <t>UKB, Kamenice 5, budova LK-energocentrum</t>
  </si>
  <si>
    <t>Kamenice 753/5, 62500 Brno</t>
  </si>
  <si>
    <t>bud. LK/215</t>
  </si>
  <si>
    <t xml:space="preserve">Bařinka Jan  </t>
  </si>
  <si>
    <t>113839@mail.muni.cz</t>
  </si>
  <si>
    <t>1006</t>
  </si>
  <si>
    <t>825000</t>
  </si>
  <si>
    <t>1112</t>
  </si>
  <si>
    <t>OBJ/8201/0268/15</t>
  </si>
  <si>
    <t>Nákup kancelářských židlí</t>
  </si>
  <si>
    <t>39112000-0-1</t>
  </si>
  <si>
    <t>Židle kancelářská I</t>
  </si>
  <si>
    <t>Čalouněná kancelářská židle s vysokým opěrákem, textilní potah, otočná, kolečka s měkčeným povrchem, synchronní mechanismus s min. 4 polohami blokace, egonomická, nastavení síly protiváhy podle hmotnosti, úhlově a výškově nastavitelná čalouněná hlavová opěrka, výškově nastavitelné ruční područky, nastavitelná bederní opěrka, nastavitelná výška sedu, nosnost min. 130 kg.</t>
  </si>
  <si>
    <t>Barva: šedá</t>
  </si>
  <si>
    <t>Institut biostatistiky a analýz</t>
  </si>
  <si>
    <t>PřF, Kotlářská 2, pavilon 11</t>
  </si>
  <si>
    <t>pav. 11/02013c</t>
  </si>
  <si>
    <t xml:space="preserve">Kotková Jiřina Ing. </t>
  </si>
  <si>
    <t>205798@mail.muni.cz</t>
  </si>
  <si>
    <t>6001</t>
  </si>
  <si>
    <t>850000</t>
  </si>
  <si>
    <t>00</t>
  </si>
  <si>
    <t>8100</t>
  </si>
  <si>
    <t>6000</t>
  </si>
  <si>
    <t>OBJ/8501/0178/15</t>
  </si>
  <si>
    <t>Židle jednací</t>
  </si>
  <si>
    <t>39112000-0-6</t>
  </si>
  <si>
    <t>Čalouněná jednací židle, textilní potah, s ocelovým rámem oválného průřezu, sedák se spodním plastovým krytem, stohovatelná - 5 ks, nosnost min. 100 kg.</t>
  </si>
  <si>
    <t>Provedení:  
- kvalitní konferenční židle střední třídy s vysokým komfortem sezení:
- široký sedák a opěrák, židle je vhodná i pro silnější osoby,
- židle jsou stohovatelné
- kovová ocelová kostra - černý komaxit
- vhodné pro delší sezení,
- čalouněná záda,
- ergonomicky tvarovaný sedák a opěrák,
- barva vínová/bordó.</t>
  </si>
  <si>
    <t>Stř.pro pomoc stud. se spec. nároky</t>
  </si>
  <si>
    <t>RMU, Komenského nám. 2</t>
  </si>
  <si>
    <t>Komenského nám. 220/2, 66243 Brno</t>
  </si>
  <si>
    <t xml:space="preserve">Válka Ondřej Ing. </t>
  </si>
  <si>
    <t>69812@mail.muni.cz</t>
  </si>
  <si>
    <t>840000</t>
  </si>
  <si>
    <t>OBJ/8401/0045/15</t>
  </si>
  <si>
    <t>Kat.mediál.studií a žurnalistiky</t>
  </si>
  <si>
    <t>FSS, Joštova 10</t>
  </si>
  <si>
    <t>Joštova 218/10, 60200 Brno</t>
  </si>
  <si>
    <t xml:space="preserve"> </t>
  </si>
  <si>
    <t xml:space="preserve">Brabcová Pavlína Ing. </t>
  </si>
  <si>
    <t>110872@mail.muni.cz</t>
  </si>
  <si>
    <t>231500</t>
  </si>
  <si>
    <t>OBJ/2302/0107/15</t>
  </si>
  <si>
    <t>39112000-0-3</t>
  </si>
  <si>
    <t>Židle kancelářská III</t>
  </si>
  <si>
    <t>Čalouněná kancelářská židle, textilní potah, otočná, kolečka s měkčeným povrchem, synchronní mechanismus s nastavením síly protiváhy, ergonomická, s ručními poručkami, nastavitelná výška sedu,nosnost min. 100 kg.</t>
  </si>
  <si>
    <t>Ústav archeologie a muzeologie</t>
  </si>
  <si>
    <t>FF, Grohova 7, budova C</t>
  </si>
  <si>
    <t>Arna Nováka 1/1, 60200 Brno</t>
  </si>
  <si>
    <t>bud. C/04019</t>
  </si>
  <si>
    <t xml:space="preserve">Šibíčková Jitka  </t>
  </si>
  <si>
    <t>9111@mail.muni.cz</t>
  </si>
  <si>
    <t>9260</t>
  </si>
  <si>
    <t>212600</t>
  </si>
  <si>
    <t>2101</t>
  </si>
  <si>
    <t>OBJ/2126/0095/15</t>
  </si>
  <si>
    <t>01</t>
  </si>
  <si>
    <t>Barva: modrá</t>
  </si>
  <si>
    <t>A</t>
  </si>
  <si>
    <t>Klinika úrazové chirurgie</t>
  </si>
  <si>
    <t>LF, FN Brno, Jihlavská 20, pavilon L</t>
  </si>
  <si>
    <t>Jihlavská 340/20, 62500 Brno</t>
  </si>
  <si>
    <t>pav. L/5184</t>
  </si>
  <si>
    <t xml:space="preserve">Šmehlíková Jana  </t>
  </si>
  <si>
    <t>189078@mail.muni.cz</t>
  </si>
  <si>
    <t>532232430,532232942</t>
  </si>
  <si>
    <t>Před dodáním prosím o zavolání, děkuji.</t>
  </si>
  <si>
    <t>110232</t>
  </si>
  <si>
    <t>0001</t>
  </si>
  <si>
    <t>OBJ/1152/0003/15</t>
  </si>
  <si>
    <t>Celkem</t>
  </si>
  <si>
    <t>Barva: černá</t>
  </si>
  <si>
    <t>Barva: tmavá, nohy židle nesmí být lesklé (např. chrom) a na židli nesmí být žádný zelený prvek (důvodem je možnost použití v TV studiu)</t>
  </si>
  <si>
    <t>Barva: tmavá, na židli nesmí být lesklý materiál (např. chrom) ani zelená barva (určeno pro TV studio)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</si>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</sst>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.421875" style="0" customWidth="1"/>
    <col min="2" max="2" width="37.421875" style="0" hidden="1" customWidth="1"/>
    <col min="3" max="3" width="7.28125" style="0" customWidth="1"/>
    <col min="4" max="4" width="18.7109375" style="0" hidden="1" customWidth="1"/>
    <col min="5" max="5" width="13.7109375" style="0" customWidth="1"/>
    <col min="6" max="6" width="18.00390625" style="0" bestFit="1" customWidth="1"/>
    <col min="7" max="7" width="79.7109375" style="0" customWidth="1"/>
    <col min="8" max="8" width="37.57421875" style="0" bestFit="1" customWidth="1"/>
    <col min="9" max="9" width="3.8515625" style="0" customWidth="1"/>
    <col min="10" max="10" width="7.00390625" style="0" hidden="1" customWidth="1"/>
    <col min="11" max="11" width="4.57421875" style="0" customWidth="1"/>
    <col min="12" max="12" width="4.7109375" style="0" hidden="1" customWidth="1"/>
    <col min="13" max="13" width="14.00390625" style="0" hidden="1" customWidth="1"/>
    <col min="14" max="16" width="24.140625" style="0" customWidth="1"/>
    <col min="17" max="17" width="3.8515625" style="0" customWidth="1"/>
    <col min="18" max="18" width="14.140625" style="0" customWidth="1"/>
    <col min="19" max="19" width="10.57421875" style="0" hidden="1" customWidth="1"/>
    <col min="20" max="20" width="16.140625" style="0" bestFit="1" customWidth="1"/>
    <col min="21" max="21" width="19.7109375" style="0" bestFit="1" customWidth="1"/>
    <col min="22" max="22" width="11.00390625" style="0" customWidth="1"/>
    <col min="23" max="23" width="12.28125" style="0" customWidth="1"/>
    <col min="24" max="24" width="5.8515625" style="0" customWidth="1"/>
    <col min="25" max="25" width="7.7109375" style="0" customWidth="1"/>
    <col min="26" max="26" width="4.28125" style="0" customWidth="1"/>
    <col min="27" max="28" width="5.7109375" style="0" customWidth="1"/>
    <col min="29" max="29" width="17.28125" style="0" customWidth="1"/>
    <col min="30" max="30" width="22.140625" style="0" bestFit="1" customWidth="1"/>
    <col min="31" max="31" width="9.8515625" style="0" bestFit="1" customWidth="1"/>
  </cols>
  <sheetData>
    <row r="1" spans="1:31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3</v>
      </c>
      <c r="L4" s="24"/>
      <c r="M4" s="25" t="s">
        <v>4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5</v>
      </c>
      <c r="Y4" s="24"/>
      <c r="Z4" s="24"/>
      <c r="AA4" s="24"/>
      <c r="AB4" s="24"/>
      <c r="AC4" s="24" t="s">
        <v>3</v>
      </c>
      <c r="AD4" s="24"/>
      <c r="AE4" s="1"/>
    </row>
    <row r="5" spans="1:31" ht="104.25" customHeight="1">
      <c r="A5" s="26" t="s">
        <v>6</v>
      </c>
      <c r="B5" s="26" t="s">
        <v>7</v>
      </c>
      <c r="C5" s="26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6" t="s">
        <v>14</v>
      </c>
      <c r="J5" s="26" t="s">
        <v>15</v>
      </c>
      <c r="K5" s="26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6" t="s">
        <v>22</v>
      </c>
      <c r="R5" s="26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6" t="s">
        <v>29</v>
      </c>
      <c r="Y5" s="26" t="s">
        <v>30</v>
      </c>
      <c r="Z5" s="26" t="s">
        <v>31</v>
      </c>
      <c r="AA5" s="26" t="s">
        <v>32</v>
      </c>
      <c r="AB5" s="26" t="s">
        <v>33</v>
      </c>
      <c r="AC5" s="2" t="s">
        <v>34</v>
      </c>
      <c r="AD5" s="2" t="s">
        <v>140</v>
      </c>
      <c r="AE5" s="2" t="s">
        <v>139</v>
      </c>
    </row>
    <row r="6" spans="1:31" ht="38.25">
      <c r="A6" s="3">
        <v>54389</v>
      </c>
      <c r="B6" s="4" t="s">
        <v>40</v>
      </c>
      <c r="C6" s="3">
        <v>157185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  <c r="J6" s="5">
        <v>4</v>
      </c>
      <c r="K6" s="6">
        <v>4</v>
      </c>
      <c r="L6" s="7" t="s">
        <v>47</v>
      </c>
      <c r="M6" s="4">
        <v>312020</v>
      </c>
      <c r="N6" s="4" t="s">
        <v>48</v>
      </c>
      <c r="O6" s="4" t="s">
        <v>49</v>
      </c>
      <c r="P6" s="4" t="s">
        <v>50</v>
      </c>
      <c r="Q6" s="4">
        <v>2</v>
      </c>
      <c r="R6" s="4" t="s">
        <v>51</v>
      </c>
      <c r="S6" s="4">
        <v>2122</v>
      </c>
      <c r="T6" s="4" t="s">
        <v>52</v>
      </c>
      <c r="U6" s="4" t="s">
        <v>53</v>
      </c>
      <c r="V6" s="4">
        <v>549491460</v>
      </c>
      <c r="W6" s="4"/>
      <c r="X6" s="8" t="s">
        <v>54</v>
      </c>
      <c r="Y6" s="8" t="s">
        <v>55</v>
      </c>
      <c r="Z6" s="8" t="s">
        <v>56</v>
      </c>
      <c r="AA6" s="8" t="s">
        <v>54</v>
      </c>
      <c r="AB6" s="8" t="s">
        <v>57</v>
      </c>
      <c r="AC6" s="7" t="s">
        <v>58</v>
      </c>
      <c r="AD6" s="9">
        <v>1900</v>
      </c>
      <c r="AE6" s="10">
        <f>ROUND($K$6*$AD$6,2)</f>
        <v>7600</v>
      </c>
    </row>
    <row r="7" spans="1:31" ht="12.75">
      <c r="A7" s="19"/>
      <c r="B7" s="19"/>
      <c r="C7" s="1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6" t="s">
        <v>59</v>
      </c>
      <c r="AE7" s="12">
        <f>SUM($AE$6:$AE$6)</f>
        <v>7600</v>
      </c>
    </row>
    <row r="8" spans="1:3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63.75">
      <c r="A9" s="3">
        <v>54768</v>
      </c>
      <c r="B9" s="4"/>
      <c r="C9" s="3">
        <v>158599</v>
      </c>
      <c r="D9" s="4" t="s">
        <v>41</v>
      </c>
      <c r="E9" s="4" t="s">
        <v>60</v>
      </c>
      <c r="F9" s="4" t="s">
        <v>61</v>
      </c>
      <c r="G9" s="4" t="s">
        <v>62</v>
      </c>
      <c r="H9" s="15" t="s">
        <v>136</v>
      </c>
      <c r="I9" s="4" t="s">
        <v>46</v>
      </c>
      <c r="J9" s="5">
        <v>1</v>
      </c>
      <c r="K9" s="6">
        <v>1</v>
      </c>
      <c r="L9" s="7" t="s">
        <v>47</v>
      </c>
      <c r="M9" s="4">
        <v>820000</v>
      </c>
      <c r="N9" s="4" t="s">
        <v>63</v>
      </c>
      <c r="O9" s="4" t="s">
        <v>64</v>
      </c>
      <c r="P9" s="4" t="s">
        <v>65</v>
      </c>
      <c r="Q9" s="4">
        <v>2</v>
      </c>
      <c r="R9" s="4" t="s">
        <v>66</v>
      </c>
      <c r="S9" s="4">
        <v>113839</v>
      </c>
      <c r="T9" s="4" t="s">
        <v>67</v>
      </c>
      <c r="U9" s="4" t="s">
        <v>68</v>
      </c>
      <c r="V9" s="4">
        <v>549495824</v>
      </c>
      <c r="W9" s="4"/>
      <c r="X9" s="8" t="s">
        <v>69</v>
      </c>
      <c r="Y9" s="8" t="s">
        <v>70</v>
      </c>
      <c r="Z9" s="8" t="s">
        <v>56</v>
      </c>
      <c r="AA9" s="8" t="s">
        <v>71</v>
      </c>
      <c r="AB9" s="8" t="s">
        <v>57</v>
      </c>
      <c r="AC9" s="7" t="s">
        <v>72</v>
      </c>
      <c r="AD9" s="9">
        <v>2300</v>
      </c>
      <c r="AE9" s="10">
        <f>ROUND($K$9*$AD$9,2)</f>
        <v>2300</v>
      </c>
    </row>
    <row r="10" spans="1:31" ht="12.75">
      <c r="A10" s="19"/>
      <c r="B10" s="19"/>
      <c r="C10" s="1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6" t="s">
        <v>59</v>
      </c>
      <c r="AE10" s="12">
        <f>SUM($AE$9:$AE$9)</f>
        <v>2300</v>
      </c>
    </row>
    <row r="11" spans="1:3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63.75">
      <c r="A12" s="3">
        <v>54885</v>
      </c>
      <c r="B12" s="4" t="s">
        <v>73</v>
      </c>
      <c r="C12" s="3">
        <v>159119</v>
      </c>
      <c r="D12" s="4" t="s">
        <v>41</v>
      </c>
      <c r="E12" s="4" t="s">
        <v>74</v>
      </c>
      <c r="F12" s="4" t="s">
        <v>75</v>
      </c>
      <c r="G12" s="4" t="s">
        <v>76</v>
      </c>
      <c r="H12" s="4" t="s">
        <v>77</v>
      </c>
      <c r="I12" s="4" t="s">
        <v>46</v>
      </c>
      <c r="J12" s="5">
        <v>5</v>
      </c>
      <c r="K12" s="6">
        <v>5</v>
      </c>
      <c r="L12" s="7" t="s">
        <v>47</v>
      </c>
      <c r="M12" s="4">
        <v>850000</v>
      </c>
      <c r="N12" s="4" t="s">
        <v>78</v>
      </c>
      <c r="O12" s="4" t="s">
        <v>79</v>
      </c>
      <c r="P12" s="4" t="s">
        <v>50</v>
      </c>
      <c r="Q12" s="4">
        <v>2</v>
      </c>
      <c r="R12" s="4" t="s">
        <v>80</v>
      </c>
      <c r="S12" s="4">
        <v>205798</v>
      </c>
      <c r="T12" s="4" t="s">
        <v>81</v>
      </c>
      <c r="U12" s="4" t="s">
        <v>82</v>
      </c>
      <c r="V12" s="4">
        <v>549494709</v>
      </c>
      <c r="W12" s="4"/>
      <c r="X12" s="8" t="s">
        <v>83</v>
      </c>
      <c r="Y12" s="8" t="s">
        <v>84</v>
      </c>
      <c r="Z12" s="8" t="s">
        <v>85</v>
      </c>
      <c r="AA12" s="8" t="s">
        <v>86</v>
      </c>
      <c r="AB12" s="8" t="s">
        <v>87</v>
      </c>
      <c r="AC12" s="7" t="s">
        <v>88</v>
      </c>
      <c r="AD12" s="9">
        <v>3200</v>
      </c>
      <c r="AE12" s="10">
        <f>ROUND($K$12*$AD$12,2)</f>
        <v>16000</v>
      </c>
    </row>
    <row r="13" spans="1:31" ht="12.75">
      <c r="A13" s="19"/>
      <c r="B13" s="19"/>
      <c r="C13" s="1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6" t="s">
        <v>59</v>
      </c>
      <c r="AE13" s="12">
        <f>SUM($AE$12:$AE$12)</f>
        <v>16000</v>
      </c>
    </row>
    <row r="14" spans="1:3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40.25">
      <c r="A15" s="3">
        <v>55121</v>
      </c>
      <c r="B15" s="4" t="s">
        <v>89</v>
      </c>
      <c r="C15" s="3">
        <v>160184</v>
      </c>
      <c r="D15" s="4" t="s">
        <v>41</v>
      </c>
      <c r="E15" s="4" t="s">
        <v>90</v>
      </c>
      <c r="F15" s="4" t="s">
        <v>89</v>
      </c>
      <c r="G15" s="4" t="s">
        <v>91</v>
      </c>
      <c r="H15" s="4" t="s">
        <v>92</v>
      </c>
      <c r="I15" s="4" t="s">
        <v>46</v>
      </c>
      <c r="J15" s="5">
        <v>15</v>
      </c>
      <c r="K15" s="6">
        <v>15</v>
      </c>
      <c r="L15" s="7" t="s">
        <v>47</v>
      </c>
      <c r="M15" s="4">
        <v>840000</v>
      </c>
      <c r="N15" s="4" t="s">
        <v>93</v>
      </c>
      <c r="O15" s="4" t="s">
        <v>94</v>
      </c>
      <c r="P15" s="4" t="s">
        <v>95</v>
      </c>
      <c r="Q15" s="4">
        <v>1</v>
      </c>
      <c r="R15" s="4">
        <v>129</v>
      </c>
      <c r="S15" s="4">
        <v>69812</v>
      </c>
      <c r="T15" s="4" t="s">
        <v>96</v>
      </c>
      <c r="U15" s="4" t="s">
        <v>97</v>
      </c>
      <c r="V15" s="4">
        <v>549491114</v>
      </c>
      <c r="W15" s="4"/>
      <c r="X15" s="8" t="s">
        <v>54</v>
      </c>
      <c r="Y15" s="8" t="s">
        <v>98</v>
      </c>
      <c r="Z15" s="8" t="s">
        <v>56</v>
      </c>
      <c r="AA15" s="8" t="s">
        <v>54</v>
      </c>
      <c r="AB15" s="8" t="s">
        <v>87</v>
      </c>
      <c r="AC15" s="7" t="s">
        <v>99</v>
      </c>
      <c r="AD15" s="9">
        <v>430</v>
      </c>
      <c r="AE15" s="10">
        <f>ROUND($K$15*$AD$15,2)</f>
        <v>6450</v>
      </c>
    </row>
    <row r="16" spans="1:31" ht="12.75">
      <c r="A16" s="19"/>
      <c r="B16" s="19"/>
      <c r="C16" s="19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6" t="s">
        <v>59</v>
      </c>
      <c r="AE16" s="12">
        <f>SUM($AE$15:$AE$15)</f>
        <v>6450</v>
      </c>
    </row>
    <row r="17" spans="1:31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61.5" customHeight="1">
      <c r="A18" s="3">
        <v>55389</v>
      </c>
      <c r="B18" s="4"/>
      <c r="C18" s="3">
        <v>161111</v>
      </c>
      <c r="D18" s="4" t="s">
        <v>41</v>
      </c>
      <c r="E18" s="4" t="s">
        <v>90</v>
      </c>
      <c r="F18" s="4" t="s">
        <v>89</v>
      </c>
      <c r="G18" s="4" t="s">
        <v>91</v>
      </c>
      <c r="H18" s="15" t="s">
        <v>137</v>
      </c>
      <c r="I18" s="4" t="s">
        <v>46</v>
      </c>
      <c r="J18" s="5">
        <v>4</v>
      </c>
      <c r="K18" s="6">
        <v>4</v>
      </c>
      <c r="L18" s="7" t="s">
        <v>47</v>
      </c>
      <c r="M18" s="4">
        <v>231500</v>
      </c>
      <c r="N18" s="4" t="s">
        <v>100</v>
      </c>
      <c r="O18" s="4" t="s">
        <v>101</v>
      </c>
      <c r="P18" s="4" t="s">
        <v>102</v>
      </c>
      <c r="Q18" s="4"/>
      <c r="R18" s="4" t="s">
        <v>103</v>
      </c>
      <c r="S18" s="4">
        <v>110872</v>
      </c>
      <c r="T18" s="4" t="s">
        <v>104</v>
      </c>
      <c r="U18" s="4" t="s">
        <v>105</v>
      </c>
      <c r="V18" s="4">
        <v>549493835</v>
      </c>
      <c r="W18" s="4"/>
      <c r="X18" s="8" t="s">
        <v>54</v>
      </c>
      <c r="Y18" s="8" t="s">
        <v>106</v>
      </c>
      <c r="Z18" s="8" t="s">
        <v>56</v>
      </c>
      <c r="AA18" s="8" t="s">
        <v>54</v>
      </c>
      <c r="AB18" s="8" t="s">
        <v>57</v>
      </c>
      <c r="AC18" s="7" t="s">
        <v>107</v>
      </c>
      <c r="AD18" s="9">
        <v>440</v>
      </c>
      <c r="AE18" s="10">
        <f>ROUND($K$18*$AD$18,2)</f>
        <v>1760</v>
      </c>
    </row>
    <row r="19" spans="1:31" ht="38.25">
      <c r="A19" s="3">
        <v>55389</v>
      </c>
      <c r="B19" s="4"/>
      <c r="C19" s="3">
        <v>161112</v>
      </c>
      <c r="D19" s="4" t="s">
        <v>41</v>
      </c>
      <c r="E19" s="4" t="s">
        <v>108</v>
      </c>
      <c r="F19" s="4" t="s">
        <v>109</v>
      </c>
      <c r="G19" s="4" t="s">
        <v>110</v>
      </c>
      <c r="H19" s="15" t="s">
        <v>138</v>
      </c>
      <c r="I19" s="4" t="s">
        <v>46</v>
      </c>
      <c r="J19" s="5">
        <v>6</v>
      </c>
      <c r="K19" s="6">
        <v>6</v>
      </c>
      <c r="L19" s="7" t="s">
        <v>47</v>
      </c>
      <c r="M19" s="4">
        <v>231500</v>
      </c>
      <c r="N19" s="4" t="s">
        <v>100</v>
      </c>
      <c r="O19" s="4" t="s">
        <v>101</v>
      </c>
      <c r="P19" s="4" t="s">
        <v>102</v>
      </c>
      <c r="Q19" s="4"/>
      <c r="R19" s="4" t="s">
        <v>103</v>
      </c>
      <c r="S19" s="4">
        <v>110872</v>
      </c>
      <c r="T19" s="4" t="s">
        <v>104</v>
      </c>
      <c r="U19" s="4" t="s">
        <v>105</v>
      </c>
      <c r="V19" s="4">
        <v>549493835</v>
      </c>
      <c r="W19" s="4"/>
      <c r="X19" s="8" t="s">
        <v>54</v>
      </c>
      <c r="Y19" s="8" t="s">
        <v>106</v>
      </c>
      <c r="Z19" s="8" t="s">
        <v>56</v>
      </c>
      <c r="AA19" s="8" t="s">
        <v>54</v>
      </c>
      <c r="AB19" s="8" t="s">
        <v>57</v>
      </c>
      <c r="AC19" s="7" t="s">
        <v>107</v>
      </c>
      <c r="AD19" s="9">
        <v>1915</v>
      </c>
      <c r="AE19" s="10">
        <f>ROUND($K$19*$AD$19,2)</f>
        <v>11490</v>
      </c>
    </row>
    <row r="20" spans="1:31" ht="12.75">
      <c r="A20" s="19"/>
      <c r="B20" s="19"/>
      <c r="C20" s="1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6" t="s">
        <v>59</v>
      </c>
      <c r="AE20" s="12">
        <f>SUM($AE$18:$AE$19)</f>
        <v>13250</v>
      </c>
    </row>
    <row r="21" spans="1:3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79.5" customHeight="1">
      <c r="A22" s="3">
        <v>55420</v>
      </c>
      <c r="B22" s="4"/>
      <c r="C22" s="3">
        <v>161223</v>
      </c>
      <c r="D22" s="4" t="s">
        <v>41</v>
      </c>
      <c r="E22" s="4" t="s">
        <v>60</v>
      </c>
      <c r="F22" s="4" t="s">
        <v>61</v>
      </c>
      <c r="G22" s="4" t="s">
        <v>62</v>
      </c>
      <c r="H22" s="15" t="s">
        <v>136</v>
      </c>
      <c r="I22" s="4" t="s">
        <v>46</v>
      </c>
      <c r="J22" s="5">
        <v>1</v>
      </c>
      <c r="K22" s="6">
        <v>1</v>
      </c>
      <c r="L22" s="7" t="s">
        <v>47</v>
      </c>
      <c r="M22" s="4">
        <v>212600</v>
      </c>
      <c r="N22" s="4" t="s">
        <v>111</v>
      </c>
      <c r="O22" s="4" t="s">
        <v>112</v>
      </c>
      <c r="P22" s="4" t="s">
        <v>113</v>
      </c>
      <c r="Q22" s="4">
        <v>4</v>
      </c>
      <c r="R22" s="4" t="s">
        <v>114</v>
      </c>
      <c r="S22" s="4">
        <v>9111</v>
      </c>
      <c r="T22" s="4" t="s">
        <v>115</v>
      </c>
      <c r="U22" s="4" t="s">
        <v>116</v>
      </c>
      <c r="V22" s="4">
        <v>549491539</v>
      </c>
      <c r="W22" s="4"/>
      <c r="X22" s="8" t="s">
        <v>117</v>
      </c>
      <c r="Y22" s="8" t="s">
        <v>118</v>
      </c>
      <c r="Z22" s="8" t="s">
        <v>56</v>
      </c>
      <c r="AA22" s="8" t="s">
        <v>54</v>
      </c>
      <c r="AB22" s="8" t="s">
        <v>119</v>
      </c>
      <c r="AC22" s="7" t="s">
        <v>120</v>
      </c>
      <c r="AD22" s="9">
        <v>2300</v>
      </c>
      <c r="AE22" s="10">
        <f>ROUND($K$22*$AD$22,2)</f>
        <v>2300</v>
      </c>
    </row>
    <row r="23" spans="1:31" ht="38.25">
      <c r="A23" s="3">
        <v>55420</v>
      </c>
      <c r="B23" s="4"/>
      <c r="C23" s="3">
        <v>161224</v>
      </c>
      <c r="D23" s="4" t="s">
        <v>41</v>
      </c>
      <c r="E23" s="4" t="s">
        <v>42</v>
      </c>
      <c r="F23" s="4" t="s">
        <v>43</v>
      </c>
      <c r="G23" s="4" t="s">
        <v>44</v>
      </c>
      <c r="H23" s="15" t="s">
        <v>136</v>
      </c>
      <c r="I23" s="4" t="s">
        <v>46</v>
      </c>
      <c r="J23" s="5">
        <v>2</v>
      </c>
      <c r="K23" s="6">
        <v>2</v>
      </c>
      <c r="L23" s="7" t="s">
        <v>47</v>
      </c>
      <c r="M23" s="4">
        <v>212600</v>
      </c>
      <c r="N23" s="4" t="s">
        <v>111</v>
      </c>
      <c r="O23" s="4" t="s">
        <v>112</v>
      </c>
      <c r="P23" s="4" t="s">
        <v>113</v>
      </c>
      <c r="Q23" s="4">
        <v>4</v>
      </c>
      <c r="R23" s="4" t="s">
        <v>114</v>
      </c>
      <c r="S23" s="4">
        <v>9111</v>
      </c>
      <c r="T23" s="4" t="s">
        <v>115</v>
      </c>
      <c r="U23" s="4" t="s">
        <v>116</v>
      </c>
      <c r="V23" s="4">
        <v>549491539</v>
      </c>
      <c r="W23" s="4"/>
      <c r="X23" s="8" t="s">
        <v>117</v>
      </c>
      <c r="Y23" s="8" t="s">
        <v>118</v>
      </c>
      <c r="Z23" s="8" t="s">
        <v>121</v>
      </c>
      <c r="AA23" s="8" t="s">
        <v>54</v>
      </c>
      <c r="AB23" s="8" t="s">
        <v>57</v>
      </c>
      <c r="AC23" s="7" t="s">
        <v>120</v>
      </c>
      <c r="AD23" s="9">
        <v>1900</v>
      </c>
      <c r="AE23" s="10">
        <f>ROUND($K$23*$AD$23,2)</f>
        <v>3800</v>
      </c>
    </row>
    <row r="24" spans="1:31" ht="12.75">
      <c r="A24" s="19"/>
      <c r="B24" s="19"/>
      <c r="C24" s="1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6" t="s">
        <v>59</v>
      </c>
      <c r="AE24" s="12">
        <f>SUM($AE$22:$AE$23)</f>
        <v>6100</v>
      </c>
    </row>
    <row r="25" spans="1:3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63.75">
      <c r="A26" s="3">
        <v>55448</v>
      </c>
      <c r="B26" s="4"/>
      <c r="C26" s="3">
        <v>161417</v>
      </c>
      <c r="D26" s="4" t="s">
        <v>41</v>
      </c>
      <c r="E26" s="4" t="s">
        <v>60</v>
      </c>
      <c r="F26" s="4" t="s">
        <v>61</v>
      </c>
      <c r="G26" s="4" t="s">
        <v>62</v>
      </c>
      <c r="H26" s="4" t="s">
        <v>122</v>
      </c>
      <c r="I26" s="4" t="s">
        <v>46</v>
      </c>
      <c r="J26" s="5">
        <v>1</v>
      </c>
      <c r="K26" s="6">
        <v>1</v>
      </c>
      <c r="L26" s="7" t="s">
        <v>123</v>
      </c>
      <c r="M26" s="4">
        <v>110232</v>
      </c>
      <c r="N26" s="4" t="s">
        <v>124</v>
      </c>
      <c r="O26" s="4" t="s">
        <v>125</v>
      </c>
      <c r="P26" s="4" t="s">
        <v>126</v>
      </c>
      <c r="Q26" s="4">
        <v>5</v>
      </c>
      <c r="R26" s="4" t="s">
        <v>127</v>
      </c>
      <c r="S26" s="4">
        <v>189078</v>
      </c>
      <c r="T26" s="4" t="s">
        <v>128</v>
      </c>
      <c r="U26" s="4" t="s">
        <v>129</v>
      </c>
      <c r="V26" s="4" t="s">
        <v>130</v>
      </c>
      <c r="W26" s="4" t="s">
        <v>131</v>
      </c>
      <c r="X26" s="8" t="s">
        <v>54</v>
      </c>
      <c r="Y26" s="8" t="s">
        <v>132</v>
      </c>
      <c r="Z26" s="8" t="s">
        <v>56</v>
      </c>
      <c r="AA26" s="8" t="s">
        <v>54</v>
      </c>
      <c r="AB26" s="8" t="s">
        <v>133</v>
      </c>
      <c r="AC26" s="7" t="s">
        <v>134</v>
      </c>
      <c r="AD26" s="9">
        <v>2300</v>
      </c>
      <c r="AE26" s="10">
        <f>ROUND($K$26*$AD$26,2)</f>
        <v>2300</v>
      </c>
    </row>
    <row r="27" spans="1:31" ht="13.5" customHeight="1">
      <c r="A27" s="19"/>
      <c r="B27" s="19"/>
      <c r="C27" s="1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6" t="s">
        <v>59</v>
      </c>
      <c r="AE27" s="12">
        <f>SUM($AE$26:$AE$26)</f>
        <v>2300</v>
      </c>
    </row>
    <row r="28" spans="1:3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7" t="s">
        <v>135</v>
      </c>
      <c r="AE29" s="14">
        <f>(0)+SUM($AE$7,$AE$10,$AE$13,$AE$16,$AE$20,$AE$24,$AE$27)</f>
        <v>54000</v>
      </c>
    </row>
    <row r="30" spans="1:3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</sheetData>
  <sheetProtection/>
  <mergeCells count="16">
    <mergeCell ref="A1:AE1"/>
    <mergeCell ref="A3:G3"/>
    <mergeCell ref="H3:AE3"/>
    <mergeCell ref="A4:J4"/>
    <mergeCell ref="K4:L4"/>
    <mergeCell ref="M4:R4"/>
    <mergeCell ref="S4:W4"/>
    <mergeCell ref="X4:AB4"/>
    <mergeCell ref="AC4:AD4"/>
    <mergeCell ref="A27:C27"/>
    <mergeCell ref="A16:C16"/>
    <mergeCell ref="A20:C20"/>
    <mergeCell ref="A24:C24"/>
    <mergeCell ref="A7:C7"/>
    <mergeCell ref="A10:C10"/>
    <mergeCell ref="A13:C13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4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3</v>
      </c>
      <c r="L4" s="24"/>
      <c r="M4" s="25" t="s">
        <v>4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5</v>
      </c>
      <c r="Y4" s="24"/>
      <c r="Z4" s="24"/>
      <c r="AA4" s="24"/>
      <c r="AB4" s="24"/>
      <c r="AC4" s="24" t="s">
        <v>3</v>
      </c>
      <c r="AD4" s="24"/>
      <c r="AE4" s="24"/>
      <c r="AF4" s="24"/>
      <c r="AG4" s="23"/>
      <c r="AH4" s="23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2015-09-01T06:12:30Z</cp:lastPrinted>
  <dcterms:modified xsi:type="dcterms:W3CDTF">2015-09-01T06:12:32Z</dcterms:modified>
  <cp:category/>
  <cp:version/>
  <cp:contentType/>
  <cp:contentStatus/>
</cp:coreProperties>
</file>