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0" yWindow="0" windowWidth="14370" windowHeight="7530" activeTab="0"/>
  </bookViews>
  <sheets>
    <sheet name="SOUHRNNÁ KALKULACE" sheetId="7" r:id="rId1"/>
    <sheet name="A) Pronajem" sheetId="4" r:id="rId2"/>
    <sheet name="B) Catering" sheetId="6" r:id="rId3"/>
    <sheet name="C) Ubytovani" sheetId="8" r:id="rId4"/>
  </sheets>
  <definedNames>
    <definedName name="_MailAutoSig" localSheetId="2">#REF!</definedName>
    <definedName name="_xlnm.Print_Area" localSheetId="1">'A) Pronajem'!$A$1:$C$46</definedName>
    <definedName name="_xlnm.Print_Area" localSheetId="2">'B) Catering'!$A$1:$G$119</definedName>
    <definedName name="_xlnm.Print_Area" localSheetId="3">'C) Ubytovani'!$A$1:$E$20</definedName>
    <definedName name="_xlnm.Print_Area" localSheetId="0">'SOUHRNNÁ KALKULACE'!$A$1:$E$13</definedName>
  </definedNames>
  <calcPr calcId="145621"/>
</workbook>
</file>

<file path=xl/comments3.xml><?xml version="1.0" encoding="utf-8"?>
<comments xmlns="http://schemas.openxmlformats.org/spreadsheetml/2006/main">
  <authors>
    <author>Autor</author>
  </authors>
  <commentList>
    <comment ref="D9" authorId="0">
      <text>
        <r>
          <rPr>
            <b/>
            <sz val="9"/>
            <rFont val="Tahoma"/>
            <family val="2"/>
          </rPr>
          <t>Autor:</t>
        </r>
        <r>
          <rPr>
            <sz val="9"/>
            <rFont val="Tahoma"/>
            <family val="2"/>
          </rPr>
          <t xml:space="preserve">
</t>
        </r>
        <r>
          <rPr>
            <sz val="9"/>
            <rFont val="Arial Narrow"/>
            <family val="2"/>
          </rPr>
          <t>V jedné porci studeného bufetu musí být zastoupeny obě položky (analogicky platí pro všechny "Variantně složené studené bufety" viz níže).</t>
        </r>
      </text>
    </comment>
  </commentList>
</comments>
</file>

<file path=xl/sharedStrings.xml><?xml version="1.0" encoding="utf-8"?>
<sst xmlns="http://schemas.openxmlformats.org/spreadsheetml/2006/main" count="287" uniqueCount="142">
  <si>
    <t>Položka</t>
  </si>
  <si>
    <t>káva espresso + smetana</t>
  </si>
  <si>
    <t>čaj porcovaný (zelený, černý, ovocný) + cukr, citron</t>
  </si>
  <si>
    <t>minerální voda ve skle perlivá</t>
  </si>
  <si>
    <t>minerální voda ve skle neperlivá</t>
  </si>
  <si>
    <t>minerální voda perlivá ve skle</t>
  </si>
  <si>
    <t>minerální voda neperlivá ve skle</t>
  </si>
  <si>
    <t>Přílohy</t>
  </si>
  <si>
    <t>Variantně složený studený bufet</t>
  </si>
  <si>
    <t>Pečivo</t>
  </si>
  <si>
    <t>Desert</t>
  </si>
  <si>
    <t>kanapky variantně složené (šunkové, sýrové)</t>
  </si>
  <si>
    <t xml:space="preserve">zeleninové mísy </t>
  </si>
  <si>
    <t>Nápoje k obědovému rautu</t>
  </si>
  <si>
    <t>Nápoje k poster session</t>
  </si>
  <si>
    <t>Prostory pro registraci účastníků</t>
  </si>
  <si>
    <t>regulovatelná klimatizace</t>
  </si>
  <si>
    <t>uzamykatelná místnost s odkládacími prostory a posezením pro min. 10 osob</t>
  </si>
  <si>
    <t>A) Pronájem konferenčních prostor včetně souvisejícího technického vybavení</t>
  </si>
  <si>
    <t>Hostes/Hostesky</t>
  </si>
  <si>
    <t>-</t>
  </si>
  <si>
    <t>laserová tiskárna</t>
  </si>
  <si>
    <t>0,3 l</t>
  </si>
  <si>
    <t>2 druhy sladkých perlivých nápojů ve skle</t>
  </si>
  <si>
    <t>Variantně složený teplý bufet</t>
  </si>
  <si>
    <t>čajové pečivo (svatební tvarohové koláčky s drobenkou, ovocný táč)</t>
  </si>
  <si>
    <t>čajové pečivo (jablečný smetanový koláč, povidlový koláč )</t>
  </si>
  <si>
    <t>1 porce</t>
  </si>
  <si>
    <t>ovocné mísy (sezónní ovoce)</t>
  </si>
  <si>
    <t>C) Ubytování</t>
  </si>
  <si>
    <t>Wi-fi/LAN vysokorychlostní připojení</t>
  </si>
  <si>
    <t>TV, klimatizace</t>
  </si>
  <si>
    <t>Cena 1x jednolůžkového pokoje/1x noc</t>
  </si>
  <si>
    <t>umístění v hotelovém lobby nebo samostatné místnosti v jeho blízkosti u vchodu</t>
  </si>
  <si>
    <t>digitální časomíra</t>
  </si>
  <si>
    <t>kanapky (masové, bezmasé např. špenátové)</t>
  </si>
  <si>
    <t>B) Cateringové služby</t>
  </si>
  <si>
    <t>50 g</t>
  </si>
  <si>
    <t>35 g</t>
  </si>
  <si>
    <t>B) Catering</t>
  </si>
  <si>
    <t>wi-fi s vysokorychlostním připojením, min. 32 Mbit</t>
  </si>
  <si>
    <t>dispozice musí umožnovat registraci až 5 účastníků konference najednou</t>
  </si>
  <si>
    <t>velikost odpovídající počtu účastníků konference a požadavku na plynulost registrace</t>
  </si>
  <si>
    <t>šatna po celou dobu konání konference</t>
  </si>
  <si>
    <t>multimediální velkoformátová projekční technika včetně technické obsluhy: Konferenční systém I.: Full HD projektor se svítivostí až 600 Im, velkoplošné plátno s poměrem stran min. 16:9, prezentace v kvalitě min. 1080p, panoramatická projekce, min. 2 technici u každé prezentace po celou dobu konference</t>
  </si>
  <si>
    <t>zajištění audiovizuálního záznamu (statická kamera) po celou dobu konference</t>
  </si>
  <si>
    <t>ozvučení v dostatečné kvalitě pro celou místnost včetně technické obsluhy</t>
  </si>
  <si>
    <t>Místnost se zázemím pro organizátory  (k dispozici po celou dobu konference)</t>
  </si>
  <si>
    <t>min 5 anglicky hovořících hostesek/hostesů po celou dobu konference (zejména pro účely registrace účastníků konference, asistence jednotlivým speakerům, jiné organizační záležitosti)</t>
  </si>
  <si>
    <t>Bude-li některá z položek oceněna „0“, má se za to, že Poskytovatel (uchazeč) dodávky či služby, které příslušné položce odpovídají, poskytne, ale nebude za jejich poskytnutí požadovat žádnou úplatu. Takto oceněné položky budou pro Poskytovatele (uchazeče) v případě zadání veřejné zakázky závazné.</t>
  </si>
  <si>
    <t>1 porce/ jednotka</t>
  </si>
  <si>
    <t>Počet Ks / porcí</t>
  </si>
  <si>
    <t>120 g</t>
  </si>
  <si>
    <t>200 g</t>
  </si>
  <si>
    <t>selekce uzenin (pražská šunka od kosti, debrecínka,  herkules, mortadela, čabajka)</t>
  </si>
  <si>
    <t>variace sýrů (uzený sýr, ementál, balkán, pecorino, hermelín, olivy a vlašské ořechy, hroznové víno</t>
  </si>
  <si>
    <t>mix slaných krekrů a tyčinek</t>
  </si>
  <si>
    <t>světlý a tmavý chléb krájený</t>
  </si>
  <si>
    <t>banketní rohlíky</t>
  </si>
  <si>
    <t>juice ve skle 2 druhy</t>
  </si>
  <si>
    <t>Další souvisejícíc služby</t>
  </si>
  <si>
    <t>Cena v Kč bez DPH</t>
  </si>
  <si>
    <t>v Kč bez DPH</t>
  </si>
  <si>
    <t>Další související služby</t>
  </si>
  <si>
    <t>Scarting  bistro stolů a dekorace cateringu v CEITEC barvách (světle zelená, bílá)</t>
  </si>
  <si>
    <t>Cena celkem za položku/sekci v Kč bez DPH</t>
  </si>
  <si>
    <t>Cena celkem za položku v Kč bez DPH</t>
  </si>
  <si>
    <t>Celková cena caterignu a dalších souvisejících služeb v Kč bez DPH</t>
  </si>
  <si>
    <t>Celková cena pronájmu konferenčních prostor včetně souvisejícího technického vybavení v Kč bez DPH</t>
  </si>
  <si>
    <t>Celková cena služeb v Kč bez DPH</t>
  </si>
  <si>
    <t>Cena za položku v Kč bez DPH</t>
  </si>
  <si>
    <t xml:space="preserve">Cena za jednotku/ porci v Kč bez DPH </t>
  </si>
  <si>
    <t>7 g</t>
  </si>
  <si>
    <t>Cena cateringu v Kč bez DPH</t>
  </si>
  <si>
    <t xml:space="preserve">Zajištění potřebného rautového, cateringového nábytku a inventáře, a dále personální zajištění cateringu a obsluhy účastníků konference v rozsahu a množství odpovídajícímu obvyklé praxi a s přihlédnutím k charakteru, účelu a zaměření konference </t>
  </si>
  <si>
    <t>Cena za další související služby v Kč bez DPH</t>
  </si>
  <si>
    <t>snídaně formou bufetu součástí ceny ubytování</t>
  </si>
  <si>
    <t>ubytování v jednolůžkovém nekuřáckém pokoji</t>
  </si>
  <si>
    <t>min. 4 digitální obrazovky pro zobrazení programu a vizuálního přenosu z velké konferenční místnosti č. 1 nebo jiné audiovizuální prezentace; digitální obrazovky budou umístěné v prostorách mimo velkou konferenční místnost č. 1, tzn. digitální obrazovky umístěné např. v lobby, chodbách a dalších prostorách, ve kterých se budou zdržovat účastníci konference, informační digitální přenos programu konference do pokojů účastníků konference</t>
  </si>
  <si>
    <t>min. tříhvězdičkový standard</t>
  </si>
  <si>
    <t>Příloha č. 1, Specifikace požadovaného plnění a cenová kalkulace</t>
  </si>
  <si>
    <t>polévka cibulačka s uzeným masem</t>
  </si>
  <si>
    <t xml:space="preserve">polévka zeleninová Minestorne </t>
  </si>
  <si>
    <t>hovězí líčka na koř.zelenině a červen.víně, brambor.kaše</t>
  </si>
  <si>
    <t>zeleninové tagliatelle s parmazánem</t>
  </si>
  <si>
    <t>domácí opékané brambory</t>
  </si>
  <si>
    <t>smažené kuřecí nugety</t>
  </si>
  <si>
    <t>vanilková panna cotta</t>
  </si>
  <si>
    <t xml:space="preserve">přírodní bramborový salát </t>
  </si>
  <si>
    <t xml:space="preserve">polévka  - frankfurtská s párky </t>
  </si>
  <si>
    <t>pečené pikantní kuřecí paličky</t>
  </si>
  <si>
    <t>pečený filet ze pstruha na másle</t>
  </si>
  <si>
    <t xml:space="preserve">rissotto s krevetkami </t>
  </si>
  <si>
    <t>šunková rýže</t>
  </si>
  <si>
    <t>bramborová kaše s máslem</t>
  </si>
  <si>
    <t>pošírovaná zelenina</t>
  </si>
  <si>
    <t>čokoládové šálky s ovocem a pařížským krémem</t>
  </si>
  <si>
    <t>moravské lívanečky s tvarohem a vyšlehanou smetanou</t>
  </si>
  <si>
    <t>polévka Hovězí vývar s masovou rýží a zeleninou</t>
  </si>
  <si>
    <t>vepřová plec bratislavská</t>
  </si>
  <si>
    <t>pečená cuketa na listovém špenátu s kozím sýrem</t>
  </si>
  <si>
    <t>kuřecí salát se zeleninou</t>
  </si>
  <si>
    <t>italské těstoviny</t>
  </si>
  <si>
    <t>žemlové knedlíky</t>
  </si>
  <si>
    <t>Cena 20x jednolůžkového pokoje/1x noc</t>
  </si>
  <si>
    <t>Celková cena ubytování (20x jednolůžkový pokoj/3x noc) v Kč bez DPH</t>
  </si>
  <si>
    <t>20 stojanů pro umístění plakátů (posterů) ve formátu A0 z obou stran</t>
  </si>
  <si>
    <t>0,25 l</t>
  </si>
  <si>
    <t>40 g</t>
  </si>
  <si>
    <t>100 g</t>
  </si>
  <si>
    <t>80 g</t>
  </si>
  <si>
    <t>150 g</t>
  </si>
  <si>
    <t>90 g</t>
  </si>
  <si>
    <t>75 g</t>
  </si>
  <si>
    <t xml:space="preserve"> </t>
  </si>
  <si>
    <t>Prostor pro poskytování cateringových služeb (zejména obědové rauty)</t>
  </si>
  <si>
    <t>kapacita min. 190 osob formou rautu (sezení u stolů); 1 místnost</t>
  </si>
  <si>
    <t xml:space="preserve">čerstvé tuzemské a exotické ovoce na míse </t>
  </si>
  <si>
    <t>quiche špenátové, tomatové a plněné croissanty</t>
  </si>
  <si>
    <t>šopský salát a variace zeleninových salátů</t>
  </si>
  <si>
    <t>míchaný zeleninový salát (směs listových salátů s cherry rajčaty, balkánským sýrem, zalitý kapkou olivového oleje) v oddělených mističkách</t>
  </si>
  <si>
    <t>polévka  - bramborovo-porkový krém</t>
  </si>
  <si>
    <t>Níže jsou uvedeny minimální požadavky Zadavatele (Objednatele) na ubytovací služby.</t>
  </si>
  <si>
    <t>Níže jsou uvedeny minimální požadavky Zadavatele (Objednatele)na prostory, ve kterých se bude konat konference.</t>
  </si>
  <si>
    <t xml:space="preserve">ubytování v místě konání konference </t>
  </si>
  <si>
    <t>Zadavatel dále požaduje, aby minimálně dalších 90 jednolůžkových pokojů Poskytovatel rezervoval pro ostatní účastníky konference, kteří si ubytování budou hradit z vlastních prostředků, a to za stejných cenových podmínek (avšak pouze v době konání konference).</t>
  </si>
  <si>
    <r>
      <t xml:space="preserve">Velká konferenční místnost č. 1 (k dispozici </t>
    </r>
    <r>
      <rPr>
        <b/>
        <sz val="10"/>
        <rFont val="Arial Narrow"/>
        <family val="2"/>
      </rPr>
      <t>po celou dobu konference)</t>
    </r>
  </si>
  <si>
    <r>
      <t>kapacita min. 220 míst, sezení ve "školním uspořádání" u min. 2/3 míst (zbytek divadelní uspořádání), velikost min. 270 m</t>
    </r>
    <r>
      <rPr>
        <vertAlign val="superscript"/>
        <sz val="10"/>
        <color theme="1"/>
        <rFont val="Arial Narrow"/>
        <family val="2"/>
      </rPr>
      <t>2</t>
    </r>
  </si>
  <si>
    <r>
      <t xml:space="preserve">regulované zónové osvětlení včetně technické obsluhy </t>
    </r>
    <r>
      <rPr>
        <sz val="10"/>
        <rFont val="Arial Narrow"/>
        <family val="2"/>
      </rPr>
      <t xml:space="preserve">(nutné pro osvětlění podia) </t>
    </r>
  </si>
  <si>
    <r>
      <t>ozvučení v dostatečné kvalitě pro celou místnost včetně min. 3 bezdrátových mikrofonů (porty) a včetně technické obsluhy po celou dobu konference</t>
    </r>
    <r>
      <rPr>
        <sz val="10"/>
        <rFont val="Arial Narrow"/>
        <family val="2"/>
      </rPr>
      <t xml:space="preserve"> </t>
    </r>
  </si>
  <si>
    <r>
      <t>Velká konferenční místnost č.</t>
    </r>
    <r>
      <rPr>
        <b/>
        <sz val="10"/>
        <rFont val="Arial Narrow"/>
        <family val="2"/>
      </rPr>
      <t xml:space="preserve"> 2 (k dispozici po celou dobu konference)</t>
    </r>
  </si>
  <si>
    <r>
      <t>velikost min. 235 m</t>
    </r>
    <r>
      <rPr>
        <vertAlign val="superscript"/>
        <sz val="10"/>
        <color theme="1"/>
        <rFont val="Arial Narrow"/>
        <family val="2"/>
      </rPr>
      <t>2</t>
    </r>
    <r>
      <rPr>
        <sz val="10"/>
        <color theme="1"/>
        <rFont val="Arial Narrow"/>
        <family val="2"/>
      </rPr>
      <t xml:space="preserve">, </t>
    </r>
    <r>
      <rPr>
        <sz val="10"/>
        <rFont val="Arial Narrow"/>
        <family val="2"/>
      </rPr>
      <t>velikost a dispozice místnosti vhodná pro účely umístění posterů a poskytování cateringových služeb během coffee breaků a poster session</t>
    </r>
  </si>
  <si>
    <r>
      <rPr>
        <b/>
        <sz val="10"/>
        <rFont val="Arial Narrow"/>
        <family val="2"/>
      </rPr>
      <t>Coffee Break č. 1</t>
    </r>
    <r>
      <rPr>
        <sz val="10"/>
        <rFont val="Arial Narrow"/>
        <family val="2"/>
      </rPr>
      <t xml:space="preserve">
(11:00 - 11:30)</t>
    </r>
  </si>
  <si>
    <r>
      <rPr>
        <b/>
        <sz val="10"/>
        <color theme="1"/>
        <rFont val="Arial Narrow"/>
        <family val="2"/>
      </rPr>
      <t xml:space="preserve">Obědový Raut č. 1
</t>
    </r>
    <r>
      <rPr>
        <sz val="10"/>
        <rFont val="Arial Narrow"/>
        <family val="2"/>
      </rPr>
      <t>(12:30 - 14:00)</t>
    </r>
  </si>
  <si>
    <r>
      <rPr>
        <b/>
        <sz val="10"/>
        <rFont val="Arial Narrow"/>
        <family val="2"/>
      </rPr>
      <t>Coffee Break č. 2</t>
    </r>
    <r>
      <rPr>
        <sz val="10"/>
        <rFont val="Arial Narrow"/>
        <family val="2"/>
      </rPr>
      <t xml:space="preserve">
(15:30 - 16:00)</t>
    </r>
  </si>
  <si>
    <r>
      <t xml:space="preserve">Poster Session č. 1
</t>
    </r>
    <r>
      <rPr>
        <sz val="10"/>
        <rFont val="Arial Narrow"/>
        <family val="2"/>
      </rPr>
      <t>(17:30 - 19:00)</t>
    </r>
  </si>
  <si>
    <r>
      <rPr>
        <b/>
        <sz val="10"/>
        <rFont val="Arial Narrow"/>
        <family val="2"/>
      </rPr>
      <t>Coffee Break č. 3</t>
    </r>
    <r>
      <rPr>
        <sz val="10"/>
        <rFont val="Arial Narrow"/>
        <family val="2"/>
      </rPr>
      <t xml:space="preserve">
(11:00 - 11:30)</t>
    </r>
  </si>
  <si>
    <r>
      <rPr>
        <b/>
        <sz val="10"/>
        <color theme="1"/>
        <rFont val="Arial Narrow"/>
        <family val="2"/>
      </rPr>
      <t>Obědový Raut č. 2</t>
    </r>
    <r>
      <rPr>
        <sz val="10"/>
        <color theme="1"/>
        <rFont val="Arial Narrow"/>
        <family val="2"/>
      </rPr>
      <t xml:space="preserve">
</t>
    </r>
    <r>
      <rPr>
        <sz val="10"/>
        <rFont val="Arial Narrow"/>
        <family val="2"/>
      </rPr>
      <t>(12:30 - 14:00)</t>
    </r>
  </si>
  <si>
    <r>
      <rPr>
        <b/>
        <sz val="10"/>
        <rFont val="Arial Narrow"/>
        <family val="2"/>
      </rPr>
      <t>Coffee Break č. 4</t>
    </r>
    <r>
      <rPr>
        <sz val="10"/>
        <rFont val="Arial Narrow"/>
        <family val="2"/>
      </rPr>
      <t xml:space="preserve">
(15:30 - 16:00)</t>
    </r>
  </si>
  <si>
    <r>
      <rPr>
        <b/>
        <sz val="10"/>
        <rFont val="Arial Narrow"/>
        <family val="2"/>
      </rPr>
      <t>Poster Session č. 2</t>
    </r>
    <r>
      <rPr>
        <sz val="10"/>
        <rFont val="Arial Narrow"/>
        <family val="2"/>
      </rPr>
      <t xml:space="preserve">
(17:30 - 19:00)</t>
    </r>
  </si>
  <si>
    <r>
      <rPr>
        <b/>
        <sz val="10"/>
        <rFont val="Arial Narrow"/>
        <family val="2"/>
      </rPr>
      <t>Coffee Break č. 5</t>
    </r>
    <r>
      <rPr>
        <sz val="10"/>
        <rFont val="Arial Narrow"/>
        <family val="2"/>
      </rPr>
      <t xml:space="preserve">
(11:00 - 11:30)</t>
    </r>
  </si>
  <si>
    <r>
      <rPr>
        <b/>
        <sz val="10"/>
        <color theme="1"/>
        <rFont val="Arial Narrow"/>
        <family val="2"/>
      </rPr>
      <t xml:space="preserve">Obědy raut č. 3       </t>
    </r>
    <r>
      <rPr>
        <sz val="10"/>
        <rFont val="Arial Narrow"/>
        <family val="2"/>
      </rPr>
      <t>(12:30 - 14:00)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</si>
</sst>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26">
    <font>
      <sz val="11"/>
      <color theme="1"/>
      <name val="Calibri"/>
      <family val="2"/>
      <scheme val="minor"/>
    </font>
    <font>
      <sz val="10"/>
      <name val="Arial"/>
      <family val="2"/>
    </font>
    <font>
      <sz val="9"/>
      <color theme="1"/>
      <name val="Arial"/>
      <family val="2"/>
    </font>
    <font>
      <sz val="9"/>
      <name val="Arial"/>
      <family val="2"/>
    </font>
    <font>
      <sz val="11"/>
      <name val="Calibri"/>
      <family val="2"/>
      <scheme val="minor"/>
    </font>
    <font>
      <sz val="9"/>
      <name val="Tahoma"/>
      <family val="2"/>
    </font>
    <font>
      <b/>
      <sz val="9"/>
      <name val="Tahoma"/>
      <family val="2"/>
    </font>
    <font>
      <b/>
      <sz val="9"/>
      <color theme="1"/>
      <name val="Arial Narrow"/>
      <family val="2"/>
    </font>
    <font>
      <sz val="8"/>
      <color theme="1"/>
      <name val="Courier New"/>
      <family val="3"/>
    </font>
    <font>
      <b/>
      <sz val="12"/>
      <color theme="1"/>
      <name val="Times New Roman"/>
      <family val="1"/>
    </font>
    <font>
      <i/>
      <sz val="12"/>
      <color theme="1"/>
      <name val="Calibri"/>
      <family val="2"/>
      <scheme val="minor"/>
    </font>
    <font>
      <b/>
      <sz val="14"/>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b/>
      <sz val="12"/>
      <color theme="1"/>
      <name val="Arial Narrow"/>
      <family val="2"/>
    </font>
    <font>
      <sz val="10"/>
      <color theme="1"/>
      <name val="Arial Narrow"/>
      <family val="2"/>
    </font>
    <font>
      <b/>
      <sz val="10"/>
      <name val="Arial Narrow"/>
      <family val="2"/>
    </font>
    <font>
      <vertAlign val="superscript"/>
      <sz val="10"/>
      <color theme="1"/>
      <name val="Arial Narrow"/>
      <family val="2"/>
    </font>
    <font>
      <sz val="10"/>
      <name val="Arial Narrow"/>
      <family val="2"/>
    </font>
    <font>
      <i/>
      <sz val="10"/>
      <color theme="1"/>
      <name val="Arial Narrow"/>
      <family val="2"/>
    </font>
    <font>
      <sz val="8"/>
      <color theme="1"/>
      <name val="Arial Narrow"/>
      <family val="2"/>
    </font>
    <font>
      <sz val="9"/>
      <name val="Arial Narrow"/>
      <family val="2"/>
    </font>
    <font>
      <b/>
      <sz val="11"/>
      <name val="Arial Narrow"/>
      <family val="2"/>
    </font>
    <font>
      <b/>
      <sz val="8"/>
      <name val="Calibri"/>
      <family val="2"/>
    </font>
  </fonts>
  <fills count="14">
    <fill>
      <patternFill/>
    </fill>
    <fill>
      <patternFill patternType="gray125"/>
    </fill>
    <fill>
      <patternFill patternType="solid">
        <fgColor rgb="FFF58220"/>
        <bgColor indexed="64"/>
      </patternFill>
    </fill>
    <fill>
      <patternFill patternType="solid">
        <fgColor rgb="FFCAE6B4"/>
        <bgColor indexed="64"/>
      </patternFill>
    </fill>
    <fill>
      <patternFill patternType="solid">
        <fgColor rgb="FF7AC143"/>
        <bgColor indexed="64"/>
      </patternFill>
    </fill>
    <fill>
      <patternFill patternType="solid">
        <fgColor rgb="FFF9B479"/>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rgb="FFFFFF00"/>
        <bgColor indexed="64"/>
      </patternFill>
    </fill>
  </fills>
  <borders count="50">
    <border>
      <left/>
      <right/>
      <top/>
      <bottom/>
      <diagonal/>
    </border>
    <border>
      <left style="thick">
        <color rgb="FFFFFFFF"/>
      </left>
      <right style="thick">
        <color rgb="FFFFFFFF"/>
      </right>
      <top style="thick">
        <color rgb="FFFFFFFF"/>
      </top>
      <bottom style="thick">
        <color rgb="FFFFFFFF"/>
      </bottom>
    </border>
    <border>
      <left style="medium"/>
      <right style="thin"/>
      <top style="thin"/>
      <bottom/>
    </border>
    <border>
      <left style="thin"/>
      <right style="thin"/>
      <top style="thin"/>
      <bottom/>
    </border>
    <border>
      <left style="thin"/>
      <right style="medium"/>
      <top style="thin"/>
      <bottom/>
    </border>
    <border>
      <left/>
      <right style="medium"/>
      <top style="medium"/>
      <bottom style="medium"/>
    </border>
    <border>
      <left style="medium"/>
      <right/>
      <top style="thin"/>
      <bottom style="thin"/>
    </border>
    <border>
      <left style="thin"/>
      <right style="medium"/>
      <top style="thin"/>
      <bottom style="thin"/>
    </border>
    <border>
      <left style="medium"/>
      <right/>
      <top style="thin"/>
      <bottom/>
    </border>
    <border>
      <left/>
      <right/>
      <top style="thin"/>
      <bottom/>
    </border>
    <border>
      <left/>
      <right style="medium"/>
      <top style="thin"/>
      <bottom style="thin"/>
    </border>
    <border>
      <left style="medium"/>
      <right/>
      <top/>
      <bottom/>
    </border>
    <border>
      <left style="medium"/>
      <right style="medium"/>
      <top style="medium"/>
      <bottom style="medium"/>
    </border>
    <border>
      <left/>
      <right style="medium"/>
      <top/>
      <botto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thin"/>
      <right style="medium"/>
      <top/>
      <bottom/>
    </border>
    <border>
      <left style="medium"/>
      <right style="thin"/>
      <top style="thin"/>
      <bottom style="thin"/>
    </border>
    <border>
      <left style="thin"/>
      <right style="thin"/>
      <top style="thin"/>
      <bottom style="thin"/>
    </border>
    <border>
      <left style="thin"/>
      <right style="medium"/>
      <top/>
      <bottom style="thin"/>
    </border>
    <border>
      <left style="thin"/>
      <right style="thin"/>
      <top/>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thin"/>
      <top style="medium"/>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medium"/>
      <right style="thin"/>
      <top/>
      <bottom/>
    </border>
    <border>
      <left style="medium"/>
      <right style="thin"/>
      <top/>
      <bottom style="thin"/>
    </border>
    <border>
      <left style="thin"/>
      <right/>
      <top style="thin"/>
      <bottom/>
    </border>
    <border>
      <left/>
      <right style="thin"/>
      <top style="thin"/>
      <bottom/>
    </border>
    <border>
      <left style="medium"/>
      <right style="thin"/>
      <top style="medium"/>
      <bottom/>
    </border>
    <border>
      <left style="medium"/>
      <right style="thin"/>
      <top/>
      <bottom style="medium"/>
    </border>
    <border>
      <left style="thin"/>
      <right/>
      <top/>
      <bottom/>
    </border>
    <border>
      <left/>
      <right style="thin"/>
      <top/>
      <bottom/>
    </border>
    <border>
      <left style="thin"/>
      <right style="thin"/>
      <top/>
      <bottom/>
    </border>
    <border>
      <left style="thin"/>
      <right/>
      <top/>
      <bottom style="thin"/>
    </border>
    <border>
      <left/>
      <right style="thin"/>
      <top/>
      <bottom style="thin"/>
    </border>
    <border>
      <left/>
      <right style="medium"/>
      <top style="thin"/>
      <bottom/>
    </border>
    <border>
      <left/>
      <right style="medium"/>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left"/>
      <protection/>
    </xf>
    <xf numFmtId="0" fontId="3" fillId="3" borderId="1">
      <alignment/>
      <protection/>
    </xf>
    <xf numFmtId="0" fontId="3" fillId="4" borderId="1">
      <alignment/>
      <protection/>
    </xf>
    <xf numFmtId="0" fontId="2" fillId="5" borderId="1">
      <alignment/>
      <protection/>
    </xf>
  </cellStyleXfs>
  <cellXfs count="235">
    <xf numFmtId="0" fontId="0" fillId="0" borderId="0" xfId="0"/>
    <xf numFmtId="0" fontId="0" fillId="0" borderId="0" xfId="0"/>
    <xf numFmtId="0" fontId="0" fillId="0" borderId="0" xfId="0" applyBorder="1"/>
    <xf numFmtId="0" fontId="0" fillId="0" borderId="0" xfId="0" applyFont="1"/>
    <xf numFmtId="0" fontId="0" fillId="0" borderId="0" xfId="0" applyFont="1" applyAlignment="1">
      <alignment horizontal="right"/>
    </xf>
    <xf numFmtId="0" fontId="0" fillId="0" borderId="0" xfId="0" applyFont="1" applyAlignment="1">
      <alignment/>
    </xf>
    <xf numFmtId="0" fontId="0" fillId="0" borderId="0" xfId="0" applyFont="1" applyAlignment="1">
      <alignment wrapText="1"/>
    </xf>
    <xf numFmtId="0" fontId="0" fillId="0" borderId="0" xfId="0" applyFill="1"/>
    <xf numFmtId="0" fontId="0" fillId="0" borderId="0" xfId="0" applyFont="1" applyBorder="1"/>
    <xf numFmtId="0" fontId="4" fillId="0" borderId="0" xfId="0" applyFont="1"/>
    <xf numFmtId="0" fontId="4" fillId="0" borderId="0" xfId="0" applyFont="1" applyBorder="1"/>
    <xf numFmtId="0" fontId="0" fillId="0" borderId="0" xfId="0" applyFont="1" applyAlignment="1">
      <alignment vertical="center" wrapText="1"/>
    </xf>
    <xf numFmtId="0" fontId="0" fillId="0" borderId="0" xfId="0" applyFont="1" applyBorder="1" applyAlignment="1">
      <alignment vertical="center" wrapText="1"/>
    </xf>
    <xf numFmtId="164" fontId="0" fillId="0" borderId="0" xfId="0" applyNumberFormat="1"/>
    <xf numFmtId="164" fontId="0" fillId="0" borderId="0" xfId="0" applyNumberFormat="1" applyAlignment="1">
      <alignment horizontal="center"/>
    </xf>
    <xf numFmtId="164" fontId="0" fillId="0" borderId="0" xfId="0" applyNumberFormat="1" applyAlignment="1">
      <alignment horizontal="center" vertical="center"/>
    </xf>
    <xf numFmtId="164" fontId="0" fillId="0" borderId="0" xfId="0" applyNumberFormat="1" applyFill="1"/>
    <xf numFmtId="164" fontId="0" fillId="0" borderId="0" xfId="0" applyNumberFormat="1" applyFill="1" applyAlignment="1">
      <alignment horizontal="center" vertical="center"/>
    </xf>
    <xf numFmtId="0" fontId="7" fillId="0" borderId="0" xfId="0" applyFont="1" applyAlignment="1">
      <alignment horizontal="center" vertical="center"/>
    </xf>
    <xf numFmtId="0" fontId="0" fillId="0" borderId="0" xfId="0" applyAlignment="1">
      <alignment horizontal="justify" vertical="center"/>
    </xf>
    <xf numFmtId="0" fontId="8" fillId="0" borderId="0" xfId="0" applyFont="1" applyAlignment="1">
      <alignment horizontal="center" vertical="center"/>
    </xf>
    <xf numFmtId="0" fontId="9" fillId="0" borderId="0" xfId="0" applyFont="1" applyAlignment="1">
      <alignment horizontal="justify" vertical="center"/>
    </xf>
    <xf numFmtId="0" fontId="10" fillId="0" borderId="0" xfId="0" applyFont="1" applyAlignment="1">
      <alignment vertical="center"/>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164" fontId="12" fillId="6" borderId="5" xfId="0" applyNumberFormat="1" applyFont="1" applyFill="1" applyBorder="1" applyAlignment="1">
      <alignment horizontal="right"/>
    </xf>
    <xf numFmtId="0" fontId="15" fillId="0" borderId="0" xfId="0" applyFont="1"/>
    <xf numFmtId="0" fontId="15" fillId="6" borderId="6" xfId="0" applyFont="1" applyFill="1" applyBorder="1"/>
    <xf numFmtId="0" fontId="12" fillId="6" borderId="7" xfId="0" applyFont="1" applyFill="1" applyBorder="1" applyAlignment="1">
      <alignment horizontal="center" wrapText="1"/>
    </xf>
    <xf numFmtId="0" fontId="15" fillId="0" borderId="8"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right"/>
    </xf>
    <xf numFmtId="164" fontId="15" fillId="0" borderId="7" xfId="0" applyNumberFormat="1" applyFont="1" applyFill="1" applyBorder="1" applyAlignment="1">
      <alignment horizontal="right"/>
    </xf>
    <xf numFmtId="0" fontId="15" fillId="0" borderId="11" xfId="0" applyFont="1" applyBorder="1"/>
    <xf numFmtId="0" fontId="12" fillId="0" borderId="0" xfId="0" applyFont="1" applyBorder="1"/>
    <xf numFmtId="0" fontId="15" fillId="0" borderId="9" xfId="0" applyFont="1" applyFill="1" applyBorder="1"/>
    <xf numFmtId="0" fontId="12" fillId="0" borderId="0" xfId="0" applyFont="1" applyFill="1" applyBorder="1" applyAlignment="1">
      <alignment wrapText="1"/>
    </xf>
    <xf numFmtId="0" fontId="15" fillId="0" borderId="0" xfId="0" applyFont="1" applyBorder="1"/>
    <xf numFmtId="0" fontId="15" fillId="0" borderId="9" xfId="0" applyFont="1" applyBorder="1"/>
    <xf numFmtId="0" fontId="15" fillId="0" borderId="0" xfId="0" applyFont="1" applyFill="1" applyBorder="1"/>
    <xf numFmtId="0" fontId="12" fillId="0" borderId="0" xfId="0" applyFont="1" applyFill="1" applyBorder="1"/>
    <xf numFmtId="0" fontId="15" fillId="0" borderId="12" xfId="0" applyFont="1" applyBorder="1"/>
    <xf numFmtId="0" fontId="15" fillId="0" borderId="13" xfId="0" applyFont="1" applyBorder="1"/>
    <xf numFmtId="164" fontId="12" fillId="6" borderId="14" xfId="0" applyNumberFormat="1" applyFont="1" applyFill="1" applyBorder="1" applyAlignment="1">
      <alignment horizontal="right" vertical="center"/>
    </xf>
    <xf numFmtId="0" fontId="16" fillId="0" borderId="15" xfId="0" applyFont="1" applyFill="1" applyBorder="1" applyAlignment="1">
      <alignment horizontal="left"/>
    </xf>
    <xf numFmtId="0" fontId="15" fillId="0" borderId="16" xfId="0" applyFont="1" applyFill="1" applyBorder="1"/>
    <xf numFmtId="0" fontId="15" fillId="0" borderId="17" xfId="0" applyFont="1" applyFill="1" applyBorder="1"/>
    <xf numFmtId="0" fontId="15" fillId="0" borderId="18" xfId="0" applyFont="1" applyBorder="1"/>
    <xf numFmtId="0" fontId="15" fillId="0" borderId="19" xfId="0" applyFont="1" applyBorder="1"/>
    <xf numFmtId="0" fontId="15" fillId="0" borderId="20" xfId="0" applyFont="1" applyBorder="1"/>
    <xf numFmtId="0" fontId="12" fillId="6" borderId="7" xfId="0" applyFont="1" applyFill="1" applyBorder="1" applyAlignment="1">
      <alignment horizontal="center"/>
    </xf>
    <xf numFmtId="164" fontId="15" fillId="7" borderId="7" xfId="0" applyNumberFormat="1" applyFont="1" applyFill="1" applyBorder="1" applyAlignment="1">
      <alignment horizontal="right" vertical="center"/>
    </xf>
    <xf numFmtId="0" fontId="15" fillId="0" borderId="21" xfId="0" applyFont="1" applyBorder="1" applyAlignment="1">
      <alignment vertical="center"/>
    </xf>
    <xf numFmtId="0" fontId="15" fillId="0" borderId="21" xfId="0" applyFont="1" applyBorder="1"/>
    <xf numFmtId="0" fontId="17" fillId="0" borderId="22" xfId="0" applyFont="1" applyBorder="1" applyAlignment="1">
      <alignment horizontal="right" vertical="center" wrapText="1"/>
    </xf>
    <xf numFmtId="0" fontId="17" fillId="0" borderId="23" xfId="0" applyFont="1" applyBorder="1" applyAlignment="1">
      <alignment vertical="center" wrapText="1"/>
    </xf>
    <xf numFmtId="0" fontId="17" fillId="0" borderId="23" xfId="0" applyFont="1" applyFill="1" applyBorder="1" applyAlignment="1">
      <alignment vertical="center" wrapText="1"/>
    </xf>
    <xf numFmtId="0" fontId="20" fillId="7" borderId="23" xfId="0" applyFont="1" applyFill="1" applyBorder="1" applyAlignment="1">
      <alignment vertical="center" wrapText="1"/>
    </xf>
    <xf numFmtId="0" fontId="17" fillId="0" borderId="23" xfId="0" applyFont="1" applyFill="1" applyBorder="1" applyAlignment="1">
      <alignment horizontal="right"/>
    </xf>
    <xf numFmtId="164" fontId="17" fillId="7" borderId="7" xfId="0" applyNumberFormat="1" applyFont="1" applyFill="1" applyBorder="1" applyAlignment="1">
      <alignment horizontal="right"/>
    </xf>
    <xf numFmtId="0" fontId="22" fillId="0" borderId="11" xfId="0" applyFont="1" applyBorder="1"/>
    <xf numFmtId="0" fontId="22" fillId="0" borderId="0" xfId="0" applyFont="1" applyBorder="1" applyAlignment="1">
      <alignment/>
    </xf>
    <xf numFmtId="0" fontId="22" fillId="0" borderId="0" xfId="0" applyFont="1" applyBorder="1" applyAlignment="1">
      <alignment wrapText="1"/>
    </xf>
    <xf numFmtId="0" fontId="22" fillId="0" borderId="0" xfId="0" applyFont="1" applyBorder="1" applyAlignment="1">
      <alignment horizontal="right"/>
    </xf>
    <xf numFmtId="0" fontId="12" fillId="6" borderId="22" xfId="0" applyFont="1" applyFill="1" applyBorder="1" applyAlignment="1">
      <alignment horizontal="center" vertical="center" wrapText="1"/>
    </xf>
    <xf numFmtId="164" fontId="12" fillId="6" borderId="7"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wrapText="1"/>
    </xf>
    <xf numFmtId="0" fontId="15" fillId="0" borderId="0" xfId="0" applyFont="1" applyAlignment="1">
      <alignment horizontal="right"/>
    </xf>
    <xf numFmtId="0" fontId="20" fillId="0" borderId="23" xfId="0" applyFont="1" applyFill="1" applyBorder="1" applyAlignment="1">
      <alignment horizontal="right"/>
    </xf>
    <xf numFmtId="164" fontId="17" fillId="7" borderId="24" xfId="0" applyNumberFormat="1" applyFont="1" applyFill="1" applyBorder="1" applyAlignment="1">
      <alignment horizontal="right"/>
    </xf>
    <xf numFmtId="0" fontId="20" fillId="0" borderId="25" xfId="0" applyFont="1" applyFill="1" applyBorder="1" applyAlignment="1">
      <alignment horizontal="right"/>
    </xf>
    <xf numFmtId="0" fontId="17" fillId="0" borderId="25" xfId="0" applyFont="1" applyFill="1" applyBorder="1" applyAlignment="1">
      <alignment horizontal="right"/>
    </xf>
    <xf numFmtId="164" fontId="20" fillId="7" borderId="7" xfId="0" applyNumberFormat="1" applyFont="1" applyFill="1" applyBorder="1" applyAlignment="1">
      <alignment horizontal="right"/>
    </xf>
    <xf numFmtId="0" fontId="20" fillId="0" borderId="23" xfId="0" applyFont="1" applyFill="1" applyBorder="1" applyAlignment="1">
      <alignment horizontal="right" vertical="center"/>
    </xf>
    <xf numFmtId="0" fontId="17" fillId="0" borderId="23" xfId="0" applyFont="1" applyFill="1" applyBorder="1" applyAlignment="1">
      <alignment horizontal="right" vertical="center"/>
    </xf>
    <xf numFmtId="0" fontId="17" fillId="0" borderId="3" xfId="0" applyFont="1" applyFill="1" applyBorder="1" applyAlignment="1">
      <alignment horizontal="right"/>
    </xf>
    <xf numFmtId="0" fontId="20" fillId="0" borderId="26" xfId="0" applyFont="1" applyFill="1" applyBorder="1" applyAlignment="1">
      <alignment/>
    </xf>
    <xf numFmtId="0" fontId="20" fillId="0" borderId="27" xfId="0" applyFont="1" applyFill="1" applyBorder="1" applyAlignment="1">
      <alignment/>
    </xf>
    <xf numFmtId="0" fontId="17" fillId="0" borderId="8" xfId="0" applyFont="1" applyBorder="1" applyAlignment="1">
      <alignment horizontal="right"/>
    </xf>
    <xf numFmtId="0" fontId="17" fillId="0" borderId="2" xfId="0" applyFont="1" applyBorder="1" applyAlignment="1">
      <alignment horizontal="right"/>
    </xf>
    <xf numFmtId="164" fontId="24" fillId="6" borderId="14" xfId="0" applyNumberFormat="1" applyFont="1" applyFill="1" applyBorder="1" applyAlignment="1">
      <alignment horizontal="right"/>
    </xf>
    <xf numFmtId="164" fontId="24" fillId="6" borderId="12" xfId="0" applyNumberFormat="1" applyFont="1" applyFill="1" applyBorder="1" applyAlignment="1">
      <alignment horizontal="right" vertical="center"/>
    </xf>
    <xf numFmtId="0" fontId="12" fillId="6" borderId="28" xfId="0" applyFont="1" applyFill="1" applyBorder="1" applyAlignment="1">
      <alignment horizontal="left" vertical="center"/>
    </xf>
    <xf numFmtId="0" fontId="12" fillId="6" borderId="29" xfId="0" applyFont="1" applyFill="1" applyBorder="1" applyAlignment="1">
      <alignment horizontal="left" vertical="center"/>
    </xf>
    <xf numFmtId="0" fontId="12" fillId="6" borderId="30" xfId="0" applyFont="1" applyFill="1" applyBorder="1" applyAlignment="1">
      <alignment horizontal="left" vertical="center"/>
    </xf>
    <xf numFmtId="0" fontId="15" fillId="0" borderId="19" xfId="0" applyFont="1" applyBorder="1" applyAlignment="1">
      <alignment horizontal="center"/>
    </xf>
    <xf numFmtId="0" fontId="11" fillId="8" borderId="15" xfId="0" applyFont="1" applyFill="1" applyBorder="1" applyAlignment="1">
      <alignment horizontal="center" vertical="center"/>
    </xf>
    <xf numFmtId="0" fontId="11" fillId="8" borderId="16" xfId="0" applyFont="1" applyFill="1" applyBorder="1" applyAlignment="1">
      <alignment horizontal="center" vertical="center"/>
    </xf>
    <xf numFmtId="0" fontId="11" fillId="8" borderId="17" xfId="0" applyFont="1" applyFill="1" applyBorder="1" applyAlignment="1">
      <alignment horizontal="center" vertical="center"/>
    </xf>
    <xf numFmtId="0" fontId="12" fillId="6" borderId="6" xfId="0" applyFont="1" applyFill="1" applyBorder="1" applyAlignment="1">
      <alignment horizontal="left" wrapText="1"/>
    </xf>
    <xf numFmtId="0" fontId="12" fillId="6" borderId="31" xfId="0" applyFont="1" applyFill="1" applyBorder="1" applyAlignment="1">
      <alignment horizontal="left" wrapText="1"/>
    </xf>
    <xf numFmtId="0" fontId="12" fillId="6" borderId="27" xfId="0" applyFont="1" applyFill="1" applyBorder="1" applyAlignment="1">
      <alignment horizontal="left" wrapText="1"/>
    </xf>
    <xf numFmtId="0" fontId="12" fillId="6" borderId="6" xfId="0" applyFont="1" applyFill="1" applyBorder="1" applyAlignment="1">
      <alignment horizontal="left"/>
    </xf>
    <xf numFmtId="0" fontId="12" fillId="6" borderId="31" xfId="0" applyFont="1" applyFill="1" applyBorder="1" applyAlignment="1">
      <alignment horizontal="left"/>
    </xf>
    <xf numFmtId="0" fontId="12" fillId="6" borderId="27" xfId="0" applyFont="1" applyFill="1" applyBorder="1" applyAlignment="1">
      <alignment horizontal="left"/>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1" fillId="8" borderId="28" xfId="0" applyFont="1" applyFill="1" applyBorder="1" applyAlignment="1">
      <alignment horizontal="center" wrapText="1"/>
    </xf>
    <xf numFmtId="0" fontId="11" fillId="8" borderId="29" xfId="0" applyFont="1" applyFill="1" applyBorder="1" applyAlignment="1">
      <alignment horizontal="center" wrapText="1"/>
    </xf>
    <xf numFmtId="0" fontId="11" fillId="8" borderId="5" xfId="0" applyFont="1" applyFill="1" applyBorder="1" applyAlignment="1">
      <alignment horizontal="center" wrapText="1"/>
    </xf>
    <xf numFmtId="0" fontId="13" fillId="9" borderId="6" xfId="0" applyFont="1" applyFill="1" applyBorder="1" applyAlignment="1">
      <alignment horizontal="left" wrapText="1"/>
    </xf>
    <xf numFmtId="0" fontId="13" fillId="9" borderId="31" xfId="0" applyFont="1" applyFill="1" applyBorder="1" applyAlignment="1">
      <alignment horizontal="left" wrapText="1"/>
    </xf>
    <xf numFmtId="0" fontId="13" fillId="9" borderId="10" xfId="0" applyFont="1" applyFill="1" applyBorder="1" applyAlignment="1">
      <alignment horizontal="left" wrapText="1"/>
    </xf>
    <xf numFmtId="0" fontId="14" fillId="10" borderId="6" xfId="0" applyFont="1" applyFill="1" applyBorder="1" applyAlignment="1">
      <alignment horizontal="center"/>
    </xf>
    <xf numFmtId="0" fontId="14" fillId="10" borderId="31" xfId="0" applyFont="1" applyFill="1" applyBorder="1" applyAlignment="1">
      <alignment horizontal="center"/>
    </xf>
    <xf numFmtId="0" fontId="14" fillId="10" borderId="10" xfId="0" applyFont="1" applyFill="1" applyBorder="1" applyAlignment="1">
      <alignment horizontal="center"/>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3" xfId="0" applyFont="1" applyBorder="1" applyAlignment="1">
      <alignment horizontal="left" wrapText="1"/>
    </xf>
    <xf numFmtId="0" fontId="14" fillId="6" borderId="6" xfId="0" applyFont="1" applyFill="1" applyBorder="1" applyAlignment="1">
      <alignment horizontal="center"/>
    </xf>
    <xf numFmtId="0" fontId="14" fillId="6" borderId="31" xfId="0" applyFont="1" applyFill="1" applyBorder="1" applyAlignment="1">
      <alignment horizontal="center"/>
    </xf>
    <xf numFmtId="0" fontId="12" fillId="6" borderId="35" xfId="0" applyFont="1" applyFill="1" applyBorder="1" applyAlignment="1">
      <alignment horizontal="left" wrapText="1"/>
    </xf>
    <xf numFmtId="0" fontId="12" fillId="6" borderId="36" xfId="0" applyFont="1" applyFill="1" applyBorder="1" applyAlignment="1">
      <alignment horizontal="left" wrapText="1"/>
    </xf>
    <xf numFmtId="0" fontId="20" fillId="9" borderId="22" xfId="0" applyFont="1" applyFill="1" applyBorder="1" applyAlignment="1">
      <alignment horizontal="center" vertical="center" wrapText="1"/>
    </xf>
    <xf numFmtId="0" fontId="20" fillId="9" borderId="22" xfId="0" applyFont="1" applyFill="1" applyBorder="1" applyAlignment="1">
      <alignment horizontal="center" vertical="center"/>
    </xf>
    <xf numFmtId="0" fontId="17" fillId="9" borderId="2"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20" fillId="0" borderId="26" xfId="0" applyFont="1" applyFill="1" applyBorder="1" applyAlignment="1">
      <alignment horizontal="left"/>
    </xf>
    <xf numFmtId="0" fontId="20" fillId="0" borderId="27" xfId="0" applyFont="1" applyFill="1" applyBorder="1" applyAlignment="1">
      <alignment horizontal="left"/>
    </xf>
    <xf numFmtId="0" fontId="18" fillId="11" borderId="26" xfId="0" applyFont="1" applyFill="1" applyBorder="1" applyAlignment="1">
      <alignment horizontal="left"/>
    </xf>
    <xf numFmtId="0" fontId="18" fillId="11" borderId="31" xfId="0" applyFont="1" applyFill="1" applyBorder="1" applyAlignment="1">
      <alignment horizontal="left"/>
    </xf>
    <xf numFmtId="0" fontId="18" fillId="11" borderId="10" xfId="0" applyFont="1" applyFill="1" applyBorder="1" applyAlignment="1">
      <alignment horizontal="left"/>
    </xf>
    <xf numFmtId="0" fontId="20" fillId="0" borderId="39" xfId="0" applyFont="1" applyFill="1" applyBorder="1" applyAlignment="1">
      <alignment horizontal="left" wrapText="1"/>
    </xf>
    <xf numFmtId="0" fontId="20" fillId="0" borderId="40" xfId="0" applyFont="1" applyFill="1" applyBorder="1" applyAlignment="1">
      <alignment horizontal="left" wrapText="1"/>
    </xf>
    <xf numFmtId="0" fontId="17" fillId="0" borderId="26" xfId="0" applyFont="1" applyFill="1" applyBorder="1" applyAlignment="1">
      <alignment horizontal="left" wrapText="1"/>
    </xf>
    <xf numFmtId="0" fontId="17" fillId="0" borderId="27" xfId="0" applyFont="1" applyFill="1" applyBorder="1" applyAlignment="1">
      <alignment horizontal="left" wrapText="1"/>
    </xf>
    <xf numFmtId="0" fontId="17" fillId="0" borderId="39" xfId="0" applyFont="1" applyFill="1" applyBorder="1" applyAlignment="1">
      <alignment horizontal="left" wrapText="1"/>
    </xf>
    <xf numFmtId="0" fontId="17" fillId="0" borderId="40" xfId="0" applyFont="1" applyFill="1" applyBorder="1" applyAlignment="1">
      <alignment horizontal="left" wrapText="1"/>
    </xf>
    <xf numFmtId="0" fontId="17" fillId="0" borderId="26" xfId="0" applyFont="1" applyFill="1" applyBorder="1" applyAlignment="1">
      <alignment horizontal="left"/>
    </xf>
    <xf numFmtId="0" fontId="17" fillId="0" borderId="27" xfId="0" applyFont="1" applyFill="1" applyBorder="1" applyAlignment="1">
      <alignment horizontal="left"/>
    </xf>
    <xf numFmtId="0" fontId="17" fillId="0" borderId="3" xfId="0" applyFont="1" applyFill="1" applyBorder="1" applyAlignment="1">
      <alignment horizontal="right" vertical="center" wrapText="1"/>
    </xf>
    <xf numFmtId="0" fontId="17" fillId="0" borderId="25" xfId="0" applyFont="1" applyFill="1" applyBorder="1" applyAlignment="1">
      <alignment horizontal="right" vertical="center" wrapText="1"/>
    </xf>
    <xf numFmtId="0" fontId="20" fillId="9" borderId="38"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37" xfId="0" applyFont="1" applyFill="1" applyBorder="1" applyAlignment="1">
      <alignment horizontal="center" vertical="center"/>
    </xf>
    <xf numFmtId="0" fontId="20" fillId="9" borderId="38" xfId="0" applyFont="1" applyFill="1" applyBorder="1" applyAlignment="1">
      <alignment horizontal="center" vertical="center"/>
    </xf>
    <xf numFmtId="0" fontId="13" fillId="9" borderId="2" xfId="0" applyFont="1" applyFill="1" applyBorder="1" applyAlignment="1">
      <alignment horizontal="center" vertical="center" wrapText="1"/>
    </xf>
    <xf numFmtId="0" fontId="13" fillId="9" borderId="37"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12" fillId="6" borderId="39" xfId="0" applyFont="1" applyFill="1" applyBorder="1" applyAlignment="1">
      <alignment horizontal="center" vertical="center"/>
    </xf>
    <xf numFmtId="0" fontId="12" fillId="6" borderId="40" xfId="0" applyFont="1" applyFill="1" applyBorder="1" applyAlignment="1">
      <alignment horizontal="center" vertical="center"/>
    </xf>
    <xf numFmtId="14" fontId="12" fillId="10" borderId="28" xfId="0" applyNumberFormat="1"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3" fillId="11" borderId="26" xfId="0" applyFont="1" applyFill="1" applyBorder="1" applyAlignment="1">
      <alignment horizontal="left"/>
    </xf>
    <xf numFmtId="0" fontId="13" fillId="11" borderId="31" xfId="0" applyFont="1" applyFill="1" applyBorder="1" applyAlignment="1">
      <alignment horizontal="left"/>
    </xf>
    <xf numFmtId="0" fontId="13" fillId="11" borderId="10" xfId="0" applyFont="1" applyFill="1" applyBorder="1" applyAlignment="1">
      <alignment horizontal="left"/>
    </xf>
    <xf numFmtId="164" fontId="17" fillId="7" borderId="21" xfId="0" applyNumberFormat="1" applyFont="1" applyFill="1" applyBorder="1" applyAlignment="1">
      <alignment horizontal="right" vertical="center"/>
    </xf>
    <xf numFmtId="164" fontId="17" fillId="7" borderId="24" xfId="0" applyNumberFormat="1" applyFont="1" applyFill="1" applyBorder="1" applyAlignment="1">
      <alignment horizontal="right" vertical="center"/>
    </xf>
    <xf numFmtId="0" fontId="20" fillId="0" borderId="26" xfId="0" applyFont="1" applyFill="1" applyBorder="1" applyAlignment="1">
      <alignment horizontal="left" wrapText="1"/>
    </xf>
    <xf numFmtId="0" fontId="20" fillId="0" borderId="27" xfId="0" applyFont="1" applyFill="1" applyBorder="1" applyAlignment="1">
      <alignment horizontal="left" wrapText="1"/>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2" fillId="12" borderId="17" xfId="0" applyFont="1" applyFill="1" applyBorder="1" applyAlignment="1">
      <alignment horizontal="center"/>
    </xf>
    <xf numFmtId="0" fontId="12" fillId="6" borderId="26"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7" fillId="0" borderId="4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20" fillId="0" borderId="45" xfId="0" applyFont="1" applyFill="1" applyBorder="1" applyAlignment="1">
      <alignment horizontal="right" vertical="center"/>
    </xf>
    <xf numFmtId="0" fontId="20" fillId="0" borderId="25" xfId="0" applyFont="1" applyFill="1" applyBorder="1" applyAlignment="1">
      <alignment horizontal="right" vertical="center"/>
    </xf>
    <xf numFmtId="0" fontId="17" fillId="0" borderId="3" xfId="0" applyFont="1" applyFill="1" applyBorder="1" applyAlignment="1">
      <alignment horizontal="right" vertical="center"/>
    </xf>
    <xf numFmtId="0" fontId="17" fillId="0" borderId="45" xfId="0" applyFont="1" applyFill="1" applyBorder="1" applyAlignment="1">
      <alignment horizontal="right" vertical="center"/>
    </xf>
    <xf numFmtId="0" fontId="17" fillId="0" borderId="25" xfId="0" applyFont="1" applyFill="1" applyBorder="1" applyAlignment="1">
      <alignment horizontal="right" vertical="center"/>
    </xf>
    <xf numFmtId="0" fontId="20" fillId="0" borderId="3" xfId="0" applyFont="1" applyFill="1" applyBorder="1" applyAlignment="1">
      <alignment horizontal="right" vertical="center"/>
    </xf>
    <xf numFmtId="0" fontId="17" fillId="0" borderId="46" xfId="0" applyFont="1" applyFill="1" applyBorder="1" applyAlignment="1">
      <alignment horizontal="left"/>
    </xf>
    <xf numFmtId="0" fontId="17" fillId="0" borderId="47" xfId="0" applyFont="1" applyFill="1" applyBorder="1" applyAlignment="1">
      <alignment horizontal="left"/>
    </xf>
    <xf numFmtId="0" fontId="17" fillId="0" borderId="39" xfId="0" applyFont="1" applyBorder="1" applyAlignment="1">
      <alignment horizontal="left" wrapText="1"/>
    </xf>
    <xf numFmtId="0" fontId="17" fillId="0" borderId="40" xfId="0" applyFont="1" applyBorder="1" applyAlignment="1">
      <alignment horizontal="left" wrapText="1"/>
    </xf>
    <xf numFmtId="0" fontId="20" fillId="0" borderId="39" xfId="0" applyFont="1" applyFill="1" applyBorder="1" applyAlignment="1">
      <alignment horizontal="left"/>
    </xf>
    <xf numFmtId="0" fontId="20" fillId="0" borderId="40" xfId="0" applyFont="1" applyFill="1" applyBorder="1" applyAlignment="1">
      <alignment horizontal="left"/>
    </xf>
    <xf numFmtId="0" fontId="21" fillId="0" borderId="0" xfId="0" applyFont="1" applyAlignment="1">
      <alignment horizontal="left" wrapText="1"/>
    </xf>
    <xf numFmtId="164" fontId="17" fillId="7" borderId="4" xfId="0" applyNumberFormat="1" applyFont="1" applyFill="1" applyBorder="1" applyAlignment="1">
      <alignment horizontal="right" vertical="center"/>
    </xf>
    <xf numFmtId="0" fontId="20" fillId="0" borderId="45" xfId="0" applyFont="1" applyFill="1" applyBorder="1" applyAlignment="1">
      <alignment horizontal="right" vertical="center" wrapText="1"/>
    </xf>
    <xf numFmtId="0" fontId="20" fillId="0" borderId="25" xfId="0" applyFont="1" applyFill="1" applyBorder="1" applyAlignment="1">
      <alignment horizontal="right" vertical="center" wrapText="1"/>
    </xf>
    <xf numFmtId="0" fontId="20" fillId="0" borderId="3" xfId="0" applyFont="1" applyFill="1" applyBorder="1" applyAlignment="1">
      <alignment horizontal="right" vertical="center" wrapText="1"/>
    </xf>
    <xf numFmtId="0" fontId="18" fillId="11" borderId="26" xfId="0" applyFont="1" applyFill="1" applyBorder="1" applyAlignment="1">
      <alignment horizontal="left" wrapText="1"/>
    </xf>
    <xf numFmtId="0" fontId="18" fillId="11" borderId="31" xfId="0" applyFont="1" applyFill="1" applyBorder="1" applyAlignment="1">
      <alignment horizontal="left" wrapText="1"/>
    </xf>
    <xf numFmtId="0" fontId="18" fillId="11" borderId="10" xfId="0" applyFont="1" applyFill="1" applyBorder="1" applyAlignment="1">
      <alignment horizontal="left" wrapText="1"/>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31" xfId="0" applyFont="1" applyFill="1" applyBorder="1" applyAlignment="1">
      <alignment horizontal="left" vertical="center"/>
    </xf>
    <xf numFmtId="0" fontId="12" fillId="6" borderId="27" xfId="0" applyFont="1" applyFill="1" applyBorder="1" applyAlignment="1">
      <alignment horizontal="left" vertical="center"/>
    </xf>
    <xf numFmtId="0" fontId="20" fillId="0" borderId="40" xfId="0" applyFont="1" applyFill="1" applyBorder="1" applyAlignment="1">
      <alignment horizontal="right" vertical="center"/>
    </xf>
    <xf numFmtId="0" fontId="20" fillId="0" borderId="47" xfId="0" applyFont="1" applyFill="1" applyBorder="1" applyAlignment="1">
      <alignment horizontal="right" vertical="center"/>
    </xf>
    <xf numFmtId="164" fontId="20" fillId="7" borderId="48" xfId="0" applyNumberFormat="1" applyFont="1" applyFill="1" applyBorder="1" applyAlignment="1">
      <alignment horizontal="right" vertical="center"/>
    </xf>
    <xf numFmtId="164" fontId="20" fillId="7" borderId="49" xfId="0" applyNumberFormat="1" applyFont="1" applyFill="1" applyBorder="1" applyAlignment="1">
      <alignment horizontal="right" vertical="center"/>
    </xf>
    <xf numFmtId="0" fontId="20" fillId="9" borderId="2"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20" fillId="0" borderId="26" xfId="0" applyFont="1" applyFill="1" applyBorder="1" applyAlignment="1">
      <alignment/>
    </xf>
    <xf numFmtId="0" fontId="20" fillId="0" borderId="27" xfId="0" applyFont="1" applyFill="1" applyBorder="1" applyAlignment="1">
      <alignment/>
    </xf>
    <xf numFmtId="0" fontId="17" fillId="0" borderId="26" xfId="0" applyFont="1" applyFill="1" applyBorder="1" applyAlignment="1">
      <alignment/>
    </xf>
    <xf numFmtId="0" fontId="17" fillId="0" borderId="27" xfId="0" applyFont="1" applyFill="1" applyBorder="1" applyAlignment="1">
      <alignment/>
    </xf>
    <xf numFmtId="0" fontId="17" fillId="0" borderId="46" xfId="0" applyFont="1" applyFill="1" applyBorder="1" applyAlignment="1">
      <alignment/>
    </xf>
    <xf numFmtId="0" fontId="17" fillId="0" borderId="47" xfId="0" applyFont="1" applyFill="1" applyBorder="1" applyAlignment="1">
      <alignment/>
    </xf>
    <xf numFmtId="0" fontId="21" fillId="0" borderId="0" xfId="0" applyFont="1" applyFill="1" applyBorder="1" applyAlignment="1">
      <alignment horizontal="left" vertical="center" wrapText="1"/>
    </xf>
    <xf numFmtId="0" fontId="11" fillId="8" borderId="28" xfId="0" applyFont="1" applyFill="1" applyBorder="1" applyAlignment="1">
      <alignment horizontal="center" vertical="center"/>
    </xf>
    <xf numFmtId="0" fontId="11" fillId="8" borderId="29" xfId="0" applyFont="1" applyFill="1" applyBorder="1" applyAlignment="1">
      <alignment horizontal="center" vertical="center"/>
    </xf>
    <xf numFmtId="0" fontId="11" fillId="8" borderId="5" xfId="0" applyFont="1" applyFill="1" applyBorder="1" applyAlignment="1">
      <alignment horizontal="center" vertical="center"/>
    </xf>
    <xf numFmtId="0" fontId="17" fillId="0" borderId="26" xfId="0" applyFont="1" applyBorder="1" applyAlignment="1">
      <alignment horizontal="left"/>
    </xf>
    <xf numFmtId="0" fontId="17" fillId="0" borderId="27" xfId="0" applyFont="1" applyBorder="1" applyAlignment="1">
      <alignment horizontal="left"/>
    </xf>
    <xf numFmtId="0" fontId="20" fillId="0" borderId="26" xfId="0" applyFont="1" applyBorder="1" applyAlignment="1">
      <alignment horizontal="left"/>
    </xf>
    <xf numFmtId="0" fontId="20" fillId="0" borderId="27" xfId="0" applyFont="1" applyBorder="1" applyAlignment="1">
      <alignment horizontal="left"/>
    </xf>
    <xf numFmtId="0" fontId="15" fillId="0" borderId="0" xfId="0" applyFont="1" applyBorder="1" applyAlignment="1">
      <alignment horizontal="center"/>
    </xf>
    <xf numFmtId="0" fontId="12" fillId="6" borderId="28" xfId="0" applyFont="1" applyFill="1" applyBorder="1" applyAlignment="1">
      <alignment horizontal="left"/>
    </xf>
    <xf numFmtId="0" fontId="12" fillId="6" borderId="29" xfId="0" applyFont="1" applyFill="1" applyBorder="1" applyAlignment="1">
      <alignment horizontal="left"/>
    </xf>
    <xf numFmtId="0" fontId="12" fillId="6" borderId="5" xfId="0" applyFont="1" applyFill="1" applyBorder="1" applyAlignment="1">
      <alignment horizontal="left"/>
    </xf>
    <xf numFmtId="164" fontId="17" fillId="13" borderId="4" xfId="0" applyNumberFormat="1" applyFont="1" applyFill="1" applyBorder="1" applyAlignment="1" applyProtection="1">
      <alignment horizontal="right" vertical="center" wrapText="1"/>
      <protection locked="0"/>
    </xf>
    <xf numFmtId="164" fontId="17" fillId="13" borderId="21" xfId="0" applyNumberFormat="1" applyFont="1" applyFill="1" applyBorder="1" applyAlignment="1" applyProtection="1">
      <alignment horizontal="right" vertical="center" wrapText="1"/>
      <protection locked="0"/>
    </xf>
    <xf numFmtId="164" fontId="17" fillId="13" borderId="24" xfId="0" applyNumberFormat="1" applyFont="1" applyFill="1" applyBorder="1" applyAlignment="1" applyProtection="1">
      <alignment horizontal="right" vertical="center" wrapText="1"/>
      <protection locked="0"/>
    </xf>
    <xf numFmtId="164" fontId="17" fillId="13" borderId="7" xfId="0" applyNumberFormat="1" applyFont="1" applyFill="1" applyBorder="1" applyAlignment="1" applyProtection="1">
      <alignment horizontal="right" wrapText="1"/>
      <protection locked="0"/>
    </xf>
    <xf numFmtId="164" fontId="17" fillId="13" borderId="7" xfId="0" applyNumberFormat="1" applyFont="1" applyFill="1" applyBorder="1" applyAlignment="1" applyProtection="1">
      <alignment horizontal="right" vertical="center" wrapText="1"/>
      <protection locked="0"/>
    </xf>
    <xf numFmtId="164" fontId="17" fillId="13" borderId="7" xfId="0" applyNumberFormat="1" applyFont="1" applyFill="1" applyBorder="1" applyAlignment="1" applyProtection="1">
      <alignment horizontal="right" vertical="center"/>
      <protection locked="0"/>
    </xf>
    <xf numFmtId="164" fontId="17" fillId="13" borderId="23" xfId="0" applyNumberFormat="1" applyFont="1" applyFill="1" applyBorder="1" applyAlignment="1" applyProtection="1">
      <alignment horizontal="right"/>
      <protection locked="0"/>
    </xf>
    <xf numFmtId="164" fontId="17" fillId="13" borderId="45" xfId="0" applyNumberFormat="1" applyFont="1" applyFill="1" applyBorder="1" applyAlignment="1" applyProtection="1">
      <alignment horizontal="right" vertical="center"/>
      <protection locked="0"/>
    </xf>
    <xf numFmtId="164" fontId="17" fillId="13" borderId="25" xfId="0" applyNumberFormat="1" applyFont="1" applyFill="1" applyBorder="1" applyAlignment="1" applyProtection="1">
      <alignment horizontal="right" vertical="center"/>
      <protection locked="0"/>
    </xf>
    <xf numFmtId="164" fontId="20" fillId="13" borderId="23" xfId="0" applyNumberFormat="1" applyFont="1" applyFill="1" applyBorder="1" applyAlignment="1" applyProtection="1">
      <alignment horizontal="right"/>
      <protection locked="0"/>
    </xf>
    <xf numFmtId="164" fontId="20" fillId="13" borderId="40" xfId="0" applyNumberFormat="1" applyFont="1" applyFill="1" applyBorder="1" applyAlignment="1" applyProtection="1">
      <alignment horizontal="right" vertical="center"/>
      <protection locked="0"/>
    </xf>
    <xf numFmtId="164" fontId="20" fillId="13" borderId="47" xfId="0" applyNumberFormat="1" applyFont="1" applyFill="1" applyBorder="1" applyAlignment="1" applyProtection="1">
      <alignment horizontal="right" vertical="center"/>
      <protection locked="0"/>
    </xf>
    <xf numFmtId="164" fontId="17" fillId="13" borderId="3" xfId="0" applyNumberFormat="1" applyFont="1" applyFill="1" applyBorder="1" applyAlignment="1" applyProtection="1">
      <alignment horizontal="right" vertical="center"/>
      <protection locked="0"/>
    </xf>
    <xf numFmtId="164" fontId="17" fillId="13" borderId="23" xfId="0" applyNumberFormat="1" applyFont="1" applyFill="1" applyBorder="1" applyAlignment="1" applyProtection="1">
      <alignment horizontal="right" vertical="center"/>
      <protection locked="0"/>
    </xf>
    <xf numFmtId="164" fontId="17" fillId="13" borderId="3" xfId="0" applyNumberFormat="1" applyFont="1" applyFill="1" applyBorder="1" applyAlignment="1" applyProtection="1">
      <alignment horizontal="right"/>
      <protection locked="0"/>
    </xf>
    <xf numFmtId="164" fontId="17" fillId="13" borderId="25" xfId="0" applyNumberFormat="1" applyFont="1" applyFill="1" applyBorder="1" applyAlignment="1" applyProtection="1">
      <alignment horizontal="right"/>
      <protection locked="0"/>
    </xf>
    <xf numFmtId="164" fontId="20" fillId="13" borderId="4" xfId="0" applyNumberFormat="1" applyFont="1" applyFill="1" applyBorder="1" applyAlignment="1" applyProtection="1">
      <alignment horizontal="right" vertical="center"/>
      <protection locked="0"/>
    </xf>
    <xf numFmtId="164" fontId="20" fillId="13" borderId="21" xfId="0" applyNumberFormat="1" applyFont="1" applyFill="1" applyBorder="1" applyAlignment="1" applyProtection="1">
      <alignment horizontal="right" vertical="center"/>
      <protection locked="0"/>
    </xf>
    <xf numFmtId="164" fontId="20" fillId="13" borderId="24" xfId="0" applyNumberFormat="1" applyFont="1" applyFill="1" applyBorder="1" applyAlignment="1" applyProtection="1">
      <alignment horizontal="right" vertical="center"/>
      <protection locked="0"/>
    </xf>
  </cellXfs>
  <cellStyles count="10">
    <cellStyle name="Normal" xfId="0"/>
    <cellStyle name="Percent" xfId="15"/>
    <cellStyle name="Currency" xfId="16"/>
    <cellStyle name="Currency [0]" xfId="17"/>
    <cellStyle name="Comma" xfId="18"/>
    <cellStyle name="Comma [0]" xfId="19"/>
    <cellStyle name="CEI ZAK Oranzova tmava" xfId="20"/>
    <cellStyle name="CEI ZAK Zelena svetla" xfId="21"/>
    <cellStyle name="CEI ZAK Zelena tmava" xfId="22"/>
    <cellStyle name="CEI ZAK Oranzova svetl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16"/>
  <sheetViews>
    <sheetView tabSelected="1" workbookViewId="0" topLeftCell="A1">
      <selection activeCell="E5" sqref="E5 E7 E9"/>
    </sheetView>
  </sheetViews>
  <sheetFormatPr defaultColWidth="9.140625" defaultRowHeight="15"/>
  <cols>
    <col min="1" max="1" width="8.00390625" style="0" customWidth="1"/>
    <col min="2" max="3" width="9.8515625" style="0" customWidth="1"/>
    <col min="4" max="4" width="32.7109375" style="0" customWidth="1"/>
    <col min="5" max="5" width="34.57421875" style="0" customWidth="1"/>
    <col min="6" max="6" width="14.00390625" style="0" customWidth="1"/>
    <col min="7" max="7" width="20.140625" style="0" customWidth="1"/>
  </cols>
  <sheetData>
    <row r="1" spans="1:5" s="1" customFormat="1" ht="33" customHeight="1" thickBot="1">
      <c r="A1" s="88"/>
      <c r="B1" s="88"/>
      <c r="C1" s="88"/>
      <c r="D1" s="88"/>
      <c r="E1" s="88"/>
    </row>
    <row r="2" spans="1:5" ht="34.5" customHeight="1">
      <c r="A2" s="89" t="s">
        <v>80</v>
      </c>
      <c r="B2" s="90"/>
      <c r="C2" s="90"/>
      <c r="D2" s="90"/>
      <c r="E2" s="91"/>
    </row>
    <row r="3" spans="1:5" ht="16.5">
      <c r="A3" s="35"/>
      <c r="B3" s="39"/>
      <c r="C3" s="39"/>
      <c r="D3" s="39"/>
      <c r="E3" s="44"/>
    </row>
    <row r="4" spans="1:5" s="1" customFormat="1" ht="16.5">
      <c r="A4" s="35"/>
      <c r="B4" s="39"/>
      <c r="C4" s="39"/>
      <c r="D4" s="39"/>
      <c r="E4" s="52" t="s">
        <v>62</v>
      </c>
    </row>
    <row r="5" spans="1:5" ht="30.75" customHeight="1">
      <c r="A5" s="92" t="s">
        <v>18</v>
      </c>
      <c r="B5" s="93"/>
      <c r="C5" s="93"/>
      <c r="D5" s="94"/>
      <c r="E5" s="53">
        <f>'A) Pronajem'!C42</f>
        <v>0</v>
      </c>
    </row>
    <row r="6" spans="1:5" s="1" customFormat="1" ht="16.5">
      <c r="A6" s="35"/>
      <c r="B6" s="39"/>
      <c r="C6" s="39"/>
      <c r="D6" s="39"/>
      <c r="E6" s="54"/>
    </row>
    <row r="7" spans="1:5" ht="16.5">
      <c r="A7" s="95" t="s">
        <v>39</v>
      </c>
      <c r="B7" s="96"/>
      <c r="C7" s="96"/>
      <c r="D7" s="97"/>
      <c r="E7" s="53">
        <f>'B) Catering'!G117</f>
        <v>0</v>
      </c>
    </row>
    <row r="8" spans="1:5" s="1" customFormat="1" ht="16.5">
      <c r="A8" s="35"/>
      <c r="B8" s="39"/>
      <c r="C8" s="39"/>
      <c r="D8" s="39"/>
      <c r="E8" s="54"/>
    </row>
    <row r="9" spans="1:8" ht="16.5">
      <c r="A9" s="95" t="s">
        <v>29</v>
      </c>
      <c r="B9" s="96"/>
      <c r="C9" s="96"/>
      <c r="D9" s="97"/>
      <c r="E9" s="53">
        <f>'C) Ubytovani'!D16</f>
        <v>0</v>
      </c>
      <c r="H9" s="18" t="s">
        <v>114</v>
      </c>
    </row>
    <row r="10" spans="1:5" ht="16.5">
      <c r="A10" s="35"/>
      <c r="B10" s="39"/>
      <c r="C10" s="39"/>
      <c r="D10" s="39"/>
      <c r="E10" s="55"/>
    </row>
    <row r="11" spans="1:7" ht="17.25" thickBot="1">
      <c r="A11" s="35"/>
      <c r="B11" s="39"/>
      <c r="C11" s="39"/>
      <c r="D11" s="39"/>
      <c r="E11" s="55"/>
      <c r="G11" s="19"/>
    </row>
    <row r="12" spans="1:7" ht="23.25" customHeight="1" thickBot="1">
      <c r="A12" s="85" t="s">
        <v>69</v>
      </c>
      <c r="B12" s="86"/>
      <c r="C12" s="86"/>
      <c r="D12" s="87"/>
      <c r="E12" s="45">
        <f>E5+E7+E9</f>
        <v>0</v>
      </c>
      <c r="G12" s="20"/>
    </row>
    <row r="13" spans="1:7" ht="15.75">
      <c r="A13" s="2"/>
      <c r="B13" s="2"/>
      <c r="C13" s="2"/>
      <c r="D13" s="1"/>
      <c r="E13" s="1"/>
      <c r="G13" s="21"/>
    </row>
    <row r="14" spans="1:7" ht="28.5" customHeight="1">
      <c r="A14" s="2"/>
      <c r="G14" s="19"/>
    </row>
    <row r="15" spans="1:7" ht="15">
      <c r="A15" s="2"/>
      <c r="G15" s="19"/>
    </row>
    <row r="16" ht="15">
      <c r="A16" s="2"/>
    </row>
  </sheetData>
  <sheetProtection password="CC69" sheet="1" objects="1" scenarios="1"/>
  <mergeCells count="6">
    <mergeCell ref="A12:D12"/>
    <mergeCell ref="A1:E1"/>
    <mergeCell ref="A2:E2"/>
    <mergeCell ref="A5:D5"/>
    <mergeCell ref="A7:D7"/>
    <mergeCell ref="A9:D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59"/>
  <sheetViews>
    <sheetView workbookViewId="0" topLeftCell="A19">
      <selection activeCell="E25" sqref="E25"/>
    </sheetView>
  </sheetViews>
  <sheetFormatPr defaultColWidth="9.140625" defaultRowHeight="15"/>
  <cols>
    <col min="1" max="1" width="4.57421875" style="0" customWidth="1"/>
    <col min="2" max="2" width="58.140625" style="0" customWidth="1"/>
    <col min="3" max="3" width="23.421875" style="0" customWidth="1"/>
    <col min="4" max="4" width="21.421875" style="13" customWidth="1"/>
  </cols>
  <sheetData>
    <row r="1" spans="1:5" ht="46.5" customHeight="1" thickBot="1">
      <c r="A1" s="101" t="s">
        <v>18</v>
      </c>
      <c r="B1" s="102"/>
      <c r="C1" s="103"/>
      <c r="E1" s="1"/>
    </row>
    <row r="2" spans="1:3" ht="22.5" customHeight="1">
      <c r="A2" s="98" t="s">
        <v>123</v>
      </c>
      <c r="B2" s="99"/>
      <c r="C2" s="100"/>
    </row>
    <row r="3" spans="1:4" s="1" customFormat="1" ht="49.5">
      <c r="A3" s="113"/>
      <c r="B3" s="114"/>
      <c r="C3" s="29" t="s">
        <v>65</v>
      </c>
      <c r="D3" s="17"/>
    </row>
    <row r="4" spans="1:3" ht="15">
      <c r="A4" s="104" t="s">
        <v>15</v>
      </c>
      <c r="B4" s="105"/>
      <c r="C4" s="106"/>
    </row>
    <row r="5" spans="1:3" ht="15">
      <c r="A5" s="56" t="s">
        <v>20</v>
      </c>
      <c r="B5" s="57" t="s">
        <v>33</v>
      </c>
      <c r="C5" s="216"/>
    </row>
    <row r="6" spans="1:3" ht="15">
      <c r="A6" s="56" t="s">
        <v>20</v>
      </c>
      <c r="B6" s="58" t="s">
        <v>40</v>
      </c>
      <c r="C6" s="217"/>
    </row>
    <row r="7" spans="1:3" ht="18" customHeight="1">
      <c r="A7" s="56" t="s">
        <v>20</v>
      </c>
      <c r="B7" s="58" t="s">
        <v>41</v>
      </c>
      <c r="C7" s="217"/>
    </row>
    <row r="8" spans="1:3" ht="21" customHeight="1">
      <c r="A8" s="56" t="s">
        <v>20</v>
      </c>
      <c r="B8" s="57" t="s">
        <v>42</v>
      </c>
      <c r="C8" s="217"/>
    </row>
    <row r="9" spans="1:4" s="1" customFormat="1" ht="15">
      <c r="A9" s="56" t="s">
        <v>20</v>
      </c>
      <c r="B9" s="58" t="s">
        <v>43</v>
      </c>
      <c r="C9" s="218"/>
      <c r="D9" s="13"/>
    </row>
    <row r="10" spans="1:3" ht="15">
      <c r="A10" s="107"/>
      <c r="B10" s="108"/>
      <c r="C10" s="109"/>
    </row>
    <row r="11" spans="1:3" ht="15">
      <c r="A11" s="104" t="s">
        <v>126</v>
      </c>
      <c r="B11" s="105"/>
      <c r="C11" s="106"/>
    </row>
    <row r="12" spans="1:3" ht="27.75">
      <c r="A12" s="56" t="s">
        <v>20</v>
      </c>
      <c r="B12" s="57" t="s">
        <v>127</v>
      </c>
      <c r="C12" s="219"/>
    </row>
    <row r="13" spans="1:4" s="1" customFormat="1" ht="15">
      <c r="A13" s="56" t="s">
        <v>20</v>
      </c>
      <c r="B13" s="58" t="s">
        <v>40</v>
      </c>
      <c r="C13" s="219"/>
      <c r="D13" s="13"/>
    </row>
    <row r="14" spans="1:3" ht="15">
      <c r="A14" s="56" t="s">
        <v>20</v>
      </c>
      <c r="B14" s="57" t="s">
        <v>16</v>
      </c>
      <c r="C14" s="219"/>
    </row>
    <row r="15" spans="1:3" ht="15">
      <c r="A15" s="56" t="s">
        <v>20</v>
      </c>
      <c r="B15" s="57" t="s">
        <v>128</v>
      </c>
      <c r="C15" s="219"/>
    </row>
    <row r="16" spans="1:8" ht="25.5">
      <c r="A16" s="56" t="s">
        <v>20</v>
      </c>
      <c r="B16" s="57" t="s">
        <v>129</v>
      </c>
      <c r="C16" s="219"/>
      <c r="H16" s="1"/>
    </row>
    <row r="17" spans="1:4" s="1" customFormat="1" ht="15">
      <c r="A17" s="56" t="s">
        <v>20</v>
      </c>
      <c r="B17" s="57" t="s">
        <v>34</v>
      </c>
      <c r="C17" s="219"/>
      <c r="D17" s="13"/>
    </row>
    <row r="18" spans="1:3" ht="51">
      <c r="A18" s="56" t="s">
        <v>20</v>
      </c>
      <c r="B18" s="57" t="s">
        <v>44</v>
      </c>
      <c r="C18" s="220"/>
    </row>
    <row r="19" spans="1:4" ht="15">
      <c r="A19" s="56" t="s">
        <v>20</v>
      </c>
      <c r="B19" s="57" t="s">
        <v>45</v>
      </c>
      <c r="C19" s="220"/>
      <c r="D19" s="14"/>
    </row>
    <row r="20" spans="1:3" ht="15">
      <c r="A20" s="107"/>
      <c r="B20" s="108"/>
      <c r="C20" s="109"/>
    </row>
    <row r="21" spans="1:3" ht="15">
      <c r="A21" s="104" t="s">
        <v>130</v>
      </c>
      <c r="B21" s="105"/>
      <c r="C21" s="106"/>
    </row>
    <row r="22" spans="1:3" ht="27.75">
      <c r="A22" s="56" t="s">
        <v>20</v>
      </c>
      <c r="B22" s="57" t="s">
        <v>131</v>
      </c>
      <c r="C22" s="220"/>
    </row>
    <row r="23" spans="1:4" s="1" customFormat="1" ht="15">
      <c r="A23" s="56" t="s">
        <v>20</v>
      </c>
      <c r="B23" s="58" t="s">
        <v>40</v>
      </c>
      <c r="C23" s="220"/>
      <c r="D23" s="13"/>
    </row>
    <row r="24" spans="1:3" ht="15">
      <c r="A24" s="56" t="s">
        <v>20</v>
      </c>
      <c r="B24" s="57" t="s">
        <v>16</v>
      </c>
      <c r="C24" s="220"/>
    </row>
    <row r="25" spans="1:4" ht="18.75" customHeight="1">
      <c r="A25" s="56" t="s">
        <v>20</v>
      </c>
      <c r="B25" s="57" t="s">
        <v>46</v>
      </c>
      <c r="C25" s="220"/>
      <c r="D25" s="15"/>
    </row>
    <row r="26" spans="1:4" s="1" customFormat="1" ht="18.75" customHeight="1">
      <c r="A26" s="56" t="s">
        <v>20</v>
      </c>
      <c r="B26" s="57" t="s">
        <v>106</v>
      </c>
      <c r="C26" s="220"/>
      <c r="D26" s="15"/>
    </row>
    <row r="27" spans="1:3" ht="15">
      <c r="A27" s="107"/>
      <c r="B27" s="108"/>
      <c r="C27" s="109"/>
    </row>
    <row r="28" spans="1:4" ht="76.5">
      <c r="A28" s="56" t="s">
        <v>20</v>
      </c>
      <c r="B28" s="59" t="s">
        <v>78</v>
      </c>
      <c r="C28" s="221"/>
      <c r="D28" s="15"/>
    </row>
    <row r="29" spans="1:3" ht="15">
      <c r="A29" s="107"/>
      <c r="B29" s="108"/>
      <c r="C29" s="109"/>
    </row>
    <row r="30" spans="1:3" ht="15">
      <c r="A30" s="104" t="s">
        <v>47</v>
      </c>
      <c r="B30" s="105"/>
      <c r="C30" s="106"/>
    </row>
    <row r="31" spans="1:3" ht="15">
      <c r="A31" s="56" t="s">
        <v>20</v>
      </c>
      <c r="B31" s="57" t="s">
        <v>17</v>
      </c>
      <c r="C31" s="220"/>
    </row>
    <row r="32" spans="1:4" s="1" customFormat="1" ht="15">
      <c r="A32" s="56" t="s">
        <v>20</v>
      </c>
      <c r="B32" s="58" t="s">
        <v>40</v>
      </c>
      <c r="C32" s="220"/>
      <c r="D32" s="13"/>
    </row>
    <row r="33" spans="1:3" ht="15">
      <c r="A33" s="56" t="s">
        <v>20</v>
      </c>
      <c r="B33" s="57" t="s">
        <v>21</v>
      </c>
      <c r="C33" s="220"/>
    </row>
    <row r="34" spans="1:4" s="1" customFormat="1" ht="15">
      <c r="A34" s="107"/>
      <c r="B34" s="108"/>
      <c r="C34" s="109"/>
      <c r="D34" s="13"/>
    </row>
    <row r="35" spans="1:3" ht="15">
      <c r="A35" s="104" t="s">
        <v>19</v>
      </c>
      <c r="B35" s="105"/>
      <c r="C35" s="106"/>
    </row>
    <row r="36" spans="1:4" ht="38.25">
      <c r="A36" s="56" t="s">
        <v>20</v>
      </c>
      <c r="B36" s="58" t="s">
        <v>48</v>
      </c>
      <c r="C36" s="220"/>
      <c r="D36" s="15"/>
    </row>
    <row r="37" spans="1:3" ht="15">
      <c r="A37" s="107"/>
      <c r="B37" s="108"/>
      <c r="C37" s="109"/>
    </row>
    <row r="38" spans="1:3" ht="15">
      <c r="A38" s="104" t="s">
        <v>115</v>
      </c>
      <c r="B38" s="105"/>
      <c r="C38" s="106"/>
    </row>
    <row r="39" spans="1:3" ht="15">
      <c r="A39" s="56" t="s">
        <v>20</v>
      </c>
      <c r="B39" s="58" t="s">
        <v>116</v>
      </c>
      <c r="C39" s="220"/>
    </row>
    <row r="40" spans="1:4" s="1" customFormat="1" ht="16.5">
      <c r="A40" s="33"/>
      <c r="B40" s="39"/>
      <c r="C40" s="44"/>
      <c r="D40" s="13"/>
    </row>
    <row r="41" spans="1:4" s="1" customFormat="1" ht="17.25" thickBot="1">
      <c r="A41" s="33"/>
      <c r="B41" s="39"/>
      <c r="C41" s="44"/>
      <c r="D41" s="13"/>
    </row>
    <row r="42" spans="1:4" s="1" customFormat="1" ht="33.75" customHeight="1" thickBot="1">
      <c r="A42" s="115" t="s">
        <v>68</v>
      </c>
      <c r="B42" s="116"/>
      <c r="C42" s="45">
        <f>C5+C12+C13+C14+C15+C16+C17+C18+C19+C22+C23+C24+C25+C26+C28+C31+C32+C33+C36+C39</f>
        <v>0</v>
      </c>
      <c r="D42" s="17"/>
    </row>
    <row r="43" spans="1:4" s="7" customFormat="1" ht="16.5">
      <c r="A43" s="46"/>
      <c r="B43" s="47"/>
      <c r="C43" s="48"/>
      <c r="D43" s="16"/>
    </row>
    <row r="44" spans="1:4" s="1" customFormat="1" ht="38.25" customHeight="1">
      <c r="A44" s="110" t="s">
        <v>49</v>
      </c>
      <c r="B44" s="111"/>
      <c r="C44" s="112"/>
      <c r="D44" s="13"/>
    </row>
    <row r="45" spans="1:4" s="1" customFormat="1" ht="17.25" thickBot="1">
      <c r="A45" s="49"/>
      <c r="B45" s="50"/>
      <c r="C45" s="51"/>
      <c r="D45" s="13"/>
    </row>
    <row r="46" spans="1:4" s="1" customFormat="1" ht="16.5">
      <c r="A46" s="27"/>
      <c r="B46" s="27"/>
      <c r="C46" s="27"/>
      <c r="D46" s="13"/>
    </row>
    <row r="47" s="1" customFormat="1" ht="15">
      <c r="D47" s="13"/>
    </row>
    <row r="48" s="1" customFormat="1" ht="15">
      <c r="D48" s="13"/>
    </row>
    <row r="49" s="1" customFormat="1" ht="15">
      <c r="D49" s="13"/>
    </row>
    <row r="50" s="1" customFormat="1" ht="15">
      <c r="D50" s="13"/>
    </row>
    <row r="51" s="1" customFormat="1" ht="15">
      <c r="D51" s="13"/>
    </row>
    <row r="52" s="1" customFormat="1" ht="15">
      <c r="D52" s="13"/>
    </row>
    <row r="53" s="1" customFormat="1" ht="15">
      <c r="D53" s="13"/>
    </row>
    <row r="54" s="1" customFormat="1" ht="15">
      <c r="D54" s="13"/>
    </row>
    <row r="55" s="1" customFormat="1" ht="15">
      <c r="D55" s="13"/>
    </row>
    <row r="56" s="1" customFormat="1" ht="15">
      <c r="D56" s="13"/>
    </row>
    <row r="57" s="1" customFormat="1" ht="15">
      <c r="D57" s="13"/>
    </row>
    <row r="58" s="1" customFormat="1" ht="15">
      <c r="D58" s="13"/>
    </row>
    <row r="59" s="1" customFormat="1" ht="15">
      <c r="D59" s="13"/>
    </row>
  </sheetData>
  <sheetProtection password="CC69" sheet="1" objects="1" scenarios="1"/>
  <mergeCells count="18">
    <mergeCell ref="A44:C44"/>
    <mergeCell ref="A3:B3"/>
    <mergeCell ref="A42:B42"/>
    <mergeCell ref="A11:C11"/>
    <mergeCell ref="C5:C9"/>
    <mergeCell ref="A21:C21"/>
    <mergeCell ref="A30:C30"/>
    <mergeCell ref="A35:C35"/>
    <mergeCell ref="A2:C2"/>
    <mergeCell ref="A1:C1"/>
    <mergeCell ref="A4:C4"/>
    <mergeCell ref="A38:C38"/>
    <mergeCell ref="A37:C37"/>
    <mergeCell ref="A34:C34"/>
    <mergeCell ref="A29:C29"/>
    <mergeCell ref="A27:C27"/>
    <mergeCell ref="A20:C20"/>
    <mergeCell ref="A10:C10"/>
  </mergeCells>
  <printOptions/>
  <pageMargins left="0.7" right="0.7" top="0.75" bottom="0.75" header="0.3" footer="0.3"/>
  <pageSetup fitToHeight="0" fitToWidth="1" horizontalDpi="600" verticalDpi="600" orientation="portrait" paperSize="9"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O123"/>
  <sheetViews>
    <sheetView zoomScale="110" zoomScaleNormal="110" zoomScalePageLayoutView="110" workbookViewId="0" topLeftCell="A1">
      <selection activeCell="H2" sqref="H2"/>
    </sheetView>
  </sheetViews>
  <sheetFormatPr defaultColWidth="9.140625" defaultRowHeight="15"/>
  <cols>
    <col min="1" max="1" width="15.8515625" style="3" customWidth="1"/>
    <col min="2" max="2" width="4.7109375" style="5" customWidth="1"/>
    <col min="3" max="3" width="42.140625" style="6" customWidth="1"/>
    <col min="4" max="4" width="8.8515625" style="4" customWidth="1"/>
    <col min="5" max="5" width="6.8515625" style="4" customWidth="1"/>
    <col min="6" max="6" width="11.421875" style="3" customWidth="1"/>
    <col min="7" max="7" width="20.140625" style="3" customWidth="1"/>
    <col min="8" max="16384" width="9.140625" style="3" customWidth="1"/>
  </cols>
  <sheetData>
    <row r="1" spans="1:7" ht="37.5" customHeight="1">
      <c r="A1" s="89" t="s">
        <v>36</v>
      </c>
      <c r="B1" s="90"/>
      <c r="C1" s="90"/>
      <c r="D1" s="90"/>
      <c r="E1" s="90"/>
      <c r="F1" s="90"/>
      <c r="G1" s="91"/>
    </row>
    <row r="2" spans="1:7" ht="74.25" customHeight="1" thickBot="1">
      <c r="A2" s="23"/>
      <c r="B2" s="144" t="s">
        <v>0</v>
      </c>
      <c r="C2" s="145"/>
      <c r="D2" s="24" t="s">
        <v>50</v>
      </c>
      <c r="E2" s="24" t="s">
        <v>51</v>
      </c>
      <c r="F2" s="24" t="s">
        <v>71</v>
      </c>
      <c r="G2" s="25" t="s">
        <v>66</v>
      </c>
    </row>
    <row r="3" spans="1:11" ht="15" customHeight="1" thickBot="1">
      <c r="A3" s="146">
        <v>42620</v>
      </c>
      <c r="B3" s="147"/>
      <c r="C3" s="147"/>
      <c r="D3" s="147"/>
      <c r="E3" s="147"/>
      <c r="F3" s="147"/>
      <c r="G3" s="148"/>
      <c r="H3" s="12"/>
      <c r="I3" s="11"/>
      <c r="J3" s="11"/>
      <c r="K3" s="11"/>
    </row>
    <row r="4" spans="1:7" ht="15">
      <c r="A4" s="138" t="s">
        <v>132</v>
      </c>
      <c r="B4" s="133" t="s">
        <v>1</v>
      </c>
      <c r="C4" s="134"/>
      <c r="D4" s="60" t="s">
        <v>72</v>
      </c>
      <c r="E4" s="71">
        <v>220</v>
      </c>
      <c r="F4" s="222"/>
      <c r="G4" s="72">
        <f aca="true" t="shared" si="0" ref="G4:G7">E4*F4</f>
        <v>0</v>
      </c>
    </row>
    <row r="5" spans="1:7" ht="14.25" customHeight="1">
      <c r="A5" s="139"/>
      <c r="B5" s="133" t="s">
        <v>2</v>
      </c>
      <c r="C5" s="134"/>
      <c r="D5" s="71" t="s">
        <v>27</v>
      </c>
      <c r="E5" s="71">
        <v>90</v>
      </c>
      <c r="F5" s="222"/>
      <c r="G5" s="72">
        <f t="shared" si="0"/>
        <v>0</v>
      </c>
    </row>
    <row r="6" spans="1:7" ht="15">
      <c r="A6" s="139"/>
      <c r="B6" s="122" t="s">
        <v>3</v>
      </c>
      <c r="C6" s="123"/>
      <c r="D6" s="60" t="s">
        <v>22</v>
      </c>
      <c r="E6" s="71">
        <v>110</v>
      </c>
      <c r="F6" s="222"/>
      <c r="G6" s="72">
        <f t="shared" si="0"/>
        <v>0</v>
      </c>
    </row>
    <row r="7" spans="1:7" ht="15">
      <c r="A7" s="139"/>
      <c r="B7" s="122" t="s">
        <v>4</v>
      </c>
      <c r="C7" s="123"/>
      <c r="D7" s="60" t="s">
        <v>22</v>
      </c>
      <c r="E7" s="71">
        <v>110</v>
      </c>
      <c r="F7" s="222"/>
      <c r="G7" s="72">
        <f t="shared" si="0"/>
        <v>0</v>
      </c>
    </row>
    <row r="8" spans="1:7" ht="15">
      <c r="A8" s="139"/>
      <c r="B8" s="124" t="s">
        <v>8</v>
      </c>
      <c r="C8" s="125"/>
      <c r="D8" s="125"/>
      <c r="E8" s="125"/>
      <c r="F8" s="125"/>
      <c r="G8" s="126"/>
    </row>
    <row r="9" spans="1:7" ht="15">
      <c r="A9" s="139"/>
      <c r="B9" s="127" t="s">
        <v>28</v>
      </c>
      <c r="C9" s="128"/>
      <c r="D9" s="168" t="s">
        <v>52</v>
      </c>
      <c r="E9" s="168">
        <v>220</v>
      </c>
      <c r="F9" s="223"/>
      <c r="G9" s="152">
        <f>E9*F9</f>
        <v>0</v>
      </c>
    </row>
    <row r="10" spans="1:7" ht="27.75" customHeight="1">
      <c r="A10" s="140"/>
      <c r="B10" s="129" t="s">
        <v>25</v>
      </c>
      <c r="C10" s="130"/>
      <c r="D10" s="169"/>
      <c r="E10" s="169"/>
      <c r="F10" s="224"/>
      <c r="G10" s="153"/>
    </row>
    <row r="11" spans="1:7" ht="15" customHeight="1">
      <c r="A11" s="119" t="s">
        <v>133</v>
      </c>
      <c r="B11" s="122" t="s">
        <v>81</v>
      </c>
      <c r="C11" s="123"/>
      <c r="D11" s="73" t="s">
        <v>107</v>
      </c>
      <c r="E11" s="73">
        <v>150</v>
      </c>
      <c r="F11" s="222"/>
      <c r="G11" s="61">
        <f>E11*F11</f>
        <v>0</v>
      </c>
    </row>
    <row r="12" spans="1:7" ht="15">
      <c r="A12" s="120"/>
      <c r="B12" s="122" t="s">
        <v>82</v>
      </c>
      <c r="C12" s="123"/>
      <c r="D12" s="73" t="s">
        <v>107</v>
      </c>
      <c r="E12" s="73">
        <v>70</v>
      </c>
      <c r="F12" s="222"/>
      <c r="G12" s="61">
        <f>E12*F12</f>
        <v>0</v>
      </c>
    </row>
    <row r="13" spans="1:7" ht="17.25" customHeight="1">
      <c r="A13" s="120"/>
      <c r="B13" s="124" t="s">
        <v>24</v>
      </c>
      <c r="C13" s="125"/>
      <c r="D13" s="125"/>
      <c r="E13" s="125"/>
      <c r="F13" s="125"/>
      <c r="G13" s="126"/>
    </row>
    <row r="14" spans="1:7" ht="15">
      <c r="A14" s="120"/>
      <c r="B14" s="127" t="s">
        <v>86</v>
      </c>
      <c r="C14" s="128"/>
      <c r="D14" s="73" t="s">
        <v>108</v>
      </c>
      <c r="E14" s="73">
        <v>180</v>
      </c>
      <c r="F14" s="222"/>
      <c r="G14" s="61">
        <f>E14*F14</f>
        <v>0</v>
      </c>
    </row>
    <row r="15" spans="1:7" ht="15">
      <c r="A15" s="120"/>
      <c r="B15" s="127" t="s">
        <v>83</v>
      </c>
      <c r="C15" s="128"/>
      <c r="D15" s="73" t="s">
        <v>109</v>
      </c>
      <c r="E15" s="73">
        <v>120</v>
      </c>
      <c r="F15" s="222"/>
      <c r="G15" s="61">
        <f aca="true" t="shared" si="1" ref="G15:G16">E15*F15</f>
        <v>0</v>
      </c>
    </row>
    <row r="16" spans="1:7" ht="15">
      <c r="A16" s="120"/>
      <c r="B16" s="154" t="s">
        <v>84</v>
      </c>
      <c r="C16" s="155"/>
      <c r="D16" s="73" t="s">
        <v>110</v>
      </c>
      <c r="E16" s="73">
        <v>130</v>
      </c>
      <c r="F16" s="222"/>
      <c r="G16" s="61">
        <f t="shared" si="1"/>
        <v>0</v>
      </c>
    </row>
    <row r="17" spans="1:7" ht="15">
      <c r="A17" s="120"/>
      <c r="B17" s="124" t="s">
        <v>7</v>
      </c>
      <c r="C17" s="125"/>
      <c r="D17" s="125"/>
      <c r="E17" s="125"/>
      <c r="F17" s="125"/>
      <c r="G17" s="126"/>
    </row>
    <row r="18" spans="1:7" ht="15">
      <c r="A18" s="120"/>
      <c r="B18" s="127" t="s">
        <v>85</v>
      </c>
      <c r="C18" s="128"/>
      <c r="D18" s="73" t="s">
        <v>37</v>
      </c>
      <c r="E18" s="74">
        <v>50</v>
      </c>
      <c r="F18" s="222"/>
      <c r="G18" s="61">
        <f>E18*F18</f>
        <v>0</v>
      </c>
    </row>
    <row r="19" spans="1:7" ht="15">
      <c r="A19" s="120"/>
      <c r="B19" s="154" t="s">
        <v>88</v>
      </c>
      <c r="C19" s="155"/>
      <c r="D19" s="73" t="s">
        <v>37</v>
      </c>
      <c r="E19" s="74">
        <v>40</v>
      </c>
      <c r="F19" s="222"/>
      <c r="G19" s="61">
        <f>E19*F19</f>
        <v>0</v>
      </c>
    </row>
    <row r="20" spans="1:7" ht="15">
      <c r="A20" s="120"/>
      <c r="B20" s="124" t="s">
        <v>10</v>
      </c>
      <c r="C20" s="125"/>
      <c r="D20" s="125"/>
      <c r="E20" s="125"/>
      <c r="F20" s="125"/>
      <c r="G20" s="126"/>
    </row>
    <row r="21" spans="1:7" ht="15">
      <c r="A21" s="120"/>
      <c r="B21" s="127" t="s">
        <v>87</v>
      </c>
      <c r="C21" s="128"/>
      <c r="D21" s="73" t="s">
        <v>38</v>
      </c>
      <c r="E21" s="74">
        <v>110</v>
      </c>
      <c r="F21" s="222"/>
      <c r="G21" s="61">
        <f>E21*F21</f>
        <v>0</v>
      </c>
    </row>
    <row r="22" spans="1:7" ht="17.25" customHeight="1">
      <c r="A22" s="120"/>
      <c r="B22" s="154" t="s">
        <v>117</v>
      </c>
      <c r="C22" s="155"/>
      <c r="D22" s="73" t="s">
        <v>38</v>
      </c>
      <c r="E22" s="74">
        <v>110</v>
      </c>
      <c r="F22" s="222"/>
      <c r="G22" s="61">
        <f>E22*F22</f>
        <v>0</v>
      </c>
    </row>
    <row r="23" spans="1:7" ht="15">
      <c r="A23" s="120"/>
      <c r="B23" s="149" t="s">
        <v>13</v>
      </c>
      <c r="C23" s="150"/>
      <c r="D23" s="150"/>
      <c r="E23" s="150"/>
      <c r="F23" s="150"/>
      <c r="G23" s="151"/>
    </row>
    <row r="24" spans="1:7" ht="15">
      <c r="A24" s="120"/>
      <c r="B24" s="131" t="s">
        <v>5</v>
      </c>
      <c r="C24" s="132"/>
      <c r="D24" s="60" t="s">
        <v>22</v>
      </c>
      <c r="E24" s="60">
        <v>110</v>
      </c>
      <c r="F24" s="222"/>
      <c r="G24" s="61">
        <f>E24*F24</f>
        <v>0</v>
      </c>
    </row>
    <row r="25" spans="1:7" ht="15">
      <c r="A25" s="120"/>
      <c r="B25" s="131" t="s">
        <v>6</v>
      </c>
      <c r="C25" s="132"/>
      <c r="D25" s="60" t="s">
        <v>22</v>
      </c>
      <c r="E25" s="60">
        <v>110</v>
      </c>
      <c r="F25" s="222"/>
      <c r="G25" s="61">
        <f aca="true" t="shared" si="2" ref="G25:G26">E25*F25</f>
        <v>0</v>
      </c>
    </row>
    <row r="26" spans="1:7" ht="15">
      <c r="A26" s="121"/>
      <c r="B26" s="129" t="s">
        <v>1</v>
      </c>
      <c r="C26" s="130"/>
      <c r="D26" s="60" t="s">
        <v>72</v>
      </c>
      <c r="E26" s="60">
        <v>220</v>
      </c>
      <c r="F26" s="222"/>
      <c r="G26" s="61">
        <f t="shared" si="2"/>
        <v>0</v>
      </c>
    </row>
    <row r="27" spans="1:13" s="9" customFormat="1" ht="17.25" customHeight="1">
      <c r="A27" s="196" t="s">
        <v>134</v>
      </c>
      <c r="B27" s="122" t="s">
        <v>1</v>
      </c>
      <c r="C27" s="123"/>
      <c r="D27" s="71" t="s">
        <v>72</v>
      </c>
      <c r="E27" s="71">
        <v>220</v>
      </c>
      <c r="F27" s="225"/>
      <c r="G27" s="75">
        <f aca="true" t="shared" si="3" ref="G27:G30">E27*F27</f>
        <v>0</v>
      </c>
      <c r="M27" s="10"/>
    </row>
    <row r="28" spans="1:13" s="9" customFormat="1" ht="18" customHeight="1">
      <c r="A28" s="197"/>
      <c r="B28" s="122" t="s">
        <v>2</v>
      </c>
      <c r="C28" s="123"/>
      <c r="D28" s="71" t="s">
        <v>27</v>
      </c>
      <c r="E28" s="71">
        <v>100</v>
      </c>
      <c r="F28" s="225"/>
      <c r="G28" s="75">
        <f t="shared" si="3"/>
        <v>0</v>
      </c>
      <c r="M28" s="10"/>
    </row>
    <row r="29" spans="1:13" s="9" customFormat="1" ht="16.5" customHeight="1">
      <c r="A29" s="197"/>
      <c r="B29" s="122" t="s">
        <v>3</v>
      </c>
      <c r="C29" s="123"/>
      <c r="D29" s="71" t="s">
        <v>22</v>
      </c>
      <c r="E29" s="71">
        <v>110</v>
      </c>
      <c r="F29" s="225"/>
      <c r="G29" s="75">
        <f t="shared" si="3"/>
        <v>0</v>
      </c>
      <c r="M29" s="10"/>
    </row>
    <row r="30" spans="1:13" s="9" customFormat="1" ht="16.5" customHeight="1">
      <c r="A30" s="197"/>
      <c r="B30" s="122" t="s">
        <v>4</v>
      </c>
      <c r="C30" s="123"/>
      <c r="D30" s="71" t="s">
        <v>22</v>
      </c>
      <c r="E30" s="71">
        <v>110</v>
      </c>
      <c r="F30" s="225"/>
      <c r="G30" s="75">
        <f t="shared" si="3"/>
        <v>0</v>
      </c>
      <c r="M30" s="10"/>
    </row>
    <row r="31" spans="1:13" s="9" customFormat="1" ht="16.5" customHeight="1">
      <c r="A31" s="197"/>
      <c r="B31" s="124" t="s">
        <v>8</v>
      </c>
      <c r="C31" s="125"/>
      <c r="D31" s="125"/>
      <c r="E31" s="125"/>
      <c r="F31" s="125"/>
      <c r="G31" s="126"/>
      <c r="M31" s="10"/>
    </row>
    <row r="32" spans="1:13" s="9" customFormat="1" ht="16.5" customHeight="1">
      <c r="A32" s="197"/>
      <c r="B32" s="127" t="s">
        <v>11</v>
      </c>
      <c r="C32" s="128"/>
      <c r="D32" s="173" t="s">
        <v>52</v>
      </c>
      <c r="E32" s="192">
        <v>220</v>
      </c>
      <c r="F32" s="226"/>
      <c r="G32" s="194">
        <f>E32*F32</f>
        <v>0</v>
      </c>
      <c r="M32" s="10"/>
    </row>
    <row r="33" spans="1:13" s="9" customFormat="1" ht="16.5" customHeight="1">
      <c r="A33" s="137"/>
      <c r="B33" s="127" t="s">
        <v>12</v>
      </c>
      <c r="C33" s="128"/>
      <c r="D33" s="169"/>
      <c r="E33" s="193"/>
      <c r="F33" s="227"/>
      <c r="G33" s="195"/>
      <c r="M33" s="10"/>
    </row>
    <row r="34" spans="1:7" ht="15">
      <c r="A34" s="141" t="s">
        <v>135</v>
      </c>
      <c r="B34" s="124" t="s">
        <v>8</v>
      </c>
      <c r="C34" s="125"/>
      <c r="D34" s="125"/>
      <c r="E34" s="125"/>
      <c r="F34" s="125"/>
      <c r="G34" s="126"/>
    </row>
    <row r="35" spans="1:7" ht="29.25" customHeight="1">
      <c r="A35" s="142"/>
      <c r="B35" s="131" t="s">
        <v>54</v>
      </c>
      <c r="C35" s="132"/>
      <c r="D35" s="170" t="s">
        <v>52</v>
      </c>
      <c r="E35" s="173">
        <v>220</v>
      </c>
      <c r="F35" s="228"/>
      <c r="G35" s="181">
        <f>E35*F35</f>
        <v>0</v>
      </c>
    </row>
    <row r="36" spans="1:7" ht="29.25" customHeight="1">
      <c r="A36" s="142"/>
      <c r="B36" s="131" t="s">
        <v>55</v>
      </c>
      <c r="C36" s="132"/>
      <c r="D36" s="171"/>
      <c r="E36" s="168"/>
      <c r="F36" s="223"/>
      <c r="G36" s="152"/>
    </row>
    <row r="37" spans="1:7" ht="15">
      <c r="A37" s="142"/>
      <c r="B37" s="131" t="s">
        <v>118</v>
      </c>
      <c r="C37" s="132"/>
      <c r="D37" s="171"/>
      <c r="E37" s="168"/>
      <c r="F37" s="223"/>
      <c r="G37" s="152"/>
    </row>
    <row r="38" spans="1:7" ht="21" customHeight="1">
      <c r="A38" s="142"/>
      <c r="B38" s="131" t="s">
        <v>119</v>
      </c>
      <c r="C38" s="132"/>
      <c r="D38" s="171"/>
      <c r="E38" s="168"/>
      <c r="F38" s="223"/>
      <c r="G38" s="152"/>
    </row>
    <row r="39" spans="1:7" ht="15" customHeight="1">
      <c r="A39" s="142"/>
      <c r="B39" s="129" t="s">
        <v>56</v>
      </c>
      <c r="C39" s="130"/>
      <c r="D39" s="172"/>
      <c r="E39" s="169"/>
      <c r="F39" s="224"/>
      <c r="G39" s="153"/>
    </row>
    <row r="40" spans="1:7" ht="15" customHeight="1">
      <c r="A40" s="142"/>
      <c r="B40" s="124" t="s">
        <v>9</v>
      </c>
      <c r="C40" s="125"/>
      <c r="D40" s="125"/>
      <c r="E40" s="125"/>
      <c r="F40" s="125"/>
      <c r="G40" s="126"/>
    </row>
    <row r="41" spans="1:7" ht="15" customHeight="1">
      <c r="A41" s="142"/>
      <c r="B41" s="131" t="s">
        <v>57</v>
      </c>
      <c r="C41" s="132"/>
      <c r="D41" s="135" t="s">
        <v>53</v>
      </c>
      <c r="E41" s="184">
        <v>150</v>
      </c>
      <c r="F41" s="228"/>
      <c r="G41" s="181">
        <f>E41*F41</f>
        <v>0</v>
      </c>
    </row>
    <row r="42" spans="1:7" ht="15">
      <c r="A42" s="142"/>
      <c r="B42" s="129" t="s">
        <v>58</v>
      </c>
      <c r="C42" s="130"/>
      <c r="D42" s="136"/>
      <c r="E42" s="183"/>
      <c r="F42" s="224"/>
      <c r="G42" s="153"/>
    </row>
    <row r="43" spans="1:7" ht="39" customHeight="1">
      <c r="A43" s="142"/>
      <c r="B43" s="129" t="s">
        <v>120</v>
      </c>
      <c r="C43" s="130"/>
      <c r="D43" s="76" t="s">
        <v>37</v>
      </c>
      <c r="E43" s="77">
        <v>180</v>
      </c>
      <c r="F43" s="229"/>
      <c r="G43" s="61">
        <f>E43*F43</f>
        <v>0</v>
      </c>
    </row>
    <row r="44" spans="1:7" ht="15">
      <c r="A44" s="142"/>
      <c r="B44" s="149" t="s">
        <v>14</v>
      </c>
      <c r="C44" s="150"/>
      <c r="D44" s="150"/>
      <c r="E44" s="150"/>
      <c r="F44" s="150"/>
      <c r="G44" s="151"/>
    </row>
    <row r="45" spans="1:7" ht="15" customHeight="1">
      <c r="A45" s="142"/>
      <c r="B45" s="122" t="s">
        <v>4</v>
      </c>
      <c r="C45" s="123"/>
      <c r="D45" s="60" t="s">
        <v>22</v>
      </c>
      <c r="E45" s="60">
        <v>110</v>
      </c>
      <c r="F45" s="222"/>
      <c r="G45" s="61">
        <f>E45*F45</f>
        <v>0</v>
      </c>
    </row>
    <row r="46" spans="1:7" ht="15" customHeight="1">
      <c r="A46" s="142"/>
      <c r="B46" s="122" t="s">
        <v>3</v>
      </c>
      <c r="C46" s="123"/>
      <c r="D46" s="60" t="s">
        <v>22</v>
      </c>
      <c r="E46" s="60">
        <v>110</v>
      </c>
      <c r="F46" s="222"/>
      <c r="G46" s="61">
        <f aca="true" t="shared" si="4" ref="G46:G48">E46*F46</f>
        <v>0</v>
      </c>
    </row>
    <row r="47" spans="1:7" ht="18" customHeight="1">
      <c r="A47" s="142"/>
      <c r="B47" s="131" t="s">
        <v>59</v>
      </c>
      <c r="C47" s="132"/>
      <c r="D47" s="60" t="s">
        <v>22</v>
      </c>
      <c r="E47" s="60">
        <v>70</v>
      </c>
      <c r="F47" s="222"/>
      <c r="G47" s="61">
        <f t="shared" si="4"/>
        <v>0</v>
      </c>
    </row>
    <row r="48" spans="1:7" ht="15.75" thickBot="1">
      <c r="A48" s="143"/>
      <c r="B48" s="131" t="s">
        <v>1</v>
      </c>
      <c r="C48" s="132"/>
      <c r="D48" s="78" t="s">
        <v>72</v>
      </c>
      <c r="E48" s="78">
        <v>220</v>
      </c>
      <c r="F48" s="230"/>
      <c r="G48" s="61">
        <f t="shared" si="4"/>
        <v>0</v>
      </c>
    </row>
    <row r="49" spans="1:7" ht="15" customHeight="1" thickBot="1">
      <c r="A49" s="146">
        <v>42621</v>
      </c>
      <c r="B49" s="147"/>
      <c r="C49" s="147"/>
      <c r="D49" s="147"/>
      <c r="E49" s="147"/>
      <c r="F49" s="147"/>
      <c r="G49" s="148"/>
    </row>
    <row r="50" spans="1:7" ht="15">
      <c r="A50" s="138" t="s">
        <v>136</v>
      </c>
      <c r="B50" s="174" t="s">
        <v>1</v>
      </c>
      <c r="C50" s="175"/>
      <c r="D50" s="74" t="s">
        <v>72</v>
      </c>
      <c r="E50" s="74">
        <v>220</v>
      </c>
      <c r="F50" s="231"/>
      <c r="G50" s="72">
        <f>E50*F50</f>
        <v>0</v>
      </c>
    </row>
    <row r="51" spans="1:7" ht="14.25" customHeight="1">
      <c r="A51" s="139"/>
      <c r="B51" s="133" t="s">
        <v>2</v>
      </c>
      <c r="C51" s="134"/>
      <c r="D51" s="71" t="s">
        <v>27</v>
      </c>
      <c r="E51" s="60">
        <v>120</v>
      </c>
      <c r="F51" s="222"/>
      <c r="G51" s="72">
        <f aca="true" t="shared" si="5" ref="G51:G53">E51*F51</f>
        <v>0</v>
      </c>
    </row>
    <row r="52" spans="1:7" ht="15">
      <c r="A52" s="139"/>
      <c r="B52" s="122" t="s">
        <v>3</v>
      </c>
      <c r="C52" s="123"/>
      <c r="D52" s="60" t="s">
        <v>22</v>
      </c>
      <c r="E52" s="60">
        <v>110</v>
      </c>
      <c r="F52" s="222"/>
      <c r="G52" s="72">
        <f t="shared" si="5"/>
        <v>0</v>
      </c>
    </row>
    <row r="53" spans="1:7" ht="15">
      <c r="A53" s="139"/>
      <c r="B53" s="122" t="s">
        <v>4</v>
      </c>
      <c r="C53" s="123"/>
      <c r="D53" s="60" t="s">
        <v>22</v>
      </c>
      <c r="E53" s="60">
        <v>110</v>
      </c>
      <c r="F53" s="222"/>
      <c r="G53" s="72">
        <f t="shared" si="5"/>
        <v>0</v>
      </c>
    </row>
    <row r="54" spans="1:7" ht="15">
      <c r="A54" s="139"/>
      <c r="B54" s="124" t="s">
        <v>8</v>
      </c>
      <c r="C54" s="125"/>
      <c r="D54" s="125"/>
      <c r="E54" s="125"/>
      <c r="F54" s="125"/>
      <c r="G54" s="126"/>
    </row>
    <row r="55" spans="1:7" ht="15">
      <c r="A55" s="139"/>
      <c r="B55" s="127" t="s">
        <v>28</v>
      </c>
      <c r="C55" s="128"/>
      <c r="D55" s="168" t="s">
        <v>52</v>
      </c>
      <c r="E55" s="168">
        <v>220</v>
      </c>
      <c r="F55" s="223"/>
      <c r="G55" s="152">
        <f>E55*F55</f>
        <v>0</v>
      </c>
    </row>
    <row r="56" spans="1:7" ht="30" customHeight="1">
      <c r="A56" s="140"/>
      <c r="B56" s="129" t="s">
        <v>25</v>
      </c>
      <c r="C56" s="130"/>
      <c r="D56" s="169"/>
      <c r="E56" s="169"/>
      <c r="F56" s="223"/>
      <c r="G56" s="152"/>
    </row>
    <row r="57" spans="1:7" ht="15" customHeight="1">
      <c r="A57" s="119" t="s">
        <v>137</v>
      </c>
      <c r="B57" s="122" t="s">
        <v>121</v>
      </c>
      <c r="C57" s="123"/>
      <c r="D57" s="73" t="s">
        <v>107</v>
      </c>
      <c r="E57" s="73">
        <v>140</v>
      </c>
      <c r="F57" s="222"/>
      <c r="G57" s="61">
        <f>E57*F57</f>
        <v>0</v>
      </c>
    </row>
    <row r="58" spans="1:7" ht="15">
      <c r="A58" s="120"/>
      <c r="B58" s="122" t="s">
        <v>89</v>
      </c>
      <c r="C58" s="123"/>
      <c r="D58" s="73" t="s">
        <v>107</v>
      </c>
      <c r="E58" s="73">
        <v>80</v>
      </c>
      <c r="F58" s="222"/>
      <c r="G58" s="61">
        <f>E58*F58</f>
        <v>0</v>
      </c>
    </row>
    <row r="59" spans="1:7" ht="15" customHeight="1">
      <c r="A59" s="120"/>
      <c r="B59" s="124" t="s">
        <v>24</v>
      </c>
      <c r="C59" s="125"/>
      <c r="D59" s="125"/>
      <c r="E59" s="125"/>
      <c r="F59" s="125"/>
      <c r="G59" s="126"/>
    </row>
    <row r="60" spans="1:7" ht="15">
      <c r="A60" s="120"/>
      <c r="B60" s="127" t="s">
        <v>90</v>
      </c>
      <c r="C60" s="128"/>
      <c r="D60" s="73">
        <v>100</v>
      </c>
      <c r="E60" s="73">
        <v>100</v>
      </c>
      <c r="F60" s="222"/>
      <c r="G60" s="61">
        <f>E60*F60</f>
        <v>0</v>
      </c>
    </row>
    <row r="61" spans="1:7" ht="15">
      <c r="A61" s="120"/>
      <c r="B61" s="127" t="s">
        <v>91</v>
      </c>
      <c r="C61" s="128"/>
      <c r="D61" s="73" t="s">
        <v>112</v>
      </c>
      <c r="E61" s="73">
        <v>100</v>
      </c>
      <c r="F61" s="222"/>
      <c r="G61" s="61">
        <f aca="true" t="shared" si="6" ref="G61:G62">E61*F61</f>
        <v>0</v>
      </c>
    </row>
    <row r="62" spans="1:7" ht="15">
      <c r="A62" s="120"/>
      <c r="B62" s="154" t="s">
        <v>92</v>
      </c>
      <c r="C62" s="155"/>
      <c r="D62" s="73" t="s">
        <v>113</v>
      </c>
      <c r="E62" s="73">
        <v>40</v>
      </c>
      <c r="F62" s="222"/>
      <c r="G62" s="61">
        <f t="shared" si="6"/>
        <v>0</v>
      </c>
    </row>
    <row r="63" spans="1:7" ht="15">
      <c r="A63" s="120"/>
      <c r="B63" s="124" t="s">
        <v>7</v>
      </c>
      <c r="C63" s="125"/>
      <c r="D63" s="125"/>
      <c r="E63" s="125"/>
      <c r="F63" s="125"/>
      <c r="G63" s="126"/>
    </row>
    <row r="64" spans="1:7" ht="15">
      <c r="A64" s="120"/>
      <c r="B64" s="127" t="s">
        <v>93</v>
      </c>
      <c r="C64" s="128"/>
      <c r="D64" s="73" t="s">
        <v>108</v>
      </c>
      <c r="E64" s="74">
        <v>80</v>
      </c>
      <c r="F64" s="222"/>
      <c r="G64" s="61">
        <f>E64*F64</f>
        <v>0</v>
      </c>
    </row>
    <row r="65" spans="1:7" ht="15">
      <c r="A65" s="120"/>
      <c r="B65" s="127" t="s">
        <v>94</v>
      </c>
      <c r="C65" s="128"/>
      <c r="D65" s="73" t="s">
        <v>108</v>
      </c>
      <c r="E65" s="74">
        <v>140</v>
      </c>
      <c r="F65" s="222"/>
      <c r="G65" s="61">
        <f aca="true" t="shared" si="7" ref="G65:G66">E65*F65</f>
        <v>0</v>
      </c>
    </row>
    <row r="66" spans="1:7" ht="15">
      <c r="A66" s="120"/>
      <c r="B66" s="154" t="s">
        <v>95</v>
      </c>
      <c r="C66" s="155"/>
      <c r="D66" s="73" t="s">
        <v>108</v>
      </c>
      <c r="E66" s="74">
        <v>200</v>
      </c>
      <c r="F66" s="222"/>
      <c r="G66" s="61">
        <f t="shared" si="7"/>
        <v>0</v>
      </c>
    </row>
    <row r="67" spans="1:7" ht="15">
      <c r="A67" s="120"/>
      <c r="B67" s="124" t="s">
        <v>10</v>
      </c>
      <c r="C67" s="125"/>
      <c r="D67" s="125"/>
      <c r="E67" s="125"/>
      <c r="F67" s="125"/>
      <c r="G67" s="126"/>
    </row>
    <row r="68" spans="1:7" ht="15">
      <c r="A68" s="120"/>
      <c r="B68" s="127" t="s">
        <v>96</v>
      </c>
      <c r="C68" s="128"/>
      <c r="D68" s="73" t="s">
        <v>38</v>
      </c>
      <c r="E68" s="74">
        <v>110</v>
      </c>
      <c r="F68" s="222"/>
      <c r="G68" s="61">
        <f>E68*F68</f>
        <v>0</v>
      </c>
    </row>
    <row r="69" spans="1:7" ht="15.75" customHeight="1">
      <c r="A69" s="120"/>
      <c r="B69" s="122" t="s">
        <v>97</v>
      </c>
      <c r="C69" s="123"/>
      <c r="D69" s="73" t="s">
        <v>38</v>
      </c>
      <c r="E69" s="74">
        <v>110</v>
      </c>
      <c r="F69" s="222"/>
      <c r="G69" s="61">
        <f>E69*F69</f>
        <v>0</v>
      </c>
    </row>
    <row r="70" spans="1:7" ht="15">
      <c r="A70" s="120"/>
      <c r="B70" s="149" t="s">
        <v>13</v>
      </c>
      <c r="C70" s="150"/>
      <c r="D70" s="150"/>
      <c r="E70" s="150"/>
      <c r="F70" s="150"/>
      <c r="G70" s="151"/>
    </row>
    <row r="71" spans="1:7" ht="15">
      <c r="A71" s="120"/>
      <c r="B71" s="131" t="s">
        <v>5</v>
      </c>
      <c r="C71" s="132"/>
      <c r="D71" s="60" t="s">
        <v>22</v>
      </c>
      <c r="E71" s="60">
        <v>110</v>
      </c>
      <c r="F71" s="222"/>
      <c r="G71" s="61">
        <f>E71*F71</f>
        <v>0</v>
      </c>
    </row>
    <row r="72" spans="1:7" ht="15">
      <c r="A72" s="120"/>
      <c r="B72" s="131" t="s">
        <v>6</v>
      </c>
      <c r="C72" s="132"/>
      <c r="D72" s="60" t="s">
        <v>22</v>
      </c>
      <c r="E72" s="60">
        <v>110</v>
      </c>
      <c r="F72" s="222"/>
      <c r="G72" s="61">
        <f aca="true" t="shared" si="8" ref="G72:G77">E72*F72</f>
        <v>0</v>
      </c>
    </row>
    <row r="73" spans="1:7" ht="15">
      <c r="A73" s="121"/>
      <c r="B73" s="131" t="s">
        <v>1</v>
      </c>
      <c r="C73" s="132"/>
      <c r="D73" s="60" t="s">
        <v>72</v>
      </c>
      <c r="E73" s="60">
        <v>220</v>
      </c>
      <c r="F73" s="222"/>
      <c r="G73" s="61">
        <f t="shared" si="8"/>
        <v>0</v>
      </c>
    </row>
    <row r="74" spans="1:7" ht="15">
      <c r="A74" s="117" t="s">
        <v>138</v>
      </c>
      <c r="B74" s="133" t="s">
        <v>1</v>
      </c>
      <c r="C74" s="134"/>
      <c r="D74" s="60" t="s">
        <v>72</v>
      </c>
      <c r="E74" s="60">
        <v>220</v>
      </c>
      <c r="F74" s="222"/>
      <c r="G74" s="61">
        <f t="shared" si="8"/>
        <v>0</v>
      </c>
    </row>
    <row r="75" spans="1:7" ht="18" customHeight="1">
      <c r="A75" s="118"/>
      <c r="B75" s="133" t="s">
        <v>2</v>
      </c>
      <c r="C75" s="134"/>
      <c r="D75" s="71" t="s">
        <v>27</v>
      </c>
      <c r="E75" s="60">
        <v>100</v>
      </c>
      <c r="F75" s="222"/>
      <c r="G75" s="61">
        <f t="shared" si="8"/>
        <v>0</v>
      </c>
    </row>
    <row r="76" spans="1:7" ht="15">
      <c r="A76" s="118"/>
      <c r="B76" s="122" t="s">
        <v>3</v>
      </c>
      <c r="C76" s="123"/>
      <c r="D76" s="60" t="s">
        <v>22</v>
      </c>
      <c r="E76" s="60">
        <v>110</v>
      </c>
      <c r="F76" s="222"/>
      <c r="G76" s="61">
        <f t="shared" si="8"/>
        <v>0</v>
      </c>
    </row>
    <row r="77" spans="1:7" ht="15">
      <c r="A77" s="118"/>
      <c r="B77" s="122" t="s">
        <v>4</v>
      </c>
      <c r="C77" s="123"/>
      <c r="D77" s="60" t="s">
        <v>22</v>
      </c>
      <c r="E77" s="60">
        <v>110</v>
      </c>
      <c r="F77" s="222"/>
      <c r="G77" s="61">
        <f t="shared" si="8"/>
        <v>0</v>
      </c>
    </row>
    <row r="78" spans="1:7" ht="15" customHeight="1">
      <c r="A78" s="118"/>
      <c r="B78" s="185" t="s">
        <v>8</v>
      </c>
      <c r="C78" s="186"/>
      <c r="D78" s="186"/>
      <c r="E78" s="186"/>
      <c r="F78" s="186"/>
      <c r="G78" s="187"/>
    </row>
    <row r="79" spans="1:7" ht="15">
      <c r="A79" s="118"/>
      <c r="B79" s="178" t="s">
        <v>11</v>
      </c>
      <c r="C79" s="179"/>
      <c r="D79" s="173" t="s">
        <v>52</v>
      </c>
      <c r="E79" s="173">
        <v>220</v>
      </c>
      <c r="F79" s="228"/>
      <c r="G79" s="181">
        <f>E79*F79</f>
        <v>0</v>
      </c>
    </row>
    <row r="80" spans="1:7" ht="15">
      <c r="A80" s="118"/>
      <c r="B80" s="178" t="s">
        <v>12</v>
      </c>
      <c r="C80" s="179"/>
      <c r="D80" s="168"/>
      <c r="E80" s="168"/>
      <c r="F80" s="223"/>
      <c r="G80" s="152"/>
    </row>
    <row r="81" spans="1:7" ht="15">
      <c r="A81" s="117" t="s">
        <v>139</v>
      </c>
      <c r="B81" s="133" t="s">
        <v>1</v>
      </c>
      <c r="C81" s="134"/>
      <c r="D81" s="60" t="s">
        <v>72</v>
      </c>
      <c r="E81" s="60">
        <v>220</v>
      </c>
      <c r="F81" s="222"/>
      <c r="G81" s="61">
        <f>E81*F81</f>
        <v>0</v>
      </c>
    </row>
    <row r="82" spans="1:7" ht="15">
      <c r="A82" s="118"/>
      <c r="B82" s="122" t="s">
        <v>3</v>
      </c>
      <c r="C82" s="123"/>
      <c r="D82" s="60" t="s">
        <v>22</v>
      </c>
      <c r="E82" s="60">
        <v>110</v>
      </c>
      <c r="F82" s="222"/>
      <c r="G82" s="61">
        <f aca="true" t="shared" si="9" ref="G82:G84">E82*F82</f>
        <v>0</v>
      </c>
    </row>
    <row r="83" spans="1:7" ht="15">
      <c r="A83" s="118"/>
      <c r="B83" s="122" t="s">
        <v>4</v>
      </c>
      <c r="C83" s="123"/>
      <c r="D83" s="60" t="s">
        <v>22</v>
      </c>
      <c r="E83" s="60">
        <v>110</v>
      </c>
      <c r="F83" s="222"/>
      <c r="G83" s="61">
        <f t="shared" si="9"/>
        <v>0</v>
      </c>
    </row>
    <row r="84" spans="1:7" ht="15">
      <c r="A84" s="118"/>
      <c r="B84" s="79" t="s">
        <v>23</v>
      </c>
      <c r="C84" s="80"/>
      <c r="D84" s="60" t="s">
        <v>22</v>
      </c>
      <c r="E84" s="60">
        <v>70</v>
      </c>
      <c r="F84" s="222"/>
      <c r="G84" s="61">
        <f t="shared" si="9"/>
        <v>0</v>
      </c>
    </row>
    <row r="85" spans="1:7" ht="15">
      <c r="A85" s="118"/>
      <c r="B85" s="124" t="s">
        <v>8</v>
      </c>
      <c r="C85" s="125"/>
      <c r="D85" s="125"/>
      <c r="E85" s="125"/>
      <c r="F85" s="125"/>
      <c r="G85" s="126"/>
    </row>
    <row r="86" spans="1:7" ht="17.25" customHeight="1">
      <c r="A86" s="118"/>
      <c r="B86" s="176" t="s">
        <v>35</v>
      </c>
      <c r="C86" s="177"/>
      <c r="D86" s="184" t="s">
        <v>52</v>
      </c>
      <c r="E86" s="184">
        <v>220</v>
      </c>
      <c r="F86" s="228"/>
      <c r="G86" s="181">
        <f>E86*F86</f>
        <v>0</v>
      </c>
    </row>
    <row r="87" spans="1:7" ht="15">
      <c r="A87" s="118"/>
      <c r="B87" s="127" t="s">
        <v>28</v>
      </c>
      <c r="C87" s="128"/>
      <c r="D87" s="182"/>
      <c r="E87" s="182"/>
      <c r="F87" s="223"/>
      <c r="G87" s="152"/>
    </row>
    <row r="88" spans="1:9" ht="16.5" thickBot="1">
      <c r="A88" s="118"/>
      <c r="B88" s="154" t="s">
        <v>12</v>
      </c>
      <c r="C88" s="155"/>
      <c r="D88" s="183"/>
      <c r="E88" s="183"/>
      <c r="F88" s="224"/>
      <c r="G88" s="153"/>
      <c r="I88" s="22"/>
    </row>
    <row r="89" spans="1:15" ht="15" customHeight="1" thickBot="1">
      <c r="A89" s="146">
        <v>42622</v>
      </c>
      <c r="B89" s="147"/>
      <c r="C89" s="147"/>
      <c r="D89" s="147"/>
      <c r="E89" s="147"/>
      <c r="F89" s="147"/>
      <c r="G89" s="148"/>
      <c r="K89" s="8"/>
      <c r="L89" s="8"/>
      <c r="M89" s="8"/>
      <c r="N89" s="8"/>
      <c r="O89" s="8"/>
    </row>
    <row r="90" spans="1:15" ht="15">
      <c r="A90" s="137" t="s">
        <v>140</v>
      </c>
      <c r="B90" s="202" t="s">
        <v>1</v>
      </c>
      <c r="C90" s="203"/>
      <c r="D90" s="74" t="s">
        <v>72</v>
      </c>
      <c r="E90" s="74">
        <v>220</v>
      </c>
      <c r="F90" s="231"/>
      <c r="G90" s="72">
        <f>E90*F90</f>
        <v>0</v>
      </c>
      <c r="K90" s="8"/>
      <c r="L90" s="8"/>
      <c r="M90" s="8"/>
      <c r="N90" s="8"/>
      <c r="O90" s="8"/>
    </row>
    <row r="91" spans="1:15" ht="18" customHeight="1">
      <c r="A91" s="118"/>
      <c r="B91" s="200" t="s">
        <v>2</v>
      </c>
      <c r="C91" s="201"/>
      <c r="D91" s="71" t="s">
        <v>27</v>
      </c>
      <c r="E91" s="60">
        <v>100</v>
      </c>
      <c r="F91" s="222"/>
      <c r="G91" s="72">
        <f aca="true" t="shared" si="10" ref="G91:G93">E91*F91</f>
        <v>0</v>
      </c>
      <c r="K91" s="8"/>
      <c r="L91" s="8"/>
      <c r="M91" s="8"/>
      <c r="N91" s="8"/>
      <c r="O91" s="8"/>
    </row>
    <row r="92" spans="1:15" ht="15">
      <c r="A92" s="118"/>
      <c r="B92" s="198" t="s">
        <v>3</v>
      </c>
      <c r="C92" s="199"/>
      <c r="D92" s="60" t="s">
        <v>22</v>
      </c>
      <c r="E92" s="60">
        <v>110</v>
      </c>
      <c r="F92" s="222"/>
      <c r="G92" s="72">
        <f t="shared" si="10"/>
        <v>0</v>
      </c>
      <c r="K92" s="8"/>
      <c r="L92" s="8"/>
      <c r="M92" s="8"/>
      <c r="N92" s="8"/>
      <c r="O92" s="8"/>
    </row>
    <row r="93" spans="1:15" ht="15">
      <c r="A93" s="118"/>
      <c r="B93" s="198" t="s">
        <v>4</v>
      </c>
      <c r="C93" s="199"/>
      <c r="D93" s="60" t="s">
        <v>22</v>
      </c>
      <c r="E93" s="60">
        <v>110</v>
      </c>
      <c r="F93" s="222"/>
      <c r="G93" s="72">
        <f t="shared" si="10"/>
        <v>0</v>
      </c>
      <c r="K93" s="8"/>
      <c r="L93" s="8"/>
      <c r="M93" s="8"/>
      <c r="N93" s="8"/>
      <c r="O93" s="8"/>
    </row>
    <row r="94" spans="1:15" ht="15">
      <c r="A94" s="118"/>
      <c r="B94" s="124" t="s">
        <v>8</v>
      </c>
      <c r="C94" s="125"/>
      <c r="D94" s="125"/>
      <c r="E94" s="125"/>
      <c r="F94" s="125"/>
      <c r="G94" s="126"/>
      <c r="K94" s="8"/>
      <c r="L94" s="8"/>
      <c r="M94" s="8"/>
      <c r="N94" s="8"/>
      <c r="O94" s="8"/>
    </row>
    <row r="95" spans="1:15" ht="15">
      <c r="A95" s="118"/>
      <c r="B95" s="127" t="s">
        <v>28</v>
      </c>
      <c r="C95" s="128"/>
      <c r="D95" s="182" t="s">
        <v>52</v>
      </c>
      <c r="E95" s="182">
        <v>220</v>
      </c>
      <c r="F95" s="223"/>
      <c r="G95" s="152">
        <f>E95*F95</f>
        <v>0</v>
      </c>
      <c r="K95" s="8"/>
      <c r="L95" s="8"/>
      <c r="M95" s="8"/>
      <c r="N95" s="8"/>
      <c r="O95" s="8"/>
    </row>
    <row r="96" spans="1:15" ht="15">
      <c r="A96" s="118"/>
      <c r="B96" s="129" t="s">
        <v>26</v>
      </c>
      <c r="C96" s="130"/>
      <c r="D96" s="183"/>
      <c r="E96" s="183"/>
      <c r="F96" s="224"/>
      <c r="G96" s="153"/>
      <c r="K96" s="8"/>
      <c r="L96" s="8"/>
      <c r="M96" s="8"/>
      <c r="N96" s="8"/>
      <c r="O96" s="8"/>
    </row>
    <row r="97" spans="1:15" ht="15">
      <c r="A97" s="120" t="s">
        <v>141</v>
      </c>
      <c r="B97" s="122" t="s">
        <v>98</v>
      </c>
      <c r="C97" s="123"/>
      <c r="D97" s="73" t="s">
        <v>107</v>
      </c>
      <c r="E97" s="74">
        <v>220</v>
      </c>
      <c r="F97" s="222"/>
      <c r="G97" s="61">
        <f>E97*F97</f>
        <v>0</v>
      </c>
      <c r="K97" s="8"/>
      <c r="L97" s="8"/>
      <c r="M97" s="8"/>
      <c r="N97" s="8"/>
      <c r="O97" s="8"/>
    </row>
    <row r="98" spans="1:15" ht="15" customHeight="1">
      <c r="A98" s="120"/>
      <c r="B98" s="124" t="s">
        <v>24</v>
      </c>
      <c r="C98" s="125"/>
      <c r="D98" s="125"/>
      <c r="E98" s="125"/>
      <c r="F98" s="125"/>
      <c r="G98" s="126"/>
      <c r="K98" s="8"/>
      <c r="L98" s="8"/>
      <c r="M98" s="8"/>
      <c r="N98" s="8"/>
      <c r="O98" s="8"/>
    </row>
    <row r="99" spans="1:15" ht="15">
      <c r="A99" s="120"/>
      <c r="B99" s="127" t="s">
        <v>99</v>
      </c>
      <c r="C99" s="128"/>
      <c r="D99" s="73" t="s">
        <v>111</v>
      </c>
      <c r="E99" s="74">
        <v>100</v>
      </c>
      <c r="F99" s="222"/>
      <c r="G99" s="61">
        <f>E99*F99</f>
        <v>0</v>
      </c>
      <c r="K99" s="8"/>
      <c r="L99" s="8"/>
      <c r="M99" s="8"/>
      <c r="N99" s="8"/>
      <c r="O99" s="8"/>
    </row>
    <row r="100" spans="1:15" ht="15">
      <c r="A100" s="120"/>
      <c r="B100" s="127" t="s">
        <v>100</v>
      </c>
      <c r="C100" s="128"/>
      <c r="D100" s="73" t="s">
        <v>112</v>
      </c>
      <c r="E100" s="74">
        <v>100</v>
      </c>
      <c r="F100" s="222"/>
      <c r="G100" s="61">
        <f aca="true" t="shared" si="11" ref="G100:G101">E100*F100</f>
        <v>0</v>
      </c>
      <c r="K100" s="8"/>
      <c r="L100" s="8"/>
      <c r="M100" s="8"/>
      <c r="N100" s="8"/>
      <c r="O100" s="8"/>
    </row>
    <row r="101" spans="1:7" ht="15">
      <c r="A101" s="120"/>
      <c r="B101" s="154" t="s">
        <v>101</v>
      </c>
      <c r="C101" s="155"/>
      <c r="D101" s="73" t="s">
        <v>109</v>
      </c>
      <c r="E101" s="74">
        <v>40</v>
      </c>
      <c r="F101" s="222"/>
      <c r="G101" s="61">
        <f t="shared" si="11"/>
        <v>0</v>
      </c>
    </row>
    <row r="102" spans="1:7" ht="15">
      <c r="A102" s="120"/>
      <c r="B102" s="124" t="s">
        <v>7</v>
      </c>
      <c r="C102" s="125"/>
      <c r="D102" s="125"/>
      <c r="E102" s="125"/>
      <c r="F102" s="125"/>
      <c r="G102" s="126"/>
    </row>
    <row r="103" spans="1:7" ht="15">
      <c r="A103" s="120"/>
      <c r="B103" s="127" t="s">
        <v>103</v>
      </c>
      <c r="C103" s="128"/>
      <c r="D103" s="73" t="s">
        <v>37</v>
      </c>
      <c r="E103" s="74">
        <v>100</v>
      </c>
      <c r="F103" s="222"/>
      <c r="G103" s="61">
        <f>E103*F103</f>
        <v>0</v>
      </c>
    </row>
    <row r="104" spans="1:7" ht="15">
      <c r="A104" s="120"/>
      <c r="B104" s="154" t="s">
        <v>102</v>
      </c>
      <c r="C104" s="155"/>
      <c r="D104" s="73" t="s">
        <v>37</v>
      </c>
      <c r="E104" s="74">
        <v>100</v>
      </c>
      <c r="F104" s="222"/>
      <c r="G104" s="61">
        <f>E104*F104</f>
        <v>0</v>
      </c>
    </row>
    <row r="105" spans="1:7" ht="15">
      <c r="A105" s="120"/>
      <c r="B105" s="149" t="s">
        <v>13</v>
      </c>
      <c r="C105" s="150"/>
      <c r="D105" s="150"/>
      <c r="E105" s="150"/>
      <c r="F105" s="150"/>
      <c r="G105" s="151"/>
    </row>
    <row r="106" spans="1:7" ht="15">
      <c r="A106" s="120"/>
      <c r="B106" s="131" t="s">
        <v>5</v>
      </c>
      <c r="C106" s="132"/>
      <c r="D106" s="60" t="s">
        <v>22</v>
      </c>
      <c r="E106" s="60">
        <v>110</v>
      </c>
      <c r="F106" s="222"/>
      <c r="G106" s="61">
        <f>E106*F106</f>
        <v>0</v>
      </c>
    </row>
    <row r="107" spans="1:7" ht="15">
      <c r="A107" s="120"/>
      <c r="B107" s="131" t="s">
        <v>6</v>
      </c>
      <c r="C107" s="132"/>
      <c r="D107" s="60" t="s">
        <v>22</v>
      </c>
      <c r="E107" s="60">
        <v>110</v>
      </c>
      <c r="F107" s="222"/>
      <c r="G107" s="61">
        <f aca="true" t="shared" si="12" ref="G107:G108">E107*F107</f>
        <v>0</v>
      </c>
    </row>
    <row r="108" spans="1:7" ht="15.75" thickBot="1">
      <c r="A108" s="120"/>
      <c r="B108" s="131" t="s">
        <v>1</v>
      </c>
      <c r="C108" s="132"/>
      <c r="D108" s="60" t="s">
        <v>72</v>
      </c>
      <c r="E108" s="60">
        <v>220</v>
      </c>
      <c r="F108" s="222"/>
      <c r="G108" s="61">
        <f t="shared" si="12"/>
        <v>0</v>
      </c>
    </row>
    <row r="109" spans="1:7" ht="24.75" customHeight="1" thickBot="1">
      <c r="A109" s="85" t="s">
        <v>73</v>
      </c>
      <c r="B109" s="86"/>
      <c r="C109" s="86"/>
      <c r="D109" s="86"/>
      <c r="E109" s="86"/>
      <c r="F109" s="87"/>
      <c r="G109" s="83">
        <f>G4+G5+G6+G7+G9+G11+G12+G14+G15+G16+G18+G19+G21+G22+G24+G25+G26+G27+G28+G29+G30+G32+G35+G41+G43+G45+G46+G47+G48+G50+G51+G52+G53+G55+G57+G58+G60+G61+G62+G64+G65+G66+G68+G69+G71+G72+G73+G74+G75+G76+G77+G79+G81+G82+G83+G84+G86+G90+G91+G92+G93+G95+G97+G99+G100+G101+G103+G104+G106+G107+G108</f>
        <v>0</v>
      </c>
    </row>
    <row r="110" spans="1:7" ht="17.25" thickBot="1">
      <c r="A110" s="62"/>
      <c r="B110" s="63"/>
      <c r="C110" s="64"/>
      <c r="D110" s="65"/>
      <c r="E110" s="65"/>
      <c r="F110" s="39"/>
      <c r="G110" s="39"/>
    </row>
    <row r="111" spans="1:7" ht="16.5">
      <c r="A111" s="156" t="s">
        <v>60</v>
      </c>
      <c r="B111" s="157"/>
      <c r="C111" s="157"/>
      <c r="D111" s="157"/>
      <c r="E111" s="157"/>
      <c r="F111" s="157"/>
      <c r="G111" s="158"/>
    </row>
    <row r="112" spans="1:7" ht="30" customHeight="1">
      <c r="A112" s="66"/>
      <c r="B112" s="159" t="s">
        <v>0</v>
      </c>
      <c r="C112" s="160"/>
      <c r="D112" s="160"/>
      <c r="E112" s="160"/>
      <c r="F112" s="161"/>
      <c r="G112" s="29" t="s">
        <v>66</v>
      </c>
    </row>
    <row r="113" spans="1:7" ht="40.5" customHeight="1">
      <c r="A113" s="141" t="s">
        <v>63</v>
      </c>
      <c r="B113" s="162" t="s">
        <v>74</v>
      </c>
      <c r="C113" s="163"/>
      <c r="D113" s="163"/>
      <c r="E113" s="163"/>
      <c r="F113" s="164"/>
      <c r="G113" s="220"/>
    </row>
    <row r="114" spans="1:7" ht="20.25" customHeight="1">
      <c r="A114" s="142"/>
      <c r="B114" s="165" t="s">
        <v>64</v>
      </c>
      <c r="C114" s="166"/>
      <c r="D114" s="166"/>
      <c r="E114" s="166"/>
      <c r="F114" s="167"/>
      <c r="G114" s="220"/>
    </row>
    <row r="115" spans="1:7" ht="21" customHeight="1">
      <c r="A115" s="189" t="s">
        <v>75</v>
      </c>
      <c r="B115" s="190"/>
      <c r="C115" s="190"/>
      <c r="D115" s="190"/>
      <c r="E115" s="190"/>
      <c r="F115" s="191"/>
      <c r="G115" s="67">
        <f>SUM(G113:G114)</f>
        <v>0</v>
      </c>
    </row>
    <row r="116" spans="1:7" ht="17.25" thickBot="1">
      <c r="A116" s="27"/>
      <c r="B116" s="68"/>
      <c r="C116" s="69"/>
      <c r="D116" s="70"/>
      <c r="E116" s="70"/>
      <c r="F116" s="27"/>
      <c r="G116" s="27"/>
    </row>
    <row r="117" spans="1:7" ht="28.5" customHeight="1" thickBot="1">
      <c r="A117" s="85" t="s">
        <v>67</v>
      </c>
      <c r="B117" s="86"/>
      <c r="C117" s="86"/>
      <c r="D117" s="86"/>
      <c r="E117" s="86"/>
      <c r="F117" s="188"/>
      <c r="G117" s="84">
        <f>G109+G115</f>
        <v>0</v>
      </c>
    </row>
    <row r="118" spans="1:7" ht="16.5">
      <c r="A118" s="27"/>
      <c r="B118" s="68"/>
      <c r="C118" s="69"/>
      <c r="D118" s="70"/>
      <c r="E118" s="70"/>
      <c r="F118" s="27"/>
      <c r="G118" s="27"/>
    </row>
    <row r="119" spans="1:7" ht="46.5" customHeight="1">
      <c r="A119" s="180" t="s">
        <v>49</v>
      </c>
      <c r="B119" s="180"/>
      <c r="C119" s="180"/>
      <c r="D119" s="180"/>
      <c r="E119" s="180"/>
      <c r="F119" s="180"/>
      <c r="G119" s="180"/>
    </row>
    <row r="120" spans="1:7" ht="16.5">
      <c r="A120" s="27"/>
      <c r="B120" s="68"/>
      <c r="C120" s="69"/>
      <c r="D120" s="70"/>
      <c r="E120" s="70"/>
      <c r="F120" s="27"/>
      <c r="G120" s="27"/>
    </row>
    <row r="121" spans="1:7" ht="16.5">
      <c r="A121" s="27"/>
      <c r="B121" s="68"/>
      <c r="C121" s="69"/>
      <c r="D121" s="70"/>
      <c r="E121" s="70"/>
      <c r="F121" s="27"/>
      <c r="G121" s="27"/>
    </row>
    <row r="122" spans="1:7" ht="16.5">
      <c r="A122" s="27"/>
      <c r="B122" s="68"/>
      <c r="C122" s="69"/>
      <c r="D122" s="70"/>
      <c r="E122" s="70"/>
      <c r="F122" s="27"/>
      <c r="G122" s="27"/>
    </row>
    <row r="123" spans="1:7" ht="16.5">
      <c r="A123" s="27"/>
      <c r="B123" s="68"/>
      <c r="C123" s="69"/>
      <c r="D123" s="70"/>
      <c r="E123" s="70"/>
      <c r="F123" s="27"/>
      <c r="G123" s="27"/>
    </row>
  </sheetData>
  <sheetProtection password="CC69" sheet="1" objects="1" scenarios="1"/>
  <mergeCells count="158">
    <mergeCell ref="A3:G3"/>
    <mergeCell ref="A117:F117"/>
    <mergeCell ref="A115:F115"/>
    <mergeCell ref="D32:D33"/>
    <mergeCell ref="E32:E33"/>
    <mergeCell ref="F32:F33"/>
    <mergeCell ref="G32:G33"/>
    <mergeCell ref="A27:A33"/>
    <mergeCell ref="B54:G54"/>
    <mergeCell ref="F41:F42"/>
    <mergeCell ref="G41:G42"/>
    <mergeCell ref="G55:G56"/>
    <mergeCell ref="F55:F56"/>
    <mergeCell ref="B56:C56"/>
    <mergeCell ref="B55:C55"/>
    <mergeCell ref="B53:C53"/>
    <mergeCell ref="B52:C52"/>
    <mergeCell ref="B96:C96"/>
    <mergeCell ref="B95:C95"/>
    <mergeCell ref="B97:C97"/>
    <mergeCell ref="B93:C93"/>
    <mergeCell ref="B92:C92"/>
    <mergeCell ref="B91:C91"/>
    <mergeCell ref="B90:C90"/>
    <mergeCell ref="A119:G119"/>
    <mergeCell ref="F35:F39"/>
    <mergeCell ref="G35:G39"/>
    <mergeCell ref="D95:D96"/>
    <mergeCell ref="E95:E96"/>
    <mergeCell ref="B94:G94"/>
    <mergeCell ref="F95:F96"/>
    <mergeCell ref="G95:G96"/>
    <mergeCell ref="D86:D88"/>
    <mergeCell ref="E86:E88"/>
    <mergeCell ref="B85:G85"/>
    <mergeCell ref="F86:F88"/>
    <mergeCell ref="G86:G88"/>
    <mergeCell ref="B67:G67"/>
    <mergeCell ref="D79:D80"/>
    <mergeCell ref="E79:E80"/>
    <mergeCell ref="B78:G78"/>
    <mergeCell ref="B70:G70"/>
    <mergeCell ref="F79:F80"/>
    <mergeCell ref="G79:G80"/>
    <mergeCell ref="E41:E42"/>
    <mergeCell ref="D55:D56"/>
    <mergeCell ref="E55:E56"/>
    <mergeCell ref="B108:C108"/>
    <mergeCell ref="B86:C86"/>
    <mergeCell ref="B80:C80"/>
    <mergeCell ref="B79:C79"/>
    <mergeCell ref="B83:C83"/>
    <mergeCell ref="B104:C104"/>
    <mergeCell ref="B103:C103"/>
    <mergeCell ref="B106:C106"/>
    <mergeCell ref="B107:C107"/>
    <mergeCell ref="B105:G105"/>
    <mergeCell ref="B101:C101"/>
    <mergeCell ref="B100:C100"/>
    <mergeCell ref="B99:C99"/>
    <mergeCell ref="B102:G102"/>
    <mergeCell ref="B98:G98"/>
    <mergeCell ref="B63:G63"/>
    <mergeCell ref="B62:C62"/>
    <mergeCell ref="B61:C61"/>
    <mergeCell ref="B60:C60"/>
    <mergeCell ref="B88:C88"/>
    <mergeCell ref="B87:C87"/>
    <mergeCell ref="B76:C76"/>
    <mergeCell ref="B66:C66"/>
    <mergeCell ref="D9:D10"/>
    <mergeCell ref="E9:E10"/>
    <mergeCell ref="B13:G13"/>
    <mergeCell ref="B17:G17"/>
    <mergeCell ref="B20:G20"/>
    <mergeCell ref="B23:G23"/>
    <mergeCell ref="D35:D39"/>
    <mergeCell ref="E35:E39"/>
    <mergeCell ref="B34:G34"/>
    <mergeCell ref="B51:C51"/>
    <mergeCell ref="B50:C50"/>
    <mergeCell ref="B43:C43"/>
    <mergeCell ref="B48:C48"/>
    <mergeCell ref="B47:C47"/>
    <mergeCell ref="B46:C46"/>
    <mergeCell ref="B45:C45"/>
    <mergeCell ref="A97:A108"/>
    <mergeCell ref="A113:A114"/>
    <mergeCell ref="B10:C10"/>
    <mergeCell ref="B9:C9"/>
    <mergeCell ref="B8:G8"/>
    <mergeCell ref="F9:F10"/>
    <mergeCell ref="G9:G10"/>
    <mergeCell ref="B7:C7"/>
    <mergeCell ref="B12:C12"/>
    <mergeCell ref="B11:C11"/>
    <mergeCell ref="B16:C16"/>
    <mergeCell ref="B15:C15"/>
    <mergeCell ref="B14:C14"/>
    <mergeCell ref="B22:C22"/>
    <mergeCell ref="B21:C21"/>
    <mergeCell ref="B19:C19"/>
    <mergeCell ref="A111:G111"/>
    <mergeCell ref="A109:F109"/>
    <mergeCell ref="B112:F112"/>
    <mergeCell ref="B113:F113"/>
    <mergeCell ref="B114:F114"/>
    <mergeCell ref="B39:C39"/>
    <mergeCell ref="B38:C38"/>
    <mergeCell ref="B82:C82"/>
    <mergeCell ref="A90:A96"/>
    <mergeCell ref="A11:A26"/>
    <mergeCell ref="A50:A56"/>
    <mergeCell ref="A34:A48"/>
    <mergeCell ref="A4:A10"/>
    <mergeCell ref="B2:C2"/>
    <mergeCell ref="A49:G49"/>
    <mergeCell ref="A81:A88"/>
    <mergeCell ref="A89:G89"/>
    <mergeCell ref="B6:C6"/>
    <mergeCell ref="B5:C5"/>
    <mergeCell ref="B4:C4"/>
    <mergeCell ref="B18:C18"/>
    <mergeCell ref="B26:C26"/>
    <mergeCell ref="B25:C25"/>
    <mergeCell ref="B24:C24"/>
    <mergeCell ref="B37:C37"/>
    <mergeCell ref="B36:C36"/>
    <mergeCell ref="B35:C35"/>
    <mergeCell ref="B40:G40"/>
    <mergeCell ref="B44:G44"/>
    <mergeCell ref="B28:C28"/>
    <mergeCell ref="B81:C81"/>
    <mergeCell ref="B77:C77"/>
    <mergeCell ref="A1:G1"/>
    <mergeCell ref="A74:A80"/>
    <mergeCell ref="A57:A73"/>
    <mergeCell ref="B27:C27"/>
    <mergeCell ref="B29:C29"/>
    <mergeCell ref="B30:C30"/>
    <mergeCell ref="B31:G31"/>
    <mergeCell ref="B32:C32"/>
    <mergeCell ref="B33:C33"/>
    <mergeCell ref="B42:C42"/>
    <mergeCell ref="B41:C41"/>
    <mergeCell ref="B75:C75"/>
    <mergeCell ref="B74:C74"/>
    <mergeCell ref="B57:C57"/>
    <mergeCell ref="B73:C73"/>
    <mergeCell ref="B72:C72"/>
    <mergeCell ref="B71:C71"/>
    <mergeCell ref="D41:D42"/>
    <mergeCell ref="B69:C69"/>
    <mergeCell ref="B68:C68"/>
    <mergeCell ref="B58:C58"/>
    <mergeCell ref="B65:C65"/>
    <mergeCell ref="B64:C64"/>
    <mergeCell ref="B59:G59"/>
  </mergeCells>
  <printOptions/>
  <pageMargins left="0.25" right="0.25" top="0.75" bottom="0.75" header="0.3" footer="0.3"/>
  <pageSetup fitToHeight="0" fitToWidth="1" horizontalDpi="600" verticalDpi="600" orientation="portrait" paperSize="9" scale="89" r:id="rId3"/>
  <rowBreaks count="2" manualBreakCount="2">
    <brk id="26" max="16383" man="1"/>
    <brk id="7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topLeftCell="A1">
      <selection activeCell="C30" sqref="C30"/>
    </sheetView>
  </sheetViews>
  <sheetFormatPr defaultColWidth="9.140625" defaultRowHeight="15"/>
  <cols>
    <col min="1" max="1" width="9.140625" style="27" customWidth="1"/>
    <col min="2" max="2" width="52.7109375" style="27" customWidth="1"/>
    <col min="3" max="3" width="35.57421875" style="27" customWidth="1"/>
    <col min="4" max="4" width="42.57421875" style="27" customWidth="1"/>
    <col min="5" max="16384" width="9.140625" style="27" customWidth="1"/>
  </cols>
  <sheetData>
    <row r="1" spans="1:4" ht="38.25" customHeight="1" thickBot="1">
      <c r="A1" s="205" t="s">
        <v>29</v>
      </c>
      <c r="B1" s="206"/>
      <c r="C1" s="206"/>
      <c r="D1" s="207"/>
    </row>
    <row r="2" spans="1:4" ht="15" customHeight="1">
      <c r="A2" s="98" t="s">
        <v>122</v>
      </c>
      <c r="B2" s="99"/>
      <c r="C2" s="99"/>
      <c r="D2" s="100"/>
    </row>
    <row r="3" spans="1:4" ht="15">
      <c r="A3" s="28"/>
      <c r="B3" s="96" t="s">
        <v>0</v>
      </c>
      <c r="C3" s="97"/>
      <c r="D3" s="29" t="s">
        <v>70</v>
      </c>
    </row>
    <row r="4" spans="1:4" ht="15">
      <c r="A4" s="81" t="s">
        <v>20</v>
      </c>
      <c r="B4" s="133" t="s">
        <v>77</v>
      </c>
      <c r="C4" s="134"/>
      <c r="D4" s="232"/>
    </row>
    <row r="5" spans="1:4" ht="15">
      <c r="A5" s="82" t="s">
        <v>20</v>
      </c>
      <c r="B5" s="208" t="s">
        <v>124</v>
      </c>
      <c r="C5" s="209"/>
      <c r="D5" s="233"/>
    </row>
    <row r="6" spans="1:4" ht="15">
      <c r="A6" s="82" t="s">
        <v>20</v>
      </c>
      <c r="B6" s="210" t="s">
        <v>79</v>
      </c>
      <c r="C6" s="211"/>
      <c r="D6" s="233"/>
    </row>
    <row r="7" spans="1:4" ht="15">
      <c r="A7" s="82" t="s">
        <v>20</v>
      </c>
      <c r="B7" s="133" t="s">
        <v>30</v>
      </c>
      <c r="C7" s="134"/>
      <c r="D7" s="233"/>
    </row>
    <row r="8" spans="1:4" ht="15">
      <c r="A8" s="82" t="s">
        <v>20</v>
      </c>
      <c r="B8" s="208" t="s">
        <v>31</v>
      </c>
      <c r="C8" s="209"/>
      <c r="D8" s="233"/>
    </row>
    <row r="9" spans="1:4" ht="15">
      <c r="A9" s="82" t="s">
        <v>20</v>
      </c>
      <c r="B9" s="208" t="s">
        <v>76</v>
      </c>
      <c r="C9" s="209"/>
      <c r="D9" s="234"/>
    </row>
    <row r="10" spans="1:4" ht="15">
      <c r="A10" s="30"/>
      <c r="B10" s="31"/>
      <c r="C10" s="31"/>
      <c r="D10" s="32"/>
    </row>
    <row r="11" spans="1:4" ht="15">
      <c r="A11" s="33"/>
      <c r="B11" s="212"/>
      <c r="C11" s="212"/>
      <c r="D11" s="29" t="s">
        <v>61</v>
      </c>
    </row>
    <row r="12" spans="1:4" ht="15">
      <c r="A12" s="95" t="s">
        <v>32</v>
      </c>
      <c r="B12" s="96"/>
      <c r="C12" s="97"/>
      <c r="D12" s="34">
        <f>D4</f>
        <v>0</v>
      </c>
    </row>
    <row r="13" spans="1:4" ht="15">
      <c r="A13" s="95" t="s">
        <v>104</v>
      </c>
      <c r="B13" s="96"/>
      <c r="C13" s="97"/>
      <c r="D13" s="34">
        <f>D12*20</f>
        <v>0</v>
      </c>
    </row>
    <row r="14" spans="1:4" ht="15">
      <c r="A14" s="35"/>
      <c r="B14" s="36"/>
      <c r="C14" s="37"/>
      <c r="D14" s="38"/>
    </row>
    <row r="15" spans="1:4" ht="17.25" thickBot="1">
      <c r="A15" s="35"/>
      <c r="B15" s="36"/>
      <c r="C15" s="38"/>
      <c r="D15" s="38"/>
    </row>
    <row r="16" spans="1:4" ht="17.25" thickBot="1">
      <c r="A16" s="213" t="s">
        <v>105</v>
      </c>
      <c r="B16" s="214"/>
      <c r="C16" s="215"/>
      <c r="D16" s="26">
        <f>D13*3</f>
        <v>0</v>
      </c>
    </row>
    <row r="17" spans="1:4" ht="15">
      <c r="A17" s="39"/>
      <c r="B17" s="36"/>
      <c r="C17" s="40"/>
      <c r="D17" s="40"/>
    </row>
    <row r="18" spans="1:4" ht="29.25" customHeight="1">
      <c r="A18" s="41"/>
      <c r="B18" s="42"/>
      <c r="C18" s="38"/>
      <c r="D18" s="38"/>
    </row>
    <row r="19" spans="1:4" ht="27" customHeight="1">
      <c r="A19" s="204" t="s">
        <v>125</v>
      </c>
      <c r="B19" s="204"/>
      <c r="C19" s="204"/>
      <c r="D19" s="204"/>
    </row>
    <row r="20" spans="1:4" ht="31.5" customHeight="1">
      <c r="A20" s="204" t="s">
        <v>49</v>
      </c>
      <c r="B20" s="204"/>
      <c r="C20" s="204"/>
      <c r="D20" s="204"/>
    </row>
    <row r="31" ht="17.25" thickBot="1"/>
    <row r="32" ht="17.25" thickBot="1">
      <c r="I32" s="43"/>
    </row>
  </sheetData>
  <sheetProtection password="CC69" sheet="1" objects="1" scenarios="1"/>
  <mergeCells count="16">
    <mergeCell ref="A19:D19"/>
    <mergeCell ref="A20:D20"/>
    <mergeCell ref="D4:D9"/>
    <mergeCell ref="A2:D2"/>
    <mergeCell ref="A1:D1"/>
    <mergeCell ref="B4:C4"/>
    <mergeCell ref="B5:C5"/>
    <mergeCell ref="B6:C6"/>
    <mergeCell ref="B7:C7"/>
    <mergeCell ref="B8:C8"/>
    <mergeCell ref="B9:C9"/>
    <mergeCell ref="B3:C3"/>
    <mergeCell ref="B11:C11"/>
    <mergeCell ref="A12:C12"/>
    <mergeCell ref="A13:C13"/>
    <mergeCell ref="A16:C16"/>
  </mergeCells>
  <printOptions/>
  <pageMargins left="0.7" right="0.7" top="0.787401575" bottom="0.787401575" header="0.3" footer="0.3"/>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2014-06-03T16:06:23Z</dcterms:created>
  <dcterms:modified xsi:type="dcterms:W3CDTF">2015-12-10T09:59:08Z</dcterms:modified>
  <cp:category/>
  <cp:version/>
  <cp:contentType/>
  <cp:contentStatus/>
</cp:coreProperties>
</file>