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<sst xmlns="http://schemas.openxmlformats.org/spreadsheetml/2006/main" count="4853" uniqueCount="1126">
  <si>
    <t xml:space="preserve">
        Kategorie: TNT 001-2016 - Tonery, sběr do: 31.01.2016, dodání od: 01.03.2016, vygenerováno: 29.02.2016 09:32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</si>
  <si>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</si>
  <si>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</si>
  <si>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</si>
  <si>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</si>
  <si>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</si>
  <si>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</si>
  <si>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</si>
  <si>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</si>
  <si>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</si>
  <si>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</si>
  <si>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</si>
  <si>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</si>
  <si>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</si>
  <si>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</si>
  <si>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</si>
  <si>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</si>
  <si>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</si>
  <si>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</si>
  <si>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</si>
  <si>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</si>
  <si>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</si>
  <si>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</si>
  <si>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</si>
  <si>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</si>
  <si>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</si>
  <si>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</si>
  <si>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</si>
  <si>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</si>
  <si>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</si>
  <si>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</si>
  <si>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</si>
  <si>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</si>
  <si>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</si>
  <si>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</si>
  <si>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</si>
  <si>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</si>
  <si>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</si>
  <si>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</si>
  <si>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</si>
  <si>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Ing. Sellner</t>
  </si>
  <si>
    <t>30125110-5</t>
  </si>
  <si>
    <t>30125110-5-2154</t>
  </si>
  <si>
    <t>LAS/XEROX/WorkCentre 3025/black</t>
  </si>
  <si>
    <t>Náplň do tiskárny XEROX/WorkCentre 3025, barva: černá (black), norma ISO/IEC 19752</t>
  </si>
  <si>
    <t xml:space="preserve">Požadován originální toner. </t>
  </si>
  <si>
    <t>ks (1500 stran)</t>
  </si>
  <si>
    <t>A</t>
  </si>
  <si>
    <t>Sekretariát</t>
  </si>
  <si>
    <t>UKB, Kamenice 5, budova A17</t>
  </si>
  <si>
    <t>Kamenice 753/5, 62500 Brno</t>
  </si>
  <si>
    <t>bud. A17/306</t>
  </si>
  <si>
    <t xml:space="preserve">Valášková Dana  </t>
  </si>
  <si>
    <t>232649@mail.muni.cz</t>
  </si>
  <si>
    <t>Prosím avizovat dodávku telefonicky den předem - Valášková, tel. 54949 6369</t>
  </si>
  <si>
    <t>1111</t>
  </si>
  <si>
    <t>119911</t>
  </si>
  <si>
    <t xml:space="preserve">   </t>
  </si>
  <si>
    <t>6001</t>
  </si>
  <si>
    <t>OBJ/1101/0121/16</t>
  </si>
  <si>
    <t>Celkem za objednávku</t>
  </si>
  <si>
    <t>tonery</t>
  </si>
  <si>
    <t>30125110-5-388</t>
  </si>
  <si>
    <t>LAS/HP/Color LaserJet 2605/black</t>
  </si>
  <si>
    <t>Náplň do tiskárny HP/Color LaserJet 2605, barva: černá (black)</t>
  </si>
  <si>
    <t>ks (2500 stran)</t>
  </si>
  <si>
    <t>Univerzitní centrum Telč</t>
  </si>
  <si>
    <t>UCT, Telč, nám. Zachariáše z Hradce</t>
  </si>
  <si>
    <t>Náměstí Zachariáše z Hradce 2, 58856 Telč</t>
  </si>
  <si>
    <t xml:space="preserve"> </t>
  </si>
  <si>
    <t xml:space="preserve">Štanclová Ivana  </t>
  </si>
  <si>
    <t>239190@mail.muni.cz</t>
  </si>
  <si>
    <t>830000</t>
  </si>
  <si>
    <t xml:space="preserve">      </t>
  </si>
  <si>
    <t>OBJ/8301/0015/16</t>
  </si>
  <si>
    <t>30125110-5-389</t>
  </si>
  <si>
    <t>LAS/HP/Color LaserJet 2605/magenta</t>
  </si>
  <si>
    <t>Náplň do tiskárny HP/Color LaserJet 2605, barva: purpurová (magenta)</t>
  </si>
  <si>
    <t>ks (2000 stran)</t>
  </si>
  <si>
    <t>30125110-5-390</t>
  </si>
  <si>
    <t>LAS/HP/Color LaserJet 2605/cyan</t>
  </si>
  <si>
    <t>Náplň do tiskárny HP/Color LaserJet 2605, barva: azurová (cyan)</t>
  </si>
  <si>
    <t>30125110-5-391</t>
  </si>
  <si>
    <t>LAS/HP/Color LaserJet 2605/yellow</t>
  </si>
  <si>
    <t>Náplň do tiskárny HP/Color LaserJet 2605, barva: žlutá (yellow)</t>
  </si>
  <si>
    <t>30125110-5-221</t>
  </si>
  <si>
    <t>LAS/Canon/i-SENSYS MF9170/black</t>
  </si>
  <si>
    <t>Náplň do tiskárny Canon/i-SENSYS MF9170 , barva: černá (black)</t>
  </si>
  <si>
    <t>ks (6000 stran)</t>
  </si>
  <si>
    <t>S</t>
  </si>
  <si>
    <t>Ústav jazykovědy a baltistiky</t>
  </si>
  <si>
    <t>FF, Jaselská 18, budova J</t>
  </si>
  <si>
    <t>Jaselská 201/18, 60200 Brno</t>
  </si>
  <si>
    <t>bud. J/J209</t>
  </si>
  <si>
    <t xml:space="preserve">Čapková Blanka Mgr. </t>
  </si>
  <si>
    <t>362204@mail.muni.cz</t>
  </si>
  <si>
    <t>2817</t>
  </si>
  <si>
    <t>211500</t>
  </si>
  <si>
    <t>2126</t>
  </si>
  <si>
    <t>OBJ/2115/0005/16</t>
  </si>
  <si>
    <t>30125110-5-2156</t>
  </si>
  <si>
    <t>LAS/Samsung/SL-C430/black</t>
  </si>
  <si>
    <t>Náplň do tiskárny Samsung/SL-C430, barva: černá (black), norma ISO/IEC 19798</t>
  </si>
  <si>
    <t>9150</t>
  </si>
  <si>
    <t>30125110-5-2159</t>
  </si>
  <si>
    <t>LAS/Samsung/SL-C430/yellow</t>
  </si>
  <si>
    <t>Náplň do tiskárny Samsung/SL-C430, barva: žlutá (yellow), norma ISO/IEC 19798</t>
  </si>
  <si>
    <t>ks (1000 stran)</t>
  </si>
  <si>
    <t>30125110-5-2157</t>
  </si>
  <si>
    <t>LAS/Samsung/SL-C430/cyan</t>
  </si>
  <si>
    <t>Náplň do tiskárny Samsung/SL-C430, barva: azurová (cyan), norma ISO/IEC 19798</t>
  </si>
  <si>
    <t>30125110-5-2158</t>
  </si>
  <si>
    <t>LAS/Samsung/SL-C430/magenta</t>
  </si>
  <si>
    <t>Náplň do tiskárny Samsung/SL-C430, barva: purpurová (magenta), norma ISO/IEC 19798</t>
  </si>
  <si>
    <t>toner Dr. Hájek</t>
  </si>
  <si>
    <t>30125110-5-1742</t>
  </si>
  <si>
    <t>LAS/Samsung/ML-2950/black</t>
  </si>
  <si>
    <t>Náplň do tiskárny Samsung/ML-2950, barva: černá (black)</t>
  </si>
  <si>
    <t>Ústav experimentální biologie</t>
  </si>
  <si>
    <t>UKB, Kamenice 5, budova A13</t>
  </si>
  <si>
    <t>bud. A13/119</t>
  </si>
  <si>
    <t>Hájek Josef Mgr. Ph.D.</t>
  </si>
  <si>
    <t>16840@mail.muni.cz</t>
  </si>
  <si>
    <t>1347</t>
  </si>
  <si>
    <t>314010</t>
  </si>
  <si>
    <t>0000</t>
  </si>
  <si>
    <t>OBJ/3124/0064/16</t>
  </si>
  <si>
    <t>30125110-5-615</t>
  </si>
  <si>
    <t>LAS/HP/LaserJet 1320/black</t>
  </si>
  <si>
    <t>Náplň do tiskárny HP/LaserJet 1320, barva: černá (black), norma ISO/IEC 19752</t>
  </si>
  <si>
    <t>bud. A13/118</t>
  </si>
  <si>
    <t>Gloser Vít doc. RNDr. Ph.D.</t>
  </si>
  <si>
    <t>2691@mail.muni.cz</t>
  </si>
  <si>
    <t>Amit toner</t>
  </si>
  <si>
    <t>30125110-5-2035</t>
  </si>
  <si>
    <t>LAS/Epson/Workforce AL-M200/black</t>
  </si>
  <si>
    <t>Náplň do tiskárny Epson/Workforce AL-M200, barva černá (black)</t>
  </si>
  <si>
    <t>VS Aplikované neurovědy</t>
  </si>
  <si>
    <t>UKB, Kamenice 5, budova A35</t>
  </si>
  <si>
    <t>bud. A35/1S061</t>
  </si>
  <si>
    <t xml:space="preserve">Hálková Vendula Bc. </t>
  </si>
  <si>
    <t>85726@mail.muni.cz</t>
  </si>
  <si>
    <t>8541</t>
  </si>
  <si>
    <t>714005</t>
  </si>
  <si>
    <t>051</t>
  </si>
  <si>
    <t>2112</t>
  </si>
  <si>
    <t>OBJ/7114/0041/16</t>
  </si>
  <si>
    <t>30125110-5-1721</t>
  </si>
  <si>
    <t>LAS/HP/LaserJet M1132/black</t>
  </si>
  <si>
    <t>Náplň do tiskárny HP/LaserJet M1132, barva: černá (black), norma ISO/IEC 19752</t>
  </si>
  <si>
    <t>ks (1600 stran)</t>
  </si>
  <si>
    <t>Ústav slavistiky</t>
  </si>
  <si>
    <t>FF, Gorkého 14, budova A</t>
  </si>
  <si>
    <t>Arna Nováka 1/1, 60200 Brno</t>
  </si>
  <si>
    <t>bud. A/A.N03.010</t>
  </si>
  <si>
    <t>Šaur Josef Mgr. Ph.D.</t>
  </si>
  <si>
    <t>65080@mail.muni.cz</t>
  </si>
  <si>
    <t>Místo dodání: A. Nováka 1, Budova A. 3. podlaží Ústav slavistiky, Brno</t>
  </si>
  <si>
    <t>2810</t>
  </si>
  <si>
    <t>212700</t>
  </si>
  <si>
    <t>OBJ/2127/0006/16</t>
  </si>
  <si>
    <t>30125110-5-2019</t>
  </si>
  <si>
    <t>LAS/HP/LaserJet Pro 400 M401/black</t>
  </si>
  <si>
    <t>Náplň do tiskárny HP/LaserJet Pro 400 M401, barva: černá (black), norma ISO/IEC 19752</t>
  </si>
  <si>
    <t>ks (2700 stran)</t>
  </si>
  <si>
    <t>30125110-5-1991</t>
  </si>
  <si>
    <t>LAS/OKI/MC332/black</t>
  </si>
  <si>
    <t>Náplň do tiskárny OKI/MC332, barva: černá (black)</t>
  </si>
  <si>
    <t>ks (2200 stran)</t>
  </si>
  <si>
    <t>30125110-5-1992</t>
  </si>
  <si>
    <t>LAS/OKI/MC332/cyan</t>
  </si>
  <si>
    <t>Náplň do tiskárny OKI/MC332, barva: azurová (cyan)</t>
  </si>
  <si>
    <t>30125110-5-1993</t>
  </si>
  <si>
    <t>LAS/OKI/MC332/magenta</t>
  </si>
  <si>
    <t>Náplň do tiskárny OKI/MC332, barva: purpurová (magenta)</t>
  </si>
  <si>
    <t>30125110-5-1994</t>
  </si>
  <si>
    <t>LAS/OKI/MC332/yellow</t>
  </si>
  <si>
    <t>Náplň do tiskárny OKI/MC332, barva: žlutá (yellow)</t>
  </si>
  <si>
    <t>30125110-5-2189</t>
  </si>
  <si>
    <t>LAS/HP/Color LaserJet Pro MFP M277/black</t>
  </si>
  <si>
    <t>Náplň do tiskárny HP/Color LaserJet Pro MFP M277, barva: černá (black), norma ISO/IEC 19798</t>
  </si>
  <si>
    <t>ks (2800 stran)</t>
  </si>
  <si>
    <t>30125110-5-2190</t>
  </si>
  <si>
    <t>LAS/HP/Color LaserJet Pro MFP M277/cyan</t>
  </si>
  <si>
    <t>Náplň do tiskárny HP/Color LaserJet Pro MFP M277, barva: azurová (cyan), norma ISO/IEC 19798</t>
  </si>
  <si>
    <t>ks (2300 stran)</t>
  </si>
  <si>
    <t>30125110-5-2191</t>
  </si>
  <si>
    <t>LAS/HP/Color LaserJet Pro MFP M277/magenta</t>
  </si>
  <si>
    <t>Náplň do tiskárny HP/Color LaserJet Pro MFP M277, barva: purpurová (magenta), norma ISO/IEC 19798</t>
  </si>
  <si>
    <t>30125110-5-2192</t>
  </si>
  <si>
    <t>LAS/HP/Color LaserJet Pro MFP M277/yellow</t>
  </si>
  <si>
    <t>Náplň do tiskárny HP/Color LaserJet Pro MFP M277, barva: žlutá (yellow), norma ISO/IEC 19798</t>
  </si>
  <si>
    <t>30125110-5-975</t>
  </si>
  <si>
    <t>LAS/Lexmark/X264/black</t>
  </si>
  <si>
    <t>Náplň do tiskárny Lexmark/X264, barva: černá (black), norma ISO/IEC 19752</t>
  </si>
  <si>
    <t>ks (9000 stran)</t>
  </si>
  <si>
    <t>Oddělení pro kvalifikační rozvoj</t>
  </si>
  <si>
    <t>bud. A17/415</t>
  </si>
  <si>
    <t xml:space="preserve">Šamánková Alena Ing. </t>
  </si>
  <si>
    <t>204935@mail.muni.cz</t>
  </si>
  <si>
    <t>Dodat až po 9.00 hod.</t>
  </si>
  <si>
    <t>119917</t>
  </si>
  <si>
    <t>OBJ/1101/0122/16</t>
  </si>
  <si>
    <t>ESF - KRES - toner Samsung</t>
  </si>
  <si>
    <t>30125110-5-2155</t>
  </si>
  <si>
    <t>LAS/Samsung/SL-M2825/black</t>
  </si>
  <si>
    <t>Náplň do tiskárny Samsung/SL-M2825, barva: černá (black)</t>
  </si>
  <si>
    <t>ks (3000 stran)</t>
  </si>
  <si>
    <t>Ekonomicko-správní fakulta</t>
  </si>
  <si>
    <t>ESF, Lipová 41a</t>
  </si>
  <si>
    <t>Lipová 507/41a, 60200 Brno</t>
  </si>
  <si>
    <t xml:space="preserve">Horňák Roman  </t>
  </si>
  <si>
    <t>168497@mail.muni.cz</t>
  </si>
  <si>
    <t>Avízo na tel. 603157020</t>
  </si>
  <si>
    <t>1800</t>
  </si>
  <si>
    <t>561800</t>
  </si>
  <si>
    <t>OBJ/5603/0026/16</t>
  </si>
  <si>
    <t>30192113-6</t>
  </si>
  <si>
    <t>30192113-6-1830</t>
  </si>
  <si>
    <t>INK/Epson/WorkForce Pro WF-5690/black</t>
  </si>
  <si>
    <t>Náplň do tiskárny Epson/WorkForce Pro WF-5690, barva: černá (black), norma ISO/IEC 24711</t>
  </si>
  <si>
    <t>ks (2600 stran)</t>
  </si>
  <si>
    <t>30192113-6-1831</t>
  </si>
  <si>
    <t>INK/Epson/WorkForce Pro WF-5690/cyan</t>
  </si>
  <si>
    <t>Náplň do tiskárny Epson/WorkForce Pro WF-5690, barva: azurová (cyan), norma ISO/IEC 24711</t>
  </si>
  <si>
    <t>30192113-6-1832</t>
  </si>
  <si>
    <t>INK/Epson/WorkForce Pro WF-5690/magenta</t>
  </si>
  <si>
    <t>Náplň do tiskárny Epson/WorkForce Pro WF-5690, barva: purpurová (magenta), norma ISO/IEC 24711</t>
  </si>
  <si>
    <t>30192113-6-1833</t>
  </si>
  <si>
    <t>INK/Epson/WorkForce Pro WF-5690/yellow</t>
  </si>
  <si>
    <t>Náplň do tiskárny Epson/WorkForce Pro WF-5690, barva: žlutá (yellow), norma ISO/IEC 24711</t>
  </si>
  <si>
    <t>30125110-5-1975</t>
  </si>
  <si>
    <t>LAS/OKI/C321/black</t>
  </si>
  <si>
    <t>Náplň do tiskárny OKI/C321, barva: černá (black)</t>
  </si>
  <si>
    <t>30125110-5-1974</t>
  </si>
  <si>
    <t>LAS/OKI/C321/cyan</t>
  </si>
  <si>
    <t>Náplň do tiskárny OKI/C321, barva: azurová (cyan)</t>
  </si>
  <si>
    <t>30125110-5-1976</t>
  </si>
  <si>
    <t>LAS/OKI/C321/magenta</t>
  </si>
  <si>
    <t>Náplň do tiskárny OKI/C321, barva: purpurová (magenta)</t>
  </si>
  <si>
    <t>30125110-5-1977</t>
  </si>
  <si>
    <t>LAS/OKI/C321/yellow</t>
  </si>
  <si>
    <t>Náplň do tiskárny OKI/C321, barva: žlutá (yellow)</t>
  </si>
  <si>
    <t>30125110-5-917</t>
  </si>
  <si>
    <t>LAS/Kyocera/FS-1118/black</t>
  </si>
  <si>
    <t>Náplň do tiskárny Kyocera/FS-1118, barva: černá (black)</t>
  </si>
  <si>
    <t>ks (7200 stran)</t>
  </si>
  <si>
    <t>Správa budov</t>
  </si>
  <si>
    <t>FSS, Joštova 10</t>
  </si>
  <si>
    <t>Joštova 218/10, 60200 Brno</t>
  </si>
  <si>
    <t xml:space="preserve">Chatrný Lukáš  </t>
  </si>
  <si>
    <t>186011@mail.muni.cz</t>
  </si>
  <si>
    <t>0103</t>
  </si>
  <si>
    <t>239880</t>
  </si>
  <si>
    <t>1590</t>
  </si>
  <si>
    <t>OBJ/2303/0018/16</t>
  </si>
  <si>
    <t>30125110-5-914</t>
  </si>
  <si>
    <t>LAS/Kyocera/FS-1028/black</t>
  </si>
  <si>
    <t>Náplň do tiskárny Kyocera/FS-1028, barva: černá (black)</t>
  </si>
  <si>
    <t>30192113-6-542</t>
  </si>
  <si>
    <t>INK/Epson/Stylus D120/cyan</t>
  </si>
  <si>
    <t>Náplň do tiskárny Epson/Stylus D120, barva: azurová (cyan), norma ISO/IEC 24711</t>
  </si>
  <si>
    <t>ks (5,5 ml)</t>
  </si>
  <si>
    <t>Právnická fakulta</t>
  </si>
  <si>
    <t>PrF, Veveří 70</t>
  </si>
  <si>
    <t>Veveří 158/70, 61180 Brno</t>
  </si>
  <si>
    <t xml:space="preserve">Vafková Eva  </t>
  </si>
  <si>
    <t>1589@mail.muni.cz</t>
  </si>
  <si>
    <t>0017</t>
  </si>
  <si>
    <t>229918</t>
  </si>
  <si>
    <t>OBJ/2201/0017/16</t>
  </si>
  <si>
    <t>30192113-6-541</t>
  </si>
  <si>
    <t>INK/Epson/Stylus D120/magenta</t>
  </si>
  <si>
    <t>Náplň do tiskárny Epson/Stylus D120, barva: purpurová (magenta), norma ISO/IEC 24711</t>
  </si>
  <si>
    <t>30192113-6-543</t>
  </si>
  <si>
    <t>INK/Epson/Stylus D120/yellow</t>
  </si>
  <si>
    <t>Náplň do tiskárny Epson/Stylus D120, barva: žlutá (yellow), norma ISO/IEC 24711</t>
  </si>
  <si>
    <t>30192113-6-540</t>
  </si>
  <si>
    <t>INK/Epson/Stylus D120/black</t>
  </si>
  <si>
    <t>Náplň do tiskárny Epson/Stylus D120, barva: černá (black), norma ISO/IEC 24711</t>
  </si>
  <si>
    <t>ks (7,4 ml)</t>
  </si>
  <si>
    <t>Prosím o telefonické upozornění den před dodáním zboží na tel.775333893.Děkuji.Eva Vafková</t>
  </si>
  <si>
    <t>30125110-5-1701</t>
  </si>
  <si>
    <t>LAS/Lexmark/X543/black</t>
  </si>
  <si>
    <t>Náplň do tiskárny Lexmark/X543, barva náplně: černá (black), norma ISO/IEC 19798</t>
  </si>
  <si>
    <t>Ústav biochemie</t>
  </si>
  <si>
    <t>UKB, Kamenice 5, budova A5</t>
  </si>
  <si>
    <t>bud. A5/308</t>
  </si>
  <si>
    <t xml:space="preserve">Kašparovská Jitka RNDr. </t>
  </si>
  <si>
    <t>20829@mail.muni.cz</t>
  </si>
  <si>
    <t>1333</t>
  </si>
  <si>
    <t>313050</t>
  </si>
  <si>
    <t>04</t>
  </si>
  <si>
    <t>OBJ/3112/0049/16</t>
  </si>
  <si>
    <t>30125110-5-1704</t>
  </si>
  <si>
    <t>LAS/Lexmark/X543/cyan</t>
  </si>
  <si>
    <t>Náplň do tiskárny Lexmark/X543, barva náplně: azurová (cyan), norma ISO/IEC 19798</t>
  </si>
  <si>
    <t>30125110-5-1703</t>
  </si>
  <si>
    <t>LAS/Lexmark/X543/magenta</t>
  </si>
  <si>
    <t>Náplň do tiskárny Lexmark/X543, barva náplně: purpurová (magenta), norma ISO/IEC 19798</t>
  </si>
  <si>
    <t>30125110-5-1702</t>
  </si>
  <si>
    <t>LAS/Lexmark/X543/yellow</t>
  </si>
  <si>
    <t>Náplň do tiskárny Lexmark/X543, barva náplně: žlutá (yellow), norma ISO/IEC 19798</t>
  </si>
  <si>
    <t>tonery CF</t>
  </si>
  <si>
    <t>Lab.multimodálního a funkčního zobraz.</t>
  </si>
  <si>
    <t>8707</t>
  </si>
  <si>
    <t>714021</t>
  </si>
  <si>
    <t>OBJ/7114/0042/16</t>
  </si>
  <si>
    <t>30125110-5-1810</t>
  </si>
  <si>
    <t>LAS/OKI/B411/black</t>
  </si>
  <si>
    <t>Náplň do tiskárny OKI/B411, barva: černá (black)</t>
  </si>
  <si>
    <t>Kat.ošetřovatelství</t>
  </si>
  <si>
    <t>UKB, Kamenice 3, budova 1</t>
  </si>
  <si>
    <t>Kamenice 126/3, 62500 Brno</t>
  </si>
  <si>
    <t>bud. 1/218</t>
  </si>
  <si>
    <t>Polzer Tereza Bc. DiS.</t>
  </si>
  <si>
    <t>45629@mail.muni.cz</t>
  </si>
  <si>
    <t>110611</t>
  </si>
  <si>
    <t>0001</t>
  </si>
  <si>
    <t>OBJ/1148/0004/16</t>
  </si>
  <si>
    <t>30125110-5-2010</t>
  </si>
  <si>
    <t>LAS/Brother/DCP-9270/black</t>
  </si>
  <si>
    <t>Náplň do tiskárny Brother/DCP-9270, barva: černá (black), norma ISO/IEC19798</t>
  </si>
  <si>
    <t>Tonery - 1/2016</t>
  </si>
  <si>
    <t>30125110-5-2076</t>
  </si>
  <si>
    <t>LAS/Epson/WorkForce AL-M300/black</t>
  </si>
  <si>
    <t>Náplň do tiskárny Epson/WorkForce AL-M300, barva: černá (black)</t>
  </si>
  <si>
    <t>Seminář japonských studií</t>
  </si>
  <si>
    <t>FF, Veveří 26, budova L</t>
  </si>
  <si>
    <t>Veveří 468/26, 60200 Brno</t>
  </si>
  <si>
    <t>bud. L/416</t>
  </si>
  <si>
    <t xml:space="preserve">Vondráčková Šárka Mgr. </t>
  </si>
  <si>
    <t>146878@mail.muni.cz</t>
  </si>
  <si>
    <t>Před doručením prosím volejte na 607826069. Děkuji.</t>
  </si>
  <si>
    <t>9181</t>
  </si>
  <si>
    <t>211810</t>
  </si>
  <si>
    <t>OBJ/2160/0001/16</t>
  </si>
  <si>
    <t>toner</t>
  </si>
  <si>
    <t>30125110-5-1305</t>
  </si>
  <si>
    <t>LAS/Ricoh/Aficio MP 1600/black</t>
  </si>
  <si>
    <t>Náplň do tiskárny Ricoh/Aficio MP 1600, barva: černá (black)</t>
  </si>
  <si>
    <t>ks (260 g)</t>
  </si>
  <si>
    <t>Ústav fyziky kondenzovaných látek</t>
  </si>
  <si>
    <t>PřF, Kotlářská 2, pavilon 09</t>
  </si>
  <si>
    <t>Kotlářská 267/2, 61137 Brno</t>
  </si>
  <si>
    <t>pav. 09/02002</t>
  </si>
  <si>
    <t xml:space="preserve">Schmidtová Jana  </t>
  </si>
  <si>
    <t>2122@mail.muni.cz</t>
  </si>
  <si>
    <t>312020</t>
  </si>
  <si>
    <t>OBJ/3108/0005/16</t>
  </si>
  <si>
    <t>TNT -A18/1111</t>
  </si>
  <si>
    <t>30125110-5-2077</t>
  </si>
  <si>
    <t>ks (10000 stran)</t>
  </si>
  <si>
    <t>Ústav patologické fyziologie</t>
  </si>
  <si>
    <t>UKB, Kamenice 5, budova A18</t>
  </si>
  <si>
    <t>bud. A18/231</t>
  </si>
  <si>
    <t xml:space="preserve">Ježková Věra  </t>
  </si>
  <si>
    <t>294@mail.muni.cz</t>
  </si>
  <si>
    <t>Pracovní doba 8-14 hodin.</t>
  </si>
  <si>
    <t>110518</t>
  </si>
  <si>
    <t>OBJ/1118/0041/16</t>
  </si>
  <si>
    <t>30125110-5-234</t>
  </si>
  <si>
    <t>LAS/Canon/NP6512/black</t>
  </si>
  <si>
    <t>Náplň do tiskárny Canon/NP6512, barva: černá (black)</t>
  </si>
  <si>
    <t>ks (5000 stran)</t>
  </si>
  <si>
    <t>30125110-5-2070</t>
  </si>
  <si>
    <t>LAS/Samsung/CLX-6260/black</t>
  </si>
  <si>
    <t>Náplň do tiskárny Samsung/CLX-6260, barva: černá (black)</t>
  </si>
  <si>
    <t>Ústav religionistiky</t>
  </si>
  <si>
    <t>bud. J/J509</t>
  </si>
  <si>
    <t>9380</t>
  </si>
  <si>
    <t>213800</t>
  </si>
  <si>
    <t>OBJ/2138/0003/16</t>
  </si>
  <si>
    <t>30125110-5-2071</t>
  </si>
  <si>
    <t>LAS/Samsung/CLX-6260/cyan</t>
  </si>
  <si>
    <t>Náplň do tiskárny Samsung/CLX-6260, barva: azurová (cyan)</t>
  </si>
  <si>
    <t>ks (3500 stran)</t>
  </si>
  <si>
    <t>30125110-5-2072</t>
  </si>
  <si>
    <t>LAS/Samsung/CLX-6260/magenta</t>
  </si>
  <si>
    <t>Náplň do tiskárny Samsung/CLX-6260, barva: purpurová (magenta)</t>
  </si>
  <si>
    <t>30125110-5-2073</t>
  </si>
  <si>
    <t>LAS/Samsung/CLX-6260/yellow</t>
  </si>
  <si>
    <t>Náplň do tiskárny Samsung/CLX-6260, barva: žlutá (yellow)</t>
  </si>
  <si>
    <t>30125110-5-2075</t>
  </si>
  <si>
    <t>LAS/Epson/WorkForce AL-M200/black</t>
  </si>
  <si>
    <t>Náplň do tiskárny Epson/WorkForce AL-M200, barva: černá (black)</t>
  </si>
  <si>
    <t>ks (2 x 2 500 stran)</t>
  </si>
  <si>
    <t>229880</t>
  </si>
  <si>
    <t>OBJ/2201/0018/16</t>
  </si>
  <si>
    <t>30125110-5-1311</t>
  </si>
  <si>
    <t>LAS/Ricoh/Aficio MP 171/black</t>
  </si>
  <si>
    <t>Náplň do tiskárny Ricoh/Aficio MP 171, barva: černá (black)</t>
  </si>
  <si>
    <t>ks (230 g)</t>
  </si>
  <si>
    <t>30125110-5-1767</t>
  </si>
  <si>
    <t>LAS/Epson/AcuLaser C2900/black</t>
  </si>
  <si>
    <t>Náplň do tiskárny Epson/AcuLaser C2900, barva: černá (black), norma ISO/IEC 19798</t>
  </si>
  <si>
    <t>30125110-5-2004</t>
  </si>
  <si>
    <t>LAS/Ricoh/Aficio 3035/black</t>
  </si>
  <si>
    <t>Náplň do tiskárny Ricoh/Aficio 3035, barva černá (black).</t>
  </si>
  <si>
    <t>ks (550 g)</t>
  </si>
  <si>
    <t>30125110-5-1313</t>
  </si>
  <si>
    <t>LAS/Ricoh/Aficio MP 2000/black</t>
  </si>
  <si>
    <t>Náplň do tiskárny Ricoh/Aficio MP 2000, barva: černá (black)</t>
  </si>
  <si>
    <t>ks (260g)</t>
  </si>
  <si>
    <t>30125110-5-325</t>
  </si>
  <si>
    <t>LAS/Epson/AcuLaser M2000/black</t>
  </si>
  <si>
    <t>Náplň do tiskárny Epson/AcuLaser M2000, barva: černá (black)</t>
  </si>
  <si>
    <t>ks (8000 stran)</t>
  </si>
  <si>
    <t>Kat.mezinárodních vztahů</t>
  </si>
  <si>
    <t>Cídlová Olga  DiS.</t>
  </si>
  <si>
    <t>56659@mail.muni.cz</t>
  </si>
  <si>
    <t>0508</t>
  </si>
  <si>
    <t>235400</t>
  </si>
  <si>
    <t>21</t>
  </si>
  <si>
    <t>2615</t>
  </si>
  <si>
    <t>OBJ/2303/0019/16</t>
  </si>
  <si>
    <t>30125110-5-605</t>
  </si>
  <si>
    <t>LAS/HP/LaserJet 1200/black</t>
  </si>
  <si>
    <t>Náplň do tiskárny HP/LaserJet 1200, barva: černá (black), norma ISO/IEC 19752</t>
  </si>
  <si>
    <t>30192113-6-1041</t>
  </si>
  <si>
    <t>INK/HP/Deskjet 9650/black</t>
  </si>
  <si>
    <t>Náplň do tiskárny HP/Deskjet 9650, barva: černá (black), norma ISO/IEC 24711</t>
  </si>
  <si>
    <t>ks (520 stran)</t>
  </si>
  <si>
    <t>Technicko-provozní oddělení</t>
  </si>
  <si>
    <t>UKB, Kamenice 5, budova A22</t>
  </si>
  <si>
    <t xml:space="preserve">Brázdová Jana  </t>
  </si>
  <si>
    <t>27579@mail.muni.cz</t>
  </si>
  <si>
    <t>119980</t>
  </si>
  <si>
    <t>5001</t>
  </si>
  <si>
    <t>OBJ/1180/0006/16</t>
  </si>
  <si>
    <t>30192113-6-1039</t>
  </si>
  <si>
    <t>INK/HP/Deskjet 9650/color</t>
  </si>
  <si>
    <t>Náplň do tiskárny HP/Deskjet 9650, barva: barevná (color), norma ISO/IEC 24711</t>
  </si>
  <si>
    <t>ks (500 stran)</t>
  </si>
  <si>
    <t>30125110-5-1862</t>
  </si>
  <si>
    <t>LAS/Brother/DCP-7055/black</t>
  </si>
  <si>
    <t>Náplň do tiskárny Brother/DCP-7055, barva: černá (black)</t>
  </si>
  <si>
    <t>Mikrobiologický ústav</t>
  </si>
  <si>
    <t>LF, FNUSA, Pekařská 53, pavilon H2</t>
  </si>
  <si>
    <t>Pekařská 664/53, 65691 Brno</t>
  </si>
  <si>
    <t>pav. H2/402</t>
  </si>
  <si>
    <t xml:space="preserve">Holešovská Iva  </t>
  </si>
  <si>
    <t>166156@mail.muni.cz</t>
  </si>
  <si>
    <t>110113</t>
  </si>
  <si>
    <t>OBJ/1156/0002/16</t>
  </si>
  <si>
    <t>Ústřední knihovna</t>
  </si>
  <si>
    <t>PedF, Poříčí 31a, CVIDOS</t>
  </si>
  <si>
    <t>Poříčí 538/31, 60300 Brno</t>
  </si>
  <si>
    <t xml:space="preserve">Mrskošová Jitka Bc. </t>
  </si>
  <si>
    <t>2471@mail.muni.cz</t>
  </si>
  <si>
    <t>419840</t>
  </si>
  <si>
    <t>OBJ/4101/0168/16</t>
  </si>
  <si>
    <t>30125110-5-1960</t>
  </si>
  <si>
    <t>LAS/Epson/WorkForce AL-MX200/black</t>
  </si>
  <si>
    <t>Náplň do tiskárny Epson/WorkForce AL-MX200, barva: černá (black)</t>
  </si>
  <si>
    <t>ks (2 x 2500 stran)</t>
  </si>
  <si>
    <t>30125110-5-591</t>
  </si>
  <si>
    <t>LAS/HP/LaserJet 1022/black</t>
  </si>
  <si>
    <t>Náplň do tiskárny HP/LaserJet 1022, barva: černá (black), norma ISO/IEC 19752</t>
  </si>
  <si>
    <t>Personální oddělení</t>
  </si>
  <si>
    <t>bud. A17/224</t>
  </si>
  <si>
    <t xml:space="preserve">Horníčková Štěpánka  </t>
  </si>
  <si>
    <t>242@mail.muni.cz</t>
  </si>
  <si>
    <t>119912</t>
  </si>
  <si>
    <t>OBJ/1101/0123/16</t>
  </si>
  <si>
    <t>30125110-5-1264</t>
  </si>
  <si>
    <t>LAS/Nashuatec/MP 171/black</t>
  </si>
  <si>
    <t>Náplň do tiskárny Nashuatec/MP 171, barva: černá (black)</t>
  </si>
  <si>
    <t>tonery para</t>
  </si>
  <si>
    <t>30125110-5-1664</t>
  </si>
  <si>
    <t>LAS/Xerox/Phaser 3635/black</t>
  </si>
  <si>
    <t>Náplň do tiskárny Xerox Phaser 3635, barva: černá (black), norma ISO/IEC 19752</t>
  </si>
  <si>
    <t>ks (10 000 stran)</t>
  </si>
  <si>
    <t>Ústav botaniky a zoologie</t>
  </si>
  <si>
    <t>UKB, Kamenice 5, budova A31</t>
  </si>
  <si>
    <t>bud. A31/313</t>
  </si>
  <si>
    <t xml:space="preserve">Červenka Jaroslav  </t>
  </si>
  <si>
    <t>169712@mail.muni.cz</t>
  </si>
  <si>
    <t>2432</t>
  </si>
  <si>
    <t>314020</t>
  </si>
  <si>
    <t>2211</t>
  </si>
  <si>
    <t>OBJ/3115/0100/16</t>
  </si>
  <si>
    <t>30125110-5-447</t>
  </si>
  <si>
    <t>LAS/HP/Color LaserJet 3700/cyan</t>
  </si>
  <si>
    <t>Náplň do tiskárny HP/Color LaserJet 3700, barva: azurová (cyan)</t>
  </si>
  <si>
    <t>30125110-5-448</t>
  </si>
  <si>
    <t>LAS/HP/Color LaserJet 3700/yellow</t>
  </si>
  <si>
    <t>Náplň do tiskárny HP/Color LaserJet 3700, barva: žlutá (yellow)</t>
  </si>
  <si>
    <t>tonery 8348</t>
  </si>
  <si>
    <t>Farmakologický ústav</t>
  </si>
  <si>
    <t>UKB, Kamenice 5, budova A19</t>
  </si>
  <si>
    <t>bud. A19/325</t>
  </si>
  <si>
    <t xml:space="preserve">Bláblová Renata  </t>
  </si>
  <si>
    <t>2264@mail.muni.cz</t>
  </si>
  <si>
    <t>8348</t>
  </si>
  <si>
    <t>110516</t>
  </si>
  <si>
    <t>8200</t>
  </si>
  <si>
    <t>OBJ/1116/0042/16</t>
  </si>
  <si>
    <t>30125110-5-2049</t>
  </si>
  <si>
    <t>LAS/Lexmark/CS310/magenta</t>
  </si>
  <si>
    <t>Náplň do tiskárny Lexmark/CS310, barva: purpurová (magenta), norma ISO/IEC 19798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</si>
  <si>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</si>
  <si>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</si>
  <si>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</si>
  <si>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</si>
  <si>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</si>
  <si>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2396</t>
  </si>
  <si>
    <t>313060</t>
  </si>
  <si>
    <t>1398</t>
  </si>
  <si>
    <t>OBJ/3113/0259/16</t>
  </si>
  <si>
    <t>30125110-5-2048</t>
  </si>
  <si>
    <t>LAS/Lexmark/CS310/black</t>
  </si>
  <si>
    <t>Náplň do tiskárny Lexmark/CS310, barva: černá (black), norma ISO/IEC 19798</t>
  </si>
  <si>
    <t>ks (4000 stran)</t>
  </si>
  <si>
    <t>tonery XeroxWorkCentre+HP LJ P1006</t>
  </si>
  <si>
    <t>30125110-5-1695</t>
  </si>
  <si>
    <t>LAS/Xerox/WorkCentre 3220/black</t>
  </si>
  <si>
    <t>Náplň do tiskárny Xerox/WorkCentre 3220, barva: černá (black), norma ISO/IEC 19752</t>
  </si>
  <si>
    <t>ks (4100 stran)</t>
  </si>
  <si>
    <t>Ústav románských jazyků a lit.</t>
  </si>
  <si>
    <t>FF, Gorkého 7, budova G</t>
  </si>
  <si>
    <t>Gorkého 57/7, 60200 Brno</t>
  </si>
  <si>
    <t>bud. G/G103</t>
  </si>
  <si>
    <t xml:space="preserve">Holoubková Dagmar  </t>
  </si>
  <si>
    <t>802@mail.muni.cz</t>
  </si>
  <si>
    <t>9240</t>
  </si>
  <si>
    <t>212400</t>
  </si>
  <si>
    <t>OBJ/2124/0006/16</t>
  </si>
  <si>
    <t>30125110-5-738</t>
  </si>
  <si>
    <t>LAS/HP/LaserJet P1006/black</t>
  </si>
  <si>
    <t>Náplň do tiskárny HP/LaserJet P1006, barva: černá (black), norma ISO/IEC 19752</t>
  </si>
  <si>
    <t>tonery doc. Žákovská</t>
  </si>
  <si>
    <t>UKB, Kamenice 5, budova A36</t>
  </si>
  <si>
    <t>bud. A36/109</t>
  </si>
  <si>
    <t>Žákovská Alena doc. RNDr. Ph.D.</t>
  </si>
  <si>
    <t>417@mail.muni.cz</t>
  </si>
  <si>
    <t>1335</t>
  </si>
  <si>
    <t>OBJ/3124/0065/16</t>
  </si>
  <si>
    <t>30125110-5-2050</t>
  </si>
  <si>
    <t>LAS/Lexmark/CS310/cyan</t>
  </si>
  <si>
    <t>Náplň do tiskárny Lexmark/CS310, barva: azurová (cyan), norma ISO/IEC 19798</t>
  </si>
  <si>
    <t>30125110-5-2051</t>
  </si>
  <si>
    <t>LAS/Lexmark/CS310/yellow</t>
  </si>
  <si>
    <t>Náplň do tiskárny Lexmark/CS310, barva: žlutá (yellow), norma ISO/IEC 19798</t>
  </si>
  <si>
    <t>30125110-5-1797</t>
  </si>
  <si>
    <t>LAS/HP/LaserJet Pro 400 color MFP M475/black</t>
  </si>
  <si>
    <t>Náplň do tiskárny HP/LaserJet Pro 400 color MFP M475, barva: černá (black), norma ISO/IEC 19798</t>
  </si>
  <si>
    <t>229916</t>
  </si>
  <si>
    <t>OBJ/2201/0019/16</t>
  </si>
  <si>
    <t>30125110-5-1800</t>
  </si>
  <si>
    <t>LAS/HP/LaserJet Pro 400 color MFP M475/yellow</t>
  </si>
  <si>
    <t>Náplň do tiskárny HP/LaserJet Pro 400 color MFP M475, barva: žlutá (yellow), norma ISO/IEC 19798</t>
  </si>
  <si>
    <t>30125110-5-1799</t>
  </si>
  <si>
    <t>LAS/HP/LaserJet Pro 400 color MFP M475/cyan</t>
  </si>
  <si>
    <t>Náplň do tiskárny HP/LaserJet Pro 400 color MFP M475, barva: azurová (cyan), norma ISO/IEC 19798</t>
  </si>
  <si>
    <t>30125110-5-1798</t>
  </si>
  <si>
    <t>LAS/HP/LaserJet Pro 400 color MFP M475/magenta</t>
  </si>
  <si>
    <t>Náplň do tiskárny HP/LaserJet Pro 400 color MFP M475, barva: purpurová (magenta), norma ISO/IEC 19798</t>
  </si>
  <si>
    <t>30125110-5-1324</t>
  </si>
  <si>
    <t>LAS/Ricoh/Aficio SP C410/black</t>
  </si>
  <si>
    <t>Náplň do tiskárny Ricoh/Aficio SP C410, barva: černá (black)</t>
  </si>
  <si>
    <t>tonery doc. Kummerová</t>
  </si>
  <si>
    <t>30125110-5-588</t>
  </si>
  <si>
    <t>LAS/HP/LaserJet 1018/black</t>
  </si>
  <si>
    <t>Náplň do tiskárny HP/LaserJet 1018, barva: černá (black), norma ISO/IEC 19752</t>
  </si>
  <si>
    <t>bud. A13/217</t>
  </si>
  <si>
    <t>Kummerová Marie doc. RNDr. CSc.</t>
  </si>
  <si>
    <t>1146@mail.muni.cz</t>
  </si>
  <si>
    <t>OBJ/3124/0066/16</t>
  </si>
  <si>
    <t>30192113-6-1753</t>
  </si>
  <si>
    <t>INK/Canon/PIXMA iP7250/magenta</t>
  </si>
  <si>
    <t>Náplň do tiskárny Canon/PIXMA iP7250, barva: purpurová (magenta)</t>
  </si>
  <si>
    <t>ks (11 ml)</t>
  </si>
  <si>
    <t>Správa UKB</t>
  </si>
  <si>
    <t xml:space="preserve">Pakostová Jindra  </t>
  </si>
  <si>
    <t>107322@mail.muni.cz</t>
  </si>
  <si>
    <t>1001</t>
  </si>
  <si>
    <t>823000</t>
  </si>
  <si>
    <t>5000</t>
  </si>
  <si>
    <t>OBJ/8201/0056/16</t>
  </si>
  <si>
    <t>30192113-6-1755</t>
  </si>
  <si>
    <t>INK/Canon/PIXMA iP7250/yellow</t>
  </si>
  <si>
    <t>Náplň do tiskárny Canon/PIXMA iP7250, barva: žlutá (yellow)</t>
  </si>
  <si>
    <t>30192113-6-1752</t>
  </si>
  <si>
    <t>INK/Canon/PIXMA iP7250/black</t>
  </si>
  <si>
    <t>Náplň do tiskárny Canon/PIXMA iP7250, barva: černá (black)</t>
  </si>
  <si>
    <t>30192113-6-1754</t>
  </si>
  <si>
    <t>INK/Canon/PIXMA iP7250/cyan</t>
  </si>
  <si>
    <t>Náplň do tiskárny Canon/PIXMA iP7250, barva: azurová (cyan)</t>
  </si>
  <si>
    <t>30192113-6-1756</t>
  </si>
  <si>
    <t>ks (22 ml)</t>
  </si>
  <si>
    <t>Toner</t>
  </si>
  <si>
    <t>30125110-5-911</t>
  </si>
  <si>
    <t>LAS/Kyocera/FS-1018/black</t>
  </si>
  <si>
    <t>Náplň do tiskárny Kyocera/FS-1018, barva: černá (black)</t>
  </si>
  <si>
    <t>OBJ/2303/0020/16</t>
  </si>
  <si>
    <t>30125110-5-601</t>
  </si>
  <si>
    <t>LAS/HP/LaserJet 1150/black</t>
  </si>
  <si>
    <t>Náplň do tiskárny HP/LaserJet 1150, barva: černá (black), norma ISO/IEC 19752</t>
  </si>
  <si>
    <t>Ústav ochrany a podpory zdraví</t>
  </si>
  <si>
    <t>UKB, Kamenice 5, budova A21</t>
  </si>
  <si>
    <t>bud. A21/327</t>
  </si>
  <si>
    <t xml:space="preserve">Jochová Zdeňka  </t>
  </si>
  <si>
    <t>70424@mail.muni.cz</t>
  </si>
  <si>
    <t>110525</t>
  </si>
  <si>
    <t>OBJ/1119/0016/16</t>
  </si>
  <si>
    <t>30125110-5-2029</t>
  </si>
  <si>
    <t>LAS/Samsung/ML-2165/black</t>
  </si>
  <si>
    <t>Náplň do tiskárny Samsung/ML-2165, barva černá (black)</t>
  </si>
  <si>
    <t>tonery leden16</t>
  </si>
  <si>
    <t>30192113-6-1191</t>
  </si>
  <si>
    <t>INK/HP/Officejet Pro 8500/cyan</t>
  </si>
  <si>
    <t>Náplň do tiskárny HP/Officejet Pro 8500, barva: azurová (cyan)</t>
  </si>
  <si>
    <t>ks (1400 stran)</t>
  </si>
  <si>
    <t>Zahraniční odd.</t>
  </si>
  <si>
    <t>bud. A17/212</t>
  </si>
  <si>
    <t xml:space="preserve">Neckařová Markéta Bc. </t>
  </si>
  <si>
    <t>38819@mail.muni.cz</t>
  </si>
  <si>
    <t>1032</t>
  </si>
  <si>
    <t>119924</t>
  </si>
  <si>
    <t>1531</t>
  </si>
  <si>
    <t>0002</t>
  </si>
  <si>
    <t>OBJ/1102/0003/16</t>
  </si>
  <si>
    <t>30192113-6-1190</t>
  </si>
  <si>
    <t>INK/HP/Officejet Pro 8500/magenta</t>
  </si>
  <si>
    <t>Náplň do tiskárny HP/Officejet Pro 8500, barva: purpurová (magenta)</t>
  </si>
  <si>
    <t>30192113-6-1192</t>
  </si>
  <si>
    <t>INK/HP/Officejet Pro 8500/yellow</t>
  </si>
  <si>
    <t>Náplň do tiskárny HP/Officejet Pro 8500, barva: žlutá (yellow)</t>
  </si>
  <si>
    <t>30192113-6-1189</t>
  </si>
  <si>
    <t>INK/HP/Officejet Pro 8500/black</t>
  </si>
  <si>
    <t>Náplň do tiskárny HP/Officejet Pro 8500, barva: černá (black)</t>
  </si>
  <si>
    <t>30125110-5-586</t>
  </si>
  <si>
    <t>LAS/HP/LaserJet 1015/black</t>
  </si>
  <si>
    <t>Náplň do tiskárny HP/LaserJet 1015, barva: černá (black), norma ISO/IEC 19752</t>
  </si>
  <si>
    <t>30125110-5-197</t>
  </si>
  <si>
    <t>LAS/Canon/i-SENSYS MF4330/black</t>
  </si>
  <si>
    <t>Náplň do tiskárny Canon/i-SENSYS MF4330, barva: černá (black)</t>
  </si>
  <si>
    <t>Tonery - Ústřední knihovna FSS MU</t>
  </si>
  <si>
    <t xml:space="preserve">Pilátová Aneta Mgr. </t>
  </si>
  <si>
    <t>243922@mail.muni.cz</t>
  </si>
  <si>
    <t>239840</t>
  </si>
  <si>
    <t>6003</t>
  </si>
  <si>
    <t>OBJ/2303/0021/16</t>
  </si>
  <si>
    <t>tonery do tiskárny KAA Eva</t>
  </si>
  <si>
    <t>30125110-5-185</t>
  </si>
  <si>
    <t>LAS/Canon/i-SENSYS LBP7200/magenta</t>
  </si>
  <si>
    <t>Náplň do tiskárny Canon/i-SENSYS LBP7200, barva: purpurová (magenta), norma ISO/IEC 19798</t>
  </si>
  <si>
    <t>ks (2900 stran)</t>
  </si>
  <si>
    <t>Kat.anglistiky a amerikanistiky</t>
  </si>
  <si>
    <t>bud. G/G315</t>
  </si>
  <si>
    <t>Jurigová Eva  DiS.</t>
  </si>
  <si>
    <t>115612@mail.muni.cz</t>
  </si>
  <si>
    <t>9230</t>
  </si>
  <si>
    <t>212300</t>
  </si>
  <si>
    <t>OBJ/2123/0009/16</t>
  </si>
  <si>
    <t>30125110-5-187</t>
  </si>
  <si>
    <t>LAS/Canon/i-SENSYS LBP7200/cyan</t>
  </si>
  <si>
    <t>Náplň do tiskárny Canon/i-SENSYS LBP7200, barva: azurová (cyan), norma ISO/IEC 19798</t>
  </si>
  <si>
    <t>30125110-5-189</t>
  </si>
  <si>
    <t>LAS/Canon/i-SENSYS LBP7200/yellow</t>
  </si>
  <si>
    <t>Náplň do tiskárny Canon/i-SENSYS LBP7200, barva: žlutá (yellow), norma ISO/IEC 19798</t>
  </si>
  <si>
    <t>30125110-5-183</t>
  </si>
  <si>
    <t>LAS/Canon/i-SENSYS LBP7200/black</t>
  </si>
  <si>
    <t>Náplň do tiskárny Canon/i-SENSYS LBP7200, barva: černá (black), norma ISO/IEC 19798</t>
  </si>
  <si>
    <t>ks (3400 stran)</t>
  </si>
  <si>
    <t>30125110-5-1954</t>
  </si>
  <si>
    <t>LAS/Epson/AcuLaser C3900/cyan</t>
  </si>
  <si>
    <t>Náplň do tiskárny Epson/AcuLaser C3900, barva: azurová (cyan), norma ISO/IEC 19798</t>
  </si>
  <si>
    <t>Národní NMR centrum Josefa Dadoka</t>
  </si>
  <si>
    <t>UKB, Kamenice 5, budova A4</t>
  </si>
  <si>
    <t>bud. A4/127</t>
  </si>
  <si>
    <t>Padrta Petr Mgr. Ph.D.</t>
  </si>
  <si>
    <t>18003@mail.muni.cz</t>
  </si>
  <si>
    <t>9610</t>
  </si>
  <si>
    <t>711022</t>
  </si>
  <si>
    <t>122</t>
  </si>
  <si>
    <t>2151</t>
  </si>
  <si>
    <t>OBJ/7102/0083/16</t>
  </si>
  <si>
    <t>30125110-5-1955</t>
  </si>
  <si>
    <t>LAS/Epson/AcuLaser C3900/magenta</t>
  </si>
  <si>
    <t>Náplň do tiskárny Epson/AcuLaser C3900, barva: purpurová (magenta), norma ISO/IEC 19798</t>
  </si>
  <si>
    <t>30125110-5-1956</t>
  </si>
  <si>
    <t>LAS/Epson/AcuLaser C3900/yellow</t>
  </si>
  <si>
    <t>Náplň do tiskárny Epson/AcuLaser C3900, barva: žlutá (yellow), norma ISO/IEC 19798</t>
  </si>
  <si>
    <t>Tonery 01/16</t>
  </si>
  <si>
    <t>Geografický ústav</t>
  </si>
  <si>
    <t>PřF, Kotlářská 2, pavilon 05</t>
  </si>
  <si>
    <t xml:space="preserve">Vaverková Jana  </t>
  </si>
  <si>
    <t>1042@mail.muni.cz</t>
  </si>
  <si>
    <t>1348</t>
  </si>
  <si>
    <t>315030</t>
  </si>
  <si>
    <t>OBJ/3118/0025/16</t>
  </si>
  <si>
    <t>30125110-5-538</t>
  </si>
  <si>
    <t>LAS/HP/Color LaserJet CP2025/cyan</t>
  </si>
  <si>
    <t>Náplň do tiskárny HP/Color LaserJet CP2025, barva: azurová (cyan), norma ISO/IEC 19798</t>
  </si>
  <si>
    <t>30125110-5-537</t>
  </si>
  <si>
    <t>LAS/HP/Color LaserJet CP2025/magenta</t>
  </si>
  <si>
    <t>Náplň do tiskárny HP/Color LaserJet CP2025, barva: purpurová (magenta), norma ISO/IEC 19</t>
  </si>
  <si>
    <t>30125110-5-536</t>
  </si>
  <si>
    <t>LAS/HP/Color LaserJet CP2025/black</t>
  </si>
  <si>
    <t>Náplň do tiskárny HP/Color LaserJet CP2025, barva: černá (black), norma ISO/IEC 19798</t>
  </si>
  <si>
    <t>30125110-5-539</t>
  </si>
  <si>
    <t>LAS/HP/Color LaserJet CP2025/yellow</t>
  </si>
  <si>
    <t>Náplň do tiskárny HP/Color LaserJet CP2025, barva: žlutá (yellow), norma ISO/IEC 19798</t>
  </si>
  <si>
    <t>ks (2800 strab)</t>
  </si>
  <si>
    <t>Tonery 2016 01</t>
  </si>
  <si>
    <t>Ústav german.,nord.,nederlandistiky</t>
  </si>
  <si>
    <t>bud. J/J402</t>
  </si>
  <si>
    <t xml:space="preserve">Spěváková Dana PhDr. </t>
  </si>
  <si>
    <t>2499@mail.muni.cz</t>
  </si>
  <si>
    <t>Dodávku oznamte den předem na číslo 730 584 211</t>
  </si>
  <si>
    <t>9220</t>
  </si>
  <si>
    <t>212200</t>
  </si>
  <si>
    <t>OBJ/2122/0004/16</t>
  </si>
  <si>
    <t>30125110-5-590</t>
  </si>
  <si>
    <t>LAS/HP/LaserJet 1020/black</t>
  </si>
  <si>
    <t>Náplň do tiskárny HP/LaserJet 1020, barva: černá (black), norma ISO/IEC 19752</t>
  </si>
  <si>
    <t>30125110-5-2045</t>
  </si>
  <si>
    <t>LAS/HP/LaserJet 400 color MFP M475/cyan</t>
  </si>
  <si>
    <t>Náplň do tiskárny LAS/HP/LaserJet 400 color MFP M475, barva: azurová (cyan), norma ISO/IEC 19798</t>
  </si>
  <si>
    <t>ks (2 600 stran)</t>
  </si>
  <si>
    <t>30125110-5-400</t>
  </si>
  <si>
    <t>LAS/HP/Color LaserJet 2840/black</t>
  </si>
  <si>
    <t>Náplň do tiskárny HP/Color LaserJet 2840, barva: černá (black)</t>
  </si>
  <si>
    <t>30125110-5-404</t>
  </si>
  <si>
    <t>LAS/HP/Color LaserJet 2840/cyan</t>
  </si>
  <si>
    <t>Náplň do tiskárny HP/Color LaserJet 2840, barva: azurová (cyan)</t>
  </si>
  <si>
    <t>30125110-5-402</t>
  </si>
  <si>
    <t>LAS/HP/Color LaserJet 2840/magenta</t>
  </si>
  <si>
    <t>Náplň do tiskárny HP/Color LaserJet 2840, barva: purpurová (magenta)</t>
  </si>
  <si>
    <t>30125110-5-1709</t>
  </si>
  <si>
    <t>LAS/Samsung/CLX-3185/black</t>
  </si>
  <si>
    <t>Náplň do tiskárny Samsung/CLX-3185, barva: černá (black)</t>
  </si>
  <si>
    <t>Ústav klasických studií</t>
  </si>
  <si>
    <t>bud. A/A.N02.012</t>
  </si>
  <si>
    <t xml:space="preserve">Erlebachová Jitka  </t>
  </si>
  <si>
    <t>165833@mail.muni.cz</t>
  </si>
  <si>
    <t>prosím předem sdělit přesný termín dodání</t>
  </si>
  <si>
    <t>9210</t>
  </si>
  <si>
    <t>212100</t>
  </si>
  <si>
    <t>OBJ/2121/0004/16</t>
  </si>
  <si>
    <t>ESF - CIKT - inkoust Epson</t>
  </si>
  <si>
    <t>1006</t>
  </si>
  <si>
    <t>560000</t>
  </si>
  <si>
    <t>6000</t>
  </si>
  <si>
    <t>OBJ/5603/0027/16</t>
  </si>
  <si>
    <t>Toner TA</t>
  </si>
  <si>
    <t>30125110-5-2109</t>
  </si>
  <si>
    <t>LAS/Triumph Adler/3555/black</t>
  </si>
  <si>
    <t>Náplň do tiskárny Triumph Adler/3555, barva: černá (black)</t>
  </si>
  <si>
    <t>ks (35 000 stran)</t>
  </si>
  <si>
    <t>Ústav české lit.a knihov.</t>
  </si>
  <si>
    <t>FF, Arna Nováka 1, budova D</t>
  </si>
  <si>
    <t xml:space="preserve">Zachová Eva Mgr. </t>
  </si>
  <si>
    <t>113051@mail.muni.cz</t>
  </si>
  <si>
    <t>Prosím o dodání na adresu: Údolní 53, 602 00 Brno, Areál VUT, budova U1, 3.p.</t>
  </si>
  <si>
    <t>9160</t>
  </si>
  <si>
    <t>211600</t>
  </si>
  <si>
    <t>OBJ/2116/0002/16</t>
  </si>
  <si>
    <t>EO</t>
  </si>
  <si>
    <t>Ekonomické oddělení</t>
  </si>
  <si>
    <t>bud. A17/307</t>
  </si>
  <si>
    <t>Prosím avizovat dodávku telefonicky den předem. Dana Valášková, 549496369.</t>
  </si>
  <si>
    <t>119914</t>
  </si>
  <si>
    <t>OBJ/1101/0124/16</t>
  </si>
  <si>
    <t>30125110-5-1308</t>
  </si>
  <si>
    <t>LAS/Ricoh/Aficio MP 161/black</t>
  </si>
  <si>
    <t>Náplň do tiskárny Ricoh/Aficio MP 161, barva: černá (black)</t>
  </si>
  <si>
    <t>30125110-5-2169</t>
  </si>
  <si>
    <t>LAS/Samsung/SL-M3870/black</t>
  </si>
  <si>
    <t>Náplň do tiskárny Samsung/SL-M3870, barva: černá (black)</t>
  </si>
  <si>
    <t>30192113-6-1791</t>
  </si>
  <si>
    <t>INK/HP/Officejet Pro 8100/cyan</t>
  </si>
  <si>
    <t>Náplň do tiskárny HP/Officejet Pro 8100, barva: azurová (cyan), norma ISO/IEC 24711</t>
  </si>
  <si>
    <t>Kat.psychologie</t>
  </si>
  <si>
    <t xml:space="preserve">Bloudíčková Lenka Bc. </t>
  </si>
  <si>
    <t>7421@mail.muni.cz</t>
  </si>
  <si>
    <t>231200</t>
  </si>
  <si>
    <t>OBJ/2303/0022/16</t>
  </si>
  <si>
    <t>30192113-6-1792</t>
  </si>
  <si>
    <t>INK/HP/Officejet Pro 8100/magenta</t>
  </si>
  <si>
    <t>Náplň do tiskárny HP/Officejet Pro 8100, barva: purpurová (magenta), norma ISO/IEC 24711</t>
  </si>
  <si>
    <t>Tonery</t>
  </si>
  <si>
    <t>VS Stresová signal.a adaptace rostlin</t>
  </si>
  <si>
    <t>UKB, Kamenice 5, budova A26</t>
  </si>
  <si>
    <t>bud. A26/328</t>
  </si>
  <si>
    <t xml:space="preserve">Čížková Andrea  </t>
  </si>
  <si>
    <t>235906@mail.muni.cz</t>
  </si>
  <si>
    <t>2512</t>
  </si>
  <si>
    <t>712010</t>
  </si>
  <si>
    <t>OBJ/7121/0039/16</t>
  </si>
  <si>
    <t>Tonery - doc. Kubáň</t>
  </si>
  <si>
    <t>VS Bioanalytická instrumentace</t>
  </si>
  <si>
    <t>UKB, Kamenice 5, budova A2</t>
  </si>
  <si>
    <t>bud. A2/225</t>
  </si>
  <si>
    <t xml:space="preserve">Němcová Lucie  </t>
  </si>
  <si>
    <t>113323@mail.muni.cz</t>
  </si>
  <si>
    <t>2306</t>
  </si>
  <si>
    <t>712001</t>
  </si>
  <si>
    <t>OBJ/7105/0073/16</t>
  </si>
  <si>
    <t>30125110-5-732</t>
  </si>
  <si>
    <t>LAS/HP/LaserJet M2727/black</t>
  </si>
  <si>
    <t>Náplň do tiskárny HP/LaserJet M2727, barva: černá (black), norma ISO/IEC 19752</t>
  </si>
  <si>
    <t>Kat.historie</t>
  </si>
  <si>
    <t>PedF, Poříčí 9, budova A</t>
  </si>
  <si>
    <t>Poříčí 945/9, 60300 Brno</t>
  </si>
  <si>
    <t>bud. A/7002</t>
  </si>
  <si>
    <t xml:space="preserve">Lunerová Jitka Mgr. Bc. </t>
  </si>
  <si>
    <t>54081@mail.muni.cz</t>
  </si>
  <si>
    <t>411500</t>
  </si>
  <si>
    <t>OBJ/4101/0169/16</t>
  </si>
  <si>
    <t>ESF - DEK - ink Canon tajemník</t>
  </si>
  <si>
    <t>30192113-6-1852</t>
  </si>
  <si>
    <t>INK/Canon/PIXMA MX525/black</t>
  </si>
  <si>
    <t>Náplň do tiskárny Canon/PIXMA MX525, barva: černá (black), norma ISO/IEC 24711</t>
  </si>
  <si>
    <t>ks (21 ml)</t>
  </si>
  <si>
    <t>1016</t>
  </si>
  <si>
    <t>OBJ/5603/0028/16</t>
  </si>
  <si>
    <t>30192113-6-1853</t>
  </si>
  <si>
    <t>INK/Canon/PIXMA MX525/color</t>
  </si>
  <si>
    <t>Náplň do tiskárny Canon/PIXMA MX525, barva: barevná (color), norma ISO/IEC 24711</t>
  </si>
  <si>
    <t>ks (15 ml)</t>
  </si>
  <si>
    <t>tonery 2911</t>
  </si>
  <si>
    <t>2912</t>
  </si>
  <si>
    <t>OBJ/1116/0043/16</t>
  </si>
  <si>
    <t>DNS - tonery, 1150/01, 1350/01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</si>
  <si>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</si>
  <si>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</si>
  <si>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</si>
  <si>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</si>
  <si>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</si>
  <si>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1150</t>
  </si>
  <si>
    <t>920100</t>
  </si>
  <si>
    <t>01</t>
  </si>
  <si>
    <t>OBJ/9201/0098/16</t>
  </si>
  <si>
    <t>1350</t>
  </si>
  <si>
    <t>920300</t>
  </si>
  <si>
    <t>30125110-5-675</t>
  </si>
  <si>
    <t>LAS/HP/LaserJet 3020/black</t>
  </si>
  <si>
    <t>Náplň do tiskárny HP/LaserJet 3020, barva: černá (black), norma ISO/IEC 19752</t>
  </si>
  <si>
    <t>Kat.anglického jazyka a literatury</t>
  </si>
  <si>
    <t>bud. A/4006</t>
  </si>
  <si>
    <t xml:space="preserve">Popelková Jana  </t>
  </si>
  <si>
    <t>35967@mail.muni.cz</t>
  </si>
  <si>
    <t>412700</t>
  </si>
  <si>
    <t>OBJ/4101/0170/16</t>
  </si>
  <si>
    <t>Tonery_prof. Fajkus</t>
  </si>
  <si>
    <t>30125110-5-838</t>
  </si>
  <si>
    <t>LAS/Konica Minolta/magicolor 2400/black</t>
  </si>
  <si>
    <t>Náplň do tiskárny Konica Minolta/magicolor 2400, barva: černá (black)</t>
  </si>
  <si>
    <t>ks (4500 stran)</t>
  </si>
  <si>
    <t>1349</t>
  </si>
  <si>
    <t>316000</t>
  </si>
  <si>
    <t>OBJ/3121/0007/16</t>
  </si>
  <si>
    <t>30125110-5-840</t>
  </si>
  <si>
    <t>LAS/Konica Minolta/magicolor 2400/cyan</t>
  </si>
  <si>
    <t>Náplň do tiskárny Konica Minolta/magicolor 2400, barva: azurová (cyan)</t>
  </si>
  <si>
    <t>30125110-5-1873</t>
  </si>
  <si>
    <t>LAS/OKI/MC562/black</t>
  </si>
  <si>
    <t>Náplň do tiskárny OKI/MC562, barva: černá (black)</t>
  </si>
  <si>
    <t>ks (7000 stran)</t>
  </si>
  <si>
    <t>10</t>
  </si>
  <si>
    <t>OBJ/1116/0044/16</t>
  </si>
  <si>
    <t>30125110-5-1876</t>
  </si>
  <si>
    <t>LAS/OKI/MC562/magenta</t>
  </si>
  <si>
    <t>Náplň do tiskárny OKI/MC562, barva: purpurová (magenta)</t>
  </si>
  <si>
    <t>30125110-5-1880</t>
  </si>
  <si>
    <t>LAS/OKI/MC562/yellow</t>
  </si>
  <si>
    <t>Náplň do tiskárny OKI/MC562, barva: žlutá (yellow)</t>
  </si>
  <si>
    <t>30192113-6-1736</t>
  </si>
  <si>
    <t>INK/HP/Photosmart C3180/black</t>
  </si>
  <si>
    <t>Náplň do tiskárny HP/Photosmart C3180, barva: černá (black), norma ISO/IEC 24711</t>
  </si>
  <si>
    <t>ks (480 stran)</t>
  </si>
  <si>
    <t>Kat.pedagogiky</t>
  </si>
  <si>
    <t>PedF, Poříčí 31, budova D</t>
  </si>
  <si>
    <t>bud. D/3018</t>
  </si>
  <si>
    <t xml:space="preserve">Kudelová Soňa  </t>
  </si>
  <si>
    <t>81433@mail.muni.cz</t>
  </si>
  <si>
    <t>1101</t>
  </si>
  <si>
    <t>411100</t>
  </si>
  <si>
    <t>1532</t>
  </si>
  <si>
    <t>OBJ/4101/0171/16</t>
  </si>
  <si>
    <t>30192113-6-1738</t>
  </si>
  <si>
    <t>INK/HP/Photosmart C3180/color</t>
  </si>
  <si>
    <t>Náplň do tiskárny HP/Photosmart C3180, barva: barevná (color), norma ISO/IEC 24711</t>
  </si>
  <si>
    <t>ks (330 stran)</t>
  </si>
  <si>
    <t>30125110-5-1865</t>
  </si>
  <si>
    <t>LAS/HP/LaserJet Pro 400 MFP M425/black</t>
  </si>
  <si>
    <t>Náplň do tiskárny HP/LaserJet Pro 400 MFP M425, barva: černá (black), norma ISO/IEC 19752</t>
  </si>
  <si>
    <t>ks (6900 stran)</t>
  </si>
  <si>
    <t>Ředitelství</t>
  </si>
  <si>
    <t>SKM, Vinařská 5, blok A2</t>
  </si>
  <si>
    <t>Vinařská 499/5, 65913 Brno</t>
  </si>
  <si>
    <t xml:space="preserve">Krejčí Jitka  </t>
  </si>
  <si>
    <t>118186@mail.muni.cz</t>
  </si>
  <si>
    <t>tonery přebírá Václav Stárka</t>
  </si>
  <si>
    <t>2222</t>
  </si>
  <si>
    <t>811000</t>
  </si>
  <si>
    <t>OBJ/8111/0049/16</t>
  </si>
  <si>
    <t>tonery přebere Václav Stárka</t>
  </si>
  <si>
    <t>VS Plazmové technologie</t>
  </si>
  <si>
    <t>PřF, Kotlářská 2, pavilon 06</t>
  </si>
  <si>
    <t>pav. 06/02026</t>
  </si>
  <si>
    <t xml:space="preserve">Jaitnerová Hana Bc. </t>
  </si>
  <si>
    <t>74576@mail.muni.cz</t>
  </si>
  <si>
    <t>tel. 723 780 990, Hana Jaitnerová</t>
  </si>
  <si>
    <t>7404</t>
  </si>
  <si>
    <t>715002</t>
  </si>
  <si>
    <t>2613</t>
  </si>
  <si>
    <t>OBJ/7112/0009/16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</si>
  <si>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</si>
  <si>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</si>
  <si>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</si>
  <si>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</si>
  <si>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</si>
  <si>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999400</t>
  </si>
  <si>
    <t>OBJ/9905/0054/16</t>
  </si>
  <si>
    <t>30125110-5-613</t>
  </si>
  <si>
    <t>LAS/HP/LaserJet 1300/black</t>
  </si>
  <si>
    <t>Náplň do tiskárny HP/LaserJet 1300, barva: černá (black), norma ISO/IEC 19752</t>
  </si>
  <si>
    <t>30125110-5-1789</t>
  </si>
  <si>
    <t>LAS/Brother/HL-4150/black</t>
  </si>
  <si>
    <t>Náplň do tiskárny Brother/HL-4150, barva: černá (black), norma ISO/IEC 19798</t>
  </si>
  <si>
    <t>30125110-5-1793</t>
  </si>
  <si>
    <t>LAS/Brother/HL-4150/cyan</t>
  </si>
  <si>
    <t>Náplň do tiskárny Brother/HL-4150, barva: azurová (cyan), norma ISO/IEC 19798</t>
  </si>
  <si>
    <t>30125110-5-1791</t>
  </si>
  <si>
    <t>LAS/Brother/HL-4150/magenta</t>
  </si>
  <si>
    <t>Náplň do tiskárny Brother/HL-4150, barva: purpurová (magenta), norma ISO/IEC 19798</t>
  </si>
  <si>
    <t>30125110-5-1795</t>
  </si>
  <si>
    <t>LAS/Brother/HL-4150/yellow</t>
  </si>
  <si>
    <t>Náplň do tiskárny Brother/HL-4150, barva: žlutá (yellow), norma ISO/IEC 19798</t>
  </si>
  <si>
    <t>30125110-5-1867</t>
  </si>
  <si>
    <t>LAS/Konica Minolta/bizhub C35/black</t>
  </si>
  <si>
    <t>Náplň do tiskárny Konica Minolta/bizhub C35, barva: černá (black), norma ISO/IEC 19798</t>
  </si>
  <si>
    <t>VS Molekulární onkologie II</t>
  </si>
  <si>
    <t>bud. A35/109</t>
  </si>
  <si>
    <t xml:space="preserve">Ponechal Michu Elleni Mgr. </t>
  </si>
  <si>
    <t>42244@mail.muni.cz</t>
  </si>
  <si>
    <t>3519</t>
  </si>
  <si>
    <t>713009</t>
  </si>
  <si>
    <t>2511</t>
  </si>
  <si>
    <t>OBJ/7117/0028/16</t>
  </si>
  <si>
    <t>30125110-5-1869</t>
  </si>
  <si>
    <t>LAS/Konica Minolta/bizhub C35/cyan</t>
  </si>
  <si>
    <t>Náplň do tiskárny Konica Minolta/bizhub C35, barva: azurová (cyan), norma ISO/IEC 19798</t>
  </si>
  <si>
    <t>30125110-5-1868</t>
  </si>
  <si>
    <t>LAS/Konica Minolta/bizhub C35/magenta</t>
  </si>
  <si>
    <t>Náplň do tiskárny Konica Minolta/bizhub C35, barva: purpurová (magenta), norma ISO/IEC 19798</t>
  </si>
  <si>
    <t>30125110-5-1870</t>
  </si>
  <si>
    <t>LAS/Konica Minolta/bizhub C35/yellow</t>
  </si>
  <si>
    <t>Náplň do tiskárny Konica Minolta/bizhub C35, barva: žlutá (yellow), norma ISO/IEC 19798</t>
  </si>
  <si>
    <t>30125110-5-582</t>
  </si>
  <si>
    <t>LAS/HP/LaserJet 1010/black</t>
  </si>
  <si>
    <t>Náplň do tiskárny HP/LaserJet 1010, barva: černá (black), norma ISO/IEC 19752</t>
  </si>
  <si>
    <t>OBJ/4101/0172/16</t>
  </si>
  <si>
    <t>30125110-5-1134</t>
  </si>
  <si>
    <t>LAS/Samsung/ML-2251/black</t>
  </si>
  <si>
    <t>Náplň do tiskárny Samsung/ML-2251, barva: černá (black), norma ISO/IEC 19752</t>
  </si>
  <si>
    <t>Biofyzikální ústav</t>
  </si>
  <si>
    <t>bud. 1/325</t>
  </si>
  <si>
    <t xml:space="preserve">Vágnerová Marta  </t>
  </si>
  <si>
    <t>250@mail.muni.cz</t>
  </si>
  <si>
    <t>110511</t>
  </si>
  <si>
    <t>OBJ/1111/0001/16</t>
  </si>
  <si>
    <t>30125000-1</t>
  </si>
  <si>
    <t>30125000-1-149</t>
  </si>
  <si>
    <t>HP/Color LaserJet 2820/zobrazovací válec</t>
  </si>
  <si>
    <t>Příslušenství k tiskárně HP/Color LaserJet 2820, zobrazovací válec</t>
  </si>
  <si>
    <t>ks (20 000 stran černobíle, 5 000 stran barevně)</t>
  </si>
  <si>
    <t>30125110-5-397</t>
  </si>
  <si>
    <t>LAS/HP/Color LaserJet 2820/cyan</t>
  </si>
  <si>
    <t>Náplň do tiskárny HP/Color LaserJet 2820, barva: azurová (cyan)</t>
  </si>
  <si>
    <t>Ústav archeologie a muzeologie</t>
  </si>
  <si>
    <t>FF, Grohova 7, budova C</t>
  </si>
  <si>
    <t>bud. C/04018</t>
  </si>
  <si>
    <t xml:space="preserve">Šibíčková Jitka  </t>
  </si>
  <si>
    <t>9111@mail.muni.cz</t>
  </si>
  <si>
    <t>2804</t>
  </si>
  <si>
    <t>212600</t>
  </si>
  <si>
    <t>OBJ/2126/0012/16</t>
  </si>
  <si>
    <t>30125110-5-1185</t>
  </si>
  <si>
    <t>LAS/Xerox/Phaser 6180/cyan</t>
  </si>
  <si>
    <t>Náplň do tiskárny Xerox/Phaser 6180, barva: azurová (cyan), norma ISO/IEC 19798</t>
  </si>
  <si>
    <t>30125110-5-1181</t>
  </si>
  <si>
    <t>LAS/Xerox/Phaser 6180/black</t>
  </si>
  <si>
    <t>Náplň do tiskárny Xerox/Phaser 6180, barva: černá (black), norma ISO/IEC 19798</t>
  </si>
  <si>
    <t>30192113-6-1731</t>
  </si>
  <si>
    <t>INK/Epson/Stylus SX535/black</t>
  </si>
  <si>
    <t>Náplň do tiskárny EPSON/Stylus SX535, barva: černá (black), norma ISO/IEC 24711</t>
  </si>
  <si>
    <t>ks (11,2 ml)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</si>
  <si>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</si>
  <si>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</si>
  <si>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</si>
  <si>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</si>
  <si>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</si>
  <si>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311010</t>
  </si>
  <si>
    <t>OBJ/3106/0016/16</t>
  </si>
  <si>
    <t>30192113-6-1732</t>
  </si>
  <si>
    <t>INK/Epson/Stylus SX535/magenta</t>
  </si>
  <si>
    <t>Náplň do tiskárny EPSON/Stylus SX535, barva: purpurová (magenta), norma ISO/IEC 24711</t>
  </si>
  <si>
    <t>ks (7 ml)</t>
  </si>
  <si>
    <t>30192113-6-1733</t>
  </si>
  <si>
    <t>INK/Epson/Stylus SX535/cyan</t>
  </si>
  <si>
    <t>Náplň do tiskárny EPSON/Stylus SX535, barva: azurová (cyan), norma ISO/IEC 24711</t>
  </si>
  <si>
    <t>30192113-6-1734</t>
  </si>
  <si>
    <t>INK/Epson/Stylus SX535/yellow</t>
  </si>
  <si>
    <t>Náplň do tiskárny EPSON/Stylus SX535, barva: žlutá (yellow), norma ISO/IEC 24711</t>
  </si>
  <si>
    <t>30125110-5-1720</t>
  </si>
  <si>
    <t>LAS/Epson/AcuLaser M2400/black</t>
  </si>
  <si>
    <t>Náplň do tiskárny Epson/AcuLaser M2400, barva: černá (black), norma ISO/IEC 19752</t>
  </si>
  <si>
    <t>Inst.výzkumu dětí, mládeže a rodiny</t>
  </si>
  <si>
    <t xml:space="preserve">Marešová Klára  </t>
  </si>
  <si>
    <t>101945@mail.muni.cz</t>
  </si>
  <si>
    <t>0336</t>
  </si>
  <si>
    <t>235200</t>
  </si>
  <si>
    <t>OBJ/2301/0085/16</t>
  </si>
  <si>
    <t>30125110-5-2038</t>
  </si>
  <si>
    <t>LAS/Brother/MFC-9140/black</t>
  </si>
  <si>
    <t>Náplň do tiskárny Brother/MFC-9140, barva: černá (black), norma ISO/IEC 19798</t>
  </si>
  <si>
    <t>0318</t>
  </si>
  <si>
    <t>30125110-5-1762</t>
  </si>
  <si>
    <t>LAS/HP/LaserJet M1005/black</t>
  </si>
  <si>
    <t>Náplň do tiskárny HP/LaserJet M1005, barva: černá (black), norma ISO/IEC 19752</t>
  </si>
  <si>
    <t>2198</t>
  </si>
  <si>
    <t>M. Nejezchlebová, zak. 1030</t>
  </si>
  <si>
    <t>30125110-5-512</t>
  </si>
  <si>
    <t>LAS/HP/Color LaserJet CM2320/black</t>
  </si>
  <si>
    <t>Náplň do tiskárny HP/Color LaserJet CM2320, barva: černá (black), norma ISO/IEC 19798</t>
  </si>
  <si>
    <t>Fakulta sportovních studií</t>
  </si>
  <si>
    <t>UKB, Kamenice 5, budova A33</t>
  </si>
  <si>
    <t>bud. A33/214</t>
  </si>
  <si>
    <t xml:space="preserve">Chatrná Soňa  </t>
  </si>
  <si>
    <t>186014@mail.muni.cz</t>
  </si>
  <si>
    <t>1030</t>
  </si>
  <si>
    <t>519911</t>
  </si>
  <si>
    <t>OBJ/5102/0011/16</t>
  </si>
  <si>
    <t>30125110-5-510</t>
  </si>
  <si>
    <t>LAS/HP/Color LaserJet CM2320/cyan</t>
  </si>
  <si>
    <t>Náplň do tiskárny HP/Color LaserJet CM2320, barva: azurová (cyan), norma ISO/IEC 19798</t>
  </si>
  <si>
    <t>30125110-5-509</t>
  </si>
  <si>
    <t>LAS/HP/Color LaserJet CM2320/magenta</t>
  </si>
  <si>
    <t>Náplň do tiskárny HP/Color LaserJet CM2320, barva: purpurová (magenta), norma ISO/IEC 19798</t>
  </si>
  <si>
    <t>30125110-5-511</t>
  </si>
  <si>
    <t>LAS/HP/Color LaserJet CM2320/yellow</t>
  </si>
  <si>
    <t>Náplň do tiskárny HP/Color LaserJet CM2320, barva: žlutá (yellow), norma ISO/IEC 19798</t>
  </si>
  <si>
    <t>30125110-5-1923</t>
  </si>
  <si>
    <t>LAS/HP/LaserJet Pro M1536/black</t>
  </si>
  <si>
    <t>Náplň do tiskárny HP/LaswerJet Pro M1536, barva: černá (black), norma ISO/IEC 19752</t>
  </si>
  <si>
    <t>ks (2100 stran)</t>
  </si>
  <si>
    <t>Správní pracoviště</t>
  </si>
  <si>
    <t>bud. A4/117</t>
  </si>
  <si>
    <t xml:space="preserve">Soušková Irena Mgr. </t>
  </si>
  <si>
    <t>183789@mail.muni.cz</t>
  </si>
  <si>
    <t>719000</t>
  </si>
  <si>
    <t>OBJ/7101/0082/16</t>
  </si>
  <si>
    <t>30125110-5-727</t>
  </si>
  <si>
    <t>LAS/HP/LaserJet M1212/black</t>
  </si>
  <si>
    <t>Náplň do tiskárny HP/LaserJet M1212, barva: černá (black), norma ISO/IEC 19752</t>
  </si>
  <si>
    <t>Odd.pro specializační vzdělávání</t>
  </si>
  <si>
    <t>bud. A17/412</t>
  </si>
  <si>
    <t xml:space="preserve">Šimková Miroslava Mgr. </t>
  </si>
  <si>
    <t>195476@mail.muni.cz</t>
  </si>
  <si>
    <t>1301</t>
  </si>
  <si>
    <t>119923</t>
  </si>
  <si>
    <t>1320</t>
  </si>
  <si>
    <t>OBJ/1101/0125/16</t>
  </si>
  <si>
    <t>30125110-5-1724</t>
  </si>
  <si>
    <t>LAS/Xerox/WorkCentre 6505/black</t>
  </si>
  <si>
    <t>Náplň do tiskárny Xerox/WorkCentre 6505, barva: černá (black), norma SO/IEC 19798</t>
  </si>
  <si>
    <t>30125110-5-1728</t>
  </si>
  <si>
    <t>LAS/Xerox/WorkCentre 6505/cyan</t>
  </si>
  <si>
    <t>Náplň do tiskárny Xerox/WorkCentre 6505, barva: azurová (cyan), norma SO/IEC 19798</t>
  </si>
  <si>
    <t>30125110-5-1726</t>
  </si>
  <si>
    <t>LAS/Xerox/WorkCentre 6505/magenta</t>
  </si>
  <si>
    <t>Náplň do tiskárny Xerox/WorkCentre 6505, barva: purpurová (magenta), norma SO/IEC 19798</t>
  </si>
  <si>
    <t>30125110-5-1730</t>
  </si>
  <si>
    <t>LAS/Xerox/WorkCentre 6505/yellow</t>
  </si>
  <si>
    <t>Náplň do tiskárny Xerox/WorkCentre 6505, barva: žlutá (yellow), norma SO/IEC 19798</t>
  </si>
  <si>
    <t>TNT</t>
  </si>
  <si>
    <t>30125110-5-2113</t>
  </si>
  <si>
    <t>LAS/Canon/i-SENSYS MF8540/black</t>
  </si>
  <si>
    <t>Náplň do tiskárny Canon/i-SENSYS MF8540, barva: černá (black), norma ISO/IEC 19798</t>
  </si>
  <si>
    <t>Fyziologický ústav</t>
  </si>
  <si>
    <t>UKB, Kamenice 5, budova A20</t>
  </si>
  <si>
    <t xml:space="preserve">Neumayerová Lea Mgr. </t>
  </si>
  <si>
    <t>324324@mail.muni.cz</t>
  </si>
  <si>
    <t>110515</t>
  </si>
  <si>
    <t>OBJ/1115/0014/16</t>
  </si>
  <si>
    <t>2251</t>
  </si>
  <si>
    <t>30125110-5-2114</t>
  </si>
  <si>
    <t>LAS/Canon/i-SENSYS MF8540/cyan</t>
  </si>
  <si>
    <t>Náplň do tiskárny Canon/i-SENSYS MF8540, barva: azurová (cyan), norma ISO/IEC 19798</t>
  </si>
  <si>
    <t>30125110-5-2115</t>
  </si>
  <si>
    <t>LAS/Canon/i-SENSYS MF8540/magenta</t>
  </si>
  <si>
    <t>Náplň do tiskárny Canon/i-SENSYS MF8540, barva: purpurová (magenta), norma ISO/IEC 19798</t>
  </si>
  <si>
    <t>30125110-5-2116</t>
  </si>
  <si>
    <t>LAS/Canon/i-SENSYS MF8540/yellow</t>
  </si>
  <si>
    <t>Náplň do tiskárny Canon/i-SENSYS MF8540, barva: žlutá (yellow), norma ISO/IEC 19798</t>
  </si>
  <si>
    <t>30125110-5-1878</t>
  </si>
  <si>
    <t>LAS/OKI/MC562/cyan</t>
  </si>
  <si>
    <t>Náplň do tiskárny OKI/MC562, barva: azurová (cyan)</t>
  </si>
  <si>
    <t>30125110-5-1290</t>
  </si>
  <si>
    <t>LAS/Ricoh/Aficio 1515/black</t>
  </si>
  <si>
    <t>Náplň do tiskárny Ricoh/Aficio 1515, barva: černá (black)</t>
  </si>
  <si>
    <t>Interní gastroenterologická klinika</t>
  </si>
  <si>
    <t>LF, FN Brno, Jihlavská 20, pavilon L</t>
  </si>
  <si>
    <t>Jihlavská 340/20, 62500 Brno</t>
  </si>
  <si>
    <t>pav. L/15184</t>
  </si>
  <si>
    <t xml:space="preserve">Dvořáková Zdeňka  </t>
  </si>
  <si>
    <t>115398@mail.muni.cz</t>
  </si>
  <si>
    <t>7133</t>
  </si>
  <si>
    <t>110213</t>
  </si>
  <si>
    <t>1570</t>
  </si>
  <si>
    <t>OBJ/1133/0003/16</t>
  </si>
  <si>
    <t>30125110-5-939</t>
  </si>
  <si>
    <t>LAS/Kyocera/KM-1650/black</t>
  </si>
  <si>
    <t>Náplň do tiskárny Kyocera/KM-1650, barva: černá (black)</t>
  </si>
  <si>
    <t>ks (15000 stran)</t>
  </si>
  <si>
    <t>Celkem</t>
  </si>
  <si>
    <t>30125110-5-2094</t>
  </si>
  <si>
    <t>LAS/Brother/HL-3040/black</t>
  </si>
  <si>
    <t>Náplň do tiskárny Brother/HL-3040, barva: černá (black), norma ISO/IEC 19798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</si>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</sst>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40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37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left" vertical="top" wrapText="1"/>
    </xf>
    <xf numFmtId="3" fontId="0" fillId="37" borderId="10" xfId="0" applyNumberFormat="1" applyFont="1" applyFill="1" applyBorder="1" applyAlignment="1">
      <alignment horizontal="right" vertical="top"/>
    </xf>
    <xf numFmtId="49" fontId="0" fillId="37" borderId="10" xfId="0" applyNumberFormat="1" applyFont="1" applyFill="1" applyBorder="1" applyAlignment="1">
      <alignment horizontal="left" vertical="top" wrapText="1"/>
    </xf>
    <xf numFmtId="4" fontId="0" fillId="37" borderId="10" xfId="0" applyNumberFormat="1" applyFont="1" applyFill="1" applyBorder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0" fillId="37" borderId="10" xfId="0" applyFont="1" applyFill="1" applyBorder="1" applyAlignment="1">
      <alignment horizontal="left" vertical="top" wrapText="1"/>
    </xf>
    <xf numFmtId="0" fontId="24" fillId="37" borderId="10" xfId="36" applyFill="1" applyBorder="1" applyAlignment="1">
      <alignment horizontal="left" vertical="top" wrapText="1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042@mail.muni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57421875" style="0" customWidth="1"/>
    <col min="2" max="2" width="37.421875" style="0" hidden="1" customWidth="1"/>
    <col min="3" max="3" width="7.8515625" style="0" customWidth="1"/>
    <col min="4" max="4" width="18.7109375" style="0" hidden="1" customWidth="1"/>
    <col min="5" max="5" width="17.00390625" style="0" customWidth="1"/>
    <col min="6" max="6" width="38.7109375" style="0" customWidth="1"/>
    <col min="7" max="7" width="79.421875" style="0" bestFit="1" customWidth="1"/>
    <col min="8" max="8" width="24.57421875" style="0" customWidth="1"/>
    <col min="9" max="9" width="23.421875" style="0" customWidth="1"/>
    <col min="10" max="10" width="7.00390625" style="0" hidden="1" customWidth="1"/>
    <col min="11" max="11" width="4.28125" style="0" customWidth="1"/>
    <col min="12" max="12" width="4.7109375" style="0" hidden="1" customWidth="1"/>
    <col min="13" max="13" width="14.00390625" style="0" hidden="1" customWidth="1"/>
    <col min="14" max="16" width="25.7109375" style="0" customWidth="1"/>
    <col min="17" max="17" width="3.8515625" style="0" customWidth="1"/>
    <col min="18" max="18" width="16.57421875" style="0" customWidth="1"/>
    <col min="19" max="19" width="10.57421875" style="0" hidden="1" customWidth="1"/>
    <col min="20" max="20" width="22.00390625" style="0" bestFit="1" customWidth="1"/>
    <col min="21" max="21" width="20.28125" style="0" customWidth="1"/>
    <col min="22" max="22" width="11.8515625" style="0" bestFit="1" customWidth="1"/>
    <col min="23" max="23" width="40.00390625" style="0" customWidth="1"/>
    <col min="24" max="24" width="5.8515625" style="0" customWidth="1"/>
    <col min="25" max="25" width="7.8515625" style="0" customWidth="1"/>
    <col min="26" max="26" width="4.8515625" style="0" customWidth="1"/>
    <col min="27" max="28" width="5.421875" style="0" customWidth="1"/>
    <col min="29" max="29" width="17.421875" style="0" customWidth="1"/>
    <col min="30" max="30" width="22.140625" style="0" bestFit="1" customWidth="1"/>
    <col min="31" max="31" width="10.7109375" style="0" customWidth="1"/>
  </cols>
  <sheetData>
    <row r="1" spans="1:31" ht="16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6" t="s">
        <v>1</v>
      </c>
      <c r="B3" s="26"/>
      <c r="C3" s="26"/>
      <c r="D3" s="26"/>
      <c r="E3" s="26"/>
      <c r="F3" s="26"/>
      <c r="G3" s="26"/>
      <c r="H3" s="27" t="s">
        <v>2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9" t="s">
        <v>3</v>
      </c>
      <c r="L4" s="29"/>
      <c r="M4" s="30" t="s">
        <v>4</v>
      </c>
      <c r="N4" s="30"/>
      <c r="O4" s="30"/>
      <c r="P4" s="30"/>
      <c r="Q4" s="30"/>
      <c r="R4" s="30"/>
      <c r="S4" s="28"/>
      <c r="T4" s="28"/>
      <c r="U4" s="28"/>
      <c r="V4" s="28"/>
      <c r="W4" s="28"/>
      <c r="X4" s="29" t="s">
        <v>5</v>
      </c>
      <c r="Y4" s="29"/>
      <c r="Z4" s="29"/>
      <c r="AA4" s="29"/>
      <c r="AB4" s="29"/>
      <c r="AC4" s="29" t="s">
        <v>3</v>
      </c>
      <c r="AD4" s="29"/>
      <c r="AE4" s="1"/>
    </row>
    <row r="5" spans="1:31" ht="99.75" customHeight="1">
      <c r="A5" s="34" t="s">
        <v>6</v>
      </c>
      <c r="B5" s="34" t="s">
        <v>7</v>
      </c>
      <c r="C5" s="34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34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34" t="s">
        <v>22</v>
      </c>
      <c r="R5" s="34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34" t="s">
        <v>29</v>
      </c>
      <c r="Y5" s="34" t="s">
        <v>30</v>
      </c>
      <c r="Z5" s="34" t="s">
        <v>31</v>
      </c>
      <c r="AA5" s="34" t="s">
        <v>32</v>
      </c>
      <c r="AB5" s="34" t="s">
        <v>33</v>
      </c>
      <c r="AC5" s="2" t="s">
        <v>34</v>
      </c>
      <c r="AD5" s="2" t="s">
        <v>1124</v>
      </c>
      <c r="AE5" s="2" t="s">
        <v>1125</v>
      </c>
    </row>
    <row r="6" spans="1:31" ht="26.25" thickBot="1">
      <c r="A6" s="3">
        <v>58524</v>
      </c>
      <c r="B6" s="4" t="s">
        <v>40</v>
      </c>
      <c r="C6" s="3">
        <v>172356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2</v>
      </c>
      <c r="K6" s="6">
        <v>2</v>
      </c>
      <c r="L6" s="7" t="s">
        <v>47</v>
      </c>
      <c r="M6" s="4">
        <v>119911</v>
      </c>
      <c r="N6" s="4" t="s">
        <v>48</v>
      </c>
      <c r="O6" s="4" t="s">
        <v>49</v>
      </c>
      <c r="P6" s="4" t="s">
        <v>50</v>
      </c>
      <c r="Q6" s="4">
        <v>3</v>
      </c>
      <c r="R6" s="4" t="s">
        <v>51</v>
      </c>
      <c r="S6" s="4">
        <v>232649</v>
      </c>
      <c r="T6" s="4" t="s">
        <v>52</v>
      </c>
      <c r="U6" s="4" t="s">
        <v>53</v>
      </c>
      <c r="V6" s="4">
        <v>549496369</v>
      </c>
      <c r="W6" s="4" t="s">
        <v>54</v>
      </c>
      <c r="X6" s="8" t="s">
        <v>55</v>
      </c>
      <c r="Y6" s="8" t="s">
        <v>56</v>
      </c>
      <c r="Z6" s="8" t="s">
        <v>57</v>
      </c>
      <c r="AA6" s="8" t="s">
        <v>55</v>
      </c>
      <c r="AB6" s="8" t="s">
        <v>58</v>
      </c>
      <c r="AC6" s="7" t="s">
        <v>59</v>
      </c>
      <c r="AD6" s="9">
        <v>1071</v>
      </c>
      <c r="AE6" s="10">
        <f>ROUND($K$6*$AD$6,2)</f>
        <v>2142</v>
      </c>
    </row>
    <row r="7" spans="1:31" ht="13.5">
      <c r="A7" s="31"/>
      <c r="B7" s="31"/>
      <c r="C7" s="3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0" t="s">
        <v>60</v>
      </c>
      <c r="AE7" s="12">
        <f>SUM($AE$6:$AE$6)</f>
        <v>2142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25.5">
      <c r="A9" s="3">
        <v>58525</v>
      </c>
      <c r="B9" s="4" t="s">
        <v>61</v>
      </c>
      <c r="C9" s="3">
        <v>172505</v>
      </c>
      <c r="D9" s="4" t="s">
        <v>41</v>
      </c>
      <c r="E9" s="4" t="s">
        <v>62</v>
      </c>
      <c r="F9" s="4" t="s">
        <v>63</v>
      </c>
      <c r="G9" s="4" t="s">
        <v>64</v>
      </c>
      <c r="H9" s="4" t="s">
        <v>45</v>
      </c>
      <c r="I9" s="4" t="s">
        <v>65</v>
      </c>
      <c r="J9" s="5">
        <v>2</v>
      </c>
      <c r="K9" s="6">
        <v>2</v>
      </c>
      <c r="L9" s="7" t="s">
        <v>47</v>
      </c>
      <c r="M9" s="4">
        <v>830000</v>
      </c>
      <c r="N9" s="4" t="s">
        <v>66</v>
      </c>
      <c r="O9" s="4" t="s">
        <v>67</v>
      </c>
      <c r="P9" s="4" t="s">
        <v>68</v>
      </c>
      <c r="Q9" s="4"/>
      <c r="R9" s="4" t="s">
        <v>69</v>
      </c>
      <c r="S9" s="4">
        <v>239190</v>
      </c>
      <c r="T9" s="4" t="s">
        <v>70</v>
      </c>
      <c r="U9" s="4" t="s">
        <v>71</v>
      </c>
      <c r="V9" s="4">
        <v>549491141</v>
      </c>
      <c r="W9" s="4"/>
      <c r="X9" s="8" t="s">
        <v>55</v>
      </c>
      <c r="Y9" s="8" t="s">
        <v>72</v>
      </c>
      <c r="Z9" s="8" t="s">
        <v>57</v>
      </c>
      <c r="AA9" s="8" t="s">
        <v>55</v>
      </c>
      <c r="AB9" s="8" t="s">
        <v>73</v>
      </c>
      <c r="AC9" s="7" t="s">
        <v>74</v>
      </c>
      <c r="AD9" s="9">
        <v>1822.8</v>
      </c>
      <c r="AE9" s="10">
        <f>ROUND($K$9*$AD$9,2)</f>
        <v>3645.6</v>
      </c>
    </row>
    <row r="10" spans="1:31" ht="25.5">
      <c r="A10" s="3">
        <v>58525</v>
      </c>
      <c r="B10" s="4" t="s">
        <v>61</v>
      </c>
      <c r="C10" s="3">
        <v>172506</v>
      </c>
      <c r="D10" s="4" t="s">
        <v>41</v>
      </c>
      <c r="E10" s="4" t="s">
        <v>75</v>
      </c>
      <c r="F10" s="4" t="s">
        <v>76</v>
      </c>
      <c r="G10" s="4" t="s">
        <v>77</v>
      </c>
      <c r="H10" s="4" t="s">
        <v>45</v>
      </c>
      <c r="I10" s="4" t="s">
        <v>78</v>
      </c>
      <c r="J10" s="5">
        <v>2</v>
      </c>
      <c r="K10" s="6">
        <v>2</v>
      </c>
      <c r="L10" s="7" t="s">
        <v>47</v>
      </c>
      <c r="M10" s="4">
        <v>830000</v>
      </c>
      <c r="N10" s="4" t="s">
        <v>66</v>
      </c>
      <c r="O10" s="4" t="s">
        <v>67</v>
      </c>
      <c r="P10" s="4" t="s">
        <v>68</v>
      </c>
      <c r="Q10" s="4"/>
      <c r="R10" s="4" t="s">
        <v>69</v>
      </c>
      <c r="S10" s="4">
        <v>239190</v>
      </c>
      <c r="T10" s="4" t="s">
        <v>70</v>
      </c>
      <c r="U10" s="4" t="s">
        <v>71</v>
      </c>
      <c r="V10" s="4">
        <v>549491141</v>
      </c>
      <c r="W10" s="4"/>
      <c r="X10" s="8" t="s">
        <v>55</v>
      </c>
      <c r="Y10" s="8" t="s">
        <v>72</v>
      </c>
      <c r="Z10" s="8" t="s">
        <v>57</v>
      </c>
      <c r="AA10" s="8" t="s">
        <v>55</v>
      </c>
      <c r="AB10" s="8" t="s">
        <v>73</v>
      </c>
      <c r="AC10" s="7" t="s">
        <v>74</v>
      </c>
      <c r="AD10" s="9">
        <v>1895.25</v>
      </c>
      <c r="AE10" s="10">
        <f>ROUND($K$10*$AD$10,2)</f>
        <v>3790.5</v>
      </c>
    </row>
    <row r="11" spans="1:31" ht="25.5">
      <c r="A11" s="3">
        <v>58525</v>
      </c>
      <c r="B11" s="4" t="s">
        <v>61</v>
      </c>
      <c r="C11" s="3">
        <v>172527</v>
      </c>
      <c r="D11" s="4" t="s">
        <v>41</v>
      </c>
      <c r="E11" s="4" t="s">
        <v>79</v>
      </c>
      <c r="F11" s="4" t="s">
        <v>80</v>
      </c>
      <c r="G11" s="4" t="s">
        <v>81</v>
      </c>
      <c r="H11" s="4" t="s">
        <v>45</v>
      </c>
      <c r="I11" s="4" t="s">
        <v>78</v>
      </c>
      <c r="J11" s="5">
        <v>2</v>
      </c>
      <c r="K11" s="6">
        <v>2</v>
      </c>
      <c r="L11" s="7" t="s">
        <v>47</v>
      </c>
      <c r="M11" s="4">
        <v>830000</v>
      </c>
      <c r="N11" s="4" t="s">
        <v>66</v>
      </c>
      <c r="O11" s="4" t="s">
        <v>67</v>
      </c>
      <c r="P11" s="4" t="s">
        <v>68</v>
      </c>
      <c r="Q11" s="4"/>
      <c r="R11" s="4" t="s">
        <v>69</v>
      </c>
      <c r="S11" s="4">
        <v>239190</v>
      </c>
      <c r="T11" s="4" t="s">
        <v>70</v>
      </c>
      <c r="U11" s="4" t="s">
        <v>71</v>
      </c>
      <c r="V11" s="4">
        <v>549491141</v>
      </c>
      <c r="W11" s="4"/>
      <c r="X11" s="8" t="s">
        <v>55</v>
      </c>
      <c r="Y11" s="8" t="s">
        <v>72</v>
      </c>
      <c r="Z11" s="8" t="s">
        <v>57</v>
      </c>
      <c r="AA11" s="8" t="s">
        <v>55</v>
      </c>
      <c r="AB11" s="8" t="s">
        <v>73</v>
      </c>
      <c r="AC11" s="7" t="s">
        <v>74</v>
      </c>
      <c r="AD11" s="9">
        <v>1895.25</v>
      </c>
      <c r="AE11" s="10">
        <f>ROUND($K$11*$AD$11,2)</f>
        <v>3790.5</v>
      </c>
    </row>
    <row r="12" spans="1:31" ht="26.25">
      <c r="A12" s="3">
        <v>58525</v>
      </c>
      <c r="B12" s="4" t="s">
        <v>61</v>
      </c>
      <c r="C12" s="3">
        <v>172528</v>
      </c>
      <c r="D12" s="4" t="s">
        <v>41</v>
      </c>
      <c r="E12" s="4" t="s">
        <v>82</v>
      </c>
      <c r="F12" s="4" t="s">
        <v>83</v>
      </c>
      <c r="G12" s="4" t="s">
        <v>84</v>
      </c>
      <c r="H12" s="4" t="s">
        <v>45</v>
      </c>
      <c r="I12" s="4" t="s">
        <v>78</v>
      </c>
      <c r="J12" s="5">
        <v>2</v>
      </c>
      <c r="K12" s="6">
        <v>2</v>
      </c>
      <c r="L12" s="7" t="s">
        <v>47</v>
      </c>
      <c r="M12" s="4">
        <v>830000</v>
      </c>
      <c r="N12" s="4" t="s">
        <v>66</v>
      </c>
      <c r="O12" s="4" t="s">
        <v>67</v>
      </c>
      <c r="P12" s="4" t="s">
        <v>68</v>
      </c>
      <c r="Q12" s="4"/>
      <c r="R12" s="4" t="s">
        <v>69</v>
      </c>
      <c r="S12" s="4">
        <v>239190</v>
      </c>
      <c r="T12" s="4" t="s">
        <v>70</v>
      </c>
      <c r="U12" s="4" t="s">
        <v>71</v>
      </c>
      <c r="V12" s="4">
        <v>549491141</v>
      </c>
      <c r="W12" s="4"/>
      <c r="X12" s="8" t="s">
        <v>55</v>
      </c>
      <c r="Y12" s="8" t="s">
        <v>72</v>
      </c>
      <c r="Z12" s="8" t="s">
        <v>57</v>
      </c>
      <c r="AA12" s="8" t="s">
        <v>55</v>
      </c>
      <c r="AB12" s="8" t="s">
        <v>73</v>
      </c>
      <c r="AC12" s="7" t="s">
        <v>74</v>
      </c>
      <c r="AD12" s="9">
        <v>1895.25</v>
      </c>
      <c r="AE12" s="10">
        <f>ROUND($K$12*$AD$12,2)</f>
        <v>3790.5</v>
      </c>
    </row>
    <row r="13" spans="1:31" ht="13.5">
      <c r="A13" s="31"/>
      <c r="B13" s="31"/>
      <c r="C13" s="3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20" t="s">
        <v>60</v>
      </c>
      <c r="AE13" s="12">
        <f>SUM($AE$9:$AE$12)</f>
        <v>15017.1</v>
      </c>
    </row>
    <row r="14" spans="1:3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2.75">
      <c r="A15" s="3">
        <v>58540</v>
      </c>
      <c r="B15" s="4" t="s">
        <v>61</v>
      </c>
      <c r="C15" s="3">
        <v>172373</v>
      </c>
      <c r="D15" s="4" t="s">
        <v>41</v>
      </c>
      <c r="E15" s="4" t="s">
        <v>85</v>
      </c>
      <c r="F15" s="4" t="s">
        <v>86</v>
      </c>
      <c r="G15" s="4" t="s">
        <v>87</v>
      </c>
      <c r="H15" s="4" t="s">
        <v>45</v>
      </c>
      <c r="I15" s="4" t="s">
        <v>88</v>
      </c>
      <c r="J15" s="5">
        <v>3</v>
      </c>
      <c r="K15" s="6">
        <v>3</v>
      </c>
      <c r="L15" s="7" t="s">
        <v>89</v>
      </c>
      <c r="M15" s="4">
        <v>211500</v>
      </c>
      <c r="N15" s="4" t="s">
        <v>90</v>
      </c>
      <c r="O15" s="4" t="s">
        <v>91</v>
      </c>
      <c r="P15" s="4" t="s">
        <v>92</v>
      </c>
      <c r="Q15" s="4">
        <v>2</v>
      </c>
      <c r="R15" s="4" t="s">
        <v>93</v>
      </c>
      <c r="S15" s="4">
        <v>362204</v>
      </c>
      <c r="T15" s="4" t="s">
        <v>94</v>
      </c>
      <c r="U15" s="4" t="s">
        <v>95</v>
      </c>
      <c r="V15" s="4">
        <v>549491515</v>
      </c>
      <c r="W15" s="4"/>
      <c r="X15" s="8" t="s">
        <v>96</v>
      </c>
      <c r="Y15" s="8" t="s">
        <v>97</v>
      </c>
      <c r="Z15" s="8" t="s">
        <v>57</v>
      </c>
      <c r="AA15" s="8" t="s">
        <v>98</v>
      </c>
      <c r="AB15" s="8" t="s">
        <v>73</v>
      </c>
      <c r="AC15" s="7" t="s">
        <v>99</v>
      </c>
      <c r="AD15" s="9">
        <v>2590.35</v>
      </c>
      <c r="AE15" s="10">
        <f>ROUND($K$15*$AD$15,2)</f>
        <v>7771.05</v>
      </c>
    </row>
    <row r="16" spans="1:31" ht="12.75">
      <c r="A16" s="3">
        <v>58540</v>
      </c>
      <c r="B16" s="4" t="s">
        <v>61</v>
      </c>
      <c r="C16" s="3">
        <v>173143</v>
      </c>
      <c r="D16" s="4" t="s">
        <v>41</v>
      </c>
      <c r="E16" s="4" t="s">
        <v>100</v>
      </c>
      <c r="F16" s="4" t="s">
        <v>101</v>
      </c>
      <c r="G16" s="4" t="s">
        <v>102</v>
      </c>
      <c r="H16" s="4"/>
      <c r="I16" s="4" t="s">
        <v>46</v>
      </c>
      <c r="J16" s="5">
        <v>2</v>
      </c>
      <c r="K16" s="6">
        <v>2</v>
      </c>
      <c r="L16" s="7" t="s">
        <v>89</v>
      </c>
      <c r="M16" s="4">
        <v>211500</v>
      </c>
      <c r="N16" s="4" t="s">
        <v>90</v>
      </c>
      <c r="O16" s="4" t="s">
        <v>91</v>
      </c>
      <c r="P16" s="4" t="s">
        <v>92</v>
      </c>
      <c r="Q16" s="4">
        <v>2</v>
      </c>
      <c r="R16" s="4" t="s">
        <v>93</v>
      </c>
      <c r="S16" s="4">
        <v>362204</v>
      </c>
      <c r="T16" s="4" t="s">
        <v>94</v>
      </c>
      <c r="U16" s="4" t="s">
        <v>95</v>
      </c>
      <c r="V16" s="4">
        <v>549491515</v>
      </c>
      <c r="W16" s="4"/>
      <c r="X16" s="8" t="s">
        <v>103</v>
      </c>
      <c r="Y16" s="8" t="s">
        <v>97</v>
      </c>
      <c r="Z16" s="8" t="s">
        <v>57</v>
      </c>
      <c r="AA16" s="8" t="s">
        <v>55</v>
      </c>
      <c r="AB16" s="8" t="s">
        <v>73</v>
      </c>
      <c r="AC16" s="7" t="s">
        <v>99</v>
      </c>
      <c r="AD16" s="9">
        <v>869.4</v>
      </c>
      <c r="AE16" s="10">
        <f>ROUND($K$16*$AD$16,2)</f>
        <v>1738.8</v>
      </c>
    </row>
    <row r="17" spans="1:31" ht="12.75">
      <c r="A17" s="3">
        <v>58540</v>
      </c>
      <c r="B17" s="4" t="s">
        <v>61</v>
      </c>
      <c r="C17" s="3">
        <v>173144</v>
      </c>
      <c r="D17" s="4" t="s">
        <v>41</v>
      </c>
      <c r="E17" s="4" t="s">
        <v>104</v>
      </c>
      <c r="F17" s="4" t="s">
        <v>105</v>
      </c>
      <c r="G17" s="4" t="s">
        <v>106</v>
      </c>
      <c r="H17" s="4"/>
      <c r="I17" s="4" t="s">
        <v>107</v>
      </c>
      <c r="J17" s="5">
        <v>2</v>
      </c>
      <c r="K17" s="6">
        <v>2</v>
      </c>
      <c r="L17" s="7" t="s">
        <v>89</v>
      </c>
      <c r="M17" s="4">
        <v>211500</v>
      </c>
      <c r="N17" s="4" t="s">
        <v>90</v>
      </c>
      <c r="O17" s="4" t="s">
        <v>91</v>
      </c>
      <c r="P17" s="4" t="s">
        <v>92</v>
      </c>
      <c r="Q17" s="4">
        <v>2</v>
      </c>
      <c r="R17" s="4" t="s">
        <v>93</v>
      </c>
      <c r="S17" s="4">
        <v>362204</v>
      </c>
      <c r="T17" s="4" t="s">
        <v>94</v>
      </c>
      <c r="U17" s="4" t="s">
        <v>95</v>
      </c>
      <c r="V17" s="4">
        <v>549491515</v>
      </c>
      <c r="W17" s="4"/>
      <c r="X17" s="8" t="s">
        <v>103</v>
      </c>
      <c r="Y17" s="8" t="s">
        <v>97</v>
      </c>
      <c r="Z17" s="8" t="s">
        <v>57</v>
      </c>
      <c r="AA17" s="8" t="s">
        <v>55</v>
      </c>
      <c r="AB17" s="8" t="s">
        <v>73</v>
      </c>
      <c r="AC17" s="7" t="s">
        <v>99</v>
      </c>
      <c r="AD17" s="9">
        <v>869.4</v>
      </c>
      <c r="AE17" s="10">
        <f>ROUND($K$17*$AD$17,2)</f>
        <v>1738.8</v>
      </c>
    </row>
    <row r="18" spans="1:31" ht="12.75">
      <c r="A18" s="3">
        <v>58540</v>
      </c>
      <c r="B18" s="4" t="s">
        <v>61</v>
      </c>
      <c r="C18" s="3">
        <v>173169</v>
      </c>
      <c r="D18" s="4" t="s">
        <v>41</v>
      </c>
      <c r="E18" s="4" t="s">
        <v>108</v>
      </c>
      <c r="F18" s="4" t="s">
        <v>109</v>
      </c>
      <c r="G18" s="4" t="s">
        <v>110</v>
      </c>
      <c r="H18" s="4"/>
      <c r="I18" s="4" t="s">
        <v>107</v>
      </c>
      <c r="J18" s="5">
        <v>2</v>
      </c>
      <c r="K18" s="6">
        <v>2</v>
      </c>
      <c r="L18" s="7" t="s">
        <v>89</v>
      </c>
      <c r="M18" s="4">
        <v>211500</v>
      </c>
      <c r="N18" s="4" t="s">
        <v>90</v>
      </c>
      <c r="O18" s="4" t="s">
        <v>91</v>
      </c>
      <c r="P18" s="4" t="s">
        <v>92</v>
      </c>
      <c r="Q18" s="4">
        <v>2</v>
      </c>
      <c r="R18" s="4" t="s">
        <v>93</v>
      </c>
      <c r="S18" s="4">
        <v>362204</v>
      </c>
      <c r="T18" s="4" t="s">
        <v>94</v>
      </c>
      <c r="U18" s="4" t="s">
        <v>95</v>
      </c>
      <c r="V18" s="4">
        <v>549491515</v>
      </c>
      <c r="W18" s="4"/>
      <c r="X18" s="8" t="s">
        <v>103</v>
      </c>
      <c r="Y18" s="8" t="s">
        <v>97</v>
      </c>
      <c r="Z18" s="8" t="s">
        <v>57</v>
      </c>
      <c r="AA18" s="8" t="s">
        <v>55</v>
      </c>
      <c r="AB18" s="8" t="s">
        <v>73</v>
      </c>
      <c r="AC18" s="7" t="s">
        <v>99</v>
      </c>
      <c r="AD18" s="9">
        <v>869.4</v>
      </c>
      <c r="AE18" s="10">
        <f>ROUND($K$18*$AD$18,2)</f>
        <v>1738.8</v>
      </c>
    </row>
    <row r="19" spans="1:31" ht="13.5">
      <c r="A19" s="3">
        <v>58540</v>
      </c>
      <c r="B19" s="4" t="s">
        <v>61</v>
      </c>
      <c r="C19" s="3">
        <v>173170</v>
      </c>
      <c r="D19" s="4" t="s">
        <v>41</v>
      </c>
      <c r="E19" s="4" t="s">
        <v>111</v>
      </c>
      <c r="F19" s="4" t="s">
        <v>112</v>
      </c>
      <c r="G19" s="4" t="s">
        <v>113</v>
      </c>
      <c r="H19" s="4"/>
      <c r="I19" s="4" t="s">
        <v>107</v>
      </c>
      <c r="J19" s="5">
        <v>2</v>
      </c>
      <c r="K19" s="6">
        <v>2</v>
      </c>
      <c r="L19" s="7" t="s">
        <v>89</v>
      </c>
      <c r="M19" s="4">
        <v>211500</v>
      </c>
      <c r="N19" s="4" t="s">
        <v>90</v>
      </c>
      <c r="O19" s="4" t="s">
        <v>91</v>
      </c>
      <c r="P19" s="4" t="s">
        <v>92</v>
      </c>
      <c r="Q19" s="4">
        <v>2</v>
      </c>
      <c r="R19" s="4" t="s">
        <v>93</v>
      </c>
      <c r="S19" s="4">
        <v>362204</v>
      </c>
      <c r="T19" s="4" t="s">
        <v>94</v>
      </c>
      <c r="U19" s="4" t="s">
        <v>95</v>
      </c>
      <c r="V19" s="4">
        <v>549491515</v>
      </c>
      <c r="W19" s="4"/>
      <c r="X19" s="8" t="s">
        <v>103</v>
      </c>
      <c r="Y19" s="8" t="s">
        <v>97</v>
      </c>
      <c r="Z19" s="8" t="s">
        <v>57</v>
      </c>
      <c r="AA19" s="8" t="s">
        <v>55</v>
      </c>
      <c r="AB19" s="8" t="s">
        <v>73</v>
      </c>
      <c r="AC19" s="7" t="s">
        <v>99</v>
      </c>
      <c r="AD19" s="9">
        <v>869.4</v>
      </c>
      <c r="AE19" s="10">
        <f>ROUND($K$19*$AD$19,2)</f>
        <v>1738.8</v>
      </c>
    </row>
    <row r="20" spans="1:31" ht="13.5">
      <c r="A20" s="31"/>
      <c r="B20" s="31"/>
      <c r="C20" s="3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20" t="s">
        <v>60</v>
      </c>
      <c r="AE20" s="12">
        <f>SUM($AE$15:$AE$19)</f>
        <v>14726.249999999998</v>
      </c>
    </row>
    <row r="21" spans="1:3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25.5">
      <c r="A22" s="3">
        <v>58582</v>
      </c>
      <c r="B22" s="4" t="s">
        <v>114</v>
      </c>
      <c r="C22" s="3">
        <v>172455</v>
      </c>
      <c r="D22" s="4" t="s">
        <v>41</v>
      </c>
      <c r="E22" s="4" t="s">
        <v>115</v>
      </c>
      <c r="F22" s="4" t="s">
        <v>116</v>
      </c>
      <c r="G22" s="4" t="s">
        <v>117</v>
      </c>
      <c r="H22" s="4" t="s">
        <v>45</v>
      </c>
      <c r="I22" s="4" t="s">
        <v>65</v>
      </c>
      <c r="J22" s="5">
        <v>1</v>
      </c>
      <c r="K22" s="6">
        <v>1</v>
      </c>
      <c r="L22" s="7" t="s">
        <v>89</v>
      </c>
      <c r="M22" s="4">
        <v>314010</v>
      </c>
      <c r="N22" s="4" t="s">
        <v>118</v>
      </c>
      <c r="O22" s="4" t="s">
        <v>119</v>
      </c>
      <c r="P22" s="4" t="s">
        <v>50</v>
      </c>
      <c r="Q22" s="4">
        <v>1</v>
      </c>
      <c r="R22" s="4" t="s">
        <v>120</v>
      </c>
      <c r="S22" s="4">
        <v>16840</v>
      </c>
      <c r="T22" s="4" t="s">
        <v>121</v>
      </c>
      <c r="U22" s="4" t="s">
        <v>122</v>
      </c>
      <c r="V22" s="4">
        <v>549494016</v>
      </c>
      <c r="W22" s="4"/>
      <c r="X22" s="8" t="s">
        <v>123</v>
      </c>
      <c r="Y22" s="8" t="s">
        <v>124</v>
      </c>
      <c r="Z22" s="8" t="s">
        <v>57</v>
      </c>
      <c r="AA22" s="8" t="s">
        <v>98</v>
      </c>
      <c r="AB22" s="8" t="s">
        <v>125</v>
      </c>
      <c r="AC22" s="7" t="s">
        <v>126</v>
      </c>
      <c r="AD22" s="9">
        <v>1291.5</v>
      </c>
      <c r="AE22" s="10">
        <f>ROUND($K$22*$AD$22,2)</f>
        <v>1291.5</v>
      </c>
    </row>
    <row r="23" spans="1:31" ht="26.25">
      <c r="A23" s="3">
        <v>58582</v>
      </c>
      <c r="B23" s="4" t="s">
        <v>114</v>
      </c>
      <c r="C23" s="3">
        <v>172456</v>
      </c>
      <c r="D23" s="4" t="s">
        <v>41</v>
      </c>
      <c r="E23" s="4" t="s">
        <v>127</v>
      </c>
      <c r="F23" s="4" t="s">
        <v>128</v>
      </c>
      <c r="G23" s="4" t="s">
        <v>129</v>
      </c>
      <c r="H23" s="4" t="s">
        <v>45</v>
      </c>
      <c r="I23" s="4" t="s">
        <v>65</v>
      </c>
      <c r="J23" s="5">
        <v>1</v>
      </c>
      <c r="K23" s="6">
        <v>1</v>
      </c>
      <c r="L23" s="7" t="s">
        <v>89</v>
      </c>
      <c r="M23" s="4">
        <v>314010</v>
      </c>
      <c r="N23" s="4" t="s">
        <v>118</v>
      </c>
      <c r="O23" s="4" t="s">
        <v>119</v>
      </c>
      <c r="P23" s="4" t="s">
        <v>50</v>
      </c>
      <c r="Q23" s="4">
        <v>1</v>
      </c>
      <c r="R23" s="4" t="s">
        <v>130</v>
      </c>
      <c r="S23" s="4">
        <v>2691</v>
      </c>
      <c r="T23" s="4" t="s">
        <v>131</v>
      </c>
      <c r="U23" s="4" t="s">
        <v>132</v>
      </c>
      <c r="V23" s="4">
        <v>549493972</v>
      </c>
      <c r="W23" s="4"/>
      <c r="X23" s="8" t="s">
        <v>123</v>
      </c>
      <c r="Y23" s="8" t="s">
        <v>124</v>
      </c>
      <c r="Z23" s="8" t="s">
        <v>57</v>
      </c>
      <c r="AA23" s="8" t="s">
        <v>98</v>
      </c>
      <c r="AB23" s="8" t="s">
        <v>125</v>
      </c>
      <c r="AC23" s="7" t="s">
        <v>126</v>
      </c>
      <c r="AD23" s="9">
        <v>1984.5</v>
      </c>
      <c r="AE23" s="10">
        <f>ROUND($K$23*$AD$23,2)</f>
        <v>1984.5</v>
      </c>
    </row>
    <row r="24" spans="1:31" ht="13.5">
      <c r="A24" s="31"/>
      <c r="B24" s="31"/>
      <c r="C24" s="3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20" t="s">
        <v>60</v>
      </c>
      <c r="AE24" s="12">
        <f>SUM($AE$22:$AE$23)</f>
        <v>3276</v>
      </c>
    </row>
    <row r="25" spans="1:3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26.25">
      <c r="A26" s="3">
        <v>58599</v>
      </c>
      <c r="B26" s="4" t="s">
        <v>133</v>
      </c>
      <c r="C26" s="3">
        <v>172454</v>
      </c>
      <c r="D26" s="4" t="s">
        <v>41</v>
      </c>
      <c r="E26" s="4" t="s">
        <v>134</v>
      </c>
      <c r="F26" s="4" t="s">
        <v>135</v>
      </c>
      <c r="G26" s="4" t="s">
        <v>136</v>
      </c>
      <c r="H26" s="4" t="s">
        <v>45</v>
      </c>
      <c r="I26" s="4" t="s">
        <v>65</v>
      </c>
      <c r="J26" s="5">
        <v>1</v>
      </c>
      <c r="K26" s="6">
        <v>1</v>
      </c>
      <c r="L26" s="7" t="s">
        <v>89</v>
      </c>
      <c r="M26" s="4">
        <v>714005</v>
      </c>
      <c r="N26" s="4" t="s">
        <v>137</v>
      </c>
      <c r="O26" s="4" t="s">
        <v>138</v>
      </c>
      <c r="P26" s="4" t="s">
        <v>50</v>
      </c>
      <c r="Q26" s="4">
        <v>1</v>
      </c>
      <c r="R26" s="4" t="s">
        <v>139</v>
      </c>
      <c r="S26" s="4">
        <v>85726</v>
      </c>
      <c r="T26" s="4" t="s">
        <v>140</v>
      </c>
      <c r="U26" s="4" t="s">
        <v>141</v>
      </c>
      <c r="V26" s="4">
        <v>549496098</v>
      </c>
      <c r="W26" s="4"/>
      <c r="X26" s="8" t="s">
        <v>142</v>
      </c>
      <c r="Y26" s="8" t="s">
        <v>143</v>
      </c>
      <c r="Z26" s="8" t="s">
        <v>144</v>
      </c>
      <c r="AA26" s="8" t="s">
        <v>145</v>
      </c>
      <c r="AB26" s="8" t="s">
        <v>125</v>
      </c>
      <c r="AC26" s="7" t="s">
        <v>146</v>
      </c>
      <c r="AD26" s="9">
        <v>2299.5</v>
      </c>
      <c r="AE26" s="10">
        <f>ROUND($K$26*$AD$26,2)</f>
        <v>2299.5</v>
      </c>
    </row>
    <row r="27" spans="1:31" ht="13.5">
      <c r="A27" s="31"/>
      <c r="B27" s="31"/>
      <c r="C27" s="3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20" t="s">
        <v>60</v>
      </c>
      <c r="AE27" s="12">
        <f>SUM($AE$26:$AE$26)</f>
        <v>2299.5</v>
      </c>
    </row>
    <row r="28" spans="1:3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25.5">
      <c r="A29" s="3">
        <v>58621</v>
      </c>
      <c r="B29" s="4"/>
      <c r="C29" s="3">
        <v>172471</v>
      </c>
      <c r="D29" s="4" t="s">
        <v>41</v>
      </c>
      <c r="E29" s="4" t="s">
        <v>147</v>
      </c>
      <c r="F29" s="4" t="s">
        <v>148</v>
      </c>
      <c r="G29" s="4" t="s">
        <v>149</v>
      </c>
      <c r="H29" s="4" t="s">
        <v>45</v>
      </c>
      <c r="I29" s="4" t="s">
        <v>150</v>
      </c>
      <c r="J29" s="5">
        <v>2</v>
      </c>
      <c r="K29" s="6">
        <v>2</v>
      </c>
      <c r="L29" s="7" t="s">
        <v>89</v>
      </c>
      <c r="M29" s="4">
        <v>212700</v>
      </c>
      <c r="N29" s="4" t="s">
        <v>151</v>
      </c>
      <c r="O29" s="4" t="s">
        <v>152</v>
      </c>
      <c r="P29" s="4" t="s">
        <v>153</v>
      </c>
      <c r="Q29" s="4">
        <v>3</v>
      </c>
      <c r="R29" s="4" t="s">
        <v>154</v>
      </c>
      <c r="S29" s="4">
        <v>65080</v>
      </c>
      <c r="T29" s="4" t="s">
        <v>155</v>
      </c>
      <c r="U29" s="4" t="s">
        <v>156</v>
      </c>
      <c r="V29" s="4">
        <v>549495170</v>
      </c>
      <c r="W29" s="4" t="s">
        <v>157</v>
      </c>
      <c r="X29" s="8" t="s">
        <v>158</v>
      </c>
      <c r="Y29" s="8" t="s">
        <v>159</v>
      </c>
      <c r="Z29" s="8" t="s">
        <v>57</v>
      </c>
      <c r="AA29" s="8" t="s">
        <v>98</v>
      </c>
      <c r="AB29" s="8" t="s">
        <v>73</v>
      </c>
      <c r="AC29" s="7" t="s">
        <v>160</v>
      </c>
      <c r="AD29" s="9">
        <v>1312.5</v>
      </c>
      <c r="AE29" s="10">
        <f>ROUND($K$29*$AD$29,2)</f>
        <v>2625</v>
      </c>
    </row>
    <row r="30" spans="1:31" ht="25.5">
      <c r="A30" s="3">
        <v>58621</v>
      </c>
      <c r="B30" s="4"/>
      <c r="C30" s="3">
        <v>172503</v>
      </c>
      <c r="D30" s="4" t="s">
        <v>41</v>
      </c>
      <c r="E30" s="4" t="s">
        <v>161</v>
      </c>
      <c r="F30" s="4" t="s">
        <v>162</v>
      </c>
      <c r="G30" s="4" t="s">
        <v>163</v>
      </c>
      <c r="H30" s="4" t="s">
        <v>45</v>
      </c>
      <c r="I30" s="4" t="s">
        <v>164</v>
      </c>
      <c r="J30" s="5">
        <v>1</v>
      </c>
      <c r="K30" s="6">
        <v>1</v>
      </c>
      <c r="L30" s="7" t="s">
        <v>89</v>
      </c>
      <c r="M30" s="4">
        <v>212700</v>
      </c>
      <c r="N30" s="4" t="s">
        <v>151</v>
      </c>
      <c r="O30" s="4" t="s">
        <v>152</v>
      </c>
      <c r="P30" s="4" t="s">
        <v>153</v>
      </c>
      <c r="Q30" s="4">
        <v>3</v>
      </c>
      <c r="R30" s="4" t="s">
        <v>154</v>
      </c>
      <c r="S30" s="4">
        <v>65080</v>
      </c>
      <c r="T30" s="4" t="s">
        <v>155</v>
      </c>
      <c r="U30" s="4" t="s">
        <v>156</v>
      </c>
      <c r="V30" s="4">
        <v>549495170</v>
      </c>
      <c r="W30" s="4" t="s">
        <v>157</v>
      </c>
      <c r="X30" s="8" t="s">
        <v>158</v>
      </c>
      <c r="Y30" s="8" t="s">
        <v>159</v>
      </c>
      <c r="Z30" s="8" t="s">
        <v>57</v>
      </c>
      <c r="AA30" s="8" t="s">
        <v>98</v>
      </c>
      <c r="AB30" s="8" t="s">
        <v>73</v>
      </c>
      <c r="AC30" s="7" t="s">
        <v>160</v>
      </c>
      <c r="AD30" s="9">
        <v>2044.35</v>
      </c>
      <c r="AE30" s="10">
        <f>ROUND($K$30*$AD$30,2)</f>
        <v>2044.35</v>
      </c>
    </row>
    <row r="31" spans="1:31" ht="25.5">
      <c r="A31" s="3">
        <v>58621</v>
      </c>
      <c r="B31" s="4"/>
      <c r="C31" s="3">
        <v>172538</v>
      </c>
      <c r="D31" s="4" t="s">
        <v>41</v>
      </c>
      <c r="E31" s="4" t="s">
        <v>165</v>
      </c>
      <c r="F31" s="4" t="s">
        <v>166</v>
      </c>
      <c r="G31" s="4" t="s">
        <v>167</v>
      </c>
      <c r="H31" s="4" t="s">
        <v>45</v>
      </c>
      <c r="I31" s="4" t="s">
        <v>168</v>
      </c>
      <c r="J31" s="5">
        <v>2</v>
      </c>
      <c r="K31" s="6">
        <v>2</v>
      </c>
      <c r="L31" s="7" t="s">
        <v>89</v>
      </c>
      <c r="M31" s="4">
        <v>212700</v>
      </c>
      <c r="N31" s="4" t="s">
        <v>151</v>
      </c>
      <c r="O31" s="4" t="s">
        <v>152</v>
      </c>
      <c r="P31" s="4" t="s">
        <v>153</v>
      </c>
      <c r="Q31" s="4">
        <v>3</v>
      </c>
      <c r="R31" s="4" t="s">
        <v>154</v>
      </c>
      <c r="S31" s="4">
        <v>65080</v>
      </c>
      <c r="T31" s="4" t="s">
        <v>155</v>
      </c>
      <c r="U31" s="4" t="s">
        <v>156</v>
      </c>
      <c r="V31" s="4">
        <v>549495170</v>
      </c>
      <c r="W31" s="4" t="s">
        <v>157</v>
      </c>
      <c r="X31" s="8" t="s">
        <v>158</v>
      </c>
      <c r="Y31" s="8" t="s">
        <v>159</v>
      </c>
      <c r="Z31" s="8" t="s">
        <v>57</v>
      </c>
      <c r="AA31" s="8" t="s">
        <v>98</v>
      </c>
      <c r="AB31" s="8" t="s">
        <v>73</v>
      </c>
      <c r="AC31" s="7" t="s">
        <v>160</v>
      </c>
      <c r="AD31" s="9">
        <v>1501.5</v>
      </c>
      <c r="AE31" s="10">
        <f>ROUND($K$31*$AD$31,2)</f>
        <v>3003</v>
      </c>
    </row>
    <row r="32" spans="1:31" ht="25.5">
      <c r="A32" s="3">
        <v>58621</v>
      </c>
      <c r="B32" s="4"/>
      <c r="C32" s="3">
        <v>172539</v>
      </c>
      <c r="D32" s="4" t="s">
        <v>41</v>
      </c>
      <c r="E32" s="4" t="s">
        <v>169</v>
      </c>
      <c r="F32" s="4" t="s">
        <v>170</v>
      </c>
      <c r="G32" s="4" t="s">
        <v>171</v>
      </c>
      <c r="H32" s="4" t="s">
        <v>45</v>
      </c>
      <c r="I32" s="4" t="s">
        <v>46</v>
      </c>
      <c r="J32" s="5">
        <v>2</v>
      </c>
      <c r="K32" s="6">
        <v>2</v>
      </c>
      <c r="L32" s="7" t="s">
        <v>89</v>
      </c>
      <c r="M32" s="4">
        <v>212700</v>
      </c>
      <c r="N32" s="4" t="s">
        <v>151</v>
      </c>
      <c r="O32" s="4" t="s">
        <v>152</v>
      </c>
      <c r="P32" s="4" t="s">
        <v>153</v>
      </c>
      <c r="Q32" s="4">
        <v>3</v>
      </c>
      <c r="R32" s="4" t="s">
        <v>154</v>
      </c>
      <c r="S32" s="4">
        <v>65080</v>
      </c>
      <c r="T32" s="4" t="s">
        <v>155</v>
      </c>
      <c r="U32" s="4" t="s">
        <v>156</v>
      </c>
      <c r="V32" s="4">
        <v>549495170</v>
      </c>
      <c r="W32" s="4" t="s">
        <v>157</v>
      </c>
      <c r="X32" s="8" t="s">
        <v>158</v>
      </c>
      <c r="Y32" s="8" t="s">
        <v>159</v>
      </c>
      <c r="Z32" s="8" t="s">
        <v>57</v>
      </c>
      <c r="AA32" s="8" t="s">
        <v>98</v>
      </c>
      <c r="AB32" s="8" t="s">
        <v>73</v>
      </c>
      <c r="AC32" s="7" t="s">
        <v>160</v>
      </c>
      <c r="AD32" s="9">
        <v>1580.25</v>
      </c>
      <c r="AE32" s="10">
        <f>ROUND($K$32*$AD$32,2)</f>
        <v>3160.5</v>
      </c>
    </row>
    <row r="33" spans="1:31" ht="25.5">
      <c r="A33" s="3">
        <v>58621</v>
      </c>
      <c r="B33" s="4"/>
      <c r="C33" s="3">
        <v>172540</v>
      </c>
      <c r="D33" s="4" t="s">
        <v>41</v>
      </c>
      <c r="E33" s="4" t="s">
        <v>172</v>
      </c>
      <c r="F33" s="4" t="s">
        <v>173</v>
      </c>
      <c r="G33" s="4" t="s">
        <v>174</v>
      </c>
      <c r="H33" s="4" t="s">
        <v>45</v>
      </c>
      <c r="I33" s="4" t="s">
        <v>46</v>
      </c>
      <c r="J33" s="5">
        <v>2</v>
      </c>
      <c r="K33" s="6">
        <v>2</v>
      </c>
      <c r="L33" s="7" t="s">
        <v>89</v>
      </c>
      <c r="M33" s="4">
        <v>212700</v>
      </c>
      <c r="N33" s="4" t="s">
        <v>151</v>
      </c>
      <c r="O33" s="4" t="s">
        <v>152</v>
      </c>
      <c r="P33" s="4" t="s">
        <v>153</v>
      </c>
      <c r="Q33" s="4">
        <v>3</v>
      </c>
      <c r="R33" s="4" t="s">
        <v>154</v>
      </c>
      <c r="S33" s="4">
        <v>65080</v>
      </c>
      <c r="T33" s="4" t="s">
        <v>155</v>
      </c>
      <c r="U33" s="4" t="s">
        <v>156</v>
      </c>
      <c r="V33" s="4">
        <v>549495170</v>
      </c>
      <c r="W33" s="4" t="s">
        <v>157</v>
      </c>
      <c r="X33" s="8" t="s">
        <v>158</v>
      </c>
      <c r="Y33" s="8" t="s">
        <v>159</v>
      </c>
      <c r="Z33" s="8" t="s">
        <v>57</v>
      </c>
      <c r="AA33" s="8" t="s">
        <v>98</v>
      </c>
      <c r="AB33" s="8" t="s">
        <v>73</v>
      </c>
      <c r="AC33" s="7" t="s">
        <v>160</v>
      </c>
      <c r="AD33" s="9">
        <v>1580.25</v>
      </c>
      <c r="AE33" s="10">
        <f>ROUND($K$33*$AD$33,2)</f>
        <v>3160.5</v>
      </c>
    </row>
    <row r="34" spans="1:31" ht="25.5">
      <c r="A34" s="3">
        <v>58621</v>
      </c>
      <c r="B34" s="4"/>
      <c r="C34" s="3">
        <v>172542</v>
      </c>
      <c r="D34" s="4" t="s">
        <v>41</v>
      </c>
      <c r="E34" s="4" t="s">
        <v>175</v>
      </c>
      <c r="F34" s="4" t="s">
        <v>176</v>
      </c>
      <c r="G34" s="4" t="s">
        <v>177</v>
      </c>
      <c r="H34" s="4" t="s">
        <v>45</v>
      </c>
      <c r="I34" s="4" t="s">
        <v>46</v>
      </c>
      <c r="J34" s="5">
        <v>2</v>
      </c>
      <c r="K34" s="6">
        <v>2</v>
      </c>
      <c r="L34" s="7" t="s">
        <v>89</v>
      </c>
      <c r="M34" s="4">
        <v>212700</v>
      </c>
      <c r="N34" s="4" t="s">
        <v>151</v>
      </c>
      <c r="O34" s="4" t="s">
        <v>152</v>
      </c>
      <c r="P34" s="4" t="s">
        <v>153</v>
      </c>
      <c r="Q34" s="4">
        <v>3</v>
      </c>
      <c r="R34" s="4" t="s">
        <v>154</v>
      </c>
      <c r="S34" s="4">
        <v>65080</v>
      </c>
      <c r="T34" s="4" t="s">
        <v>155</v>
      </c>
      <c r="U34" s="4" t="s">
        <v>156</v>
      </c>
      <c r="V34" s="4">
        <v>549495170</v>
      </c>
      <c r="W34" s="4" t="s">
        <v>157</v>
      </c>
      <c r="X34" s="8" t="s">
        <v>158</v>
      </c>
      <c r="Y34" s="8" t="s">
        <v>159</v>
      </c>
      <c r="Z34" s="8" t="s">
        <v>57</v>
      </c>
      <c r="AA34" s="8" t="s">
        <v>98</v>
      </c>
      <c r="AB34" s="8" t="s">
        <v>73</v>
      </c>
      <c r="AC34" s="7" t="s">
        <v>160</v>
      </c>
      <c r="AD34" s="9">
        <v>1580.25</v>
      </c>
      <c r="AE34" s="10">
        <f>ROUND($K$34*$AD$34,2)</f>
        <v>3160.5</v>
      </c>
    </row>
    <row r="35" spans="1:31" ht="25.5">
      <c r="A35" s="3">
        <v>58621</v>
      </c>
      <c r="B35" s="4"/>
      <c r="C35" s="3">
        <v>172772</v>
      </c>
      <c r="D35" s="4" t="s">
        <v>41</v>
      </c>
      <c r="E35" s="4" t="s">
        <v>178</v>
      </c>
      <c r="F35" s="4" t="s">
        <v>179</v>
      </c>
      <c r="G35" s="4" t="s">
        <v>180</v>
      </c>
      <c r="H35" s="4" t="s">
        <v>45</v>
      </c>
      <c r="I35" s="4" t="s">
        <v>181</v>
      </c>
      <c r="J35" s="5">
        <v>1</v>
      </c>
      <c r="K35" s="6">
        <v>1</v>
      </c>
      <c r="L35" s="7" t="s">
        <v>89</v>
      </c>
      <c r="M35" s="4">
        <v>212700</v>
      </c>
      <c r="N35" s="4" t="s">
        <v>151</v>
      </c>
      <c r="O35" s="4" t="s">
        <v>152</v>
      </c>
      <c r="P35" s="4" t="s">
        <v>153</v>
      </c>
      <c r="Q35" s="4">
        <v>3</v>
      </c>
      <c r="R35" s="4" t="s">
        <v>154</v>
      </c>
      <c r="S35" s="4">
        <v>65080</v>
      </c>
      <c r="T35" s="4" t="s">
        <v>155</v>
      </c>
      <c r="U35" s="4" t="s">
        <v>156</v>
      </c>
      <c r="V35" s="4">
        <v>549495170</v>
      </c>
      <c r="W35" s="4" t="s">
        <v>157</v>
      </c>
      <c r="X35" s="8" t="s">
        <v>158</v>
      </c>
      <c r="Y35" s="8" t="s">
        <v>159</v>
      </c>
      <c r="Z35" s="8" t="s">
        <v>57</v>
      </c>
      <c r="AA35" s="8" t="s">
        <v>98</v>
      </c>
      <c r="AB35" s="8" t="s">
        <v>73</v>
      </c>
      <c r="AC35" s="7" t="s">
        <v>160</v>
      </c>
      <c r="AD35" s="9">
        <v>1332.45</v>
      </c>
      <c r="AE35" s="10">
        <f>ROUND($K$35*$AD$35,2)</f>
        <v>1332.45</v>
      </c>
    </row>
    <row r="36" spans="1:31" ht="25.5">
      <c r="A36" s="3">
        <v>58621</v>
      </c>
      <c r="B36" s="4"/>
      <c r="C36" s="3">
        <v>172793</v>
      </c>
      <c r="D36" s="4" t="s">
        <v>41</v>
      </c>
      <c r="E36" s="4" t="s">
        <v>182</v>
      </c>
      <c r="F36" s="4" t="s">
        <v>183</v>
      </c>
      <c r="G36" s="4" t="s">
        <v>184</v>
      </c>
      <c r="H36" s="4" t="s">
        <v>45</v>
      </c>
      <c r="I36" s="4" t="s">
        <v>185</v>
      </c>
      <c r="J36" s="5">
        <v>1</v>
      </c>
      <c r="K36" s="6">
        <v>1</v>
      </c>
      <c r="L36" s="7" t="s">
        <v>89</v>
      </c>
      <c r="M36" s="4">
        <v>212700</v>
      </c>
      <c r="N36" s="4" t="s">
        <v>151</v>
      </c>
      <c r="O36" s="4" t="s">
        <v>152</v>
      </c>
      <c r="P36" s="4" t="s">
        <v>153</v>
      </c>
      <c r="Q36" s="4">
        <v>3</v>
      </c>
      <c r="R36" s="4" t="s">
        <v>154</v>
      </c>
      <c r="S36" s="4">
        <v>65080</v>
      </c>
      <c r="T36" s="4" t="s">
        <v>155</v>
      </c>
      <c r="U36" s="4" t="s">
        <v>156</v>
      </c>
      <c r="V36" s="4">
        <v>549495170</v>
      </c>
      <c r="W36" s="4" t="s">
        <v>157</v>
      </c>
      <c r="X36" s="8" t="s">
        <v>158</v>
      </c>
      <c r="Y36" s="8" t="s">
        <v>159</v>
      </c>
      <c r="Z36" s="8" t="s">
        <v>57</v>
      </c>
      <c r="AA36" s="8" t="s">
        <v>98</v>
      </c>
      <c r="AB36" s="8" t="s">
        <v>73</v>
      </c>
      <c r="AC36" s="7" t="s">
        <v>160</v>
      </c>
      <c r="AD36" s="9">
        <v>1569.75</v>
      </c>
      <c r="AE36" s="10">
        <f>ROUND($K$36*$AD$36,2)</f>
        <v>1569.75</v>
      </c>
    </row>
    <row r="37" spans="1:31" ht="25.5">
      <c r="A37" s="3">
        <v>58621</v>
      </c>
      <c r="B37" s="4"/>
      <c r="C37" s="3">
        <v>172794</v>
      </c>
      <c r="D37" s="4" t="s">
        <v>41</v>
      </c>
      <c r="E37" s="4" t="s">
        <v>186</v>
      </c>
      <c r="F37" s="4" t="s">
        <v>187</v>
      </c>
      <c r="G37" s="4" t="s">
        <v>188</v>
      </c>
      <c r="H37" s="4" t="s">
        <v>45</v>
      </c>
      <c r="I37" s="4" t="s">
        <v>185</v>
      </c>
      <c r="J37" s="5">
        <v>1</v>
      </c>
      <c r="K37" s="6">
        <v>1</v>
      </c>
      <c r="L37" s="7" t="s">
        <v>89</v>
      </c>
      <c r="M37" s="4">
        <v>212700</v>
      </c>
      <c r="N37" s="4" t="s">
        <v>151</v>
      </c>
      <c r="O37" s="4" t="s">
        <v>152</v>
      </c>
      <c r="P37" s="4" t="s">
        <v>153</v>
      </c>
      <c r="Q37" s="4">
        <v>3</v>
      </c>
      <c r="R37" s="4" t="s">
        <v>154</v>
      </c>
      <c r="S37" s="4">
        <v>65080</v>
      </c>
      <c r="T37" s="4" t="s">
        <v>155</v>
      </c>
      <c r="U37" s="4" t="s">
        <v>156</v>
      </c>
      <c r="V37" s="4">
        <v>549495170</v>
      </c>
      <c r="W37" s="4" t="s">
        <v>157</v>
      </c>
      <c r="X37" s="8" t="s">
        <v>158</v>
      </c>
      <c r="Y37" s="8" t="s">
        <v>159</v>
      </c>
      <c r="Z37" s="8" t="s">
        <v>57</v>
      </c>
      <c r="AA37" s="8" t="s">
        <v>98</v>
      </c>
      <c r="AB37" s="8" t="s">
        <v>73</v>
      </c>
      <c r="AC37" s="7" t="s">
        <v>160</v>
      </c>
      <c r="AD37" s="9">
        <v>1569.75</v>
      </c>
      <c r="AE37" s="10">
        <f>ROUND($K$37*$AD$37,2)</f>
        <v>1569.75</v>
      </c>
    </row>
    <row r="38" spans="1:31" ht="26.25">
      <c r="A38" s="3">
        <v>58621</v>
      </c>
      <c r="B38" s="4"/>
      <c r="C38" s="3">
        <v>172795</v>
      </c>
      <c r="D38" s="4" t="s">
        <v>41</v>
      </c>
      <c r="E38" s="4" t="s">
        <v>189</v>
      </c>
      <c r="F38" s="4" t="s">
        <v>190</v>
      </c>
      <c r="G38" s="4" t="s">
        <v>191</v>
      </c>
      <c r="H38" s="4" t="s">
        <v>45</v>
      </c>
      <c r="I38" s="4" t="s">
        <v>185</v>
      </c>
      <c r="J38" s="5">
        <v>1</v>
      </c>
      <c r="K38" s="6">
        <v>1</v>
      </c>
      <c r="L38" s="7" t="s">
        <v>89</v>
      </c>
      <c r="M38" s="4">
        <v>212700</v>
      </c>
      <c r="N38" s="4" t="s">
        <v>151</v>
      </c>
      <c r="O38" s="4" t="s">
        <v>152</v>
      </c>
      <c r="P38" s="4" t="s">
        <v>153</v>
      </c>
      <c r="Q38" s="4">
        <v>3</v>
      </c>
      <c r="R38" s="4" t="s">
        <v>154</v>
      </c>
      <c r="S38" s="4">
        <v>65080</v>
      </c>
      <c r="T38" s="4" t="s">
        <v>155</v>
      </c>
      <c r="U38" s="4" t="s">
        <v>156</v>
      </c>
      <c r="V38" s="4">
        <v>549495170</v>
      </c>
      <c r="W38" s="4" t="s">
        <v>157</v>
      </c>
      <c r="X38" s="8" t="s">
        <v>158</v>
      </c>
      <c r="Y38" s="8" t="s">
        <v>159</v>
      </c>
      <c r="Z38" s="8" t="s">
        <v>57</v>
      </c>
      <c r="AA38" s="8" t="s">
        <v>98</v>
      </c>
      <c r="AB38" s="8" t="s">
        <v>73</v>
      </c>
      <c r="AC38" s="7" t="s">
        <v>160</v>
      </c>
      <c r="AD38" s="9">
        <v>1569.75</v>
      </c>
      <c r="AE38" s="10">
        <f>ROUND($K$38*$AD$38,2)</f>
        <v>1569.75</v>
      </c>
    </row>
    <row r="39" spans="1:31" ht="13.5">
      <c r="A39" s="31"/>
      <c r="B39" s="31"/>
      <c r="C39" s="3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20" t="s">
        <v>60</v>
      </c>
      <c r="AE39" s="12">
        <f>SUM($AE$29:$AE$38)</f>
        <v>23195.55</v>
      </c>
    </row>
    <row r="40" spans="1:3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26.25">
      <c r="A41" s="3">
        <v>58624</v>
      </c>
      <c r="B41" s="4"/>
      <c r="C41" s="3">
        <v>172515</v>
      </c>
      <c r="D41" s="4" t="s">
        <v>41</v>
      </c>
      <c r="E41" s="4" t="s">
        <v>192</v>
      </c>
      <c r="F41" s="4" t="s">
        <v>193</v>
      </c>
      <c r="G41" s="4" t="s">
        <v>194</v>
      </c>
      <c r="H41" s="4" t="s">
        <v>45</v>
      </c>
      <c r="I41" s="4" t="s">
        <v>195</v>
      </c>
      <c r="J41" s="5">
        <v>1</v>
      </c>
      <c r="K41" s="6">
        <v>1</v>
      </c>
      <c r="L41" s="7" t="s">
        <v>47</v>
      </c>
      <c r="M41" s="4">
        <v>119917</v>
      </c>
      <c r="N41" s="4" t="s">
        <v>196</v>
      </c>
      <c r="O41" s="4" t="s">
        <v>49</v>
      </c>
      <c r="P41" s="4" t="s">
        <v>50</v>
      </c>
      <c r="Q41" s="4">
        <v>4</v>
      </c>
      <c r="R41" s="4" t="s">
        <v>197</v>
      </c>
      <c r="S41" s="4">
        <v>204935</v>
      </c>
      <c r="T41" s="4" t="s">
        <v>198</v>
      </c>
      <c r="U41" s="4" t="s">
        <v>199</v>
      </c>
      <c r="V41" s="4">
        <v>549496477</v>
      </c>
      <c r="W41" s="4" t="s">
        <v>200</v>
      </c>
      <c r="X41" s="8" t="s">
        <v>55</v>
      </c>
      <c r="Y41" s="8" t="s">
        <v>201</v>
      </c>
      <c r="Z41" s="8" t="s">
        <v>57</v>
      </c>
      <c r="AA41" s="8" t="s">
        <v>55</v>
      </c>
      <c r="AB41" s="8" t="s">
        <v>58</v>
      </c>
      <c r="AC41" s="7" t="s">
        <v>202</v>
      </c>
      <c r="AD41" s="9">
        <v>2467.5</v>
      </c>
      <c r="AE41" s="10">
        <f>ROUND($K$41*$AD$41,2)</f>
        <v>2467.5</v>
      </c>
    </row>
    <row r="42" spans="1:31" ht="13.5">
      <c r="A42" s="31"/>
      <c r="B42" s="31"/>
      <c r="C42" s="3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20" t="s">
        <v>60</v>
      </c>
      <c r="AE42" s="12">
        <f>SUM($AE$41:$AE$41)</f>
        <v>2467.5</v>
      </c>
    </row>
    <row r="43" spans="1:3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2.75">
      <c r="A44" s="3">
        <v>58629</v>
      </c>
      <c r="B44" s="4" t="s">
        <v>203</v>
      </c>
      <c r="C44" s="3">
        <v>172552</v>
      </c>
      <c r="D44" s="4" t="s">
        <v>41</v>
      </c>
      <c r="E44" s="4" t="s">
        <v>204</v>
      </c>
      <c r="F44" s="4" t="s">
        <v>205</v>
      </c>
      <c r="G44" s="4" t="s">
        <v>206</v>
      </c>
      <c r="H44" s="4" t="s">
        <v>45</v>
      </c>
      <c r="I44" s="4" t="s">
        <v>207</v>
      </c>
      <c r="J44" s="5">
        <v>2</v>
      </c>
      <c r="K44" s="6">
        <v>2</v>
      </c>
      <c r="L44" s="7" t="s">
        <v>89</v>
      </c>
      <c r="M44" s="4">
        <v>560000</v>
      </c>
      <c r="N44" s="4" t="s">
        <v>208</v>
      </c>
      <c r="O44" s="4" t="s">
        <v>209</v>
      </c>
      <c r="P44" s="4" t="s">
        <v>210</v>
      </c>
      <c r="Q44" s="4">
        <v>3</v>
      </c>
      <c r="R44" s="4">
        <v>249</v>
      </c>
      <c r="S44" s="4">
        <v>168497</v>
      </c>
      <c r="T44" s="4" t="s">
        <v>211</v>
      </c>
      <c r="U44" s="4" t="s">
        <v>212</v>
      </c>
      <c r="V44" s="4">
        <v>549494051</v>
      </c>
      <c r="W44" s="4" t="s">
        <v>213</v>
      </c>
      <c r="X44" s="8" t="s">
        <v>214</v>
      </c>
      <c r="Y44" s="8" t="s">
        <v>215</v>
      </c>
      <c r="Z44" s="8" t="s">
        <v>57</v>
      </c>
      <c r="AA44" s="8" t="s">
        <v>55</v>
      </c>
      <c r="AB44" s="8" t="s">
        <v>125</v>
      </c>
      <c r="AC44" s="7" t="s">
        <v>216</v>
      </c>
      <c r="AD44" s="9">
        <v>1202.25</v>
      </c>
      <c r="AE44" s="10">
        <f>ROUND($K$44*$AD$44,2)</f>
        <v>2404.5</v>
      </c>
    </row>
    <row r="45" spans="1:31" ht="25.5">
      <c r="A45" s="3">
        <v>58629</v>
      </c>
      <c r="B45" s="4" t="s">
        <v>203</v>
      </c>
      <c r="C45" s="3">
        <v>172553</v>
      </c>
      <c r="D45" s="4" t="s">
        <v>217</v>
      </c>
      <c r="E45" s="4" t="s">
        <v>218</v>
      </c>
      <c r="F45" s="4" t="s">
        <v>219</v>
      </c>
      <c r="G45" s="4" t="s">
        <v>220</v>
      </c>
      <c r="H45" s="4" t="s">
        <v>45</v>
      </c>
      <c r="I45" s="4" t="s">
        <v>221</v>
      </c>
      <c r="J45" s="5">
        <v>2</v>
      </c>
      <c r="K45" s="6">
        <v>2</v>
      </c>
      <c r="L45" s="7" t="s">
        <v>89</v>
      </c>
      <c r="M45" s="4">
        <v>560000</v>
      </c>
      <c r="N45" s="4" t="s">
        <v>208</v>
      </c>
      <c r="O45" s="4" t="s">
        <v>209</v>
      </c>
      <c r="P45" s="4" t="s">
        <v>210</v>
      </c>
      <c r="Q45" s="4">
        <v>3</v>
      </c>
      <c r="R45" s="4">
        <v>249</v>
      </c>
      <c r="S45" s="4">
        <v>168497</v>
      </c>
      <c r="T45" s="4" t="s">
        <v>211</v>
      </c>
      <c r="U45" s="4" t="s">
        <v>212</v>
      </c>
      <c r="V45" s="4">
        <v>549494051</v>
      </c>
      <c r="W45" s="4" t="s">
        <v>213</v>
      </c>
      <c r="X45" s="8" t="s">
        <v>214</v>
      </c>
      <c r="Y45" s="8" t="s">
        <v>215</v>
      </c>
      <c r="Z45" s="8" t="s">
        <v>57</v>
      </c>
      <c r="AA45" s="8" t="s">
        <v>55</v>
      </c>
      <c r="AB45" s="8" t="s">
        <v>125</v>
      </c>
      <c r="AC45" s="7" t="s">
        <v>216</v>
      </c>
      <c r="AD45" s="9">
        <v>406.35</v>
      </c>
      <c r="AE45" s="10">
        <f>ROUND($K$45*$AD$45,2)</f>
        <v>812.7</v>
      </c>
    </row>
    <row r="46" spans="1:31" ht="25.5">
      <c r="A46" s="3">
        <v>58629</v>
      </c>
      <c r="B46" s="4" t="s">
        <v>203</v>
      </c>
      <c r="C46" s="3">
        <v>172554</v>
      </c>
      <c r="D46" s="4" t="s">
        <v>217</v>
      </c>
      <c r="E46" s="4" t="s">
        <v>222</v>
      </c>
      <c r="F46" s="4" t="s">
        <v>223</v>
      </c>
      <c r="G46" s="4" t="s">
        <v>224</v>
      </c>
      <c r="H46" s="4" t="s">
        <v>45</v>
      </c>
      <c r="I46" s="4" t="s">
        <v>78</v>
      </c>
      <c r="J46" s="5">
        <v>2</v>
      </c>
      <c r="K46" s="6">
        <v>2</v>
      </c>
      <c r="L46" s="7" t="s">
        <v>89</v>
      </c>
      <c r="M46" s="4">
        <v>560000</v>
      </c>
      <c r="N46" s="4" t="s">
        <v>208</v>
      </c>
      <c r="O46" s="4" t="s">
        <v>209</v>
      </c>
      <c r="P46" s="4" t="s">
        <v>210</v>
      </c>
      <c r="Q46" s="4">
        <v>3</v>
      </c>
      <c r="R46" s="4">
        <v>249</v>
      </c>
      <c r="S46" s="4">
        <v>168497</v>
      </c>
      <c r="T46" s="4" t="s">
        <v>211</v>
      </c>
      <c r="U46" s="4" t="s">
        <v>212</v>
      </c>
      <c r="V46" s="4">
        <v>549494051</v>
      </c>
      <c r="W46" s="4" t="s">
        <v>213</v>
      </c>
      <c r="X46" s="8" t="s">
        <v>214</v>
      </c>
      <c r="Y46" s="8" t="s">
        <v>215</v>
      </c>
      <c r="Z46" s="8" t="s">
        <v>57</v>
      </c>
      <c r="AA46" s="8" t="s">
        <v>55</v>
      </c>
      <c r="AB46" s="8" t="s">
        <v>125</v>
      </c>
      <c r="AC46" s="7" t="s">
        <v>216</v>
      </c>
      <c r="AD46" s="9">
        <v>372.75</v>
      </c>
      <c r="AE46" s="10">
        <f>ROUND($K$46*$AD$46,2)</f>
        <v>745.5</v>
      </c>
    </row>
    <row r="47" spans="1:31" ht="25.5">
      <c r="A47" s="3">
        <v>58629</v>
      </c>
      <c r="B47" s="4" t="s">
        <v>203</v>
      </c>
      <c r="C47" s="3">
        <v>172555</v>
      </c>
      <c r="D47" s="4" t="s">
        <v>217</v>
      </c>
      <c r="E47" s="4" t="s">
        <v>225</v>
      </c>
      <c r="F47" s="4" t="s">
        <v>226</v>
      </c>
      <c r="G47" s="4" t="s">
        <v>227</v>
      </c>
      <c r="H47" s="4" t="s">
        <v>45</v>
      </c>
      <c r="I47" s="4" t="s">
        <v>78</v>
      </c>
      <c r="J47" s="5">
        <v>2</v>
      </c>
      <c r="K47" s="6">
        <v>2</v>
      </c>
      <c r="L47" s="7" t="s">
        <v>89</v>
      </c>
      <c r="M47" s="4">
        <v>560000</v>
      </c>
      <c r="N47" s="4" t="s">
        <v>208</v>
      </c>
      <c r="O47" s="4" t="s">
        <v>209</v>
      </c>
      <c r="P47" s="4" t="s">
        <v>210</v>
      </c>
      <c r="Q47" s="4">
        <v>3</v>
      </c>
      <c r="R47" s="4">
        <v>249</v>
      </c>
      <c r="S47" s="4">
        <v>168497</v>
      </c>
      <c r="T47" s="4" t="s">
        <v>211</v>
      </c>
      <c r="U47" s="4" t="s">
        <v>212</v>
      </c>
      <c r="V47" s="4">
        <v>549494051</v>
      </c>
      <c r="W47" s="4" t="s">
        <v>213</v>
      </c>
      <c r="X47" s="8" t="s">
        <v>214</v>
      </c>
      <c r="Y47" s="8" t="s">
        <v>215</v>
      </c>
      <c r="Z47" s="8" t="s">
        <v>57</v>
      </c>
      <c r="AA47" s="8" t="s">
        <v>55</v>
      </c>
      <c r="AB47" s="8" t="s">
        <v>125</v>
      </c>
      <c r="AC47" s="7" t="s">
        <v>216</v>
      </c>
      <c r="AD47" s="9">
        <v>372.75</v>
      </c>
      <c r="AE47" s="10">
        <f>ROUND($K$47*$AD$47,2)</f>
        <v>745.5</v>
      </c>
    </row>
    <row r="48" spans="1:31" ht="25.5">
      <c r="A48" s="3">
        <v>58629</v>
      </c>
      <c r="B48" s="4" t="s">
        <v>203</v>
      </c>
      <c r="C48" s="3">
        <v>172556</v>
      </c>
      <c r="D48" s="4" t="s">
        <v>217</v>
      </c>
      <c r="E48" s="4" t="s">
        <v>228</v>
      </c>
      <c r="F48" s="4" t="s">
        <v>229</v>
      </c>
      <c r="G48" s="4" t="s">
        <v>230</v>
      </c>
      <c r="H48" s="4" t="s">
        <v>45</v>
      </c>
      <c r="I48" s="4" t="s">
        <v>78</v>
      </c>
      <c r="J48" s="5">
        <v>2</v>
      </c>
      <c r="K48" s="6">
        <v>2</v>
      </c>
      <c r="L48" s="7" t="s">
        <v>89</v>
      </c>
      <c r="M48" s="4">
        <v>560000</v>
      </c>
      <c r="N48" s="4" t="s">
        <v>208</v>
      </c>
      <c r="O48" s="4" t="s">
        <v>209</v>
      </c>
      <c r="P48" s="4" t="s">
        <v>210</v>
      </c>
      <c r="Q48" s="4">
        <v>3</v>
      </c>
      <c r="R48" s="4">
        <v>249</v>
      </c>
      <c r="S48" s="4">
        <v>168497</v>
      </c>
      <c r="T48" s="4" t="s">
        <v>211</v>
      </c>
      <c r="U48" s="4" t="s">
        <v>212</v>
      </c>
      <c r="V48" s="4">
        <v>549494051</v>
      </c>
      <c r="W48" s="4" t="s">
        <v>213</v>
      </c>
      <c r="X48" s="8" t="s">
        <v>214</v>
      </c>
      <c r="Y48" s="8" t="s">
        <v>215</v>
      </c>
      <c r="Z48" s="8" t="s">
        <v>57</v>
      </c>
      <c r="AA48" s="8" t="s">
        <v>55</v>
      </c>
      <c r="AB48" s="8" t="s">
        <v>125</v>
      </c>
      <c r="AC48" s="7" t="s">
        <v>216</v>
      </c>
      <c r="AD48" s="9">
        <v>372.75</v>
      </c>
      <c r="AE48" s="10">
        <f>ROUND($K$48*$AD$48,2)</f>
        <v>745.5</v>
      </c>
    </row>
    <row r="49" spans="1:31" ht="12.75">
      <c r="A49" s="3">
        <v>58629</v>
      </c>
      <c r="B49" s="4" t="s">
        <v>203</v>
      </c>
      <c r="C49" s="3">
        <v>172557</v>
      </c>
      <c r="D49" s="4" t="s">
        <v>41</v>
      </c>
      <c r="E49" s="4" t="s">
        <v>231</v>
      </c>
      <c r="F49" s="4" t="s">
        <v>232</v>
      </c>
      <c r="G49" s="4" t="s">
        <v>233</v>
      </c>
      <c r="H49" s="4" t="s">
        <v>45</v>
      </c>
      <c r="I49" s="4" t="s">
        <v>168</v>
      </c>
      <c r="J49" s="5">
        <v>2</v>
      </c>
      <c r="K49" s="6">
        <v>2</v>
      </c>
      <c r="L49" s="7" t="s">
        <v>89</v>
      </c>
      <c r="M49" s="4">
        <v>560000</v>
      </c>
      <c r="N49" s="4" t="s">
        <v>208</v>
      </c>
      <c r="O49" s="4" t="s">
        <v>209</v>
      </c>
      <c r="P49" s="4" t="s">
        <v>210</v>
      </c>
      <c r="Q49" s="4">
        <v>3</v>
      </c>
      <c r="R49" s="4">
        <v>249</v>
      </c>
      <c r="S49" s="4">
        <v>168497</v>
      </c>
      <c r="T49" s="4" t="s">
        <v>211</v>
      </c>
      <c r="U49" s="4" t="s">
        <v>212</v>
      </c>
      <c r="V49" s="4">
        <v>549494051</v>
      </c>
      <c r="W49" s="4" t="s">
        <v>213</v>
      </c>
      <c r="X49" s="8" t="s">
        <v>214</v>
      </c>
      <c r="Y49" s="8" t="s">
        <v>215</v>
      </c>
      <c r="Z49" s="8" t="s">
        <v>57</v>
      </c>
      <c r="AA49" s="8" t="s">
        <v>55</v>
      </c>
      <c r="AB49" s="8" t="s">
        <v>125</v>
      </c>
      <c r="AC49" s="7" t="s">
        <v>216</v>
      </c>
      <c r="AD49" s="9">
        <v>1501.5</v>
      </c>
      <c r="AE49" s="10">
        <f>ROUND($K$49*$AD$49,2)</f>
        <v>3003</v>
      </c>
    </row>
    <row r="50" spans="1:31" ht="12.75">
      <c r="A50" s="3">
        <v>58629</v>
      </c>
      <c r="B50" s="4" t="s">
        <v>203</v>
      </c>
      <c r="C50" s="3">
        <v>172558</v>
      </c>
      <c r="D50" s="4" t="s">
        <v>41</v>
      </c>
      <c r="E50" s="4" t="s">
        <v>234</v>
      </c>
      <c r="F50" s="4" t="s">
        <v>235</v>
      </c>
      <c r="G50" s="4" t="s">
        <v>236</v>
      </c>
      <c r="H50" s="4" t="s">
        <v>45</v>
      </c>
      <c r="I50" s="4" t="s">
        <v>46</v>
      </c>
      <c r="J50" s="5">
        <v>2</v>
      </c>
      <c r="K50" s="6">
        <v>2</v>
      </c>
      <c r="L50" s="7" t="s">
        <v>89</v>
      </c>
      <c r="M50" s="4">
        <v>560000</v>
      </c>
      <c r="N50" s="4" t="s">
        <v>208</v>
      </c>
      <c r="O50" s="4" t="s">
        <v>209</v>
      </c>
      <c r="P50" s="4" t="s">
        <v>210</v>
      </c>
      <c r="Q50" s="4">
        <v>3</v>
      </c>
      <c r="R50" s="4">
        <v>249</v>
      </c>
      <c r="S50" s="4">
        <v>168497</v>
      </c>
      <c r="T50" s="4" t="s">
        <v>211</v>
      </c>
      <c r="U50" s="4" t="s">
        <v>212</v>
      </c>
      <c r="V50" s="4">
        <v>549494051</v>
      </c>
      <c r="W50" s="4" t="s">
        <v>213</v>
      </c>
      <c r="X50" s="8" t="s">
        <v>214</v>
      </c>
      <c r="Y50" s="8" t="s">
        <v>215</v>
      </c>
      <c r="Z50" s="8" t="s">
        <v>57</v>
      </c>
      <c r="AA50" s="8" t="s">
        <v>55</v>
      </c>
      <c r="AB50" s="8" t="s">
        <v>125</v>
      </c>
      <c r="AC50" s="7" t="s">
        <v>216</v>
      </c>
      <c r="AD50" s="9">
        <v>1580.25</v>
      </c>
      <c r="AE50" s="10">
        <f>ROUND($K$50*$AD$50,2)</f>
        <v>3160.5</v>
      </c>
    </row>
    <row r="51" spans="1:31" ht="12.75">
      <c r="A51" s="3">
        <v>58629</v>
      </c>
      <c r="B51" s="4" t="s">
        <v>203</v>
      </c>
      <c r="C51" s="3">
        <v>172559</v>
      </c>
      <c r="D51" s="4" t="s">
        <v>41</v>
      </c>
      <c r="E51" s="4" t="s">
        <v>237</v>
      </c>
      <c r="F51" s="4" t="s">
        <v>238</v>
      </c>
      <c r="G51" s="4" t="s">
        <v>239</v>
      </c>
      <c r="H51" s="4" t="s">
        <v>45</v>
      </c>
      <c r="I51" s="4" t="s">
        <v>46</v>
      </c>
      <c r="J51" s="5">
        <v>2</v>
      </c>
      <c r="K51" s="6">
        <v>2</v>
      </c>
      <c r="L51" s="7" t="s">
        <v>89</v>
      </c>
      <c r="M51" s="4">
        <v>560000</v>
      </c>
      <c r="N51" s="4" t="s">
        <v>208</v>
      </c>
      <c r="O51" s="4" t="s">
        <v>209</v>
      </c>
      <c r="P51" s="4" t="s">
        <v>210</v>
      </c>
      <c r="Q51" s="4">
        <v>3</v>
      </c>
      <c r="R51" s="4">
        <v>249</v>
      </c>
      <c r="S51" s="4">
        <v>168497</v>
      </c>
      <c r="T51" s="4" t="s">
        <v>211</v>
      </c>
      <c r="U51" s="4" t="s">
        <v>212</v>
      </c>
      <c r="V51" s="4">
        <v>549494051</v>
      </c>
      <c r="W51" s="4" t="s">
        <v>213</v>
      </c>
      <c r="X51" s="8" t="s">
        <v>214</v>
      </c>
      <c r="Y51" s="8" t="s">
        <v>215</v>
      </c>
      <c r="Z51" s="8" t="s">
        <v>57</v>
      </c>
      <c r="AA51" s="8" t="s">
        <v>55</v>
      </c>
      <c r="AB51" s="8" t="s">
        <v>125</v>
      </c>
      <c r="AC51" s="7" t="s">
        <v>216</v>
      </c>
      <c r="AD51" s="9">
        <v>1580.25</v>
      </c>
      <c r="AE51" s="10">
        <f>ROUND($K$51*$AD$51,2)</f>
        <v>3160.5</v>
      </c>
    </row>
    <row r="52" spans="1:31" ht="13.5">
      <c r="A52" s="3">
        <v>58629</v>
      </c>
      <c r="B52" s="4" t="s">
        <v>203</v>
      </c>
      <c r="C52" s="3">
        <v>172560</v>
      </c>
      <c r="D52" s="4" t="s">
        <v>41</v>
      </c>
      <c r="E52" s="4" t="s">
        <v>240</v>
      </c>
      <c r="F52" s="4" t="s">
        <v>241</v>
      </c>
      <c r="G52" s="4" t="s">
        <v>242</v>
      </c>
      <c r="H52" s="4" t="s">
        <v>45</v>
      </c>
      <c r="I52" s="4" t="s">
        <v>46</v>
      </c>
      <c r="J52" s="5">
        <v>2</v>
      </c>
      <c r="K52" s="6">
        <v>2</v>
      </c>
      <c r="L52" s="7" t="s">
        <v>89</v>
      </c>
      <c r="M52" s="4">
        <v>560000</v>
      </c>
      <c r="N52" s="4" t="s">
        <v>208</v>
      </c>
      <c r="O52" s="4" t="s">
        <v>209</v>
      </c>
      <c r="P52" s="4" t="s">
        <v>210</v>
      </c>
      <c r="Q52" s="4">
        <v>3</v>
      </c>
      <c r="R52" s="4">
        <v>249</v>
      </c>
      <c r="S52" s="4">
        <v>168497</v>
      </c>
      <c r="T52" s="4" t="s">
        <v>211</v>
      </c>
      <c r="U52" s="4" t="s">
        <v>212</v>
      </c>
      <c r="V52" s="4">
        <v>549494051</v>
      </c>
      <c r="W52" s="4" t="s">
        <v>213</v>
      </c>
      <c r="X52" s="8" t="s">
        <v>214</v>
      </c>
      <c r="Y52" s="8" t="s">
        <v>215</v>
      </c>
      <c r="Z52" s="8" t="s">
        <v>57</v>
      </c>
      <c r="AA52" s="8" t="s">
        <v>55</v>
      </c>
      <c r="AB52" s="8" t="s">
        <v>125</v>
      </c>
      <c r="AC52" s="7" t="s">
        <v>216</v>
      </c>
      <c r="AD52" s="9">
        <v>1580.25</v>
      </c>
      <c r="AE52" s="10">
        <f>ROUND($K$52*$AD$52,2)</f>
        <v>3160.5</v>
      </c>
    </row>
    <row r="53" spans="1:31" ht="13.5">
      <c r="A53" s="31"/>
      <c r="B53" s="31"/>
      <c r="C53" s="3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20" t="s">
        <v>60</v>
      </c>
      <c r="AE53" s="12">
        <f>SUM($AE$44:$AE$52)</f>
        <v>17938.2</v>
      </c>
    </row>
    <row r="54" spans="1:3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2.75">
      <c r="A55" s="3">
        <v>58633</v>
      </c>
      <c r="B55" s="4"/>
      <c r="C55" s="3">
        <v>172526</v>
      </c>
      <c r="D55" s="4" t="s">
        <v>41</v>
      </c>
      <c r="E55" s="4" t="s">
        <v>243</v>
      </c>
      <c r="F55" s="4" t="s">
        <v>244</v>
      </c>
      <c r="G55" s="4" t="s">
        <v>245</v>
      </c>
      <c r="H55" s="4" t="s">
        <v>45</v>
      </c>
      <c r="I55" s="4" t="s">
        <v>246</v>
      </c>
      <c r="J55" s="5">
        <v>2</v>
      </c>
      <c r="K55" s="6">
        <v>2</v>
      </c>
      <c r="L55" s="7" t="s">
        <v>89</v>
      </c>
      <c r="M55" s="4">
        <v>239880</v>
      </c>
      <c r="N55" s="4" t="s">
        <v>247</v>
      </c>
      <c r="O55" s="4" t="s">
        <v>248</v>
      </c>
      <c r="P55" s="4" t="s">
        <v>249</v>
      </c>
      <c r="Q55" s="4">
        <v>-1</v>
      </c>
      <c r="R55" s="4" t="s">
        <v>69</v>
      </c>
      <c r="S55" s="4">
        <v>186011</v>
      </c>
      <c r="T55" s="4" t="s">
        <v>250</v>
      </c>
      <c r="U55" s="4" t="s">
        <v>251</v>
      </c>
      <c r="V55" s="4"/>
      <c r="W55" s="4"/>
      <c r="X55" s="8" t="s">
        <v>252</v>
      </c>
      <c r="Y55" s="8" t="s">
        <v>253</v>
      </c>
      <c r="Z55" s="8" t="s">
        <v>57</v>
      </c>
      <c r="AA55" s="8" t="s">
        <v>254</v>
      </c>
      <c r="AB55" s="8" t="s">
        <v>125</v>
      </c>
      <c r="AC55" s="7" t="s">
        <v>255</v>
      </c>
      <c r="AD55" s="9">
        <v>1722</v>
      </c>
      <c r="AE55" s="10">
        <f>ROUND($K$55*$AD$55,2)</f>
        <v>3444</v>
      </c>
    </row>
    <row r="56" spans="1:31" ht="13.5">
      <c r="A56" s="3">
        <v>58633</v>
      </c>
      <c r="B56" s="4"/>
      <c r="C56" s="3">
        <v>172587</v>
      </c>
      <c r="D56" s="4" t="s">
        <v>41</v>
      </c>
      <c r="E56" s="4" t="s">
        <v>256</v>
      </c>
      <c r="F56" s="4" t="s">
        <v>257</v>
      </c>
      <c r="G56" s="4" t="s">
        <v>258</v>
      </c>
      <c r="H56" s="4" t="s">
        <v>45</v>
      </c>
      <c r="I56" s="4" t="s">
        <v>246</v>
      </c>
      <c r="J56" s="5">
        <v>2</v>
      </c>
      <c r="K56" s="6">
        <v>2</v>
      </c>
      <c r="L56" s="7" t="s">
        <v>89</v>
      </c>
      <c r="M56" s="4">
        <v>239880</v>
      </c>
      <c r="N56" s="4" t="s">
        <v>247</v>
      </c>
      <c r="O56" s="4" t="s">
        <v>248</v>
      </c>
      <c r="P56" s="4" t="s">
        <v>249</v>
      </c>
      <c r="Q56" s="4">
        <v>-1</v>
      </c>
      <c r="R56" s="4" t="s">
        <v>69</v>
      </c>
      <c r="S56" s="4">
        <v>186011</v>
      </c>
      <c r="T56" s="4" t="s">
        <v>250</v>
      </c>
      <c r="U56" s="4" t="s">
        <v>251</v>
      </c>
      <c r="V56" s="4"/>
      <c r="W56" s="4"/>
      <c r="X56" s="8" t="s">
        <v>252</v>
      </c>
      <c r="Y56" s="8" t="s">
        <v>253</v>
      </c>
      <c r="Z56" s="8" t="s">
        <v>57</v>
      </c>
      <c r="AA56" s="8" t="s">
        <v>254</v>
      </c>
      <c r="AB56" s="8" t="s">
        <v>125</v>
      </c>
      <c r="AC56" s="7" t="s">
        <v>255</v>
      </c>
      <c r="AD56" s="9">
        <v>1711.5</v>
      </c>
      <c r="AE56" s="10">
        <f>ROUND($K$56*$AD$56,2)</f>
        <v>3423</v>
      </c>
    </row>
    <row r="57" spans="1:31" ht="13.5">
      <c r="A57" s="31"/>
      <c r="B57" s="31"/>
      <c r="C57" s="3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20" t="s">
        <v>60</v>
      </c>
      <c r="AE57" s="12">
        <f>SUM($AE$55:$AE$56)</f>
        <v>6867</v>
      </c>
    </row>
    <row r="58" spans="1:3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2.75">
      <c r="A59" s="3">
        <v>58634</v>
      </c>
      <c r="B59" s="4"/>
      <c r="C59" s="3">
        <v>172592</v>
      </c>
      <c r="D59" s="4" t="s">
        <v>217</v>
      </c>
      <c r="E59" s="4" t="s">
        <v>259</v>
      </c>
      <c r="F59" s="4" t="s">
        <v>260</v>
      </c>
      <c r="G59" s="4" t="s">
        <v>261</v>
      </c>
      <c r="H59" s="4" t="s">
        <v>45</v>
      </c>
      <c r="I59" s="4" t="s">
        <v>262</v>
      </c>
      <c r="J59" s="5">
        <v>2</v>
      </c>
      <c r="K59" s="6">
        <v>2</v>
      </c>
      <c r="L59" s="7" t="s">
        <v>89</v>
      </c>
      <c r="M59" s="4">
        <v>220000</v>
      </c>
      <c r="N59" s="4" t="s">
        <v>263</v>
      </c>
      <c r="O59" s="4" t="s">
        <v>264</v>
      </c>
      <c r="P59" s="4" t="s">
        <v>265</v>
      </c>
      <c r="Q59" s="4">
        <v>0</v>
      </c>
      <c r="R59" s="4" t="s">
        <v>69</v>
      </c>
      <c r="S59" s="4">
        <v>1589</v>
      </c>
      <c r="T59" s="4" t="s">
        <v>266</v>
      </c>
      <c r="U59" s="4" t="s">
        <v>267</v>
      </c>
      <c r="V59" s="4">
        <v>549498043</v>
      </c>
      <c r="W59" s="4"/>
      <c r="X59" s="8" t="s">
        <v>268</v>
      </c>
      <c r="Y59" s="8" t="s">
        <v>269</v>
      </c>
      <c r="Z59" s="8" t="s">
        <v>57</v>
      </c>
      <c r="AA59" s="8" t="s">
        <v>145</v>
      </c>
      <c r="AB59" s="8" t="s">
        <v>73</v>
      </c>
      <c r="AC59" s="7" t="s">
        <v>270</v>
      </c>
      <c r="AD59" s="9">
        <v>248.85</v>
      </c>
      <c r="AE59" s="10">
        <f>ROUND($K$59*$AD$59,2)</f>
        <v>497.7</v>
      </c>
    </row>
    <row r="60" spans="1:31" ht="12.75">
      <c r="A60" s="3">
        <v>58634</v>
      </c>
      <c r="B60" s="4"/>
      <c r="C60" s="3">
        <v>172593</v>
      </c>
      <c r="D60" s="4" t="s">
        <v>217</v>
      </c>
      <c r="E60" s="4" t="s">
        <v>271</v>
      </c>
      <c r="F60" s="4" t="s">
        <v>272</v>
      </c>
      <c r="G60" s="4" t="s">
        <v>273</v>
      </c>
      <c r="H60" s="4" t="s">
        <v>45</v>
      </c>
      <c r="I60" s="4" t="s">
        <v>262</v>
      </c>
      <c r="J60" s="5">
        <v>2</v>
      </c>
      <c r="K60" s="6">
        <v>2</v>
      </c>
      <c r="L60" s="7" t="s">
        <v>89</v>
      </c>
      <c r="M60" s="4">
        <v>220000</v>
      </c>
      <c r="N60" s="4" t="s">
        <v>263</v>
      </c>
      <c r="O60" s="4" t="s">
        <v>264</v>
      </c>
      <c r="P60" s="4" t="s">
        <v>265</v>
      </c>
      <c r="Q60" s="4">
        <v>0</v>
      </c>
      <c r="R60" s="4" t="s">
        <v>69</v>
      </c>
      <c r="S60" s="4">
        <v>1589</v>
      </c>
      <c r="T60" s="4" t="s">
        <v>266</v>
      </c>
      <c r="U60" s="4" t="s">
        <v>267</v>
      </c>
      <c r="V60" s="4">
        <v>549498043</v>
      </c>
      <c r="W60" s="4"/>
      <c r="X60" s="8" t="s">
        <v>268</v>
      </c>
      <c r="Y60" s="8" t="s">
        <v>269</v>
      </c>
      <c r="Z60" s="8" t="s">
        <v>57</v>
      </c>
      <c r="AA60" s="8" t="s">
        <v>145</v>
      </c>
      <c r="AB60" s="8" t="s">
        <v>73</v>
      </c>
      <c r="AC60" s="7" t="s">
        <v>270</v>
      </c>
      <c r="AD60" s="9">
        <v>248.85</v>
      </c>
      <c r="AE60" s="10">
        <f>ROUND($K$60*$AD$60,2)</f>
        <v>497.7</v>
      </c>
    </row>
    <row r="61" spans="1:31" ht="12.75">
      <c r="A61" s="3">
        <v>58634</v>
      </c>
      <c r="B61" s="4"/>
      <c r="C61" s="3">
        <v>172594</v>
      </c>
      <c r="D61" s="4" t="s">
        <v>217</v>
      </c>
      <c r="E61" s="4" t="s">
        <v>274</v>
      </c>
      <c r="F61" s="4" t="s">
        <v>275</v>
      </c>
      <c r="G61" s="4" t="s">
        <v>276</v>
      </c>
      <c r="H61" s="4" t="s">
        <v>45</v>
      </c>
      <c r="I61" s="4" t="s">
        <v>262</v>
      </c>
      <c r="J61" s="5">
        <v>2</v>
      </c>
      <c r="K61" s="6">
        <v>2</v>
      </c>
      <c r="L61" s="7" t="s">
        <v>89</v>
      </c>
      <c r="M61" s="4">
        <v>220000</v>
      </c>
      <c r="N61" s="4" t="s">
        <v>263</v>
      </c>
      <c r="O61" s="4" t="s">
        <v>264</v>
      </c>
      <c r="P61" s="4" t="s">
        <v>265</v>
      </c>
      <c r="Q61" s="4">
        <v>0</v>
      </c>
      <c r="R61" s="4" t="s">
        <v>69</v>
      </c>
      <c r="S61" s="4">
        <v>1589</v>
      </c>
      <c r="T61" s="4" t="s">
        <v>266</v>
      </c>
      <c r="U61" s="4" t="s">
        <v>267</v>
      </c>
      <c r="V61" s="4">
        <v>549498043</v>
      </c>
      <c r="W61" s="4"/>
      <c r="X61" s="8" t="s">
        <v>268</v>
      </c>
      <c r="Y61" s="8" t="s">
        <v>269</v>
      </c>
      <c r="Z61" s="8" t="s">
        <v>57</v>
      </c>
      <c r="AA61" s="8" t="s">
        <v>145</v>
      </c>
      <c r="AB61" s="8" t="s">
        <v>73</v>
      </c>
      <c r="AC61" s="7" t="s">
        <v>270</v>
      </c>
      <c r="AD61" s="9">
        <v>248.85</v>
      </c>
      <c r="AE61" s="10">
        <f>ROUND($K$61*$AD$61,2)</f>
        <v>497.7</v>
      </c>
    </row>
    <row r="62" spans="1:31" ht="39">
      <c r="A62" s="3">
        <v>58634</v>
      </c>
      <c r="B62" s="4"/>
      <c r="C62" s="3">
        <v>172607</v>
      </c>
      <c r="D62" s="4" t="s">
        <v>217</v>
      </c>
      <c r="E62" s="4" t="s">
        <v>277</v>
      </c>
      <c r="F62" s="4" t="s">
        <v>278</v>
      </c>
      <c r="G62" s="4" t="s">
        <v>279</v>
      </c>
      <c r="H62" s="4" t="s">
        <v>45</v>
      </c>
      <c r="I62" s="4" t="s">
        <v>280</v>
      </c>
      <c r="J62" s="5">
        <v>3</v>
      </c>
      <c r="K62" s="6">
        <v>3</v>
      </c>
      <c r="L62" s="7" t="s">
        <v>89</v>
      </c>
      <c r="M62" s="4">
        <v>220000</v>
      </c>
      <c r="N62" s="4" t="s">
        <v>263</v>
      </c>
      <c r="O62" s="4" t="s">
        <v>264</v>
      </c>
      <c r="P62" s="4" t="s">
        <v>265</v>
      </c>
      <c r="Q62" s="4">
        <v>0</v>
      </c>
      <c r="R62" s="4" t="s">
        <v>69</v>
      </c>
      <c r="S62" s="4">
        <v>1589</v>
      </c>
      <c r="T62" s="4" t="s">
        <v>266</v>
      </c>
      <c r="U62" s="4" t="s">
        <v>267</v>
      </c>
      <c r="V62" s="4">
        <v>549498043</v>
      </c>
      <c r="W62" s="4" t="s">
        <v>281</v>
      </c>
      <c r="X62" s="8" t="s">
        <v>268</v>
      </c>
      <c r="Y62" s="8" t="s">
        <v>269</v>
      </c>
      <c r="Z62" s="8" t="s">
        <v>57</v>
      </c>
      <c r="AA62" s="8" t="s">
        <v>145</v>
      </c>
      <c r="AB62" s="8" t="s">
        <v>73</v>
      </c>
      <c r="AC62" s="7" t="s">
        <v>270</v>
      </c>
      <c r="AD62" s="9">
        <v>248.85</v>
      </c>
      <c r="AE62" s="10">
        <f>ROUND($K$62*$AD$62,2)</f>
        <v>746.55</v>
      </c>
    </row>
    <row r="63" spans="1:31" ht="13.5">
      <c r="A63" s="31"/>
      <c r="B63" s="31"/>
      <c r="C63" s="3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20" t="s">
        <v>60</v>
      </c>
      <c r="AE63" s="12">
        <f>SUM($AE$59:$AE$62)</f>
        <v>2239.6499999999996</v>
      </c>
    </row>
    <row r="64" spans="1:3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25.5">
      <c r="A65" s="3">
        <v>58647</v>
      </c>
      <c r="B65" s="4"/>
      <c r="C65" s="3">
        <v>172960</v>
      </c>
      <c r="D65" s="4" t="s">
        <v>41</v>
      </c>
      <c r="E65" s="4" t="s">
        <v>282</v>
      </c>
      <c r="F65" s="4" t="s">
        <v>283</v>
      </c>
      <c r="G65" s="4" t="s">
        <v>284</v>
      </c>
      <c r="H65" s="4" t="s">
        <v>45</v>
      </c>
      <c r="I65" s="4" t="s">
        <v>65</v>
      </c>
      <c r="J65" s="5">
        <v>3</v>
      </c>
      <c r="K65" s="6">
        <v>3</v>
      </c>
      <c r="L65" s="7" t="s">
        <v>89</v>
      </c>
      <c r="M65" s="4">
        <v>313050</v>
      </c>
      <c r="N65" s="4" t="s">
        <v>285</v>
      </c>
      <c r="O65" s="4" t="s">
        <v>286</v>
      </c>
      <c r="P65" s="4" t="s">
        <v>50</v>
      </c>
      <c r="Q65" s="4">
        <v>3</v>
      </c>
      <c r="R65" s="4" t="s">
        <v>287</v>
      </c>
      <c r="S65" s="4">
        <v>20829</v>
      </c>
      <c r="T65" s="4" t="s">
        <v>288</v>
      </c>
      <c r="U65" s="4" t="s">
        <v>289</v>
      </c>
      <c r="V65" s="4">
        <v>549493224</v>
      </c>
      <c r="W65" s="4"/>
      <c r="X65" s="8" t="s">
        <v>290</v>
      </c>
      <c r="Y65" s="8" t="s">
        <v>291</v>
      </c>
      <c r="Z65" s="8" t="s">
        <v>292</v>
      </c>
      <c r="AA65" s="8" t="s">
        <v>98</v>
      </c>
      <c r="AB65" s="8" t="s">
        <v>73</v>
      </c>
      <c r="AC65" s="7" t="s">
        <v>293</v>
      </c>
      <c r="AD65" s="9">
        <v>1522.5</v>
      </c>
      <c r="AE65" s="10">
        <f>ROUND($K$65*$AD$65,2)</f>
        <v>4567.5</v>
      </c>
    </row>
    <row r="66" spans="1:31" ht="25.5">
      <c r="A66" s="3">
        <v>58647</v>
      </c>
      <c r="B66" s="4"/>
      <c r="C66" s="3">
        <v>172961</v>
      </c>
      <c r="D66" s="4" t="s">
        <v>41</v>
      </c>
      <c r="E66" s="4" t="s">
        <v>294</v>
      </c>
      <c r="F66" s="4" t="s">
        <v>295</v>
      </c>
      <c r="G66" s="4" t="s">
        <v>296</v>
      </c>
      <c r="H66" s="4" t="s">
        <v>45</v>
      </c>
      <c r="I66" s="4" t="s">
        <v>78</v>
      </c>
      <c r="J66" s="5">
        <v>1</v>
      </c>
      <c r="K66" s="6">
        <v>1</v>
      </c>
      <c r="L66" s="7" t="s">
        <v>89</v>
      </c>
      <c r="M66" s="4">
        <v>313050</v>
      </c>
      <c r="N66" s="4" t="s">
        <v>285</v>
      </c>
      <c r="O66" s="4" t="s">
        <v>286</v>
      </c>
      <c r="P66" s="4" t="s">
        <v>50</v>
      </c>
      <c r="Q66" s="4">
        <v>3</v>
      </c>
      <c r="R66" s="4" t="s">
        <v>287</v>
      </c>
      <c r="S66" s="4">
        <v>20829</v>
      </c>
      <c r="T66" s="4" t="s">
        <v>288</v>
      </c>
      <c r="U66" s="4" t="s">
        <v>289</v>
      </c>
      <c r="V66" s="4">
        <v>549493224</v>
      </c>
      <c r="W66" s="4"/>
      <c r="X66" s="8" t="s">
        <v>290</v>
      </c>
      <c r="Y66" s="8" t="s">
        <v>291</v>
      </c>
      <c r="Z66" s="8" t="s">
        <v>292</v>
      </c>
      <c r="AA66" s="8" t="s">
        <v>98</v>
      </c>
      <c r="AB66" s="8" t="s">
        <v>73</v>
      </c>
      <c r="AC66" s="7" t="s">
        <v>293</v>
      </c>
      <c r="AD66" s="9">
        <v>1584.45</v>
      </c>
      <c r="AE66" s="10">
        <f>ROUND($K$66*$AD$66,2)</f>
        <v>1584.45</v>
      </c>
    </row>
    <row r="67" spans="1:31" ht="25.5">
      <c r="A67" s="3">
        <v>58647</v>
      </c>
      <c r="B67" s="4"/>
      <c r="C67" s="3">
        <v>172969</v>
      </c>
      <c r="D67" s="4" t="s">
        <v>41</v>
      </c>
      <c r="E67" s="4" t="s">
        <v>297</v>
      </c>
      <c r="F67" s="4" t="s">
        <v>298</v>
      </c>
      <c r="G67" s="4" t="s">
        <v>299</v>
      </c>
      <c r="H67" s="4" t="s">
        <v>45</v>
      </c>
      <c r="I67" s="4" t="s">
        <v>78</v>
      </c>
      <c r="J67" s="5">
        <v>1</v>
      </c>
      <c r="K67" s="6">
        <v>1</v>
      </c>
      <c r="L67" s="7" t="s">
        <v>89</v>
      </c>
      <c r="M67" s="4">
        <v>313050</v>
      </c>
      <c r="N67" s="4" t="s">
        <v>285</v>
      </c>
      <c r="O67" s="4" t="s">
        <v>286</v>
      </c>
      <c r="P67" s="4" t="s">
        <v>50</v>
      </c>
      <c r="Q67" s="4">
        <v>3</v>
      </c>
      <c r="R67" s="4" t="s">
        <v>287</v>
      </c>
      <c r="S67" s="4">
        <v>20829</v>
      </c>
      <c r="T67" s="4" t="s">
        <v>288</v>
      </c>
      <c r="U67" s="4" t="s">
        <v>289</v>
      </c>
      <c r="V67" s="4">
        <v>549493224</v>
      </c>
      <c r="W67" s="4"/>
      <c r="X67" s="8" t="s">
        <v>290</v>
      </c>
      <c r="Y67" s="8" t="s">
        <v>291</v>
      </c>
      <c r="Z67" s="8" t="s">
        <v>292</v>
      </c>
      <c r="AA67" s="8" t="s">
        <v>98</v>
      </c>
      <c r="AB67" s="8" t="s">
        <v>73</v>
      </c>
      <c r="AC67" s="7" t="s">
        <v>293</v>
      </c>
      <c r="AD67" s="9">
        <v>1584.45</v>
      </c>
      <c r="AE67" s="10">
        <f>ROUND($K$67*$AD$67,2)</f>
        <v>1584.45</v>
      </c>
    </row>
    <row r="68" spans="1:31" ht="26.25">
      <c r="A68" s="3">
        <v>58647</v>
      </c>
      <c r="B68" s="4"/>
      <c r="C68" s="3">
        <v>172970</v>
      </c>
      <c r="D68" s="4" t="s">
        <v>41</v>
      </c>
      <c r="E68" s="4" t="s">
        <v>300</v>
      </c>
      <c r="F68" s="4" t="s">
        <v>301</v>
      </c>
      <c r="G68" s="4" t="s">
        <v>302</v>
      </c>
      <c r="H68" s="4" t="s">
        <v>45</v>
      </c>
      <c r="I68" s="4" t="s">
        <v>78</v>
      </c>
      <c r="J68" s="5">
        <v>1</v>
      </c>
      <c r="K68" s="6">
        <v>1</v>
      </c>
      <c r="L68" s="7" t="s">
        <v>89</v>
      </c>
      <c r="M68" s="4">
        <v>313050</v>
      </c>
      <c r="N68" s="4" t="s">
        <v>285</v>
      </c>
      <c r="O68" s="4" t="s">
        <v>286</v>
      </c>
      <c r="P68" s="4" t="s">
        <v>50</v>
      </c>
      <c r="Q68" s="4">
        <v>3</v>
      </c>
      <c r="R68" s="4" t="s">
        <v>287</v>
      </c>
      <c r="S68" s="4">
        <v>20829</v>
      </c>
      <c r="T68" s="4" t="s">
        <v>288</v>
      </c>
      <c r="U68" s="4" t="s">
        <v>289</v>
      </c>
      <c r="V68" s="4">
        <v>549493224</v>
      </c>
      <c r="W68" s="4"/>
      <c r="X68" s="8" t="s">
        <v>290</v>
      </c>
      <c r="Y68" s="8" t="s">
        <v>291</v>
      </c>
      <c r="Z68" s="8" t="s">
        <v>292</v>
      </c>
      <c r="AA68" s="8" t="s">
        <v>98</v>
      </c>
      <c r="AB68" s="8" t="s">
        <v>73</v>
      </c>
      <c r="AC68" s="7" t="s">
        <v>293</v>
      </c>
      <c r="AD68" s="9">
        <v>1584.45</v>
      </c>
      <c r="AE68" s="10">
        <f>ROUND($K$68*$AD$68,2)</f>
        <v>1584.45</v>
      </c>
    </row>
    <row r="69" spans="1:31" ht="13.5">
      <c r="A69" s="31"/>
      <c r="B69" s="31"/>
      <c r="C69" s="3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20" t="s">
        <v>60</v>
      </c>
      <c r="AE69" s="12">
        <f>SUM($AE$65:$AE$68)</f>
        <v>9320.85</v>
      </c>
    </row>
    <row r="70" spans="1:3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25.5">
      <c r="A71" s="3">
        <v>58648</v>
      </c>
      <c r="B71" s="4" t="s">
        <v>303</v>
      </c>
      <c r="C71" s="3">
        <v>172598</v>
      </c>
      <c r="D71" s="4" t="s">
        <v>41</v>
      </c>
      <c r="E71" s="4" t="s">
        <v>192</v>
      </c>
      <c r="F71" s="4" t="s">
        <v>193</v>
      </c>
      <c r="G71" s="4" t="s">
        <v>194</v>
      </c>
      <c r="H71" s="4"/>
      <c r="I71" s="4" t="s">
        <v>195</v>
      </c>
      <c r="J71" s="5">
        <v>1</v>
      </c>
      <c r="K71" s="6">
        <v>1</v>
      </c>
      <c r="L71" s="7" t="s">
        <v>89</v>
      </c>
      <c r="M71" s="4">
        <v>714021</v>
      </c>
      <c r="N71" s="4" t="s">
        <v>304</v>
      </c>
      <c r="O71" s="4" t="s">
        <v>138</v>
      </c>
      <c r="P71" s="4" t="s">
        <v>50</v>
      </c>
      <c r="Q71" s="4">
        <v>1</v>
      </c>
      <c r="R71" s="4" t="s">
        <v>139</v>
      </c>
      <c r="S71" s="4">
        <v>85726</v>
      </c>
      <c r="T71" s="4" t="s">
        <v>140</v>
      </c>
      <c r="U71" s="4" t="s">
        <v>141</v>
      </c>
      <c r="V71" s="4">
        <v>549496098</v>
      </c>
      <c r="W71" s="4"/>
      <c r="X71" s="8" t="s">
        <v>305</v>
      </c>
      <c r="Y71" s="8" t="s">
        <v>306</v>
      </c>
      <c r="Z71" s="8" t="s">
        <v>57</v>
      </c>
      <c r="AA71" s="8" t="s">
        <v>145</v>
      </c>
      <c r="AB71" s="8" t="s">
        <v>125</v>
      </c>
      <c r="AC71" s="7" t="s">
        <v>307</v>
      </c>
      <c r="AD71" s="9">
        <v>791.7</v>
      </c>
      <c r="AE71" s="10">
        <f>ROUND($K$71*$AD$71,2)</f>
        <v>791.7</v>
      </c>
    </row>
    <row r="72" spans="1:31" ht="26.25">
      <c r="A72" s="3">
        <v>58648</v>
      </c>
      <c r="B72" s="4" t="s">
        <v>303</v>
      </c>
      <c r="C72" s="3">
        <v>172599</v>
      </c>
      <c r="D72" s="4" t="s">
        <v>41</v>
      </c>
      <c r="E72" s="4" t="s">
        <v>308</v>
      </c>
      <c r="F72" s="4" t="s">
        <v>309</v>
      </c>
      <c r="G72" s="4" t="s">
        <v>310</v>
      </c>
      <c r="H72" s="4" t="s">
        <v>45</v>
      </c>
      <c r="I72" s="4" t="s">
        <v>207</v>
      </c>
      <c r="J72" s="5">
        <v>2</v>
      </c>
      <c r="K72" s="6">
        <v>2</v>
      </c>
      <c r="L72" s="7" t="s">
        <v>89</v>
      </c>
      <c r="M72" s="4">
        <v>714021</v>
      </c>
      <c r="N72" s="4" t="s">
        <v>304</v>
      </c>
      <c r="O72" s="4" t="s">
        <v>138</v>
      </c>
      <c r="P72" s="4" t="s">
        <v>50</v>
      </c>
      <c r="Q72" s="4">
        <v>1</v>
      </c>
      <c r="R72" s="4" t="s">
        <v>139</v>
      </c>
      <c r="S72" s="4">
        <v>85726</v>
      </c>
      <c r="T72" s="4" t="s">
        <v>140</v>
      </c>
      <c r="U72" s="4" t="s">
        <v>141</v>
      </c>
      <c r="V72" s="4">
        <v>549496098</v>
      </c>
      <c r="W72" s="4"/>
      <c r="X72" s="8" t="s">
        <v>305</v>
      </c>
      <c r="Y72" s="8" t="s">
        <v>306</v>
      </c>
      <c r="Z72" s="8" t="s">
        <v>57</v>
      </c>
      <c r="AA72" s="8" t="s">
        <v>145</v>
      </c>
      <c r="AB72" s="8" t="s">
        <v>125</v>
      </c>
      <c r="AC72" s="7" t="s">
        <v>307</v>
      </c>
      <c r="AD72" s="9">
        <v>1585.5</v>
      </c>
      <c r="AE72" s="10">
        <f>ROUND($K$72*$AD$72,2)</f>
        <v>3171</v>
      </c>
    </row>
    <row r="73" spans="1:31" ht="13.5">
      <c r="A73" s="31"/>
      <c r="B73" s="31"/>
      <c r="C73" s="3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20" t="s">
        <v>60</v>
      </c>
      <c r="AE73" s="12">
        <f>SUM($AE$71:$AE$72)</f>
        <v>3962.7</v>
      </c>
    </row>
    <row r="74" spans="1:31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2.75">
      <c r="A75" s="3">
        <v>58649</v>
      </c>
      <c r="B75" s="4"/>
      <c r="C75" s="3">
        <v>172600</v>
      </c>
      <c r="D75" s="4" t="s">
        <v>41</v>
      </c>
      <c r="E75" s="4" t="s">
        <v>282</v>
      </c>
      <c r="F75" s="4" t="s">
        <v>283</v>
      </c>
      <c r="G75" s="4" t="s">
        <v>284</v>
      </c>
      <c r="H75" s="4" t="s">
        <v>45</v>
      </c>
      <c r="I75" s="4" t="s">
        <v>65</v>
      </c>
      <c r="J75" s="5">
        <v>2</v>
      </c>
      <c r="K75" s="6">
        <v>2</v>
      </c>
      <c r="L75" s="7" t="s">
        <v>47</v>
      </c>
      <c r="M75" s="4">
        <v>110611</v>
      </c>
      <c r="N75" s="4" t="s">
        <v>311</v>
      </c>
      <c r="O75" s="4" t="s">
        <v>312</v>
      </c>
      <c r="P75" s="4" t="s">
        <v>313</v>
      </c>
      <c r="Q75" s="4">
        <v>3</v>
      </c>
      <c r="R75" s="4" t="s">
        <v>314</v>
      </c>
      <c r="S75" s="4">
        <v>45629</v>
      </c>
      <c r="T75" s="4" t="s">
        <v>315</v>
      </c>
      <c r="U75" s="4" t="s">
        <v>316</v>
      </c>
      <c r="V75" s="4">
        <v>549496316</v>
      </c>
      <c r="W75" s="4"/>
      <c r="X75" s="8" t="s">
        <v>55</v>
      </c>
      <c r="Y75" s="8" t="s">
        <v>317</v>
      </c>
      <c r="Z75" s="8" t="s">
        <v>57</v>
      </c>
      <c r="AA75" s="8" t="s">
        <v>55</v>
      </c>
      <c r="AB75" s="8" t="s">
        <v>318</v>
      </c>
      <c r="AC75" s="7" t="s">
        <v>319</v>
      </c>
      <c r="AD75" s="9">
        <v>1522.5</v>
      </c>
      <c r="AE75" s="10">
        <f>ROUND($K$75*$AD$75,2)</f>
        <v>3045</v>
      </c>
    </row>
    <row r="76" spans="1:31" ht="13.5">
      <c r="A76" s="3">
        <v>58649</v>
      </c>
      <c r="B76" s="4"/>
      <c r="C76" s="3">
        <v>172601</v>
      </c>
      <c r="D76" s="4" t="s">
        <v>41</v>
      </c>
      <c r="E76" s="4" t="s">
        <v>320</v>
      </c>
      <c r="F76" s="4" t="s">
        <v>321</v>
      </c>
      <c r="G76" s="4" t="s">
        <v>322</v>
      </c>
      <c r="H76" s="4" t="s">
        <v>45</v>
      </c>
      <c r="I76" s="4" t="s">
        <v>88</v>
      </c>
      <c r="J76" s="5">
        <v>2</v>
      </c>
      <c r="K76" s="6">
        <v>2</v>
      </c>
      <c r="L76" s="7" t="s">
        <v>47</v>
      </c>
      <c r="M76" s="4">
        <v>110611</v>
      </c>
      <c r="N76" s="4" t="s">
        <v>311</v>
      </c>
      <c r="O76" s="4" t="s">
        <v>312</v>
      </c>
      <c r="P76" s="4" t="s">
        <v>313</v>
      </c>
      <c r="Q76" s="4">
        <v>3</v>
      </c>
      <c r="R76" s="4" t="s">
        <v>314</v>
      </c>
      <c r="S76" s="4">
        <v>45629</v>
      </c>
      <c r="T76" s="4" t="s">
        <v>315</v>
      </c>
      <c r="U76" s="4" t="s">
        <v>316</v>
      </c>
      <c r="V76" s="4">
        <v>549496316</v>
      </c>
      <c r="W76" s="4"/>
      <c r="X76" s="8" t="s">
        <v>55</v>
      </c>
      <c r="Y76" s="8" t="s">
        <v>317</v>
      </c>
      <c r="Z76" s="8" t="s">
        <v>57</v>
      </c>
      <c r="AA76" s="8" t="s">
        <v>55</v>
      </c>
      <c r="AB76" s="8" t="s">
        <v>318</v>
      </c>
      <c r="AC76" s="7" t="s">
        <v>319</v>
      </c>
      <c r="AD76" s="9">
        <v>1103.55</v>
      </c>
      <c r="AE76" s="10">
        <f>ROUND($K$76*$AD$76,2)</f>
        <v>2207.1</v>
      </c>
    </row>
    <row r="77" spans="1:31" ht="13.5">
      <c r="A77" s="31"/>
      <c r="B77" s="31"/>
      <c r="C77" s="3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20" t="s">
        <v>60</v>
      </c>
      <c r="AE77" s="12">
        <f>SUM($AE$75:$AE$76)</f>
        <v>5252.1</v>
      </c>
    </row>
    <row r="78" spans="1:31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26.25">
      <c r="A79" s="3">
        <v>58650</v>
      </c>
      <c r="B79" s="4" t="s">
        <v>323</v>
      </c>
      <c r="C79" s="3">
        <v>172630</v>
      </c>
      <c r="D79" s="4" t="s">
        <v>41</v>
      </c>
      <c r="E79" s="4" t="s">
        <v>324</v>
      </c>
      <c r="F79" s="4" t="s">
        <v>325</v>
      </c>
      <c r="G79" s="4" t="s">
        <v>326</v>
      </c>
      <c r="H79" s="4" t="s">
        <v>45</v>
      </c>
      <c r="I79" s="4" t="s">
        <v>164</v>
      </c>
      <c r="J79" s="5">
        <v>4</v>
      </c>
      <c r="K79" s="6">
        <v>4</v>
      </c>
      <c r="L79" s="7" t="s">
        <v>89</v>
      </c>
      <c r="M79" s="4">
        <v>211810</v>
      </c>
      <c r="N79" s="4" t="s">
        <v>327</v>
      </c>
      <c r="O79" s="4" t="s">
        <v>328</v>
      </c>
      <c r="P79" s="4" t="s">
        <v>329</v>
      </c>
      <c r="Q79" s="4">
        <v>4</v>
      </c>
      <c r="R79" s="4" t="s">
        <v>330</v>
      </c>
      <c r="S79" s="4">
        <v>146878</v>
      </c>
      <c r="T79" s="4" t="s">
        <v>331</v>
      </c>
      <c r="U79" s="4" t="s">
        <v>332</v>
      </c>
      <c r="V79" s="4">
        <v>549491571</v>
      </c>
      <c r="W79" s="4" t="s">
        <v>333</v>
      </c>
      <c r="X79" s="8" t="s">
        <v>334</v>
      </c>
      <c r="Y79" s="8" t="s">
        <v>335</v>
      </c>
      <c r="Z79" s="8" t="s">
        <v>57</v>
      </c>
      <c r="AA79" s="8" t="s">
        <v>55</v>
      </c>
      <c r="AB79" s="8" t="s">
        <v>73</v>
      </c>
      <c r="AC79" s="7" t="s">
        <v>336</v>
      </c>
      <c r="AD79" s="9">
        <v>1921.5</v>
      </c>
      <c r="AE79" s="10">
        <f>ROUND($K$79*$AD$79,2)</f>
        <v>7686</v>
      </c>
    </row>
    <row r="80" spans="1:31" ht="13.5">
      <c r="A80" s="31"/>
      <c r="B80" s="31"/>
      <c r="C80" s="3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20" t="s">
        <v>60</v>
      </c>
      <c r="AE80" s="12">
        <f>SUM($AE$79:$AE$79)</f>
        <v>7686</v>
      </c>
    </row>
    <row r="81" spans="1:31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26.25">
      <c r="A82" s="3">
        <v>58655</v>
      </c>
      <c r="B82" s="4" t="s">
        <v>337</v>
      </c>
      <c r="C82" s="3">
        <v>172716</v>
      </c>
      <c r="D82" s="4" t="s">
        <v>41</v>
      </c>
      <c r="E82" s="4" t="s">
        <v>338</v>
      </c>
      <c r="F82" s="4" t="s">
        <v>339</v>
      </c>
      <c r="G82" s="4" t="s">
        <v>340</v>
      </c>
      <c r="H82" s="4" t="s">
        <v>45</v>
      </c>
      <c r="I82" s="4" t="s">
        <v>341</v>
      </c>
      <c r="J82" s="5">
        <v>2</v>
      </c>
      <c r="K82" s="6">
        <v>2</v>
      </c>
      <c r="L82" s="7" t="s">
        <v>89</v>
      </c>
      <c r="M82" s="4">
        <v>312020</v>
      </c>
      <c r="N82" s="4" t="s">
        <v>342</v>
      </c>
      <c r="O82" s="4" t="s">
        <v>343</v>
      </c>
      <c r="P82" s="4" t="s">
        <v>344</v>
      </c>
      <c r="Q82" s="4">
        <v>2</v>
      </c>
      <c r="R82" s="4" t="s">
        <v>345</v>
      </c>
      <c r="S82" s="4">
        <v>2122</v>
      </c>
      <c r="T82" s="4" t="s">
        <v>346</v>
      </c>
      <c r="U82" s="4" t="s">
        <v>347</v>
      </c>
      <c r="V82" s="4">
        <v>549491460</v>
      </c>
      <c r="W82" s="4"/>
      <c r="X82" s="8" t="s">
        <v>55</v>
      </c>
      <c r="Y82" s="8" t="s">
        <v>348</v>
      </c>
      <c r="Z82" s="8" t="s">
        <v>57</v>
      </c>
      <c r="AA82" s="8" t="s">
        <v>55</v>
      </c>
      <c r="AB82" s="8" t="s">
        <v>125</v>
      </c>
      <c r="AC82" s="7" t="s">
        <v>349</v>
      </c>
      <c r="AD82" s="9">
        <v>404.25</v>
      </c>
      <c r="AE82" s="10">
        <f>ROUND($K$82*$AD$82,2)</f>
        <v>808.5</v>
      </c>
    </row>
    <row r="83" spans="1:31" ht="13.5">
      <c r="A83" s="31"/>
      <c r="B83" s="31"/>
      <c r="C83" s="3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20" t="s">
        <v>60</v>
      </c>
      <c r="AE83" s="12">
        <f>SUM($AE$82:$AE$82)</f>
        <v>808.5</v>
      </c>
    </row>
    <row r="84" spans="1:3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25.5">
      <c r="A85" s="3">
        <v>58659</v>
      </c>
      <c r="B85" s="4" t="s">
        <v>350</v>
      </c>
      <c r="C85" s="3">
        <v>172595</v>
      </c>
      <c r="D85" s="4" t="s">
        <v>41</v>
      </c>
      <c r="E85" s="4" t="s">
        <v>351</v>
      </c>
      <c r="F85" s="4" t="s">
        <v>325</v>
      </c>
      <c r="G85" s="4" t="s">
        <v>326</v>
      </c>
      <c r="H85" s="4" t="s">
        <v>45</v>
      </c>
      <c r="I85" s="4" t="s">
        <v>352</v>
      </c>
      <c r="J85" s="5">
        <v>1</v>
      </c>
      <c r="K85" s="6">
        <v>1</v>
      </c>
      <c r="L85" s="7" t="s">
        <v>47</v>
      </c>
      <c r="M85" s="4">
        <v>110518</v>
      </c>
      <c r="N85" s="4" t="s">
        <v>353</v>
      </c>
      <c r="O85" s="4" t="s">
        <v>354</v>
      </c>
      <c r="P85" s="4" t="s">
        <v>50</v>
      </c>
      <c r="Q85" s="4">
        <v>2</v>
      </c>
      <c r="R85" s="4" t="s">
        <v>355</v>
      </c>
      <c r="S85" s="4">
        <v>294</v>
      </c>
      <c r="T85" s="4" t="s">
        <v>356</v>
      </c>
      <c r="U85" s="4" t="s">
        <v>357</v>
      </c>
      <c r="V85" s="4">
        <v>549494302</v>
      </c>
      <c r="W85" s="4" t="s">
        <v>358</v>
      </c>
      <c r="X85" s="8" t="s">
        <v>55</v>
      </c>
      <c r="Y85" s="8" t="s">
        <v>359</v>
      </c>
      <c r="Z85" s="8" t="s">
        <v>57</v>
      </c>
      <c r="AA85" s="8" t="s">
        <v>55</v>
      </c>
      <c r="AB85" s="8" t="s">
        <v>318</v>
      </c>
      <c r="AC85" s="7" t="s">
        <v>360</v>
      </c>
      <c r="AD85" s="9">
        <v>1921.5</v>
      </c>
      <c r="AE85" s="10">
        <f>ROUND($K$85*$AD$85,2)</f>
        <v>1921.5</v>
      </c>
    </row>
    <row r="86" spans="1:31" ht="26.25">
      <c r="A86" s="3">
        <v>58659</v>
      </c>
      <c r="B86" s="4" t="s">
        <v>350</v>
      </c>
      <c r="C86" s="3">
        <v>173163</v>
      </c>
      <c r="D86" s="4" t="s">
        <v>41</v>
      </c>
      <c r="E86" s="4" t="s">
        <v>361</v>
      </c>
      <c r="F86" s="4" t="s">
        <v>362</v>
      </c>
      <c r="G86" s="4" t="s">
        <v>363</v>
      </c>
      <c r="H86" s="4" t="s">
        <v>45</v>
      </c>
      <c r="I86" s="4" t="s">
        <v>364</v>
      </c>
      <c r="J86" s="5">
        <v>1</v>
      </c>
      <c r="K86" s="6">
        <v>1</v>
      </c>
      <c r="L86" s="7" t="s">
        <v>47</v>
      </c>
      <c r="M86" s="4">
        <v>110518</v>
      </c>
      <c r="N86" s="4" t="s">
        <v>353</v>
      </c>
      <c r="O86" s="4" t="s">
        <v>354</v>
      </c>
      <c r="P86" s="4" t="s">
        <v>50</v>
      </c>
      <c r="Q86" s="4">
        <v>2</v>
      </c>
      <c r="R86" s="4" t="s">
        <v>355</v>
      </c>
      <c r="S86" s="4">
        <v>294</v>
      </c>
      <c r="T86" s="4" t="s">
        <v>356</v>
      </c>
      <c r="U86" s="4" t="s">
        <v>357</v>
      </c>
      <c r="V86" s="4">
        <v>549494302</v>
      </c>
      <c r="W86" s="4"/>
      <c r="X86" s="8" t="s">
        <v>55</v>
      </c>
      <c r="Y86" s="8" t="s">
        <v>359</v>
      </c>
      <c r="Z86" s="8" t="s">
        <v>57</v>
      </c>
      <c r="AA86" s="8" t="s">
        <v>55</v>
      </c>
      <c r="AB86" s="8" t="s">
        <v>318</v>
      </c>
      <c r="AC86" s="7" t="s">
        <v>360</v>
      </c>
      <c r="AD86" s="9">
        <v>462</v>
      </c>
      <c r="AE86" s="10">
        <f>ROUND($K$86*$AD$86,2)</f>
        <v>462</v>
      </c>
    </row>
    <row r="87" spans="1:31" ht="13.5">
      <c r="A87" s="31"/>
      <c r="B87" s="31"/>
      <c r="C87" s="3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20" t="s">
        <v>60</v>
      </c>
      <c r="AE87" s="12">
        <f>SUM($AE$85:$AE$86)</f>
        <v>2383.5</v>
      </c>
    </row>
    <row r="88" spans="1:31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25.5">
      <c r="A89" s="3">
        <v>58662</v>
      </c>
      <c r="B89" s="4" t="s">
        <v>323</v>
      </c>
      <c r="C89" s="3">
        <v>172612</v>
      </c>
      <c r="D89" s="4" t="s">
        <v>41</v>
      </c>
      <c r="E89" s="4" t="s">
        <v>365</v>
      </c>
      <c r="F89" s="4" t="s">
        <v>366</v>
      </c>
      <c r="G89" s="4" t="s">
        <v>367</v>
      </c>
      <c r="H89" s="4" t="s">
        <v>45</v>
      </c>
      <c r="I89" s="4" t="s">
        <v>88</v>
      </c>
      <c r="J89" s="5">
        <v>2</v>
      </c>
      <c r="K89" s="6">
        <v>2</v>
      </c>
      <c r="L89" s="7" t="s">
        <v>89</v>
      </c>
      <c r="M89" s="4">
        <v>213800</v>
      </c>
      <c r="N89" s="4" t="s">
        <v>368</v>
      </c>
      <c r="O89" s="4" t="s">
        <v>91</v>
      </c>
      <c r="P89" s="4" t="s">
        <v>92</v>
      </c>
      <c r="Q89" s="4">
        <v>5</v>
      </c>
      <c r="R89" s="4" t="s">
        <v>369</v>
      </c>
      <c r="S89" s="4">
        <v>146878</v>
      </c>
      <c r="T89" s="4" t="s">
        <v>331</v>
      </c>
      <c r="U89" s="4" t="s">
        <v>332</v>
      </c>
      <c r="V89" s="4">
        <v>549491571</v>
      </c>
      <c r="W89" s="4" t="s">
        <v>333</v>
      </c>
      <c r="X89" s="8" t="s">
        <v>370</v>
      </c>
      <c r="Y89" s="8" t="s">
        <v>371</v>
      </c>
      <c r="Z89" s="8" t="s">
        <v>57</v>
      </c>
      <c r="AA89" s="8" t="s">
        <v>55</v>
      </c>
      <c r="AB89" s="8" t="s">
        <v>73</v>
      </c>
      <c r="AC89" s="7" t="s">
        <v>372</v>
      </c>
      <c r="AD89" s="9">
        <v>1422.75</v>
      </c>
      <c r="AE89" s="10">
        <f>ROUND($K$89*$AD$89,2)</f>
        <v>2845.5</v>
      </c>
    </row>
    <row r="90" spans="1:31" ht="25.5">
      <c r="A90" s="3">
        <v>58662</v>
      </c>
      <c r="B90" s="4" t="s">
        <v>323</v>
      </c>
      <c r="C90" s="3">
        <v>172613</v>
      </c>
      <c r="D90" s="4" t="s">
        <v>41</v>
      </c>
      <c r="E90" s="4" t="s">
        <v>373</v>
      </c>
      <c r="F90" s="4" t="s">
        <v>374</v>
      </c>
      <c r="G90" s="4" t="s">
        <v>375</v>
      </c>
      <c r="H90" s="4" t="s">
        <v>45</v>
      </c>
      <c r="I90" s="4" t="s">
        <v>376</v>
      </c>
      <c r="J90" s="5">
        <v>2</v>
      </c>
      <c r="K90" s="6">
        <v>2</v>
      </c>
      <c r="L90" s="7" t="s">
        <v>89</v>
      </c>
      <c r="M90" s="4">
        <v>213800</v>
      </c>
      <c r="N90" s="4" t="s">
        <v>368</v>
      </c>
      <c r="O90" s="4" t="s">
        <v>91</v>
      </c>
      <c r="P90" s="4" t="s">
        <v>92</v>
      </c>
      <c r="Q90" s="4">
        <v>5</v>
      </c>
      <c r="R90" s="4" t="s">
        <v>369</v>
      </c>
      <c r="S90" s="4">
        <v>146878</v>
      </c>
      <c r="T90" s="4" t="s">
        <v>331</v>
      </c>
      <c r="U90" s="4" t="s">
        <v>332</v>
      </c>
      <c r="V90" s="4">
        <v>549491571</v>
      </c>
      <c r="W90" s="4" t="s">
        <v>333</v>
      </c>
      <c r="X90" s="8" t="s">
        <v>370</v>
      </c>
      <c r="Y90" s="8" t="s">
        <v>371</v>
      </c>
      <c r="Z90" s="8" t="s">
        <v>57</v>
      </c>
      <c r="AA90" s="8" t="s">
        <v>55</v>
      </c>
      <c r="AB90" s="8" t="s">
        <v>73</v>
      </c>
      <c r="AC90" s="7" t="s">
        <v>372</v>
      </c>
      <c r="AD90" s="9">
        <v>1842.75</v>
      </c>
      <c r="AE90" s="10">
        <f>ROUND($K$90*$AD$90,2)</f>
        <v>3685.5</v>
      </c>
    </row>
    <row r="91" spans="1:31" ht="25.5">
      <c r="A91" s="3">
        <v>58662</v>
      </c>
      <c r="B91" s="4" t="s">
        <v>323</v>
      </c>
      <c r="C91" s="3">
        <v>172628</v>
      </c>
      <c r="D91" s="4" t="s">
        <v>41</v>
      </c>
      <c r="E91" s="4" t="s">
        <v>377</v>
      </c>
      <c r="F91" s="4" t="s">
        <v>378</v>
      </c>
      <c r="G91" s="4" t="s">
        <v>379</v>
      </c>
      <c r="H91" s="4" t="s">
        <v>45</v>
      </c>
      <c r="I91" s="4" t="s">
        <v>376</v>
      </c>
      <c r="J91" s="5">
        <v>2</v>
      </c>
      <c r="K91" s="6">
        <v>2</v>
      </c>
      <c r="L91" s="7" t="s">
        <v>89</v>
      </c>
      <c r="M91" s="4">
        <v>213800</v>
      </c>
      <c r="N91" s="4" t="s">
        <v>368</v>
      </c>
      <c r="O91" s="4" t="s">
        <v>91</v>
      </c>
      <c r="P91" s="4" t="s">
        <v>92</v>
      </c>
      <c r="Q91" s="4">
        <v>5</v>
      </c>
      <c r="R91" s="4" t="s">
        <v>369</v>
      </c>
      <c r="S91" s="4">
        <v>146878</v>
      </c>
      <c r="T91" s="4" t="s">
        <v>331</v>
      </c>
      <c r="U91" s="4" t="s">
        <v>332</v>
      </c>
      <c r="V91" s="4">
        <v>549491571</v>
      </c>
      <c r="W91" s="4" t="s">
        <v>333</v>
      </c>
      <c r="X91" s="8" t="s">
        <v>370</v>
      </c>
      <c r="Y91" s="8" t="s">
        <v>371</v>
      </c>
      <c r="Z91" s="8" t="s">
        <v>57</v>
      </c>
      <c r="AA91" s="8" t="s">
        <v>55</v>
      </c>
      <c r="AB91" s="8" t="s">
        <v>73</v>
      </c>
      <c r="AC91" s="7" t="s">
        <v>372</v>
      </c>
      <c r="AD91" s="9">
        <v>1842.75</v>
      </c>
      <c r="AE91" s="10">
        <f>ROUND($K$91*$AD$91,2)</f>
        <v>3685.5</v>
      </c>
    </row>
    <row r="92" spans="1:31" ht="26.25">
      <c r="A92" s="3">
        <v>58662</v>
      </c>
      <c r="B92" s="4" t="s">
        <v>323</v>
      </c>
      <c r="C92" s="3">
        <v>172629</v>
      </c>
      <c r="D92" s="4" t="s">
        <v>41</v>
      </c>
      <c r="E92" s="4" t="s">
        <v>380</v>
      </c>
      <c r="F92" s="4" t="s">
        <v>381</v>
      </c>
      <c r="G92" s="4" t="s">
        <v>382</v>
      </c>
      <c r="H92" s="4" t="s">
        <v>45</v>
      </c>
      <c r="I92" s="4" t="s">
        <v>376</v>
      </c>
      <c r="J92" s="5">
        <v>2</v>
      </c>
      <c r="K92" s="6">
        <v>2</v>
      </c>
      <c r="L92" s="7" t="s">
        <v>89</v>
      </c>
      <c r="M92" s="4">
        <v>213800</v>
      </c>
      <c r="N92" s="4" t="s">
        <v>368</v>
      </c>
      <c r="O92" s="4" t="s">
        <v>91</v>
      </c>
      <c r="P92" s="4" t="s">
        <v>92</v>
      </c>
      <c r="Q92" s="4">
        <v>5</v>
      </c>
      <c r="R92" s="4" t="s">
        <v>369</v>
      </c>
      <c r="S92" s="4">
        <v>146878</v>
      </c>
      <c r="T92" s="4" t="s">
        <v>331</v>
      </c>
      <c r="U92" s="4" t="s">
        <v>332</v>
      </c>
      <c r="V92" s="4">
        <v>549491571</v>
      </c>
      <c r="W92" s="4" t="s">
        <v>333</v>
      </c>
      <c r="X92" s="8" t="s">
        <v>370</v>
      </c>
      <c r="Y92" s="8" t="s">
        <v>371</v>
      </c>
      <c r="Z92" s="8" t="s">
        <v>57</v>
      </c>
      <c r="AA92" s="8" t="s">
        <v>55</v>
      </c>
      <c r="AB92" s="8" t="s">
        <v>73</v>
      </c>
      <c r="AC92" s="7" t="s">
        <v>372</v>
      </c>
      <c r="AD92" s="9">
        <v>1842.75</v>
      </c>
      <c r="AE92" s="10">
        <f>ROUND($K$92*$AD$92,2)</f>
        <v>3685.5</v>
      </c>
    </row>
    <row r="93" spans="1:31" ht="13.5">
      <c r="A93" s="31"/>
      <c r="B93" s="31"/>
      <c r="C93" s="3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20" t="s">
        <v>60</v>
      </c>
      <c r="AE93" s="12">
        <f>SUM($AE$89:$AE$92)</f>
        <v>13902</v>
      </c>
    </row>
    <row r="94" spans="1:31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12.75">
      <c r="A95" s="3">
        <v>58681</v>
      </c>
      <c r="B95" s="4"/>
      <c r="C95" s="3">
        <v>172676</v>
      </c>
      <c r="D95" s="4" t="s">
        <v>41</v>
      </c>
      <c r="E95" s="4" t="s">
        <v>383</v>
      </c>
      <c r="F95" s="4" t="s">
        <v>384</v>
      </c>
      <c r="G95" s="4" t="s">
        <v>385</v>
      </c>
      <c r="H95" s="4" t="s">
        <v>45</v>
      </c>
      <c r="I95" s="4" t="s">
        <v>386</v>
      </c>
      <c r="J95" s="5">
        <v>4</v>
      </c>
      <c r="K95" s="6">
        <v>4</v>
      </c>
      <c r="L95" s="7" t="s">
        <v>89</v>
      </c>
      <c r="M95" s="4">
        <v>220000</v>
      </c>
      <c r="N95" s="4" t="s">
        <v>263</v>
      </c>
      <c r="O95" s="4" t="s">
        <v>264</v>
      </c>
      <c r="P95" s="4" t="s">
        <v>265</v>
      </c>
      <c r="Q95" s="4">
        <v>0</v>
      </c>
      <c r="R95" s="4" t="s">
        <v>69</v>
      </c>
      <c r="S95" s="4">
        <v>1589</v>
      </c>
      <c r="T95" s="4" t="s">
        <v>266</v>
      </c>
      <c r="U95" s="4" t="s">
        <v>267</v>
      </c>
      <c r="V95" s="4">
        <v>549498043</v>
      </c>
      <c r="W95" s="4"/>
      <c r="X95" s="8" t="s">
        <v>55</v>
      </c>
      <c r="Y95" s="8" t="s">
        <v>387</v>
      </c>
      <c r="Z95" s="8" t="s">
        <v>57</v>
      </c>
      <c r="AA95" s="8" t="s">
        <v>55</v>
      </c>
      <c r="AB95" s="8" t="s">
        <v>73</v>
      </c>
      <c r="AC95" s="7" t="s">
        <v>388</v>
      </c>
      <c r="AD95" s="9">
        <v>2299.5</v>
      </c>
      <c r="AE95" s="10">
        <f>ROUND($K$95*$AD$95,2)</f>
        <v>9198</v>
      </c>
    </row>
    <row r="96" spans="1:31" ht="12.75">
      <c r="A96" s="3">
        <v>58681</v>
      </c>
      <c r="B96" s="4"/>
      <c r="C96" s="3">
        <v>172710</v>
      </c>
      <c r="D96" s="4" t="s">
        <v>41</v>
      </c>
      <c r="E96" s="4" t="s">
        <v>389</v>
      </c>
      <c r="F96" s="4" t="s">
        <v>390</v>
      </c>
      <c r="G96" s="4" t="s">
        <v>391</v>
      </c>
      <c r="H96" s="4" t="s">
        <v>45</v>
      </c>
      <c r="I96" s="4" t="s">
        <v>392</v>
      </c>
      <c r="J96" s="5">
        <v>6</v>
      </c>
      <c r="K96" s="6">
        <v>6</v>
      </c>
      <c r="L96" s="7" t="s">
        <v>89</v>
      </c>
      <c r="M96" s="4">
        <v>220000</v>
      </c>
      <c r="N96" s="4" t="s">
        <v>263</v>
      </c>
      <c r="O96" s="4" t="s">
        <v>264</v>
      </c>
      <c r="P96" s="4" t="s">
        <v>265</v>
      </c>
      <c r="Q96" s="4">
        <v>0</v>
      </c>
      <c r="R96" s="4" t="s">
        <v>69</v>
      </c>
      <c r="S96" s="4">
        <v>1589</v>
      </c>
      <c r="T96" s="4" t="s">
        <v>266</v>
      </c>
      <c r="U96" s="4" t="s">
        <v>267</v>
      </c>
      <c r="V96" s="4">
        <v>549498043</v>
      </c>
      <c r="W96" s="4"/>
      <c r="X96" s="8" t="s">
        <v>55</v>
      </c>
      <c r="Y96" s="8" t="s">
        <v>387</v>
      </c>
      <c r="Z96" s="8" t="s">
        <v>57</v>
      </c>
      <c r="AA96" s="8" t="s">
        <v>55</v>
      </c>
      <c r="AB96" s="8" t="s">
        <v>73</v>
      </c>
      <c r="AC96" s="7" t="s">
        <v>388</v>
      </c>
      <c r="AD96" s="9">
        <v>349.65</v>
      </c>
      <c r="AE96" s="10">
        <f>ROUND($K$96*$AD$96,2)</f>
        <v>2097.9</v>
      </c>
    </row>
    <row r="97" spans="1:31" ht="12.75">
      <c r="A97" s="3">
        <v>58681</v>
      </c>
      <c r="B97" s="4"/>
      <c r="C97" s="3">
        <v>172711</v>
      </c>
      <c r="D97" s="4" t="s">
        <v>41</v>
      </c>
      <c r="E97" s="4" t="s">
        <v>393</v>
      </c>
      <c r="F97" s="4" t="s">
        <v>394</v>
      </c>
      <c r="G97" s="4" t="s">
        <v>395</v>
      </c>
      <c r="H97" s="4" t="s">
        <v>45</v>
      </c>
      <c r="I97" s="4" t="s">
        <v>207</v>
      </c>
      <c r="J97" s="5">
        <v>2</v>
      </c>
      <c r="K97" s="6">
        <v>2</v>
      </c>
      <c r="L97" s="7" t="s">
        <v>89</v>
      </c>
      <c r="M97" s="4">
        <v>220000</v>
      </c>
      <c r="N97" s="4" t="s">
        <v>263</v>
      </c>
      <c r="O97" s="4" t="s">
        <v>264</v>
      </c>
      <c r="P97" s="4" t="s">
        <v>265</v>
      </c>
      <c r="Q97" s="4">
        <v>0</v>
      </c>
      <c r="R97" s="4" t="s">
        <v>69</v>
      </c>
      <c r="S97" s="4">
        <v>1589</v>
      </c>
      <c r="T97" s="4" t="s">
        <v>266</v>
      </c>
      <c r="U97" s="4" t="s">
        <v>267</v>
      </c>
      <c r="V97" s="4">
        <v>549498043</v>
      </c>
      <c r="W97" s="4"/>
      <c r="X97" s="8" t="s">
        <v>55</v>
      </c>
      <c r="Y97" s="8" t="s">
        <v>387</v>
      </c>
      <c r="Z97" s="8" t="s">
        <v>57</v>
      </c>
      <c r="AA97" s="8" t="s">
        <v>55</v>
      </c>
      <c r="AB97" s="8" t="s">
        <v>73</v>
      </c>
      <c r="AC97" s="7" t="s">
        <v>388</v>
      </c>
      <c r="AD97" s="9">
        <v>2281.65</v>
      </c>
      <c r="AE97" s="10">
        <f>ROUND($K$97*$AD$97,2)</f>
        <v>4563.3</v>
      </c>
    </row>
    <row r="98" spans="1:31" ht="12.75">
      <c r="A98" s="3">
        <v>58681</v>
      </c>
      <c r="B98" s="4"/>
      <c r="C98" s="3">
        <v>172714</v>
      </c>
      <c r="D98" s="4" t="s">
        <v>41</v>
      </c>
      <c r="E98" s="4" t="s">
        <v>294</v>
      </c>
      <c r="F98" s="4" t="s">
        <v>295</v>
      </c>
      <c r="G98" s="4" t="s">
        <v>296</v>
      </c>
      <c r="H98" s="4" t="s">
        <v>45</v>
      </c>
      <c r="I98" s="4" t="s">
        <v>78</v>
      </c>
      <c r="J98" s="5">
        <v>1</v>
      </c>
      <c r="K98" s="6">
        <v>1</v>
      </c>
      <c r="L98" s="7" t="s">
        <v>89</v>
      </c>
      <c r="M98" s="4">
        <v>220000</v>
      </c>
      <c r="N98" s="4" t="s">
        <v>263</v>
      </c>
      <c r="O98" s="4" t="s">
        <v>264</v>
      </c>
      <c r="P98" s="4" t="s">
        <v>265</v>
      </c>
      <c r="Q98" s="4">
        <v>0</v>
      </c>
      <c r="R98" s="4" t="s">
        <v>69</v>
      </c>
      <c r="S98" s="4">
        <v>1589</v>
      </c>
      <c r="T98" s="4" t="s">
        <v>266</v>
      </c>
      <c r="U98" s="4" t="s">
        <v>267</v>
      </c>
      <c r="V98" s="4">
        <v>549498043</v>
      </c>
      <c r="W98" s="4"/>
      <c r="X98" s="8" t="s">
        <v>55</v>
      </c>
      <c r="Y98" s="8" t="s">
        <v>387</v>
      </c>
      <c r="Z98" s="8" t="s">
        <v>57</v>
      </c>
      <c r="AA98" s="8" t="s">
        <v>55</v>
      </c>
      <c r="AB98" s="8" t="s">
        <v>73</v>
      </c>
      <c r="AC98" s="7" t="s">
        <v>388</v>
      </c>
      <c r="AD98" s="9">
        <v>1584.45</v>
      </c>
      <c r="AE98" s="10">
        <f>ROUND($K$98*$AD$98,2)</f>
        <v>1584.45</v>
      </c>
    </row>
    <row r="99" spans="1:31" ht="12.75">
      <c r="A99" s="3">
        <v>58681</v>
      </c>
      <c r="B99" s="4"/>
      <c r="C99" s="3">
        <v>172715</v>
      </c>
      <c r="D99" s="4" t="s">
        <v>41</v>
      </c>
      <c r="E99" s="4" t="s">
        <v>165</v>
      </c>
      <c r="F99" s="4" t="s">
        <v>166</v>
      </c>
      <c r="G99" s="4" t="s">
        <v>167</v>
      </c>
      <c r="H99" s="4" t="s">
        <v>45</v>
      </c>
      <c r="I99" s="4" t="s">
        <v>168</v>
      </c>
      <c r="J99" s="5">
        <v>2</v>
      </c>
      <c r="K99" s="6">
        <v>2</v>
      </c>
      <c r="L99" s="7" t="s">
        <v>89</v>
      </c>
      <c r="M99" s="4">
        <v>220000</v>
      </c>
      <c r="N99" s="4" t="s">
        <v>263</v>
      </c>
      <c r="O99" s="4" t="s">
        <v>264</v>
      </c>
      <c r="P99" s="4" t="s">
        <v>265</v>
      </c>
      <c r="Q99" s="4">
        <v>0</v>
      </c>
      <c r="R99" s="4" t="s">
        <v>69</v>
      </c>
      <c r="S99" s="4">
        <v>1589</v>
      </c>
      <c r="T99" s="4" t="s">
        <v>266</v>
      </c>
      <c r="U99" s="4" t="s">
        <v>267</v>
      </c>
      <c r="V99" s="4">
        <v>549498043</v>
      </c>
      <c r="W99" s="4"/>
      <c r="X99" s="8" t="s">
        <v>55</v>
      </c>
      <c r="Y99" s="8" t="s">
        <v>387</v>
      </c>
      <c r="Z99" s="8" t="s">
        <v>57</v>
      </c>
      <c r="AA99" s="8" t="s">
        <v>55</v>
      </c>
      <c r="AB99" s="8" t="s">
        <v>73</v>
      </c>
      <c r="AC99" s="7" t="s">
        <v>388</v>
      </c>
      <c r="AD99" s="9">
        <v>1501.5</v>
      </c>
      <c r="AE99" s="10">
        <f>ROUND($K$99*$AD$99,2)</f>
        <v>3003</v>
      </c>
    </row>
    <row r="100" spans="1:31" ht="12.75">
      <c r="A100" s="3">
        <v>58681</v>
      </c>
      <c r="B100" s="4"/>
      <c r="C100" s="3">
        <v>172857</v>
      </c>
      <c r="D100" s="4" t="s">
        <v>41</v>
      </c>
      <c r="E100" s="4" t="s">
        <v>396</v>
      </c>
      <c r="F100" s="4" t="s">
        <v>397</v>
      </c>
      <c r="G100" s="4" t="s">
        <v>398</v>
      </c>
      <c r="H100" s="4" t="s">
        <v>45</v>
      </c>
      <c r="I100" s="4" t="s">
        <v>399</v>
      </c>
      <c r="J100" s="5">
        <v>2</v>
      </c>
      <c r="K100" s="6">
        <v>2</v>
      </c>
      <c r="L100" s="7" t="s">
        <v>89</v>
      </c>
      <c r="M100" s="4">
        <v>220000</v>
      </c>
      <c r="N100" s="4" t="s">
        <v>263</v>
      </c>
      <c r="O100" s="4" t="s">
        <v>264</v>
      </c>
      <c r="P100" s="4" t="s">
        <v>265</v>
      </c>
      <c r="Q100" s="4">
        <v>0</v>
      </c>
      <c r="R100" s="4" t="s">
        <v>69</v>
      </c>
      <c r="S100" s="4">
        <v>1589</v>
      </c>
      <c r="T100" s="4" t="s">
        <v>266</v>
      </c>
      <c r="U100" s="4" t="s">
        <v>267</v>
      </c>
      <c r="V100" s="4">
        <v>549498043</v>
      </c>
      <c r="W100" s="4"/>
      <c r="X100" s="8" t="s">
        <v>55</v>
      </c>
      <c r="Y100" s="8" t="s">
        <v>387</v>
      </c>
      <c r="Z100" s="8" t="s">
        <v>57</v>
      </c>
      <c r="AA100" s="8" t="s">
        <v>55</v>
      </c>
      <c r="AB100" s="8" t="s">
        <v>73</v>
      </c>
      <c r="AC100" s="7" t="s">
        <v>388</v>
      </c>
      <c r="AD100" s="9">
        <v>976.5</v>
      </c>
      <c r="AE100" s="10">
        <f>ROUND($K$100*$AD$100,2)</f>
        <v>1953</v>
      </c>
    </row>
    <row r="101" spans="1:31" ht="13.5">
      <c r="A101" s="3">
        <v>58681</v>
      </c>
      <c r="B101" s="4"/>
      <c r="C101" s="3">
        <v>173772</v>
      </c>
      <c r="D101" s="4" t="s">
        <v>41</v>
      </c>
      <c r="E101" s="4" t="s">
        <v>400</v>
      </c>
      <c r="F101" s="4" t="s">
        <v>401</v>
      </c>
      <c r="G101" s="4" t="s">
        <v>402</v>
      </c>
      <c r="H101" s="4" t="s">
        <v>45</v>
      </c>
      <c r="I101" s="4" t="s">
        <v>403</v>
      </c>
      <c r="J101" s="5">
        <v>2</v>
      </c>
      <c r="K101" s="6">
        <v>2</v>
      </c>
      <c r="L101" s="7" t="s">
        <v>89</v>
      </c>
      <c r="M101" s="4">
        <v>220000</v>
      </c>
      <c r="N101" s="4" t="s">
        <v>263</v>
      </c>
      <c r="O101" s="4" t="s">
        <v>264</v>
      </c>
      <c r="P101" s="4" t="s">
        <v>265</v>
      </c>
      <c r="Q101" s="4">
        <v>0</v>
      </c>
      <c r="R101" s="4" t="s">
        <v>69</v>
      </c>
      <c r="S101" s="4">
        <v>1589</v>
      </c>
      <c r="T101" s="4" t="s">
        <v>266</v>
      </c>
      <c r="U101" s="4" t="s">
        <v>267</v>
      </c>
      <c r="V101" s="4">
        <v>549498043</v>
      </c>
      <c r="W101" s="4"/>
      <c r="X101" s="8" t="s">
        <v>55</v>
      </c>
      <c r="Y101" s="8" t="s">
        <v>387</v>
      </c>
      <c r="Z101" s="8" t="s">
        <v>57</v>
      </c>
      <c r="AA101" s="8" t="s">
        <v>55</v>
      </c>
      <c r="AB101" s="8" t="s">
        <v>73</v>
      </c>
      <c r="AC101" s="7" t="s">
        <v>388</v>
      </c>
      <c r="AD101" s="9">
        <v>404.25</v>
      </c>
      <c r="AE101" s="10">
        <f>ROUND($K$101*$AD$101,2)</f>
        <v>808.5</v>
      </c>
    </row>
    <row r="102" spans="1:31" ht="13.5">
      <c r="A102" s="31"/>
      <c r="B102" s="31"/>
      <c r="C102" s="3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20" t="s">
        <v>60</v>
      </c>
      <c r="AE102" s="12">
        <f>SUM($AE$95:$AE$101)</f>
        <v>23208.15</v>
      </c>
    </row>
    <row r="103" spans="1:31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2.75">
      <c r="A104" s="3">
        <v>58683</v>
      </c>
      <c r="B104" s="4"/>
      <c r="C104" s="3">
        <v>172689</v>
      </c>
      <c r="D104" s="4" t="s">
        <v>41</v>
      </c>
      <c r="E104" s="4" t="s">
        <v>404</v>
      </c>
      <c r="F104" s="4" t="s">
        <v>405</v>
      </c>
      <c r="G104" s="4" t="s">
        <v>406</v>
      </c>
      <c r="H104" s="4" t="s">
        <v>45</v>
      </c>
      <c r="I104" s="4" t="s">
        <v>407</v>
      </c>
      <c r="J104" s="5">
        <v>2</v>
      </c>
      <c r="K104" s="6">
        <v>2</v>
      </c>
      <c r="L104" s="7" t="s">
        <v>89</v>
      </c>
      <c r="M104" s="4">
        <v>231700</v>
      </c>
      <c r="N104" s="4" t="s">
        <v>408</v>
      </c>
      <c r="O104" s="4" t="s">
        <v>248</v>
      </c>
      <c r="P104" s="4" t="s">
        <v>249</v>
      </c>
      <c r="Q104" s="4">
        <v>4</v>
      </c>
      <c r="R104" s="4">
        <v>4.44</v>
      </c>
      <c r="S104" s="4">
        <v>56659</v>
      </c>
      <c r="T104" s="4" t="s">
        <v>409</v>
      </c>
      <c r="U104" s="4" t="s">
        <v>410</v>
      </c>
      <c r="V104" s="4">
        <v>549495224</v>
      </c>
      <c r="W104" s="4"/>
      <c r="X104" s="8" t="s">
        <v>411</v>
      </c>
      <c r="Y104" s="8" t="s">
        <v>412</v>
      </c>
      <c r="Z104" s="8" t="s">
        <v>413</v>
      </c>
      <c r="AA104" s="8" t="s">
        <v>414</v>
      </c>
      <c r="AB104" s="8" t="s">
        <v>125</v>
      </c>
      <c r="AC104" s="7" t="s">
        <v>415</v>
      </c>
      <c r="AD104" s="9">
        <v>2299.5</v>
      </c>
      <c r="AE104" s="10">
        <f>ROUND($K$104*$AD$104,2)</f>
        <v>4599</v>
      </c>
    </row>
    <row r="105" spans="1:31" ht="12.75">
      <c r="A105" s="3">
        <v>58683</v>
      </c>
      <c r="B105" s="4"/>
      <c r="C105" s="3">
        <v>172707</v>
      </c>
      <c r="D105" s="4" t="s">
        <v>41</v>
      </c>
      <c r="E105" s="4" t="s">
        <v>282</v>
      </c>
      <c r="F105" s="4" t="s">
        <v>283</v>
      </c>
      <c r="G105" s="4" t="s">
        <v>284</v>
      </c>
      <c r="H105" s="4" t="s">
        <v>45</v>
      </c>
      <c r="I105" s="4" t="s">
        <v>65</v>
      </c>
      <c r="J105" s="5">
        <v>2</v>
      </c>
      <c r="K105" s="6">
        <v>2</v>
      </c>
      <c r="L105" s="7" t="s">
        <v>89</v>
      </c>
      <c r="M105" s="4">
        <v>231700</v>
      </c>
      <c r="N105" s="4" t="s">
        <v>408</v>
      </c>
      <c r="O105" s="4" t="s">
        <v>248</v>
      </c>
      <c r="P105" s="4" t="s">
        <v>249</v>
      </c>
      <c r="Q105" s="4">
        <v>4</v>
      </c>
      <c r="R105" s="4">
        <v>4.44</v>
      </c>
      <c r="S105" s="4">
        <v>56659</v>
      </c>
      <c r="T105" s="4" t="s">
        <v>409</v>
      </c>
      <c r="U105" s="4" t="s">
        <v>410</v>
      </c>
      <c r="V105" s="4">
        <v>549495224</v>
      </c>
      <c r="W105" s="4"/>
      <c r="X105" s="8" t="s">
        <v>411</v>
      </c>
      <c r="Y105" s="8" t="s">
        <v>412</v>
      </c>
      <c r="Z105" s="8" t="s">
        <v>413</v>
      </c>
      <c r="AA105" s="8" t="s">
        <v>414</v>
      </c>
      <c r="AB105" s="8" t="s">
        <v>125</v>
      </c>
      <c r="AC105" s="7" t="s">
        <v>415</v>
      </c>
      <c r="AD105" s="9">
        <v>1522.5</v>
      </c>
      <c r="AE105" s="10">
        <f>ROUND($K$105*$AD$105,2)</f>
        <v>3045</v>
      </c>
    </row>
    <row r="106" spans="1:31" ht="12.75">
      <c r="A106" s="3">
        <v>58683</v>
      </c>
      <c r="B106" s="4"/>
      <c r="C106" s="3">
        <v>172708</v>
      </c>
      <c r="D106" s="4" t="s">
        <v>41</v>
      </c>
      <c r="E106" s="4" t="s">
        <v>297</v>
      </c>
      <c r="F106" s="4" t="s">
        <v>298</v>
      </c>
      <c r="G106" s="4" t="s">
        <v>299</v>
      </c>
      <c r="H106" s="4" t="s">
        <v>45</v>
      </c>
      <c r="I106" s="4" t="s">
        <v>78</v>
      </c>
      <c r="J106" s="5">
        <v>1</v>
      </c>
      <c r="K106" s="6">
        <v>1</v>
      </c>
      <c r="L106" s="7" t="s">
        <v>89</v>
      </c>
      <c r="M106" s="4">
        <v>231700</v>
      </c>
      <c r="N106" s="4" t="s">
        <v>408</v>
      </c>
      <c r="O106" s="4" t="s">
        <v>248</v>
      </c>
      <c r="P106" s="4" t="s">
        <v>249</v>
      </c>
      <c r="Q106" s="4">
        <v>4</v>
      </c>
      <c r="R106" s="4">
        <v>4.44</v>
      </c>
      <c r="S106" s="4">
        <v>56659</v>
      </c>
      <c r="T106" s="4" t="s">
        <v>409</v>
      </c>
      <c r="U106" s="4" t="s">
        <v>410</v>
      </c>
      <c r="V106" s="4">
        <v>549495224</v>
      </c>
      <c r="W106" s="4"/>
      <c r="X106" s="8" t="s">
        <v>411</v>
      </c>
      <c r="Y106" s="8" t="s">
        <v>412</v>
      </c>
      <c r="Z106" s="8" t="s">
        <v>413</v>
      </c>
      <c r="AA106" s="8" t="s">
        <v>414</v>
      </c>
      <c r="AB106" s="8" t="s">
        <v>125</v>
      </c>
      <c r="AC106" s="7" t="s">
        <v>415</v>
      </c>
      <c r="AD106" s="9">
        <v>1584.45</v>
      </c>
      <c r="AE106" s="10">
        <f>ROUND($K$106*$AD$106,2)</f>
        <v>1584.45</v>
      </c>
    </row>
    <row r="107" spans="1:31" ht="13.5">
      <c r="A107" s="3">
        <v>58683</v>
      </c>
      <c r="B107" s="4"/>
      <c r="C107" s="3">
        <v>172709</v>
      </c>
      <c r="D107" s="4" t="s">
        <v>41</v>
      </c>
      <c r="E107" s="4" t="s">
        <v>416</v>
      </c>
      <c r="F107" s="4" t="s">
        <v>417</v>
      </c>
      <c r="G107" s="4" t="s">
        <v>418</v>
      </c>
      <c r="H107" s="4" t="s">
        <v>45</v>
      </c>
      <c r="I107" s="4" t="s">
        <v>376</v>
      </c>
      <c r="J107" s="5">
        <v>1</v>
      </c>
      <c r="K107" s="6">
        <v>1</v>
      </c>
      <c r="L107" s="7" t="s">
        <v>89</v>
      </c>
      <c r="M107" s="4">
        <v>231700</v>
      </c>
      <c r="N107" s="4" t="s">
        <v>408</v>
      </c>
      <c r="O107" s="4" t="s">
        <v>248</v>
      </c>
      <c r="P107" s="4" t="s">
        <v>249</v>
      </c>
      <c r="Q107" s="4">
        <v>4</v>
      </c>
      <c r="R107" s="4">
        <v>4.44</v>
      </c>
      <c r="S107" s="4">
        <v>56659</v>
      </c>
      <c r="T107" s="4" t="s">
        <v>409</v>
      </c>
      <c r="U107" s="4" t="s">
        <v>410</v>
      </c>
      <c r="V107" s="4">
        <v>549495224</v>
      </c>
      <c r="W107" s="4"/>
      <c r="X107" s="8" t="s">
        <v>411</v>
      </c>
      <c r="Y107" s="8" t="s">
        <v>412</v>
      </c>
      <c r="Z107" s="8" t="s">
        <v>413</v>
      </c>
      <c r="AA107" s="8" t="s">
        <v>414</v>
      </c>
      <c r="AB107" s="8" t="s">
        <v>125</v>
      </c>
      <c r="AC107" s="7" t="s">
        <v>415</v>
      </c>
      <c r="AD107" s="9">
        <v>1690.5</v>
      </c>
      <c r="AE107" s="10">
        <f>ROUND($K$107*$AD$107,2)</f>
        <v>1690.5</v>
      </c>
    </row>
    <row r="108" spans="1:31" ht="13.5">
      <c r="A108" s="31"/>
      <c r="B108" s="31"/>
      <c r="C108" s="3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20" t="s">
        <v>60</v>
      </c>
      <c r="AE108" s="12">
        <f>SUM($AE$104:$AE$107)</f>
        <v>10918.95</v>
      </c>
    </row>
    <row r="109" spans="1:31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25.5">
      <c r="A110" s="3">
        <v>58685</v>
      </c>
      <c r="B110" s="4"/>
      <c r="C110" s="3">
        <v>172691</v>
      </c>
      <c r="D110" s="4" t="s">
        <v>217</v>
      </c>
      <c r="E110" s="4" t="s">
        <v>419</v>
      </c>
      <c r="F110" s="4" t="s">
        <v>420</v>
      </c>
      <c r="G110" s="4" t="s">
        <v>421</v>
      </c>
      <c r="H110" s="4" t="s">
        <v>45</v>
      </c>
      <c r="I110" s="4" t="s">
        <v>422</v>
      </c>
      <c r="J110" s="5">
        <v>3</v>
      </c>
      <c r="K110" s="6">
        <v>3</v>
      </c>
      <c r="L110" s="7" t="s">
        <v>47</v>
      </c>
      <c r="M110" s="4">
        <v>119980</v>
      </c>
      <c r="N110" s="4" t="s">
        <v>423</v>
      </c>
      <c r="O110" s="4" t="s">
        <v>424</v>
      </c>
      <c r="P110" s="4" t="s">
        <v>50</v>
      </c>
      <c r="Q110" s="4">
        <v>1</v>
      </c>
      <c r="R110" s="4" t="s">
        <v>69</v>
      </c>
      <c r="S110" s="4">
        <v>27579</v>
      </c>
      <c r="T110" s="4" t="s">
        <v>425</v>
      </c>
      <c r="U110" s="4" t="s">
        <v>426</v>
      </c>
      <c r="V110" s="4">
        <v>549493304</v>
      </c>
      <c r="W110" s="4"/>
      <c r="X110" s="8" t="s">
        <v>55</v>
      </c>
      <c r="Y110" s="8" t="s">
        <v>427</v>
      </c>
      <c r="Z110" s="8" t="s">
        <v>57</v>
      </c>
      <c r="AA110" s="8" t="s">
        <v>55</v>
      </c>
      <c r="AB110" s="8" t="s">
        <v>428</v>
      </c>
      <c r="AC110" s="7" t="s">
        <v>429</v>
      </c>
      <c r="AD110" s="9">
        <v>546</v>
      </c>
      <c r="AE110" s="10">
        <f>ROUND($K$110*$AD$110,2)</f>
        <v>1638</v>
      </c>
    </row>
    <row r="111" spans="1:31" ht="26.25">
      <c r="A111" s="3">
        <v>58685</v>
      </c>
      <c r="B111" s="4"/>
      <c r="C111" s="3">
        <v>172713</v>
      </c>
      <c r="D111" s="4" t="s">
        <v>217</v>
      </c>
      <c r="E111" s="4" t="s">
        <v>430</v>
      </c>
      <c r="F111" s="4" t="s">
        <v>431</v>
      </c>
      <c r="G111" s="4" t="s">
        <v>432</v>
      </c>
      <c r="H111" s="4" t="s">
        <v>45</v>
      </c>
      <c r="I111" s="4" t="s">
        <v>433</v>
      </c>
      <c r="J111" s="5">
        <v>3</v>
      </c>
      <c r="K111" s="6">
        <v>3</v>
      </c>
      <c r="L111" s="7" t="s">
        <v>47</v>
      </c>
      <c r="M111" s="4">
        <v>119980</v>
      </c>
      <c r="N111" s="4" t="s">
        <v>423</v>
      </c>
      <c r="O111" s="4" t="s">
        <v>424</v>
      </c>
      <c r="P111" s="4" t="s">
        <v>50</v>
      </c>
      <c r="Q111" s="4">
        <v>1</v>
      </c>
      <c r="R111" s="4" t="s">
        <v>69</v>
      </c>
      <c r="S111" s="4">
        <v>27579</v>
      </c>
      <c r="T111" s="4" t="s">
        <v>425</v>
      </c>
      <c r="U111" s="4" t="s">
        <v>426</v>
      </c>
      <c r="V111" s="4">
        <v>549493304</v>
      </c>
      <c r="W111" s="4"/>
      <c r="X111" s="8" t="s">
        <v>55</v>
      </c>
      <c r="Y111" s="8" t="s">
        <v>427</v>
      </c>
      <c r="Z111" s="8" t="s">
        <v>57</v>
      </c>
      <c r="AA111" s="8" t="s">
        <v>55</v>
      </c>
      <c r="AB111" s="8" t="s">
        <v>428</v>
      </c>
      <c r="AC111" s="7" t="s">
        <v>429</v>
      </c>
      <c r="AD111" s="9">
        <v>840</v>
      </c>
      <c r="AE111" s="10">
        <f>ROUND($K$111*$AD$111,2)</f>
        <v>2520</v>
      </c>
    </row>
    <row r="112" spans="1:31" ht="13.5">
      <c r="A112" s="31"/>
      <c r="B112" s="31"/>
      <c r="C112" s="3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20" t="s">
        <v>60</v>
      </c>
      <c r="AE112" s="12">
        <f>SUM($AE$110:$AE$111)</f>
        <v>4158</v>
      </c>
    </row>
    <row r="113" spans="1:31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26.25">
      <c r="A114" s="3">
        <v>58739</v>
      </c>
      <c r="B114" s="4"/>
      <c r="C114" s="3">
        <v>172757</v>
      </c>
      <c r="D114" s="4" t="s">
        <v>41</v>
      </c>
      <c r="E114" s="4" t="s">
        <v>434</v>
      </c>
      <c r="F114" s="4" t="s">
        <v>435</v>
      </c>
      <c r="G114" s="4" t="s">
        <v>436</v>
      </c>
      <c r="H114" s="4" t="s">
        <v>45</v>
      </c>
      <c r="I114" s="4" t="s">
        <v>107</v>
      </c>
      <c r="J114" s="5">
        <v>3</v>
      </c>
      <c r="K114" s="6">
        <v>3</v>
      </c>
      <c r="L114" s="7" t="s">
        <v>47</v>
      </c>
      <c r="M114" s="4">
        <v>110113</v>
      </c>
      <c r="N114" s="4" t="s">
        <v>437</v>
      </c>
      <c r="O114" s="4" t="s">
        <v>438</v>
      </c>
      <c r="P114" s="4" t="s">
        <v>439</v>
      </c>
      <c r="Q114" s="4">
        <v>5</v>
      </c>
      <c r="R114" s="4" t="s">
        <v>440</v>
      </c>
      <c r="S114" s="4">
        <v>166156</v>
      </c>
      <c r="T114" s="4" t="s">
        <v>441</v>
      </c>
      <c r="U114" s="4" t="s">
        <v>442</v>
      </c>
      <c r="V114" s="4">
        <v>543183106</v>
      </c>
      <c r="W114" s="4"/>
      <c r="X114" s="8" t="s">
        <v>55</v>
      </c>
      <c r="Y114" s="8" t="s">
        <v>443</v>
      </c>
      <c r="Z114" s="8" t="s">
        <v>57</v>
      </c>
      <c r="AA114" s="8" t="s">
        <v>55</v>
      </c>
      <c r="AB114" s="8" t="s">
        <v>318</v>
      </c>
      <c r="AC114" s="7" t="s">
        <v>444</v>
      </c>
      <c r="AD114" s="9">
        <v>708.75</v>
      </c>
      <c r="AE114" s="10">
        <f>ROUND($K$114*$AD$114,2)</f>
        <v>2126.25</v>
      </c>
    </row>
    <row r="115" spans="1:31" ht="13.5">
      <c r="A115" s="31"/>
      <c r="B115" s="31"/>
      <c r="C115" s="3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20" t="s">
        <v>60</v>
      </c>
      <c r="AE115" s="12">
        <f>SUM($AE$114:$AE$114)</f>
        <v>2126.25</v>
      </c>
    </row>
    <row r="116" spans="1:3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2.75">
      <c r="A117" s="3">
        <v>58759</v>
      </c>
      <c r="B117" s="4" t="s">
        <v>61</v>
      </c>
      <c r="C117" s="3">
        <v>172798</v>
      </c>
      <c r="D117" s="4" t="s">
        <v>41</v>
      </c>
      <c r="E117" s="4" t="s">
        <v>351</v>
      </c>
      <c r="F117" s="4" t="s">
        <v>325</v>
      </c>
      <c r="G117" s="4" t="s">
        <v>326</v>
      </c>
      <c r="H117" s="4" t="s">
        <v>45</v>
      </c>
      <c r="I117" s="4" t="s">
        <v>352</v>
      </c>
      <c r="J117" s="5">
        <v>1</v>
      </c>
      <c r="K117" s="6">
        <v>1</v>
      </c>
      <c r="L117" s="7" t="s">
        <v>89</v>
      </c>
      <c r="M117" s="4">
        <v>419840</v>
      </c>
      <c r="N117" s="4" t="s">
        <v>445</v>
      </c>
      <c r="O117" s="4" t="s">
        <v>446</v>
      </c>
      <c r="P117" s="4" t="s">
        <v>447</v>
      </c>
      <c r="Q117" s="4"/>
      <c r="R117" s="4" t="s">
        <v>69</v>
      </c>
      <c r="S117" s="4">
        <v>2471</v>
      </c>
      <c r="T117" s="4" t="s">
        <v>448</v>
      </c>
      <c r="U117" s="4" t="s">
        <v>449</v>
      </c>
      <c r="V117" s="4">
        <v>549493982</v>
      </c>
      <c r="W117" s="4"/>
      <c r="X117" s="8" t="s">
        <v>55</v>
      </c>
      <c r="Y117" s="8" t="s">
        <v>450</v>
      </c>
      <c r="Z117" s="8" t="s">
        <v>57</v>
      </c>
      <c r="AA117" s="8" t="s">
        <v>55</v>
      </c>
      <c r="AB117" s="8" t="s">
        <v>125</v>
      </c>
      <c r="AC117" s="7" t="s">
        <v>451</v>
      </c>
      <c r="AD117" s="9">
        <v>1921.5</v>
      </c>
      <c r="AE117" s="10">
        <f>ROUND($K$117*$AD$117,2)</f>
        <v>1921.5</v>
      </c>
    </row>
    <row r="118" spans="1:31" ht="13.5">
      <c r="A118" s="3">
        <v>58759</v>
      </c>
      <c r="B118" s="4" t="s">
        <v>61</v>
      </c>
      <c r="C118" s="3">
        <v>172808</v>
      </c>
      <c r="D118" s="4" t="s">
        <v>41</v>
      </c>
      <c r="E118" s="4" t="s">
        <v>452</v>
      </c>
      <c r="F118" s="4" t="s">
        <v>453</v>
      </c>
      <c r="G118" s="4" t="s">
        <v>454</v>
      </c>
      <c r="H118" s="4" t="s">
        <v>45</v>
      </c>
      <c r="I118" s="4" t="s">
        <v>455</v>
      </c>
      <c r="J118" s="5">
        <v>1</v>
      </c>
      <c r="K118" s="6">
        <v>1</v>
      </c>
      <c r="L118" s="7" t="s">
        <v>89</v>
      </c>
      <c r="M118" s="4">
        <v>419840</v>
      </c>
      <c r="N118" s="4" t="s">
        <v>445</v>
      </c>
      <c r="O118" s="4" t="s">
        <v>446</v>
      </c>
      <c r="P118" s="4" t="s">
        <v>447</v>
      </c>
      <c r="Q118" s="4"/>
      <c r="R118" s="4" t="s">
        <v>69</v>
      </c>
      <c r="S118" s="4">
        <v>2471</v>
      </c>
      <c r="T118" s="4" t="s">
        <v>448</v>
      </c>
      <c r="U118" s="4" t="s">
        <v>449</v>
      </c>
      <c r="V118" s="4">
        <v>549493982</v>
      </c>
      <c r="W118" s="4"/>
      <c r="X118" s="8" t="s">
        <v>55</v>
      </c>
      <c r="Y118" s="8" t="s">
        <v>450</v>
      </c>
      <c r="Z118" s="8" t="s">
        <v>57</v>
      </c>
      <c r="AA118" s="8" t="s">
        <v>55</v>
      </c>
      <c r="AB118" s="8" t="s">
        <v>125</v>
      </c>
      <c r="AC118" s="7" t="s">
        <v>451</v>
      </c>
      <c r="AD118" s="9">
        <v>1963.5</v>
      </c>
      <c r="AE118" s="10">
        <f>ROUND($K$118*$AD$118,2)</f>
        <v>1963.5</v>
      </c>
    </row>
    <row r="119" spans="1:31" ht="13.5">
      <c r="A119" s="31"/>
      <c r="B119" s="31"/>
      <c r="C119" s="3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20" t="s">
        <v>60</v>
      </c>
      <c r="AE119" s="12">
        <f>SUM($AE$117:$AE$118)</f>
        <v>3885</v>
      </c>
    </row>
    <row r="120" spans="1:31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25.5">
      <c r="A121" s="3">
        <v>58764</v>
      </c>
      <c r="B121" s="4"/>
      <c r="C121" s="3">
        <v>172834</v>
      </c>
      <c r="D121" s="4" t="s">
        <v>41</v>
      </c>
      <c r="E121" s="4" t="s">
        <v>456</v>
      </c>
      <c r="F121" s="4" t="s">
        <v>457</v>
      </c>
      <c r="G121" s="4" t="s">
        <v>458</v>
      </c>
      <c r="H121" s="4" t="s">
        <v>45</v>
      </c>
      <c r="I121" s="4" t="s">
        <v>78</v>
      </c>
      <c r="J121" s="5">
        <v>3</v>
      </c>
      <c r="K121" s="6">
        <v>3</v>
      </c>
      <c r="L121" s="7" t="s">
        <v>47</v>
      </c>
      <c r="M121" s="4">
        <v>119912</v>
      </c>
      <c r="N121" s="4" t="s">
        <v>459</v>
      </c>
      <c r="O121" s="4" t="s">
        <v>49</v>
      </c>
      <c r="P121" s="4" t="s">
        <v>50</v>
      </c>
      <c r="Q121" s="4">
        <v>2</v>
      </c>
      <c r="R121" s="4" t="s">
        <v>460</v>
      </c>
      <c r="S121" s="4">
        <v>242</v>
      </c>
      <c r="T121" s="4" t="s">
        <v>461</v>
      </c>
      <c r="U121" s="4" t="s">
        <v>462</v>
      </c>
      <c r="V121" s="4">
        <v>549491303</v>
      </c>
      <c r="W121" s="4"/>
      <c r="X121" s="8" t="s">
        <v>55</v>
      </c>
      <c r="Y121" s="8" t="s">
        <v>463</v>
      </c>
      <c r="Z121" s="8" t="s">
        <v>57</v>
      </c>
      <c r="AA121" s="8" t="s">
        <v>55</v>
      </c>
      <c r="AB121" s="8" t="s">
        <v>58</v>
      </c>
      <c r="AC121" s="7" t="s">
        <v>464</v>
      </c>
      <c r="AD121" s="9">
        <v>1517.25</v>
      </c>
      <c r="AE121" s="10">
        <f>ROUND($K$121*$AD$121,2)</f>
        <v>4551.75</v>
      </c>
    </row>
    <row r="122" spans="1:31" ht="25.5">
      <c r="A122" s="3">
        <v>58764</v>
      </c>
      <c r="B122" s="4"/>
      <c r="C122" s="3">
        <v>172847</v>
      </c>
      <c r="D122" s="4" t="s">
        <v>41</v>
      </c>
      <c r="E122" s="4" t="s">
        <v>165</v>
      </c>
      <c r="F122" s="4" t="s">
        <v>166</v>
      </c>
      <c r="G122" s="4" t="s">
        <v>167</v>
      </c>
      <c r="H122" s="4" t="s">
        <v>45</v>
      </c>
      <c r="I122" s="4" t="s">
        <v>168</v>
      </c>
      <c r="J122" s="5">
        <v>4</v>
      </c>
      <c r="K122" s="6">
        <v>4</v>
      </c>
      <c r="L122" s="7" t="s">
        <v>47</v>
      </c>
      <c r="M122" s="4">
        <v>119912</v>
      </c>
      <c r="N122" s="4" t="s">
        <v>459</v>
      </c>
      <c r="O122" s="4" t="s">
        <v>49</v>
      </c>
      <c r="P122" s="4" t="s">
        <v>50</v>
      </c>
      <c r="Q122" s="4">
        <v>2</v>
      </c>
      <c r="R122" s="4" t="s">
        <v>460</v>
      </c>
      <c r="S122" s="4">
        <v>242</v>
      </c>
      <c r="T122" s="4" t="s">
        <v>461</v>
      </c>
      <c r="U122" s="4" t="s">
        <v>462</v>
      </c>
      <c r="V122" s="4">
        <v>549491303</v>
      </c>
      <c r="W122" s="4"/>
      <c r="X122" s="8" t="s">
        <v>55</v>
      </c>
      <c r="Y122" s="8" t="s">
        <v>463</v>
      </c>
      <c r="Z122" s="8" t="s">
        <v>57</v>
      </c>
      <c r="AA122" s="8" t="s">
        <v>55</v>
      </c>
      <c r="AB122" s="8" t="s">
        <v>58</v>
      </c>
      <c r="AC122" s="7" t="s">
        <v>464</v>
      </c>
      <c r="AD122" s="9">
        <v>1501.5</v>
      </c>
      <c r="AE122" s="10">
        <f>ROUND($K$122*$AD$122,2)</f>
        <v>6006</v>
      </c>
    </row>
    <row r="123" spans="1:31" ht="25.5">
      <c r="A123" s="3">
        <v>58764</v>
      </c>
      <c r="B123" s="4"/>
      <c r="C123" s="3">
        <v>172849</v>
      </c>
      <c r="D123" s="4" t="s">
        <v>41</v>
      </c>
      <c r="E123" s="4" t="s">
        <v>172</v>
      </c>
      <c r="F123" s="4" t="s">
        <v>173</v>
      </c>
      <c r="G123" s="4" t="s">
        <v>174</v>
      </c>
      <c r="H123" s="4" t="s">
        <v>45</v>
      </c>
      <c r="I123" s="4" t="s">
        <v>46</v>
      </c>
      <c r="J123" s="5">
        <v>2</v>
      </c>
      <c r="K123" s="6">
        <v>2</v>
      </c>
      <c r="L123" s="7" t="s">
        <v>47</v>
      </c>
      <c r="M123" s="4">
        <v>119912</v>
      </c>
      <c r="N123" s="4" t="s">
        <v>459</v>
      </c>
      <c r="O123" s="4" t="s">
        <v>49</v>
      </c>
      <c r="P123" s="4" t="s">
        <v>50</v>
      </c>
      <c r="Q123" s="4">
        <v>2</v>
      </c>
      <c r="R123" s="4" t="s">
        <v>460</v>
      </c>
      <c r="S123" s="4">
        <v>242</v>
      </c>
      <c r="T123" s="4" t="s">
        <v>461</v>
      </c>
      <c r="U123" s="4" t="s">
        <v>462</v>
      </c>
      <c r="V123" s="4">
        <v>549491303</v>
      </c>
      <c r="W123" s="4"/>
      <c r="X123" s="8" t="s">
        <v>55</v>
      </c>
      <c r="Y123" s="8" t="s">
        <v>463</v>
      </c>
      <c r="Z123" s="8" t="s">
        <v>57</v>
      </c>
      <c r="AA123" s="8" t="s">
        <v>55</v>
      </c>
      <c r="AB123" s="8" t="s">
        <v>58</v>
      </c>
      <c r="AC123" s="7" t="s">
        <v>464</v>
      </c>
      <c r="AD123" s="9">
        <v>1580.25</v>
      </c>
      <c r="AE123" s="10">
        <f>ROUND($K$123*$AD$123,2)</f>
        <v>3160.5</v>
      </c>
    </row>
    <row r="124" spans="1:31" ht="25.5">
      <c r="A124" s="3">
        <v>58764</v>
      </c>
      <c r="B124" s="4"/>
      <c r="C124" s="3">
        <v>172850</v>
      </c>
      <c r="D124" s="4" t="s">
        <v>41</v>
      </c>
      <c r="E124" s="4" t="s">
        <v>169</v>
      </c>
      <c r="F124" s="4" t="s">
        <v>170</v>
      </c>
      <c r="G124" s="4" t="s">
        <v>171</v>
      </c>
      <c r="H124" s="4" t="s">
        <v>45</v>
      </c>
      <c r="I124" s="4" t="s">
        <v>46</v>
      </c>
      <c r="J124" s="5">
        <v>2</v>
      </c>
      <c r="K124" s="6">
        <v>2</v>
      </c>
      <c r="L124" s="7" t="s">
        <v>47</v>
      </c>
      <c r="M124" s="4">
        <v>119912</v>
      </c>
      <c r="N124" s="4" t="s">
        <v>459</v>
      </c>
      <c r="O124" s="4" t="s">
        <v>49</v>
      </c>
      <c r="P124" s="4" t="s">
        <v>50</v>
      </c>
      <c r="Q124" s="4">
        <v>2</v>
      </c>
      <c r="R124" s="4" t="s">
        <v>460</v>
      </c>
      <c r="S124" s="4">
        <v>242</v>
      </c>
      <c r="T124" s="4" t="s">
        <v>461</v>
      </c>
      <c r="U124" s="4" t="s">
        <v>462</v>
      </c>
      <c r="V124" s="4">
        <v>549491303</v>
      </c>
      <c r="W124" s="4"/>
      <c r="X124" s="8" t="s">
        <v>55</v>
      </c>
      <c r="Y124" s="8" t="s">
        <v>463</v>
      </c>
      <c r="Z124" s="8" t="s">
        <v>57</v>
      </c>
      <c r="AA124" s="8" t="s">
        <v>55</v>
      </c>
      <c r="AB124" s="8" t="s">
        <v>58</v>
      </c>
      <c r="AC124" s="7" t="s">
        <v>464</v>
      </c>
      <c r="AD124" s="9">
        <v>1580.25</v>
      </c>
      <c r="AE124" s="10">
        <f>ROUND($K$124*$AD$124,2)</f>
        <v>3160.5</v>
      </c>
    </row>
    <row r="125" spans="1:31" ht="26.25">
      <c r="A125" s="3">
        <v>58764</v>
      </c>
      <c r="B125" s="4"/>
      <c r="C125" s="3">
        <v>172851</v>
      </c>
      <c r="D125" s="4" t="s">
        <v>41</v>
      </c>
      <c r="E125" s="4" t="s">
        <v>465</v>
      </c>
      <c r="F125" s="4" t="s">
        <v>466</v>
      </c>
      <c r="G125" s="4" t="s">
        <v>467</v>
      </c>
      <c r="H125" s="4" t="s">
        <v>45</v>
      </c>
      <c r="I125" s="4" t="s">
        <v>392</v>
      </c>
      <c r="J125" s="5">
        <v>2</v>
      </c>
      <c r="K125" s="6">
        <v>2</v>
      </c>
      <c r="L125" s="7" t="s">
        <v>47</v>
      </c>
      <c r="M125" s="4">
        <v>119912</v>
      </c>
      <c r="N125" s="4" t="s">
        <v>459</v>
      </c>
      <c r="O125" s="4" t="s">
        <v>49</v>
      </c>
      <c r="P125" s="4" t="s">
        <v>50</v>
      </c>
      <c r="Q125" s="4">
        <v>2</v>
      </c>
      <c r="R125" s="4" t="s">
        <v>460</v>
      </c>
      <c r="S125" s="4">
        <v>242</v>
      </c>
      <c r="T125" s="4" t="s">
        <v>461</v>
      </c>
      <c r="U125" s="4" t="s">
        <v>462</v>
      </c>
      <c r="V125" s="4">
        <v>549491303</v>
      </c>
      <c r="W125" s="4"/>
      <c r="X125" s="8" t="s">
        <v>55</v>
      </c>
      <c r="Y125" s="8" t="s">
        <v>463</v>
      </c>
      <c r="Z125" s="8" t="s">
        <v>57</v>
      </c>
      <c r="AA125" s="8" t="s">
        <v>55</v>
      </c>
      <c r="AB125" s="8" t="s">
        <v>58</v>
      </c>
      <c r="AC125" s="7" t="s">
        <v>464</v>
      </c>
      <c r="AD125" s="9">
        <v>349.65</v>
      </c>
      <c r="AE125" s="10">
        <f>ROUND($K$125*$AD$125,2)</f>
        <v>699.3</v>
      </c>
    </row>
    <row r="126" spans="1:31" ht="13.5">
      <c r="A126" s="31"/>
      <c r="B126" s="31"/>
      <c r="C126" s="3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20" t="s">
        <v>60</v>
      </c>
      <c r="AE126" s="12">
        <f>SUM($AE$121:$AE$125)</f>
        <v>17578.05</v>
      </c>
    </row>
    <row r="127" spans="1:3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25.5">
      <c r="A128" s="3">
        <v>58767</v>
      </c>
      <c r="B128" s="4" t="s">
        <v>468</v>
      </c>
      <c r="C128" s="3">
        <v>172844</v>
      </c>
      <c r="D128" s="4" t="s">
        <v>41</v>
      </c>
      <c r="E128" s="4" t="s">
        <v>469</v>
      </c>
      <c r="F128" s="4" t="s">
        <v>470</v>
      </c>
      <c r="G128" s="4" t="s">
        <v>471</v>
      </c>
      <c r="H128" s="4" t="s">
        <v>45</v>
      </c>
      <c r="I128" s="4" t="s">
        <v>472</v>
      </c>
      <c r="J128" s="5">
        <v>6</v>
      </c>
      <c r="K128" s="6">
        <v>6</v>
      </c>
      <c r="L128" s="7" t="s">
        <v>89</v>
      </c>
      <c r="M128" s="4">
        <v>314020</v>
      </c>
      <c r="N128" s="4" t="s">
        <v>473</v>
      </c>
      <c r="O128" s="4" t="s">
        <v>474</v>
      </c>
      <c r="P128" s="4" t="s">
        <v>50</v>
      </c>
      <c r="Q128" s="4">
        <v>3</v>
      </c>
      <c r="R128" s="4" t="s">
        <v>475</v>
      </c>
      <c r="S128" s="4">
        <v>169712</v>
      </c>
      <c r="T128" s="4" t="s">
        <v>476</v>
      </c>
      <c r="U128" s="4" t="s">
        <v>477</v>
      </c>
      <c r="V128" s="4">
        <v>549494449</v>
      </c>
      <c r="W128" s="4"/>
      <c r="X128" s="8" t="s">
        <v>478</v>
      </c>
      <c r="Y128" s="8" t="s">
        <v>479</v>
      </c>
      <c r="Z128" s="8" t="s">
        <v>57</v>
      </c>
      <c r="AA128" s="8" t="s">
        <v>480</v>
      </c>
      <c r="AB128" s="8" t="s">
        <v>73</v>
      </c>
      <c r="AC128" s="7" t="s">
        <v>481</v>
      </c>
      <c r="AD128" s="9">
        <v>1911</v>
      </c>
      <c r="AE128" s="10">
        <f>ROUND($K$128*$AD$128,2)</f>
        <v>11466</v>
      </c>
    </row>
    <row r="129" spans="1:31" ht="25.5">
      <c r="A129" s="3">
        <v>58767</v>
      </c>
      <c r="B129" s="4" t="s">
        <v>468</v>
      </c>
      <c r="C129" s="3">
        <v>172854</v>
      </c>
      <c r="D129" s="4" t="s">
        <v>41</v>
      </c>
      <c r="E129" s="4" t="s">
        <v>482</v>
      </c>
      <c r="F129" s="4" t="s">
        <v>483</v>
      </c>
      <c r="G129" s="4" t="s">
        <v>484</v>
      </c>
      <c r="H129" s="4" t="s">
        <v>45</v>
      </c>
      <c r="I129" s="4" t="s">
        <v>88</v>
      </c>
      <c r="J129" s="5">
        <v>1</v>
      </c>
      <c r="K129" s="6">
        <v>1</v>
      </c>
      <c r="L129" s="7" t="s">
        <v>89</v>
      </c>
      <c r="M129" s="4">
        <v>314020</v>
      </c>
      <c r="N129" s="4" t="s">
        <v>473</v>
      </c>
      <c r="O129" s="4" t="s">
        <v>474</v>
      </c>
      <c r="P129" s="4" t="s">
        <v>50</v>
      </c>
      <c r="Q129" s="4">
        <v>3</v>
      </c>
      <c r="R129" s="4" t="s">
        <v>475</v>
      </c>
      <c r="S129" s="4">
        <v>169712</v>
      </c>
      <c r="T129" s="4" t="s">
        <v>476</v>
      </c>
      <c r="U129" s="4" t="s">
        <v>477</v>
      </c>
      <c r="V129" s="4">
        <v>549494449</v>
      </c>
      <c r="W129" s="4"/>
      <c r="X129" s="8" t="s">
        <v>478</v>
      </c>
      <c r="Y129" s="8" t="s">
        <v>479</v>
      </c>
      <c r="Z129" s="8" t="s">
        <v>57</v>
      </c>
      <c r="AA129" s="8" t="s">
        <v>480</v>
      </c>
      <c r="AB129" s="8" t="s">
        <v>73</v>
      </c>
      <c r="AC129" s="7" t="s">
        <v>481</v>
      </c>
      <c r="AD129" s="9">
        <v>2390.85</v>
      </c>
      <c r="AE129" s="10">
        <f>ROUND($K$129*$AD$129,2)</f>
        <v>2390.85</v>
      </c>
    </row>
    <row r="130" spans="1:31" ht="26.25">
      <c r="A130" s="3">
        <v>58767</v>
      </c>
      <c r="B130" s="4" t="s">
        <v>468</v>
      </c>
      <c r="C130" s="3">
        <v>172855</v>
      </c>
      <c r="D130" s="4" t="s">
        <v>41</v>
      </c>
      <c r="E130" s="4" t="s">
        <v>485</v>
      </c>
      <c r="F130" s="4" t="s">
        <v>486</v>
      </c>
      <c r="G130" s="4" t="s">
        <v>487</v>
      </c>
      <c r="H130" s="4" t="s">
        <v>45</v>
      </c>
      <c r="I130" s="4" t="s">
        <v>88</v>
      </c>
      <c r="J130" s="5">
        <v>1</v>
      </c>
      <c r="K130" s="6">
        <v>1</v>
      </c>
      <c r="L130" s="7" t="s">
        <v>89</v>
      </c>
      <c r="M130" s="4">
        <v>314020</v>
      </c>
      <c r="N130" s="4" t="s">
        <v>473</v>
      </c>
      <c r="O130" s="4" t="s">
        <v>474</v>
      </c>
      <c r="P130" s="4" t="s">
        <v>50</v>
      </c>
      <c r="Q130" s="4">
        <v>3</v>
      </c>
      <c r="R130" s="4" t="s">
        <v>475</v>
      </c>
      <c r="S130" s="4">
        <v>169712</v>
      </c>
      <c r="T130" s="4" t="s">
        <v>476</v>
      </c>
      <c r="U130" s="4" t="s">
        <v>477</v>
      </c>
      <c r="V130" s="4">
        <v>549494449</v>
      </c>
      <c r="W130" s="4"/>
      <c r="X130" s="8" t="s">
        <v>478</v>
      </c>
      <c r="Y130" s="8" t="s">
        <v>479</v>
      </c>
      <c r="Z130" s="8" t="s">
        <v>57</v>
      </c>
      <c r="AA130" s="8" t="s">
        <v>480</v>
      </c>
      <c r="AB130" s="8" t="s">
        <v>73</v>
      </c>
      <c r="AC130" s="7" t="s">
        <v>481</v>
      </c>
      <c r="AD130" s="9">
        <v>2390.85</v>
      </c>
      <c r="AE130" s="10">
        <f>ROUND($K$130*$AD$130,2)</f>
        <v>2390.85</v>
      </c>
    </row>
    <row r="131" spans="1:31" ht="13.5">
      <c r="A131" s="31"/>
      <c r="B131" s="31"/>
      <c r="C131" s="3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20" t="s">
        <v>60</v>
      </c>
      <c r="AE131" s="12">
        <f>SUM($AE$128:$AE$130)</f>
        <v>16247.7</v>
      </c>
    </row>
    <row r="132" spans="1:31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25.5">
      <c r="A133" s="3">
        <v>58770</v>
      </c>
      <c r="B133" s="4" t="s">
        <v>488</v>
      </c>
      <c r="C133" s="3">
        <v>172860</v>
      </c>
      <c r="D133" s="4" t="s">
        <v>41</v>
      </c>
      <c r="E133" s="4" t="s">
        <v>377</v>
      </c>
      <c r="F133" s="4" t="s">
        <v>378</v>
      </c>
      <c r="G133" s="4" t="s">
        <v>379</v>
      </c>
      <c r="H133" s="4" t="s">
        <v>45</v>
      </c>
      <c r="I133" s="4" t="s">
        <v>376</v>
      </c>
      <c r="J133" s="5">
        <v>1</v>
      </c>
      <c r="K133" s="6">
        <v>1</v>
      </c>
      <c r="L133" s="7" t="s">
        <v>47</v>
      </c>
      <c r="M133" s="4">
        <v>110516</v>
      </c>
      <c r="N133" s="4" t="s">
        <v>489</v>
      </c>
      <c r="O133" s="4" t="s">
        <v>490</v>
      </c>
      <c r="P133" s="4" t="s">
        <v>50</v>
      </c>
      <c r="Q133" s="4">
        <v>3</v>
      </c>
      <c r="R133" s="4" t="s">
        <v>491</v>
      </c>
      <c r="S133" s="4">
        <v>2264</v>
      </c>
      <c r="T133" s="4" t="s">
        <v>492</v>
      </c>
      <c r="U133" s="4" t="s">
        <v>493</v>
      </c>
      <c r="V133" s="4">
        <v>549493070</v>
      </c>
      <c r="W133" s="4"/>
      <c r="X133" s="8" t="s">
        <v>494</v>
      </c>
      <c r="Y133" s="8" t="s">
        <v>495</v>
      </c>
      <c r="Z133" s="8" t="s">
        <v>57</v>
      </c>
      <c r="AA133" s="8" t="s">
        <v>496</v>
      </c>
      <c r="AB133" s="8" t="s">
        <v>318</v>
      </c>
      <c r="AC133" s="7" t="s">
        <v>497</v>
      </c>
      <c r="AD133" s="9">
        <v>1842.75</v>
      </c>
      <c r="AE133" s="10">
        <f>ROUND($K$133*$AD$133,2)</f>
        <v>1842.75</v>
      </c>
    </row>
    <row r="134" spans="1:31" ht="25.5">
      <c r="A134" s="3">
        <v>58770</v>
      </c>
      <c r="B134" s="4" t="s">
        <v>488</v>
      </c>
      <c r="C134" s="3">
        <v>172868</v>
      </c>
      <c r="D134" s="4" t="s">
        <v>41</v>
      </c>
      <c r="E134" s="4" t="s">
        <v>365</v>
      </c>
      <c r="F134" s="4" t="s">
        <v>366</v>
      </c>
      <c r="G134" s="4" t="s">
        <v>367</v>
      </c>
      <c r="H134" s="4" t="s">
        <v>45</v>
      </c>
      <c r="I134" s="4" t="s">
        <v>88</v>
      </c>
      <c r="J134" s="5">
        <v>3</v>
      </c>
      <c r="K134" s="6">
        <v>3</v>
      </c>
      <c r="L134" s="7" t="s">
        <v>47</v>
      </c>
      <c r="M134" s="4">
        <v>110516</v>
      </c>
      <c r="N134" s="4" t="s">
        <v>489</v>
      </c>
      <c r="O134" s="4" t="s">
        <v>490</v>
      </c>
      <c r="P134" s="4" t="s">
        <v>50</v>
      </c>
      <c r="Q134" s="4">
        <v>3</v>
      </c>
      <c r="R134" s="4" t="s">
        <v>491</v>
      </c>
      <c r="S134" s="4">
        <v>2264</v>
      </c>
      <c r="T134" s="4" t="s">
        <v>492</v>
      </c>
      <c r="U134" s="4" t="s">
        <v>493</v>
      </c>
      <c r="V134" s="4">
        <v>549493070</v>
      </c>
      <c r="W134" s="4"/>
      <c r="X134" s="8" t="s">
        <v>494</v>
      </c>
      <c r="Y134" s="8" t="s">
        <v>495</v>
      </c>
      <c r="Z134" s="8" t="s">
        <v>57</v>
      </c>
      <c r="AA134" s="8" t="s">
        <v>496</v>
      </c>
      <c r="AB134" s="8" t="s">
        <v>318</v>
      </c>
      <c r="AC134" s="7" t="s">
        <v>497</v>
      </c>
      <c r="AD134" s="9">
        <v>1422.75</v>
      </c>
      <c r="AE134" s="10">
        <f>ROUND($K$134*$AD$134,2)</f>
        <v>4268.25</v>
      </c>
    </row>
    <row r="135" spans="1:31" ht="25.5">
      <c r="A135" s="3">
        <v>58770</v>
      </c>
      <c r="B135" s="4" t="s">
        <v>488</v>
      </c>
      <c r="C135" s="3">
        <v>172869</v>
      </c>
      <c r="D135" s="4" t="s">
        <v>41</v>
      </c>
      <c r="E135" s="4" t="s">
        <v>373</v>
      </c>
      <c r="F135" s="4" t="s">
        <v>374</v>
      </c>
      <c r="G135" s="4" t="s">
        <v>375</v>
      </c>
      <c r="H135" s="4" t="s">
        <v>45</v>
      </c>
      <c r="I135" s="4" t="s">
        <v>376</v>
      </c>
      <c r="J135" s="5">
        <v>1</v>
      </c>
      <c r="K135" s="6">
        <v>1</v>
      </c>
      <c r="L135" s="7" t="s">
        <v>47</v>
      </c>
      <c r="M135" s="4">
        <v>110516</v>
      </c>
      <c r="N135" s="4" t="s">
        <v>489</v>
      </c>
      <c r="O135" s="4" t="s">
        <v>490</v>
      </c>
      <c r="P135" s="4" t="s">
        <v>50</v>
      </c>
      <c r="Q135" s="4">
        <v>3</v>
      </c>
      <c r="R135" s="4" t="s">
        <v>491</v>
      </c>
      <c r="S135" s="4">
        <v>2264</v>
      </c>
      <c r="T135" s="4" t="s">
        <v>492</v>
      </c>
      <c r="U135" s="4" t="s">
        <v>493</v>
      </c>
      <c r="V135" s="4">
        <v>549493070</v>
      </c>
      <c r="W135" s="4"/>
      <c r="X135" s="8" t="s">
        <v>494</v>
      </c>
      <c r="Y135" s="8" t="s">
        <v>495</v>
      </c>
      <c r="Z135" s="8" t="s">
        <v>57</v>
      </c>
      <c r="AA135" s="8" t="s">
        <v>496</v>
      </c>
      <c r="AB135" s="8" t="s">
        <v>318</v>
      </c>
      <c r="AC135" s="7" t="s">
        <v>497</v>
      </c>
      <c r="AD135" s="9">
        <v>1842.75</v>
      </c>
      <c r="AE135" s="10">
        <f>ROUND($K$135*$AD$135,2)</f>
        <v>1842.75</v>
      </c>
    </row>
    <row r="136" spans="1:31" ht="26.25">
      <c r="A136" s="3">
        <v>58770</v>
      </c>
      <c r="B136" s="4" t="s">
        <v>488</v>
      </c>
      <c r="C136" s="3">
        <v>172870</v>
      </c>
      <c r="D136" s="4" t="s">
        <v>41</v>
      </c>
      <c r="E136" s="4" t="s">
        <v>380</v>
      </c>
      <c r="F136" s="4" t="s">
        <v>381</v>
      </c>
      <c r="G136" s="4" t="s">
        <v>382</v>
      </c>
      <c r="H136" s="4" t="s">
        <v>45</v>
      </c>
      <c r="I136" s="4" t="s">
        <v>376</v>
      </c>
      <c r="J136" s="5">
        <v>1</v>
      </c>
      <c r="K136" s="6">
        <v>1</v>
      </c>
      <c r="L136" s="7" t="s">
        <v>47</v>
      </c>
      <c r="M136" s="4">
        <v>110516</v>
      </c>
      <c r="N136" s="4" t="s">
        <v>489</v>
      </c>
      <c r="O136" s="4" t="s">
        <v>490</v>
      </c>
      <c r="P136" s="4" t="s">
        <v>50</v>
      </c>
      <c r="Q136" s="4">
        <v>3</v>
      </c>
      <c r="R136" s="4" t="s">
        <v>491</v>
      </c>
      <c r="S136" s="4">
        <v>2264</v>
      </c>
      <c r="T136" s="4" t="s">
        <v>492</v>
      </c>
      <c r="U136" s="4" t="s">
        <v>493</v>
      </c>
      <c r="V136" s="4">
        <v>549493070</v>
      </c>
      <c r="W136" s="4"/>
      <c r="X136" s="8" t="s">
        <v>494</v>
      </c>
      <c r="Y136" s="8" t="s">
        <v>495</v>
      </c>
      <c r="Z136" s="8" t="s">
        <v>57</v>
      </c>
      <c r="AA136" s="8" t="s">
        <v>496</v>
      </c>
      <c r="AB136" s="8" t="s">
        <v>318</v>
      </c>
      <c r="AC136" s="7" t="s">
        <v>497</v>
      </c>
      <c r="AD136" s="9">
        <v>1842.75</v>
      </c>
      <c r="AE136" s="10">
        <f>ROUND($K$136*$AD$136,2)</f>
        <v>1842.75</v>
      </c>
    </row>
    <row r="137" spans="1:31" ht="13.5">
      <c r="A137" s="31"/>
      <c r="B137" s="31"/>
      <c r="C137" s="3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20" t="s">
        <v>60</v>
      </c>
      <c r="AE137" s="12">
        <f>SUM($AE$133:$AE$136)</f>
        <v>9796.5</v>
      </c>
    </row>
    <row r="138" spans="1:3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25.5">
      <c r="A139" s="3">
        <v>58772</v>
      </c>
      <c r="B139" s="4"/>
      <c r="C139" s="3">
        <v>172893</v>
      </c>
      <c r="D139" s="4" t="s">
        <v>41</v>
      </c>
      <c r="E139" s="4" t="s">
        <v>498</v>
      </c>
      <c r="F139" s="4" t="s">
        <v>499</v>
      </c>
      <c r="G139" s="4" t="s">
        <v>500</v>
      </c>
      <c r="H139" s="4" t="s">
        <v>45</v>
      </c>
      <c r="I139" s="4" t="s">
        <v>207</v>
      </c>
      <c r="J139" s="5">
        <v>1</v>
      </c>
      <c r="K139" s="6">
        <v>1</v>
      </c>
      <c r="L139" s="7" t="s">
        <v>89</v>
      </c>
      <c r="M139" s="4">
        <v>313060</v>
      </c>
      <c r="N139" s="4" t="s">
        <v>501</v>
      </c>
      <c r="O139" s="4" t="s">
        <v>502</v>
      </c>
      <c r="P139" s="4" t="s">
        <v>50</v>
      </c>
      <c r="Q139" s="4">
        <v>4</v>
      </c>
      <c r="R139" s="4" t="s">
        <v>503</v>
      </c>
      <c r="S139" s="4">
        <v>75834</v>
      </c>
      <c r="T139" s="4" t="s">
        <v>504</v>
      </c>
      <c r="U139" s="4" t="s">
        <v>505</v>
      </c>
      <c r="V139" s="4">
        <v>549497447</v>
      </c>
      <c r="W139" s="4"/>
      <c r="X139" s="8" t="s">
        <v>506</v>
      </c>
      <c r="Y139" s="8" t="s">
        <v>507</v>
      </c>
      <c r="Z139" s="8" t="s">
        <v>57</v>
      </c>
      <c r="AA139" s="8" t="s">
        <v>508</v>
      </c>
      <c r="AB139" s="8" t="s">
        <v>73</v>
      </c>
      <c r="AC139" s="7" t="s">
        <v>509</v>
      </c>
      <c r="AD139" s="9">
        <v>1336.65</v>
      </c>
      <c r="AE139" s="10">
        <f>ROUND($K$139*$AD$139,2)</f>
        <v>1336.65</v>
      </c>
    </row>
    <row r="140" spans="1:31" ht="26.25">
      <c r="A140" s="3">
        <v>58772</v>
      </c>
      <c r="B140" s="4"/>
      <c r="C140" s="3">
        <v>172894</v>
      </c>
      <c r="D140" s="4" t="s">
        <v>41</v>
      </c>
      <c r="E140" s="4" t="s">
        <v>510</v>
      </c>
      <c r="F140" s="4" t="s">
        <v>511</v>
      </c>
      <c r="G140" s="4" t="s">
        <v>512</v>
      </c>
      <c r="H140" s="4" t="s">
        <v>45</v>
      </c>
      <c r="I140" s="4" t="s">
        <v>513</v>
      </c>
      <c r="J140" s="5">
        <v>1</v>
      </c>
      <c r="K140" s="6">
        <v>1</v>
      </c>
      <c r="L140" s="7" t="s">
        <v>89</v>
      </c>
      <c r="M140" s="4">
        <v>313060</v>
      </c>
      <c r="N140" s="4" t="s">
        <v>501</v>
      </c>
      <c r="O140" s="4" t="s">
        <v>502</v>
      </c>
      <c r="P140" s="4" t="s">
        <v>50</v>
      </c>
      <c r="Q140" s="4">
        <v>4</v>
      </c>
      <c r="R140" s="4" t="s">
        <v>503</v>
      </c>
      <c r="S140" s="4">
        <v>75834</v>
      </c>
      <c r="T140" s="4" t="s">
        <v>504</v>
      </c>
      <c r="U140" s="4" t="s">
        <v>505</v>
      </c>
      <c r="V140" s="4">
        <v>549497447</v>
      </c>
      <c r="W140" s="4"/>
      <c r="X140" s="8" t="s">
        <v>506</v>
      </c>
      <c r="Y140" s="8" t="s">
        <v>507</v>
      </c>
      <c r="Z140" s="8" t="s">
        <v>57</v>
      </c>
      <c r="AA140" s="8" t="s">
        <v>508</v>
      </c>
      <c r="AB140" s="8" t="s">
        <v>73</v>
      </c>
      <c r="AC140" s="7" t="s">
        <v>509</v>
      </c>
      <c r="AD140" s="9">
        <v>1019.55</v>
      </c>
      <c r="AE140" s="10">
        <f>ROUND($K$140*$AD$140,2)</f>
        <v>1019.55</v>
      </c>
    </row>
    <row r="141" spans="1:31" ht="13.5">
      <c r="A141" s="31"/>
      <c r="B141" s="31"/>
      <c r="C141" s="3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20" t="s">
        <v>60</v>
      </c>
      <c r="AE141" s="12">
        <f>SUM($AE$139:$AE$140)</f>
        <v>2356.2</v>
      </c>
    </row>
    <row r="142" spans="1:31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25.5">
      <c r="A143" s="3">
        <v>58775</v>
      </c>
      <c r="B143" s="4" t="s">
        <v>514</v>
      </c>
      <c r="C143" s="3">
        <v>172933</v>
      </c>
      <c r="D143" s="4" t="s">
        <v>41</v>
      </c>
      <c r="E143" s="4" t="s">
        <v>515</v>
      </c>
      <c r="F143" s="4" t="s">
        <v>516</v>
      </c>
      <c r="G143" s="4" t="s">
        <v>517</v>
      </c>
      <c r="H143" s="4" t="s">
        <v>45</v>
      </c>
      <c r="I143" s="4" t="s">
        <v>518</v>
      </c>
      <c r="J143" s="5">
        <v>3</v>
      </c>
      <c r="K143" s="6">
        <v>3</v>
      </c>
      <c r="L143" s="7" t="s">
        <v>89</v>
      </c>
      <c r="M143" s="4">
        <v>212400</v>
      </c>
      <c r="N143" s="4" t="s">
        <v>519</v>
      </c>
      <c r="O143" s="4" t="s">
        <v>520</v>
      </c>
      <c r="P143" s="4" t="s">
        <v>521</v>
      </c>
      <c r="Q143" s="4">
        <v>1</v>
      </c>
      <c r="R143" s="4" t="s">
        <v>522</v>
      </c>
      <c r="S143" s="4">
        <v>802</v>
      </c>
      <c r="T143" s="4" t="s">
        <v>523</v>
      </c>
      <c r="U143" s="4" t="s">
        <v>524</v>
      </c>
      <c r="V143" s="4">
        <v>549493258</v>
      </c>
      <c r="W143" s="4"/>
      <c r="X143" s="8" t="s">
        <v>525</v>
      </c>
      <c r="Y143" s="8" t="s">
        <v>526</v>
      </c>
      <c r="Z143" s="8" t="s">
        <v>57</v>
      </c>
      <c r="AA143" s="8" t="s">
        <v>55</v>
      </c>
      <c r="AB143" s="8" t="s">
        <v>73</v>
      </c>
      <c r="AC143" s="7" t="s">
        <v>527</v>
      </c>
      <c r="AD143" s="9">
        <v>1491</v>
      </c>
      <c r="AE143" s="10">
        <f>ROUND($K$143*$AD$143,2)</f>
        <v>4473</v>
      </c>
    </row>
    <row r="144" spans="1:31" ht="26.25">
      <c r="A144" s="3">
        <v>58775</v>
      </c>
      <c r="B144" s="4" t="s">
        <v>514</v>
      </c>
      <c r="C144" s="3">
        <v>172934</v>
      </c>
      <c r="D144" s="4" t="s">
        <v>41</v>
      </c>
      <c r="E144" s="4" t="s">
        <v>528</v>
      </c>
      <c r="F144" s="4" t="s">
        <v>529</v>
      </c>
      <c r="G144" s="4" t="s">
        <v>530</v>
      </c>
      <c r="H144" s="4" t="s">
        <v>45</v>
      </c>
      <c r="I144" s="4" t="s">
        <v>46</v>
      </c>
      <c r="J144" s="5">
        <v>4</v>
      </c>
      <c r="K144" s="6">
        <v>4</v>
      </c>
      <c r="L144" s="7" t="s">
        <v>89</v>
      </c>
      <c r="M144" s="4">
        <v>212400</v>
      </c>
      <c r="N144" s="4" t="s">
        <v>519</v>
      </c>
      <c r="O144" s="4" t="s">
        <v>520</v>
      </c>
      <c r="P144" s="4" t="s">
        <v>521</v>
      </c>
      <c r="Q144" s="4">
        <v>1</v>
      </c>
      <c r="R144" s="4" t="s">
        <v>522</v>
      </c>
      <c r="S144" s="4">
        <v>802</v>
      </c>
      <c r="T144" s="4" t="s">
        <v>523</v>
      </c>
      <c r="U144" s="4" t="s">
        <v>524</v>
      </c>
      <c r="V144" s="4">
        <v>549493258</v>
      </c>
      <c r="W144" s="4"/>
      <c r="X144" s="8" t="s">
        <v>525</v>
      </c>
      <c r="Y144" s="8" t="s">
        <v>526</v>
      </c>
      <c r="Z144" s="8" t="s">
        <v>57</v>
      </c>
      <c r="AA144" s="8" t="s">
        <v>55</v>
      </c>
      <c r="AB144" s="8" t="s">
        <v>73</v>
      </c>
      <c r="AC144" s="7" t="s">
        <v>527</v>
      </c>
      <c r="AD144" s="9">
        <v>1333.5</v>
      </c>
      <c r="AE144" s="10">
        <f>ROUND($K$144*$AD$144,2)</f>
        <v>5334</v>
      </c>
    </row>
    <row r="145" spans="1:31" ht="13.5">
      <c r="A145" s="31"/>
      <c r="B145" s="31"/>
      <c r="C145" s="3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20" t="s">
        <v>60</v>
      </c>
      <c r="AE145" s="12">
        <f>SUM($AE$143:$AE$144)</f>
        <v>9807</v>
      </c>
    </row>
    <row r="146" spans="1:3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25.5">
      <c r="A147" s="3">
        <v>58776</v>
      </c>
      <c r="B147" s="4" t="s">
        <v>531</v>
      </c>
      <c r="C147" s="3">
        <v>172925</v>
      </c>
      <c r="D147" s="4" t="s">
        <v>41</v>
      </c>
      <c r="E147" s="4" t="s">
        <v>498</v>
      </c>
      <c r="F147" s="4" t="s">
        <v>499</v>
      </c>
      <c r="G147" s="4" t="s">
        <v>500</v>
      </c>
      <c r="H147" s="4"/>
      <c r="I147" s="4" t="s">
        <v>207</v>
      </c>
      <c r="J147" s="5">
        <v>1</v>
      </c>
      <c r="K147" s="6">
        <v>1</v>
      </c>
      <c r="L147" s="7" t="s">
        <v>89</v>
      </c>
      <c r="M147" s="4">
        <v>314010</v>
      </c>
      <c r="N147" s="4" t="s">
        <v>118</v>
      </c>
      <c r="O147" s="4" t="s">
        <v>532</v>
      </c>
      <c r="P147" s="4" t="s">
        <v>50</v>
      </c>
      <c r="Q147" s="4">
        <v>1</v>
      </c>
      <c r="R147" s="4" t="s">
        <v>533</v>
      </c>
      <c r="S147" s="4">
        <v>417</v>
      </c>
      <c r="T147" s="4" t="s">
        <v>534</v>
      </c>
      <c r="U147" s="4" t="s">
        <v>535</v>
      </c>
      <c r="V147" s="4">
        <v>549498378</v>
      </c>
      <c r="W147" s="4"/>
      <c r="X147" s="8" t="s">
        <v>536</v>
      </c>
      <c r="Y147" s="8" t="s">
        <v>124</v>
      </c>
      <c r="Z147" s="8" t="s">
        <v>57</v>
      </c>
      <c r="AA147" s="8" t="s">
        <v>98</v>
      </c>
      <c r="AB147" s="8" t="s">
        <v>125</v>
      </c>
      <c r="AC147" s="7" t="s">
        <v>537</v>
      </c>
      <c r="AD147" s="9">
        <v>1134</v>
      </c>
      <c r="AE147" s="10">
        <f>ROUND($K$147*$AD$147,2)</f>
        <v>1134</v>
      </c>
    </row>
    <row r="148" spans="1:31" ht="25.5">
      <c r="A148" s="3">
        <v>58776</v>
      </c>
      <c r="B148" s="4" t="s">
        <v>531</v>
      </c>
      <c r="C148" s="3">
        <v>172926</v>
      </c>
      <c r="D148" s="4" t="s">
        <v>41</v>
      </c>
      <c r="E148" s="4" t="s">
        <v>538</v>
      </c>
      <c r="F148" s="4" t="s">
        <v>539</v>
      </c>
      <c r="G148" s="4" t="s">
        <v>540</v>
      </c>
      <c r="H148" s="4"/>
      <c r="I148" s="4" t="s">
        <v>207</v>
      </c>
      <c r="J148" s="5">
        <v>1</v>
      </c>
      <c r="K148" s="6">
        <v>1</v>
      </c>
      <c r="L148" s="7" t="s">
        <v>89</v>
      </c>
      <c r="M148" s="4">
        <v>314010</v>
      </c>
      <c r="N148" s="4" t="s">
        <v>118</v>
      </c>
      <c r="O148" s="4" t="s">
        <v>532</v>
      </c>
      <c r="P148" s="4" t="s">
        <v>50</v>
      </c>
      <c r="Q148" s="4">
        <v>1</v>
      </c>
      <c r="R148" s="4" t="s">
        <v>533</v>
      </c>
      <c r="S148" s="4">
        <v>417</v>
      </c>
      <c r="T148" s="4" t="s">
        <v>534</v>
      </c>
      <c r="U148" s="4" t="s">
        <v>535</v>
      </c>
      <c r="V148" s="4">
        <v>549498378</v>
      </c>
      <c r="W148" s="4"/>
      <c r="X148" s="8" t="s">
        <v>536</v>
      </c>
      <c r="Y148" s="8" t="s">
        <v>124</v>
      </c>
      <c r="Z148" s="8" t="s">
        <v>57</v>
      </c>
      <c r="AA148" s="8" t="s">
        <v>98</v>
      </c>
      <c r="AB148" s="8" t="s">
        <v>125</v>
      </c>
      <c r="AC148" s="7" t="s">
        <v>537</v>
      </c>
      <c r="AD148" s="9">
        <v>1134</v>
      </c>
      <c r="AE148" s="10">
        <f>ROUND($K$148*$AD$148,2)</f>
        <v>1134</v>
      </c>
    </row>
    <row r="149" spans="1:31" ht="25.5">
      <c r="A149" s="3">
        <v>58776</v>
      </c>
      <c r="B149" s="4" t="s">
        <v>531</v>
      </c>
      <c r="C149" s="3">
        <v>172957</v>
      </c>
      <c r="D149" s="4" t="s">
        <v>41</v>
      </c>
      <c r="E149" s="4" t="s">
        <v>510</v>
      </c>
      <c r="F149" s="4" t="s">
        <v>511</v>
      </c>
      <c r="G149" s="4" t="s">
        <v>512</v>
      </c>
      <c r="H149" s="4"/>
      <c r="I149" s="4" t="s">
        <v>513</v>
      </c>
      <c r="J149" s="5">
        <v>1</v>
      </c>
      <c r="K149" s="6">
        <v>1</v>
      </c>
      <c r="L149" s="7" t="s">
        <v>89</v>
      </c>
      <c r="M149" s="4">
        <v>314010</v>
      </c>
      <c r="N149" s="4" t="s">
        <v>118</v>
      </c>
      <c r="O149" s="4" t="s">
        <v>532</v>
      </c>
      <c r="P149" s="4" t="s">
        <v>50</v>
      </c>
      <c r="Q149" s="4">
        <v>1</v>
      </c>
      <c r="R149" s="4" t="s">
        <v>533</v>
      </c>
      <c r="S149" s="4">
        <v>417</v>
      </c>
      <c r="T149" s="4" t="s">
        <v>534</v>
      </c>
      <c r="U149" s="4" t="s">
        <v>535</v>
      </c>
      <c r="V149" s="4">
        <v>549498378</v>
      </c>
      <c r="W149" s="4"/>
      <c r="X149" s="8" t="s">
        <v>536</v>
      </c>
      <c r="Y149" s="8" t="s">
        <v>124</v>
      </c>
      <c r="Z149" s="8" t="s">
        <v>57</v>
      </c>
      <c r="AA149" s="8" t="s">
        <v>98</v>
      </c>
      <c r="AB149" s="8" t="s">
        <v>125</v>
      </c>
      <c r="AC149" s="7" t="s">
        <v>537</v>
      </c>
      <c r="AD149" s="9">
        <v>1027.95</v>
      </c>
      <c r="AE149" s="10">
        <f>ROUND($K$149*$AD$149,2)</f>
        <v>1027.95</v>
      </c>
    </row>
    <row r="150" spans="1:31" ht="26.25">
      <c r="A150" s="3">
        <v>58776</v>
      </c>
      <c r="B150" s="4" t="s">
        <v>531</v>
      </c>
      <c r="C150" s="3">
        <v>172958</v>
      </c>
      <c r="D150" s="4" t="s">
        <v>41</v>
      </c>
      <c r="E150" s="4" t="s">
        <v>541</v>
      </c>
      <c r="F150" s="4" t="s">
        <v>542</v>
      </c>
      <c r="G150" s="4" t="s">
        <v>543</v>
      </c>
      <c r="H150" s="4"/>
      <c r="I150" s="4" t="s">
        <v>207</v>
      </c>
      <c r="J150" s="5">
        <v>1</v>
      </c>
      <c r="K150" s="6">
        <v>1</v>
      </c>
      <c r="L150" s="7" t="s">
        <v>89</v>
      </c>
      <c r="M150" s="4">
        <v>314010</v>
      </c>
      <c r="N150" s="4" t="s">
        <v>118</v>
      </c>
      <c r="O150" s="4" t="s">
        <v>532</v>
      </c>
      <c r="P150" s="4" t="s">
        <v>50</v>
      </c>
      <c r="Q150" s="4">
        <v>1</v>
      </c>
      <c r="R150" s="4" t="s">
        <v>533</v>
      </c>
      <c r="S150" s="4">
        <v>417</v>
      </c>
      <c r="T150" s="4" t="s">
        <v>534</v>
      </c>
      <c r="U150" s="4" t="s">
        <v>535</v>
      </c>
      <c r="V150" s="4">
        <v>549498378</v>
      </c>
      <c r="W150" s="4"/>
      <c r="X150" s="8" t="s">
        <v>536</v>
      </c>
      <c r="Y150" s="8" t="s">
        <v>124</v>
      </c>
      <c r="Z150" s="8" t="s">
        <v>57</v>
      </c>
      <c r="AA150" s="8" t="s">
        <v>98</v>
      </c>
      <c r="AB150" s="8" t="s">
        <v>125</v>
      </c>
      <c r="AC150" s="7" t="s">
        <v>537</v>
      </c>
      <c r="AD150" s="9">
        <v>1134</v>
      </c>
      <c r="AE150" s="10">
        <f>ROUND($K$150*$AD$150,2)</f>
        <v>1134</v>
      </c>
    </row>
    <row r="151" spans="1:31" ht="13.5">
      <c r="A151" s="31"/>
      <c r="B151" s="31"/>
      <c r="C151" s="3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20" t="s">
        <v>60</v>
      </c>
      <c r="AE151" s="12">
        <f>SUM($AE$147:$AE$150)</f>
        <v>4429.95</v>
      </c>
    </row>
    <row r="152" spans="1:3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38.25">
      <c r="A153" s="3">
        <v>58784</v>
      </c>
      <c r="B153" s="4"/>
      <c r="C153" s="3">
        <v>172913</v>
      </c>
      <c r="D153" s="4" t="s">
        <v>41</v>
      </c>
      <c r="E153" s="4" t="s">
        <v>544</v>
      </c>
      <c r="F153" s="4" t="s">
        <v>545</v>
      </c>
      <c r="G153" s="4" t="s">
        <v>546</v>
      </c>
      <c r="H153" s="4" t="s">
        <v>45</v>
      </c>
      <c r="I153" s="4" t="s">
        <v>513</v>
      </c>
      <c r="J153" s="5">
        <v>2</v>
      </c>
      <c r="K153" s="6">
        <v>2</v>
      </c>
      <c r="L153" s="7" t="s">
        <v>89</v>
      </c>
      <c r="M153" s="4">
        <v>220000</v>
      </c>
      <c r="N153" s="4" t="s">
        <v>263</v>
      </c>
      <c r="O153" s="4" t="s">
        <v>264</v>
      </c>
      <c r="P153" s="4" t="s">
        <v>265</v>
      </c>
      <c r="Q153" s="4">
        <v>0</v>
      </c>
      <c r="R153" s="4" t="s">
        <v>69</v>
      </c>
      <c r="S153" s="4">
        <v>1589</v>
      </c>
      <c r="T153" s="4" t="s">
        <v>266</v>
      </c>
      <c r="U153" s="4" t="s">
        <v>267</v>
      </c>
      <c r="V153" s="4">
        <v>549498043</v>
      </c>
      <c r="W153" s="4" t="s">
        <v>281</v>
      </c>
      <c r="X153" s="8" t="s">
        <v>55</v>
      </c>
      <c r="Y153" s="8" t="s">
        <v>547</v>
      </c>
      <c r="Z153" s="8" t="s">
        <v>57</v>
      </c>
      <c r="AA153" s="8" t="s">
        <v>55</v>
      </c>
      <c r="AB153" s="8" t="s">
        <v>73</v>
      </c>
      <c r="AC153" s="7" t="s">
        <v>548</v>
      </c>
      <c r="AD153" s="9">
        <v>1678.95</v>
      </c>
      <c r="AE153" s="10">
        <f>ROUND($K$153*$AD$153,2)</f>
        <v>3357.9</v>
      </c>
    </row>
    <row r="154" spans="1:31" ht="25.5">
      <c r="A154" s="3">
        <v>58784</v>
      </c>
      <c r="B154" s="4"/>
      <c r="C154" s="3">
        <v>172914</v>
      </c>
      <c r="D154" s="4" t="s">
        <v>41</v>
      </c>
      <c r="E154" s="4" t="s">
        <v>549</v>
      </c>
      <c r="F154" s="4" t="s">
        <v>550</v>
      </c>
      <c r="G154" s="4" t="s">
        <v>551</v>
      </c>
      <c r="H154" s="4" t="s">
        <v>45</v>
      </c>
      <c r="I154" s="4" t="s">
        <v>221</v>
      </c>
      <c r="J154" s="5">
        <v>2</v>
      </c>
      <c r="K154" s="6">
        <v>2</v>
      </c>
      <c r="L154" s="7" t="s">
        <v>89</v>
      </c>
      <c r="M154" s="4">
        <v>220000</v>
      </c>
      <c r="N154" s="4" t="s">
        <v>263</v>
      </c>
      <c r="O154" s="4" t="s">
        <v>264</v>
      </c>
      <c r="P154" s="4" t="s">
        <v>265</v>
      </c>
      <c r="Q154" s="4">
        <v>0</v>
      </c>
      <c r="R154" s="4" t="s">
        <v>69</v>
      </c>
      <c r="S154" s="4">
        <v>1589</v>
      </c>
      <c r="T154" s="4" t="s">
        <v>266</v>
      </c>
      <c r="U154" s="4" t="s">
        <v>267</v>
      </c>
      <c r="V154" s="4">
        <v>549498043</v>
      </c>
      <c r="W154" s="4"/>
      <c r="X154" s="8" t="s">
        <v>55</v>
      </c>
      <c r="Y154" s="8" t="s">
        <v>387</v>
      </c>
      <c r="Z154" s="8" t="s">
        <v>57</v>
      </c>
      <c r="AA154" s="8" t="s">
        <v>55</v>
      </c>
      <c r="AB154" s="8" t="s">
        <v>73</v>
      </c>
      <c r="AC154" s="7" t="s">
        <v>548</v>
      </c>
      <c r="AD154" s="9">
        <v>2392.95</v>
      </c>
      <c r="AE154" s="10">
        <f>ROUND($K$154*$AD$154,2)</f>
        <v>4785.9</v>
      </c>
    </row>
    <row r="155" spans="1:31" ht="25.5">
      <c r="A155" s="3">
        <v>58784</v>
      </c>
      <c r="B155" s="4"/>
      <c r="C155" s="3">
        <v>172930</v>
      </c>
      <c r="D155" s="4" t="s">
        <v>41</v>
      </c>
      <c r="E155" s="4" t="s">
        <v>552</v>
      </c>
      <c r="F155" s="4" t="s">
        <v>553</v>
      </c>
      <c r="G155" s="4" t="s">
        <v>554</v>
      </c>
      <c r="H155" s="4" t="s">
        <v>45</v>
      </c>
      <c r="I155" s="4" t="s">
        <v>221</v>
      </c>
      <c r="J155" s="5">
        <v>2</v>
      </c>
      <c r="K155" s="6">
        <v>2</v>
      </c>
      <c r="L155" s="7" t="s">
        <v>89</v>
      </c>
      <c r="M155" s="4">
        <v>220000</v>
      </c>
      <c r="N155" s="4" t="s">
        <v>263</v>
      </c>
      <c r="O155" s="4" t="s">
        <v>264</v>
      </c>
      <c r="P155" s="4" t="s">
        <v>265</v>
      </c>
      <c r="Q155" s="4">
        <v>0</v>
      </c>
      <c r="R155" s="4" t="s">
        <v>69</v>
      </c>
      <c r="S155" s="4">
        <v>1589</v>
      </c>
      <c r="T155" s="4" t="s">
        <v>266</v>
      </c>
      <c r="U155" s="4" t="s">
        <v>267</v>
      </c>
      <c r="V155" s="4">
        <v>549498043</v>
      </c>
      <c r="W155" s="4"/>
      <c r="X155" s="8" t="s">
        <v>55</v>
      </c>
      <c r="Y155" s="8" t="s">
        <v>547</v>
      </c>
      <c r="Z155" s="8" t="s">
        <v>57</v>
      </c>
      <c r="AA155" s="8" t="s">
        <v>55</v>
      </c>
      <c r="AB155" s="8" t="s">
        <v>73</v>
      </c>
      <c r="AC155" s="7" t="s">
        <v>548</v>
      </c>
      <c r="AD155" s="9">
        <v>2392.95</v>
      </c>
      <c r="AE155" s="10">
        <f>ROUND($K$155*$AD$155,2)</f>
        <v>4785.9</v>
      </c>
    </row>
    <row r="156" spans="1:31" ht="25.5">
      <c r="A156" s="3">
        <v>58784</v>
      </c>
      <c r="B156" s="4"/>
      <c r="C156" s="3">
        <v>172931</v>
      </c>
      <c r="D156" s="4" t="s">
        <v>41</v>
      </c>
      <c r="E156" s="4" t="s">
        <v>555</v>
      </c>
      <c r="F156" s="4" t="s">
        <v>556</v>
      </c>
      <c r="G156" s="4" t="s">
        <v>557</v>
      </c>
      <c r="H156" s="4" t="s">
        <v>45</v>
      </c>
      <c r="I156" s="4" t="s">
        <v>221</v>
      </c>
      <c r="J156" s="5">
        <v>2</v>
      </c>
      <c r="K156" s="6">
        <v>2</v>
      </c>
      <c r="L156" s="7" t="s">
        <v>89</v>
      </c>
      <c r="M156" s="4">
        <v>220000</v>
      </c>
      <c r="N156" s="4" t="s">
        <v>263</v>
      </c>
      <c r="O156" s="4" t="s">
        <v>264</v>
      </c>
      <c r="P156" s="4" t="s">
        <v>265</v>
      </c>
      <c r="Q156" s="4">
        <v>0</v>
      </c>
      <c r="R156" s="4" t="s">
        <v>69</v>
      </c>
      <c r="S156" s="4">
        <v>1589</v>
      </c>
      <c r="T156" s="4" t="s">
        <v>266</v>
      </c>
      <c r="U156" s="4" t="s">
        <v>267</v>
      </c>
      <c r="V156" s="4">
        <v>549498043</v>
      </c>
      <c r="W156" s="4"/>
      <c r="X156" s="8" t="s">
        <v>55</v>
      </c>
      <c r="Y156" s="8" t="s">
        <v>547</v>
      </c>
      <c r="Z156" s="8" t="s">
        <v>57</v>
      </c>
      <c r="AA156" s="8" t="s">
        <v>55</v>
      </c>
      <c r="AB156" s="8" t="s">
        <v>73</v>
      </c>
      <c r="AC156" s="7" t="s">
        <v>548</v>
      </c>
      <c r="AD156" s="9">
        <v>2392.95</v>
      </c>
      <c r="AE156" s="10">
        <f>ROUND($K$156*$AD$156,2)</f>
        <v>4785.9</v>
      </c>
    </row>
    <row r="157" spans="1:31" ht="13.5">
      <c r="A157" s="3">
        <v>58784</v>
      </c>
      <c r="B157" s="4"/>
      <c r="C157" s="3">
        <v>172932</v>
      </c>
      <c r="D157" s="4" t="s">
        <v>41</v>
      </c>
      <c r="E157" s="4" t="s">
        <v>558</v>
      </c>
      <c r="F157" s="4" t="s">
        <v>559</v>
      </c>
      <c r="G157" s="4" t="s">
        <v>560</v>
      </c>
      <c r="H157" s="4" t="s">
        <v>45</v>
      </c>
      <c r="I157" s="4" t="s">
        <v>364</v>
      </c>
      <c r="J157" s="5">
        <v>1</v>
      </c>
      <c r="K157" s="6">
        <v>1</v>
      </c>
      <c r="L157" s="7" t="s">
        <v>89</v>
      </c>
      <c r="M157" s="4">
        <v>220000</v>
      </c>
      <c r="N157" s="4" t="s">
        <v>263</v>
      </c>
      <c r="O157" s="4" t="s">
        <v>264</v>
      </c>
      <c r="P157" s="4" t="s">
        <v>265</v>
      </c>
      <c r="Q157" s="4">
        <v>0</v>
      </c>
      <c r="R157" s="4" t="s">
        <v>69</v>
      </c>
      <c r="S157" s="4">
        <v>1589</v>
      </c>
      <c r="T157" s="4" t="s">
        <v>266</v>
      </c>
      <c r="U157" s="4" t="s">
        <v>267</v>
      </c>
      <c r="V157" s="4">
        <v>549498043</v>
      </c>
      <c r="W157" s="4"/>
      <c r="X157" s="8" t="s">
        <v>55</v>
      </c>
      <c r="Y157" s="8" t="s">
        <v>547</v>
      </c>
      <c r="Z157" s="8" t="s">
        <v>57</v>
      </c>
      <c r="AA157" s="8" t="s">
        <v>55</v>
      </c>
      <c r="AB157" s="8" t="s">
        <v>73</v>
      </c>
      <c r="AC157" s="7" t="s">
        <v>548</v>
      </c>
      <c r="AD157" s="9">
        <v>1703.1</v>
      </c>
      <c r="AE157" s="10">
        <f>ROUND($K$157*$AD$157,2)</f>
        <v>1703.1</v>
      </c>
    </row>
    <row r="158" spans="1:31" ht="13.5">
      <c r="A158" s="31"/>
      <c r="B158" s="31"/>
      <c r="C158" s="3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20" t="s">
        <v>60</v>
      </c>
      <c r="AE158" s="12">
        <f>SUM($AE$153:$AE$157)</f>
        <v>19418.699999999997</v>
      </c>
    </row>
    <row r="159" spans="1:31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26.25">
      <c r="A160" s="3">
        <v>58791</v>
      </c>
      <c r="B160" s="4" t="s">
        <v>561</v>
      </c>
      <c r="C160" s="3">
        <v>173027</v>
      </c>
      <c r="D160" s="4" t="s">
        <v>41</v>
      </c>
      <c r="E160" s="4" t="s">
        <v>562</v>
      </c>
      <c r="F160" s="4" t="s">
        <v>563</v>
      </c>
      <c r="G160" s="4" t="s">
        <v>564</v>
      </c>
      <c r="H160" s="4" t="s">
        <v>45</v>
      </c>
      <c r="I160" s="4" t="s">
        <v>78</v>
      </c>
      <c r="J160" s="5">
        <v>2</v>
      </c>
      <c r="K160" s="6">
        <v>2</v>
      </c>
      <c r="L160" s="7" t="s">
        <v>89</v>
      </c>
      <c r="M160" s="4">
        <v>314010</v>
      </c>
      <c r="N160" s="4" t="s">
        <v>118</v>
      </c>
      <c r="O160" s="4" t="s">
        <v>119</v>
      </c>
      <c r="P160" s="4" t="s">
        <v>50</v>
      </c>
      <c r="Q160" s="4">
        <v>2</v>
      </c>
      <c r="R160" s="4" t="s">
        <v>565</v>
      </c>
      <c r="S160" s="4">
        <v>1146</v>
      </c>
      <c r="T160" s="4" t="s">
        <v>566</v>
      </c>
      <c r="U160" s="4" t="s">
        <v>567</v>
      </c>
      <c r="V160" s="4">
        <v>549495475</v>
      </c>
      <c r="W160" s="4"/>
      <c r="X160" s="8" t="s">
        <v>123</v>
      </c>
      <c r="Y160" s="8" t="s">
        <v>124</v>
      </c>
      <c r="Z160" s="8" t="s">
        <v>57</v>
      </c>
      <c r="AA160" s="8" t="s">
        <v>98</v>
      </c>
      <c r="AB160" s="8" t="s">
        <v>125</v>
      </c>
      <c r="AC160" s="7" t="s">
        <v>568</v>
      </c>
      <c r="AD160" s="9">
        <v>1517.25</v>
      </c>
      <c r="AE160" s="10">
        <f>ROUND($K$160*$AD$160,2)</f>
        <v>3034.5</v>
      </c>
    </row>
    <row r="161" spans="1:31" ht="13.5">
      <c r="A161" s="31"/>
      <c r="B161" s="31"/>
      <c r="C161" s="3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20" t="s">
        <v>60</v>
      </c>
      <c r="AE161" s="12">
        <f>SUM($AE$160:$AE$160)</f>
        <v>3034.5</v>
      </c>
    </row>
    <row r="162" spans="1:31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25.5">
      <c r="A163" s="3">
        <v>58792</v>
      </c>
      <c r="B163" s="4"/>
      <c r="C163" s="3">
        <v>172984</v>
      </c>
      <c r="D163" s="4" t="s">
        <v>217</v>
      </c>
      <c r="E163" s="4" t="s">
        <v>569</v>
      </c>
      <c r="F163" s="4" t="s">
        <v>570</v>
      </c>
      <c r="G163" s="4" t="s">
        <v>571</v>
      </c>
      <c r="H163" s="4" t="s">
        <v>45</v>
      </c>
      <c r="I163" s="4" t="s">
        <v>572</v>
      </c>
      <c r="J163" s="5">
        <v>3</v>
      </c>
      <c r="K163" s="6">
        <v>3</v>
      </c>
      <c r="L163" s="7" t="s">
        <v>89</v>
      </c>
      <c r="M163" s="4">
        <v>820000</v>
      </c>
      <c r="N163" s="4" t="s">
        <v>573</v>
      </c>
      <c r="O163" s="4" t="s">
        <v>49</v>
      </c>
      <c r="P163" s="4" t="s">
        <v>50</v>
      </c>
      <c r="Q163" s="4">
        <v>1</v>
      </c>
      <c r="R163" s="4" t="s">
        <v>69</v>
      </c>
      <c r="S163" s="4">
        <v>107322</v>
      </c>
      <c r="T163" s="4" t="s">
        <v>574</v>
      </c>
      <c r="U163" s="4" t="s">
        <v>575</v>
      </c>
      <c r="V163" s="4">
        <v>549495016</v>
      </c>
      <c r="W163" s="4"/>
      <c r="X163" s="8" t="s">
        <v>576</v>
      </c>
      <c r="Y163" s="8" t="s">
        <v>577</v>
      </c>
      <c r="Z163" s="8" t="s">
        <v>57</v>
      </c>
      <c r="AA163" s="8" t="s">
        <v>55</v>
      </c>
      <c r="AB163" s="8" t="s">
        <v>578</v>
      </c>
      <c r="AC163" s="7" t="s">
        <v>579</v>
      </c>
      <c r="AD163" s="9">
        <v>220.5</v>
      </c>
      <c r="AE163" s="10">
        <f>ROUND($K$163*$AD$163,2)</f>
        <v>661.5</v>
      </c>
    </row>
    <row r="164" spans="1:31" ht="25.5">
      <c r="A164" s="3">
        <v>58792</v>
      </c>
      <c r="B164" s="4"/>
      <c r="C164" s="3">
        <v>172985</v>
      </c>
      <c r="D164" s="4" t="s">
        <v>217</v>
      </c>
      <c r="E164" s="4" t="s">
        <v>580</v>
      </c>
      <c r="F164" s="4" t="s">
        <v>581</v>
      </c>
      <c r="G164" s="4" t="s">
        <v>582</v>
      </c>
      <c r="H164" s="4" t="s">
        <v>45</v>
      </c>
      <c r="I164" s="4" t="s">
        <v>572</v>
      </c>
      <c r="J164" s="5">
        <v>3</v>
      </c>
      <c r="K164" s="6">
        <v>3</v>
      </c>
      <c r="L164" s="7" t="s">
        <v>89</v>
      </c>
      <c r="M164" s="4">
        <v>820000</v>
      </c>
      <c r="N164" s="4" t="s">
        <v>573</v>
      </c>
      <c r="O164" s="4" t="s">
        <v>49</v>
      </c>
      <c r="P164" s="4" t="s">
        <v>50</v>
      </c>
      <c r="Q164" s="4">
        <v>1</v>
      </c>
      <c r="R164" s="4" t="s">
        <v>69</v>
      </c>
      <c r="S164" s="4">
        <v>107322</v>
      </c>
      <c r="T164" s="4" t="s">
        <v>574</v>
      </c>
      <c r="U164" s="4" t="s">
        <v>575</v>
      </c>
      <c r="V164" s="4">
        <v>549495016</v>
      </c>
      <c r="W164" s="4"/>
      <c r="X164" s="8" t="s">
        <v>576</v>
      </c>
      <c r="Y164" s="8" t="s">
        <v>577</v>
      </c>
      <c r="Z164" s="8" t="s">
        <v>57</v>
      </c>
      <c r="AA164" s="8" t="s">
        <v>55</v>
      </c>
      <c r="AB164" s="8" t="s">
        <v>578</v>
      </c>
      <c r="AC164" s="7" t="s">
        <v>579</v>
      </c>
      <c r="AD164" s="9">
        <v>220.5</v>
      </c>
      <c r="AE164" s="10">
        <f>ROUND($K$164*$AD$164,2)</f>
        <v>661.5</v>
      </c>
    </row>
    <row r="165" spans="1:31" ht="25.5">
      <c r="A165" s="3">
        <v>58792</v>
      </c>
      <c r="B165" s="4"/>
      <c r="C165" s="3">
        <v>173007</v>
      </c>
      <c r="D165" s="4" t="s">
        <v>217</v>
      </c>
      <c r="E165" s="4" t="s">
        <v>583</v>
      </c>
      <c r="F165" s="4" t="s">
        <v>584</v>
      </c>
      <c r="G165" s="4" t="s">
        <v>585</v>
      </c>
      <c r="H165" s="4" t="s">
        <v>45</v>
      </c>
      <c r="I165" s="4" t="s">
        <v>572</v>
      </c>
      <c r="J165" s="5">
        <v>3</v>
      </c>
      <c r="K165" s="6">
        <v>3</v>
      </c>
      <c r="L165" s="7" t="s">
        <v>89</v>
      </c>
      <c r="M165" s="4">
        <v>820000</v>
      </c>
      <c r="N165" s="4" t="s">
        <v>573</v>
      </c>
      <c r="O165" s="4" t="s">
        <v>49</v>
      </c>
      <c r="P165" s="4" t="s">
        <v>50</v>
      </c>
      <c r="Q165" s="4">
        <v>1</v>
      </c>
      <c r="R165" s="4" t="s">
        <v>69</v>
      </c>
      <c r="S165" s="4">
        <v>107322</v>
      </c>
      <c r="T165" s="4" t="s">
        <v>574</v>
      </c>
      <c r="U165" s="4" t="s">
        <v>575</v>
      </c>
      <c r="V165" s="4">
        <v>549495016</v>
      </c>
      <c r="W165" s="4"/>
      <c r="X165" s="8" t="s">
        <v>576</v>
      </c>
      <c r="Y165" s="8" t="s">
        <v>577</v>
      </c>
      <c r="Z165" s="8" t="s">
        <v>57</v>
      </c>
      <c r="AA165" s="8" t="s">
        <v>55</v>
      </c>
      <c r="AB165" s="8" t="s">
        <v>578</v>
      </c>
      <c r="AC165" s="7" t="s">
        <v>579</v>
      </c>
      <c r="AD165" s="9">
        <v>220.5</v>
      </c>
      <c r="AE165" s="10">
        <f>ROUND($K$165*$AD$165,2)</f>
        <v>661.5</v>
      </c>
    </row>
    <row r="166" spans="1:31" ht="25.5">
      <c r="A166" s="3">
        <v>58792</v>
      </c>
      <c r="B166" s="4"/>
      <c r="C166" s="3">
        <v>173008</v>
      </c>
      <c r="D166" s="4" t="s">
        <v>217</v>
      </c>
      <c r="E166" s="4" t="s">
        <v>586</v>
      </c>
      <c r="F166" s="4" t="s">
        <v>587</v>
      </c>
      <c r="G166" s="4" t="s">
        <v>588</v>
      </c>
      <c r="H166" s="4" t="s">
        <v>45</v>
      </c>
      <c r="I166" s="4" t="s">
        <v>572</v>
      </c>
      <c r="J166" s="5">
        <v>3</v>
      </c>
      <c r="K166" s="6">
        <v>3</v>
      </c>
      <c r="L166" s="7" t="s">
        <v>89</v>
      </c>
      <c r="M166" s="4">
        <v>820000</v>
      </c>
      <c r="N166" s="4" t="s">
        <v>573</v>
      </c>
      <c r="O166" s="4" t="s">
        <v>49</v>
      </c>
      <c r="P166" s="4" t="s">
        <v>50</v>
      </c>
      <c r="Q166" s="4">
        <v>1</v>
      </c>
      <c r="R166" s="4" t="s">
        <v>69</v>
      </c>
      <c r="S166" s="4">
        <v>107322</v>
      </c>
      <c r="T166" s="4" t="s">
        <v>574</v>
      </c>
      <c r="U166" s="4" t="s">
        <v>575</v>
      </c>
      <c r="V166" s="4">
        <v>549495016</v>
      </c>
      <c r="W166" s="4"/>
      <c r="X166" s="8" t="s">
        <v>576</v>
      </c>
      <c r="Y166" s="8" t="s">
        <v>577</v>
      </c>
      <c r="Z166" s="8" t="s">
        <v>57</v>
      </c>
      <c r="AA166" s="8" t="s">
        <v>55</v>
      </c>
      <c r="AB166" s="8" t="s">
        <v>578</v>
      </c>
      <c r="AC166" s="7" t="s">
        <v>579</v>
      </c>
      <c r="AD166" s="9">
        <v>220.5</v>
      </c>
      <c r="AE166" s="10">
        <f>ROUND($K$166*$AD$166,2)</f>
        <v>661.5</v>
      </c>
    </row>
    <row r="167" spans="1:31" ht="26.25">
      <c r="A167" s="3">
        <v>58792</v>
      </c>
      <c r="B167" s="4"/>
      <c r="C167" s="3">
        <v>173009</v>
      </c>
      <c r="D167" s="4" t="s">
        <v>217</v>
      </c>
      <c r="E167" s="4" t="s">
        <v>589</v>
      </c>
      <c r="F167" s="4" t="s">
        <v>584</v>
      </c>
      <c r="G167" s="4" t="s">
        <v>585</v>
      </c>
      <c r="H167" s="4" t="s">
        <v>45</v>
      </c>
      <c r="I167" s="4" t="s">
        <v>590</v>
      </c>
      <c r="J167" s="5">
        <v>3</v>
      </c>
      <c r="K167" s="6">
        <v>3</v>
      </c>
      <c r="L167" s="7" t="s">
        <v>89</v>
      </c>
      <c r="M167" s="4">
        <v>820000</v>
      </c>
      <c r="N167" s="4" t="s">
        <v>573</v>
      </c>
      <c r="O167" s="4" t="s">
        <v>49</v>
      </c>
      <c r="P167" s="4" t="s">
        <v>50</v>
      </c>
      <c r="Q167" s="4">
        <v>1</v>
      </c>
      <c r="R167" s="4" t="s">
        <v>69</v>
      </c>
      <c r="S167" s="4">
        <v>107322</v>
      </c>
      <c r="T167" s="4" t="s">
        <v>574</v>
      </c>
      <c r="U167" s="4" t="s">
        <v>575</v>
      </c>
      <c r="V167" s="4">
        <v>549495016</v>
      </c>
      <c r="W167" s="4"/>
      <c r="X167" s="8" t="s">
        <v>576</v>
      </c>
      <c r="Y167" s="8" t="s">
        <v>577</v>
      </c>
      <c r="Z167" s="8" t="s">
        <v>57</v>
      </c>
      <c r="AA167" s="8" t="s">
        <v>55</v>
      </c>
      <c r="AB167" s="8" t="s">
        <v>578</v>
      </c>
      <c r="AC167" s="7" t="s">
        <v>579</v>
      </c>
      <c r="AD167" s="9">
        <v>220.5</v>
      </c>
      <c r="AE167" s="10">
        <f>ROUND($K$167*$AD$167,2)</f>
        <v>661.5</v>
      </c>
    </row>
    <row r="168" spans="1:31" ht="13.5">
      <c r="A168" s="31"/>
      <c r="B168" s="31"/>
      <c r="C168" s="3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20" t="s">
        <v>60</v>
      </c>
      <c r="AE168" s="12">
        <f>SUM($AE$163:$AE$167)</f>
        <v>3307.5</v>
      </c>
    </row>
    <row r="169" spans="1:31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13.5">
      <c r="A170" s="3">
        <v>58796</v>
      </c>
      <c r="B170" s="4" t="s">
        <v>591</v>
      </c>
      <c r="C170" s="3">
        <v>173016</v>
      </c>
      <c r="D170" s="4" t="s">
        <v>41</v>
      </c>
      <c r="E170" s="4" t="s">
        <v>592</v>
      </c>
      <c r="F170" s="4" t="s">
        <v>593</v>
      </c>
      <c r="G170" s="4" t="s">
        <v>594</v>
      </c>
      <c r="H170" s="4" t="s">
        <v>45</v>
      </c>
      <c r="I170" s="4" t="s">
        <v>246</v>
      </c>
      <c r="J170" s="5">
        <v>3</v>
      </c>
      <c r="K170" s="6">
        <v>3</v>
      </c>
      <c r="L170" s="7" t="s">
        <v>89</v>
      </c>
      <c r="M170" s="4">
        <v>239880</v>
      </c>
      <c r="N170" s="4" t="s">
        <v>247</v>
      </c>
      <c r="O170" s="4" t="s">
        <v>248</v>
      </c>
      <c r="P170" s="4" t="s">
        <v>249</v>
      </c>
      <c r="Q170" s="4">
        <v>-1</v>
      </c>
      <c r="R170" s="4" t="s">
        <v>69</v>
      </c>
      <c r="S170" s="4">
        <v>186011</v>
      </c>
      <c r="T170" s="4" t="s">
        <v>250</v>
      </c>
      <c r="U170" s="4" t="s">
        <v>251</v>
      </c>
      <c r="V170" s="4"/>
      <c r="W170" s="4"/>
      <c r="X170" s="8" t="s">
        <v>252</v>
      </c>
      <c r="Y170" s="8" t="s">
        <v>253</v>
      </c>
      <c r="Z170" s="8" t="s">
        <v>57</v>
      </c>
      <c r="AA170" s="8" t="s">
        <v>254</v>
      </c>
      <c r="AB170" s="8" t="s">
        <v>125</v>
      </c>
      <c r="AC170" s="7" t="s">
        <v>595</v>
      </c>
      <c r="AD170" s="9">
        <v>1722</v>
      </c>
      <c r="AE170" s="10">
        <f>ROUND($K$170*$AD$170,2)</f>
        <v>5166</v>
      </c>
    </row>
    <row r="171" spans="1:31" ht="13.5">
      <c r="A171" s="31"/>
      <c r="B171" s="31"/>
      <c r="C171" s="3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20" t="s">
        <v>60</v>
      </c>
      <c r="AE171" s="12">
        <f>SUM($AE$170:$AE$170)</f>
        <v>5166</v>
      </c>
    </row>
    <row r="172" spans="1:3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25.5">
      <c r="A173" s="3">
        <v>58798</v>
      </c>
      <c r="B173" s="4"/>
      <c r="C173" s="3">
        <v>173041</v>
      </c>
      <c r="D173" s="4" t="s">
        <v>41</v>
      </c>
      <c r="E173" s="4" t="s">
        <v>596</v>
      </c>
      <c r="F173" s="4" t="s">
        <v>597</v>
      </c>
      <c r="G173" s="4" t="s">
        <v>598</v>
      </c>
      <c r="H173" s="4" t="s">
        <v>45</v>
      </c>
      <c r="I173" s="4" t="s">
        <v>65</v>
      </c>
      <c r="J173" s="5">
        <v>1</v>
      </c>
      <c r="K173" s="6">
        <v>1</v>
      </c>
      <c r="L173" s="7" t="s">
        <v>47</v>
      </c>
      <c r="M173" s="4">
        <v>110525</v>
      </c>
      <c r="N173" s="4" t="s">
        <v>599</v>
      </c>
      <c r="O173" s="4" t="s">
        <v>600</v>
      </c>
      <c r="P173" s="4" t="s">
        <v>50</v>
      </c>
      <c r="Q173" s="4">
        <v>3</v>
      </c>
      <c r="R173" s="4" t="s">
        <v>601</v>
      </c>
      <c r="S173" s="4">
        <v>70424</v>
      </c>
      <c r="T173" s="4" t="s">
        <v>602</v>
      </c>
      <c r="U173" s="4" t="s">
        <v>603</v>
      </c>
      <c r="V173" s="4">
        <v>549494303</v>
      </c>
      <c r="W173" s="4"/>
      <c r="X173" s="8" t="s">
        <v>55</v>
      </c>
      <c r="Y173" s="8" t="s">
        <v>604</v>
      </c>
      <c r="Z173" s="8" t="s">
        <v>57</v>
      </c>
      <c r="AA173" s="8" t="s">
        <v>55</v>
      </c>
      <c r="AB173" s="8" t="s">
        <v>318</v>
      </c>
      <c r="AC173" s="7" t="s">
        <v>605</v>
      </c>
      <c r="AD173" s="9">
        <v>1842.75</v>
      </c>
      <c r="AE173" s="10">
        <f>ROUND($K$173*$AD$173,2)</f>
        <v>1842.75</v>
      </c>
    </row>
    <row r="174" spans="1:31" ht="26.25">
      <c r="A174" s="3">
        <v>58798</v>
      </c>
      <c r="B174" s="4"/>
      <c r="C174" s="3">
        <v>173047</v>
      </c>
      <c r="D174" s="4" t="s">
        <v>41</v>
      </c>
      <c r="E174" s="4" t="s">
        <v>606</v>
      </c>
      <c r="F174" s="4" t="s">
        <v>607</v>
      </c>
      <c r="G174" s="4" t="s">
        <v>608</v>
      </c>
      <c r="H174" s="4" t="s">
        <v>45</v>
      </c>
      <c r="I174" s="4" t="s">
        <v>46</v>
      </c>
      <c r="J174" s="5">
        <v>3</v>
      </c>
      <c r="K174" s="6">
        <v>3</v>
      </c>
      <c r="L174" s="7" t="s">
        <v>47</v>
      </c>
      <c r="M174" s="4">
        <v>110525</v>
      </c>
      <c r="N174" s="4" t="s">
        <v>599</v>
      </c>
      <c r="O174" s="4" t="s">
        <v>600</v>
      </c>
      <c r="P174" s="4" t="s">
        <v>50</v>
      </c>
      <c r="Q174" s="4"/>
      <c r="R174" s="4" t="s">
        <v>69</v>
      </c>
      <c r="S174" s="4">
        <v>70424</v>
      </c>
      <c r="T174" s="4" t="s">
        <v>602</v>
      </c>
      <c r="U174" s="4" t="s">
        <v>603</v>
      </c>
      <c r="V174" s="4">
        <v>549494303</v>
      </c>
      <c r="W174" s="4"/>
      <c r="X174" s="8" t="s">
        <v>55</v>
      </c>
      <c r="Y174" s="8" t="s">
        <v>604</v>
      </c>
      <c r="Z174" s="8" t="s">
        <v>57</v>
      </c>
      <c r="AA174" s="8" t="s">
        <v>55</v>
      </c>
      <c r="AB174" s="8" t="s">
        <v>318</v>
      </c>
      <c r="AC174" s="7" t="s">
        <v>605</v>
      </c>
      <c r="AD174" s="9">
        <v>1321.95</v>
      </c>
      <c r="AE174" s="10">
        <f>ROUND($K$174*$AD$174,2)</f>
        <v>3965.85</v>
      </c>
    </row>
    <row r="175" spans="1:31" ht="13.5">
      <c r="A175" s="31"/>
      <c r="B175" s="31"/>
      <c r="C175" s="3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20" t="s">
        <v>60</v>
      </c>
      <c r="AE175" s="12">
        <f>SUM($AE$173:$AE$174)</f>
        <v>5808.6</v>
      </c>
    </row>
    <row r="176" spans="1:31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25.5">
      <c r="A177" s="3">
        <v>58805</v>
      </c>
      <c r="B177" s="4" t="s">
        <v>609</v>
      </c>
      <c r="C177" s="3">
        <v>173017</v>
      </c>
      <c r="D177" s="4" t="s">
        <v>217</v>
      </c>
      <c r="E177" s="4" t="s">
        <v>610</v>
      </c>
      <c r="F177" s="4" t="s">
        <v>611</v>
      </c>
      <c r="G177" s="4" t="s">
        <v>612</v>
      </c>
      <c r="H177" s="4" t="s">
        <v>45</v>
      </c>
      <c r="I177" s="4" t="s">
        <v>613</v>
      </c>
      <c r="J177" s="5">
        <v>1</v>
      </c>
      <c r="K177" s="6">
        <v>1</v>
      </c>
      <c r="L177" s="7" t="s">
        <v>47</v>
      </c>
      <c r="M177" s="4">
        <v>119924</v>
      </c>
      <c r="N177" s="4" t="s">
        <v>614</v>
      </c>
      <c r="O177" s="4" t="s">
        <v>49</v>
      </c>
      <c r="P177" s="4" t="s">
        <v>50</v>
      </c>
      <c r="Q177" s="4">
        <v>2</v>
      </c>
      <c r="R177" s="4" t="s">
        <v>615</v>
      </c>
      <c r="S177" s="4">
        <v>38819</v>
      </c>
      <c r="T177" s="4" t="s">
        <v>616</v>
      </c>
      <c r="U177" s="4" t="s">
        <v>617</v>
      </c>
      <c r="V177" s="4">
        <v>549495720</v>
      </c>
      <c r="W177" s="4"/>
      <c r="X177" s="8" t="s">
        <v>618</v>
      </c>
      <c r="Y177" s="8" t="s">
        <v>619</v>
      </c>
      <c r="Z177" s="8" t="s">
        <v>57</v>
      </c>
      <c r="AA177" s="8" t="s">
        <v>620</v>
      </c>
      <c r="AB177" s="8" t="s">
        <v>621</v>
      </c>
      <c r="AC177" s="7" t="s">
        <v>622</v>
      </c>
      <c r="AD177" s="9">
        <v>472.5</v>
      </c>
      <c r="AE177" s="10">
        <f>ROUND($K$177*$AD$177,2)</f>
        <v>472.5</v>
      </c>
    </row>
    <row r="178" spans="1:31" ht="25.5">
      <c r="A178" s="3">
        <v>58805</v>
      </c>
      <c r="B178" s="4" t="s">
        <v>609</v>
      </c>
      <c r="C178" s="3">
        <v>173018</v>
      </c>
      <c r="D178" s="4" t="s">
        <v>217</v>
      </c>
      <c r="E178" s="4" t="s">
        <v>623</v>
      </c>
      <c r="F178" s="4" t="s">
        <v>624</v>
      </c>
      <c r="G178" s="4" t="s">
        <v>625</v>
      </c>
      <c r="H178" s="4" t="s">
        <v>45</v>
      </c>
      <c r="I178" s="4" t="s">
        <v>613</v>
      </c>
      <c r="J178" s="5">
        <v>1</v>
      </c>
      <c r="K178" s="6">
        <v>1</v>
      </c>
      <c r="L178" s="7" t="s">
        <v>47</v>
      </c>
      <c r="M178" s="4">
        <v>119924</v>
      </c>
      <c r="N178" s="4" t="s">
        <v>614</v>
      </c>
      <c r="O178" s="4" t="s">
        <v>49</v>
      </c>
      <c r="P178" s="4" t="s">
        <v>50</v>
      </c>
      <c r="Q178" s="4">
        <v>2</v>
      </c>
      <c r="R178" s="4" t="s">
        <v>615</v>
      </c>
      <c r="S178" s="4">
        <v>38819</v>
      </c>
      <c r="T178" s="4" t="s">
        <v>616</v>
      </c>
      <c r="U178" s="4" t="s">
        <v>617</v>
      </c>
      <c r="V178" s="4">
        <v>549495720</v>
      </c>
      <c r="W178" s="4"/>
      <c r="X178" s="8" t="s">
        <v>618</v>
      </c>
      <c r="Y178" s="8" t="s">
        <v>619</v>
      </c>
      <c r="Z178" s="8" t="s">
        <v>57</v>
      </c>
      <c r="AA178" s="8" t="s">
        <v>620</v>
      </c>
      <c r="AB178" s="8" t="s">
        <v>621</v>
      </c>
      <c r="AC178" s="7" t="s">
        <v>622</v>
      </c>
      <c r="AD178" s="9">
        <v>472.5</v>
      </c>
      <c r="AE178" s="10">
        <f>ROUND($K$178*$AD$178,2)</f>
        <v>472.5</v>
      </c>
    </row>
    <row r="179" spans="1:31" ht="25.5">
      <c r="A179" s="3">
        <v>58805</v>
      </c>
      <c r="B179" s="4" t="s">
        <v>609</v>
      </c>
      <c r="C179" s="3">
        <v>173019</v>
      </c>
      <c r="D179" s="4" t="s">
        <v>217</v>
      </c>
      <c r="E179" s="4" t="s">
        <v>626</v>
      </c>
      <c r="F179" s="4" t="s">
        <v>627</v>
      </c>
      <c r="G179" s="4" t="s">
        <v>628</v>
      </c>
      <c r="H179" s="4" t="s">
        <v>45</v>
      </c>
      <c r="I179" s="4" t="s">
        <v>613</v>
      </c>
      <c r="J179" s="5">
        <v>1</v>
      </c>
      <c r="K179" s="6">
        <v>1</v>
      </c>
      <c r="L179" s="7" t="s">
        <v>47</v>
      </c>
      <c r="M179" s="4">
        <v>119924</v>
      </c>
      <c r="N179" s="4" t="s">
        <v>614</v>
      </c>
      <c r="O179" s="4" t="s">
        <v>49</v>
      </c>
      <c r="P179" s="4" t="s">
        <v>50</v>
      </c>
      <c r="Q179" s="4">
        <v>2</v>
      </c>
      <c r="R179" s="4" t="s">
        <v>615</v>
      </c>
      <c r="S179" s="4">
        <v>38819</v>
      </c>
      <c r="T179" s="4" t="s">
        <v>616</v>
      </c>
      <c r="U179" s="4" t="s">
        <v>617</v>
      </c>
      <c r="V179" s="4">
        <v>549495720</v>
      </c>
      <c r="W179" s="4"/>
      <c r="X179" s="8" t="s">
        <v>618</v>
      </c>
      <c r="Y179" s="8" t="s">
        <v>619</v>
      </c>
      <c r="Z179" s="8" t="s">
        <v>57</v>
      </c>
      <c r="AA179" s="8" t="s">
        <v>620</v>
      </c>
      <c r="AB179" s="8" t="s">
        <v>621</v>
      </c>
      <c r="AC179" s="7" t="s">
        <v>622</v>
      </c>
      <c r="AD179" s="9">
        <v>472.5</v>
      </c>
      <c r="AE179" s="10">
        <f>ROUND($K$179*$AD$179,2)</f>
        <v>472.5</v>
      </c>
    </row>
    <row r="180" spans="1:31" ht="25.5">
      <c r="A180" s="3">
        <v>58805</v>
      </c>
      <c r="B180" s="4" t="s">
        <v>609</v>
      </c>
      <c r="C180" s="3">
        <v>173038</v>
      </c>
      <c r="D180" s="4" t="s">
        <v>217</v>
      </c>
      <c r="E180" s="4" t="s">
        <v>629</v>
      </c>
      <c r="F180" s="4" t="s">
        <v>630</v>
      </c>
      <c r="G180" s="4" t="s">
        <v>631</v>
      </c>
      <c r="H180" s="4" t="s">
        <v>45</v>
      </c>
      <c r="I180" s="4" t="s">
        <v>168</v>
      </c>
      <c r="J180" s="5">
        <v>1</v>
      </c>
      <c r="K180" s="6">
        <v>1</v>
      </c>
      <c r="L180" s="7" t="s">
        <v>47</v>
      </c>
      <c r="M180" s="4">
        <v>119924</v>
      </c>
      <c r="N180" s="4" t="s">
        <v>614</v>
      </c>
      <c r="O180" s="4" t="s">
        <v>49</v>
      </c>
      <c r="P180" s="4" t="s">
        <v>50</v>
      </c>
      <c r="Q180" s="4">
        <v>2</v>
      </c>
      <c r="R180" s="4" t="s">
        <v>615</v>
      </c>
      <c r="S180" s="4">
        <v>38819</v>
      </c>
      <c r="T180" s="4" t="s">
        <v>616</v>
      </c>
      <c r="U180" s="4" t="s">
        <v>617</v>
      </c>
      <c r="V180" s="4">
        <v>549495720</v>
      </c>
      <c r="W180" s="4"/>
      <c r="X180" s="8" t="s">
        <v>618</v>
      </c>
      <c r="Y180" s="8" t="s">
        <v>619</v>
      </c>
      <c r="Z180" s="8" t="s">
        <v>57</v>
      </c>
      <c r="AA180" s="8" t="s">
        <v>620</v>
      </c>
      <c r="AB180" s="8" t="s">
        <v>621</v>
      </c>
      <c r="AC180" s="7" t="s">
        <v>622</v>
      </c>
      <c r="AD180" s="9">
        <v>444.15</v>
      </c>
      <c r="AE180" s="10">
        <f>ROUND($K$180*$AD$180,2)</f>
        <v>444.15</v>
      </c>
    </row>
    <row r="181" spans="1:31" ht="25.5">
      <c r="A181" s="3">
        <v>58805</v>
      </c>
      <c r="B181" s="4" t="s">
        <v>609</v>
      </c>
      <c r="C181" s="3">
        <v>173815</v>
      </c>
      <c r="D181" s="4" t="s">
        <v>41</v>
      </c>
      <c r="E181" s="4" t="s">
        <v>632</v>
      </c>
      <c r="F181" s="4" t="s">
        <v>633</v>
      </c>
      <c r="G181" s="4" t="s">
        <v>634</v>
      </c>
      <c r="H181" s="4" t="s">
        <v>45</v>
      </c>
      <c r="I181" s="4" t="s">
        <v>78</v>
      </c>
      <c r="J181" s="5">
        <v>2</v>
      </c>
      <c r="K181" s="6">
        <v>2</v>
      </c>
      <c r="L181" s="7" t="s">
        <v>47</v>
      </c>
      <c r="M181" s="4">
        <v>119924</v>
      </c>
      <c r="N181" s="4" t="s">
        <v>614</v>
      </c>
      <c r="O181" s="4" t="s">
        <v>49</v>
      </c>
      <c r="P181" s="4" t="s">
        <v>50</v>
      </c>
      <c r="Q181" s="4">
        <v>2</v>
      </c>
      <c r="R181" s="4" t="s">
        <v>615</v>
      </c>
      <c r="S181" s="4">
        <v>38819</v>
      </c>
      <c r="T181" s="4" t="s">
        <v>616</v>
      </c>
      <c r="U181" s="4" t="s">
        <v>617</v>
      </c>
      <c r="V181" s="4">
        <v>549495720</v>
      </c>
      <c r="W181" s="4"/>
      <c r="X181" s="8" t="s">
        <v>618</v>
      </c>
      <c r="Y181" s="8" t="s">
        <v>619</v>
      </c>
      <c r="Z181" s="8" t="s">
        <v>57</v>
      </c>
      <c r="AA181" s="8" t="s">
        <v>620</v>
      </c>
      <c r="AB181" s="8" t="s">
        <v>621</v>
      </c>
      <c r="AC181" s="7" t="s">
        <v>622</v>
      </c>
      <c r="AD181" s="9">
        <v>1517.25</v>
      </c>
      <c r="AE181" s="10">
        <f>ROUND($K$181*$AD$181,2)</f>
        <v>3034.5</v>
      </c>
    </row>
    <row r="182" spans="1:31" ht="26.25">
      <c r="A182" s="3">
        <v>58805</v>
      </c>
      <c r="B182" s="4" t="s">
        <v>609</v>
      </c>
      <c r="C182" s="3">
        <v>173832</v>
      </c>
      <c r="D182" s="4" t="s">
        <v>41</v>
      </c>
      <c r="E182" s="4" t="s">
        <v>635</v>
      </c>
      <c r="F182" s="4" t="s">
        <v>636</v>
      </c>
      <c r="G182" s="4" t="s">
        <v>637</v>
      </c>
      <c r="H182" s="4" t="s">
        <v>45</v>
      </c>
      <c r="I182" s="4" t="s">
        <v>78</v>
      </c>
      <c r="J182" s="5">
        <v>2</v>
      </c>
      <c r="K182" s="6">
        <v>2</v>
      </c>
      <c r="L182" s="7" t="s">
        <v>47</v>
      </c>
      <c r="M182" s="4">
        <v>119924</v>
      </c>
      <c r="N182" s="4" t="s">
        <v>614</v>
      </c>
      <c r="O182" s="4" t="s">
        <v>49</v>
      </c>
      <c r="P182" s="4" t="s">
        <v>50</v>
      </c>
      <c r="Q182" s="4">
        <v>2</v>
      </c>
      <c r="R182" s="4" t="s">
        <v>615</v>
      </c>
      <c r="S182" s="4">
        <v>38819</v>
      </c>
      <c r="T182" s="4" t="s">
        <v>616</v>
      </c>
      <c r="U182" s="4" t="s">
        <v>617</v>
      </c>
      <c r="V182" s="4">
        <v>549495720</v>
      </c>
      <c r="W182" s="4"/>
      <c r="X182" s="8" t="s">
        <v>618</v>
      </c>
      <c r="Y182" s="8" t="s">
        <v>619</v>
      </c>
      <c r="Z182" s="8" t="s">
        <v>57</v>
      </c>
      <c r="AA182" s="8" t="s">
        <v>620</v>
      </c>
      <c r="AB182" s="8" t="s">
        <v>621</v>
      </c>
      <c r="AC182" s="7" t="s">
        <v>622</v>
      </c>
      <c r="AD182" s="9">
        <v>1146.6</v>
      </c>
      <c r="AE182" s="10">
        <f>ROUND($K$182*$AD$182,2)</f>
        <v>2293.2</v>
      </c>
    </row>
    <row r="183" spans="1:31" ht="13.5">
      <c r="A183" s="31"/>
      <c r="B183" s="31"/>
      <c r="C183" s="3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20" t="s">
        <v>60</v>
      </c>
      <c r="AE183" s="12">
        <f>SUM($AE$177:$AE$182)</f>
        <v>7189.349999999999</v>
      </c>
    </row>
    <row r="184" spans="1:31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13.5">
      <c r="A185" s="3">
        <v>58808</v>
      </c>
      <c r="B185" s="4" t="s">
        <v>638</v>
      </c>
      <c r="C185" s="3">
        <v>173084</v>
      </c>
      <c r="D185" s="4" t="s">
        <v>41</v>
      </c>
      <c r="E185" s="4" t="s">
        <v>282</v>
      </c>
      <c r="F185" s="4" t="s">
        <v>283</v>
      </c>
      <c r="G185" s="4" t="s">
        <v>284</v>
      </c>
      <c r="H185" s="4" t="s">
        <v>45</v>
      </c>
      <c r="I185" s="4" t="s">
        <v>65</v>
      </c>
      <c r="J185" s="5">
        <v>1</v>
      </c>
      <c r="K185" s="6">
        <v>1</v>
      </c>
      <c r="L185" s="7" t="s">
        <v>89</v>
      </c>
      <c r="M185" s="4">
        <v>239840</v>
      </c>
      <c r="N185" s="4" t="s">
        <v>445</v>
      </c>
      <c r="O185" s="4" t="s">
        <v>248</v>
      </c>
      <c r="P185" s="4" t="s">
        <v>249</v>
      </c>
      <c r="Q185" s="4">
        <v>1</v>
      </c>
      <c r="R185" s="4">
        <v>1.39</v>
      </c>
      <c r="S185" s="4">
        <v>243922</v>
      </c>
      <c r="T185" s="4" t="s">
        <v>639</v>
      </c>
      <c r="U185" s="4" t="s">
        <v>640</v>
      </c>
      <c r="V185" s="4">
        <v>549495419</v>
      </c>
      <c r="W185" s="4"/>
      <c r="X185" s="8" t="s">
        <v>55</v>
      </c>
      <c r="Y185" s="8" t="s">
        <v>641</v>
      </c>
      <c r="Z185" s="8" t="s">
        <v>57</v>
      </c>
      <c r="AA185" s="8" t="s">
        <v>55</v>
      </c>
      <c r="AB185" s="8" t="s">
        <v>642</v>
      </c>
      <c r="AC185" s="7" t="s">
        <v>643</v>
      </c>
      <c r="AD185" s="9">
        <v>1522.5</v>
      </c>
      <c r="AE185" s="10">
        <f>ROUND($K$185*$AD$185,2)</f>
        <v>1522.5</v>
      </c>
    </row>
    <row r="186" spans="1:31" ht="13.5">
      <c r="A186" s="31"/>
      <c r="B186" s="31"/>
      <c r="C186" s="3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20" t="s">
        <v>60</v>
      </c>
      <c r="AE186" s="12">
        <f>SUM($AE$185:$AE$185)</f>
        <v>1522.5</v>
      </c>
    </row>
    <row r="187" spans="1:31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25.5">
      <c r="A188" s="3">
        <v>58816</v>
      </c>
      <c r="B188" s="4" t="s">
        <v>644</v>
      </c>
      <c r="C188" s="3">
        <v>173184</v>
      </c>
      <c r="D188" s="4" t="s">
        <v>41</v>
      </c>
      <c r="E188" s="4" t="s">
        <v>645</v>
      </c>
      <c r="F188" s="4" t="s">
        <v>646</v>
      </c>
      <c r="G188" s="4" t="s">
        <v>647</v>
      </c>
      <c r="H188" s="4" t="s">
        <v>45</v>
      </c>
      <c r="I188" s="4" t="s">
        <v>648</v>
      </c>
      <c r="J188" s="5">
        <v>2</v>
      </c>
      <c r="K188" s="6">
        <v>2</v>
      </c>
      <c r="L188" s="7" t="s">
        <v>89</v>
      </c>
      <c r="M188" s="4">
        <v>212300</v>
      </c>
      <c r="N188" s="4" t="s">
        <v>649</v>
      </c>
      <c r="O188" s="4" t="s">
        <v>520</v>
      </c>
      <c r="P188" s="4" t="s">
        <v>521</v>
      </c>
      <c r="Q188" s="4">
        <v>3</v>
      </c>
      <c r="R188" s="4" t="s">
        <v>650</v>
      </c>
      <c r="S188" s="4">
        <v>115612</v>
      </c>
      <c r="T188" s="4" t="s">
        <v>651</v>
      </c>
      <c r="U188" s="4" t="s">
        <v>652</v>
      </c>
      <c r="V188" s="4">
        <v>549493603</v>
      </c>
      <c r="W188" s="4"/>
      <c r="X188" s="8" t="s">
        <v>653</v>
      </c>
      <c r="Y188" s="8" t="s">
        <v>654</v>
      </c>
      <c r="Z188" s="8" t="s">
        <v>57</v>
      </c>
      <c r="AA188" s="8" t="s">
        <v>55</v>
      </c>
      <c r="AB188" s="8" t="s">
        <v>73</v>
      </c>
      <c r="AC188" s="7" t="s">
        <v>655</v>
      </c>
      <c r="AD188" s="9">
        <v>2063.25</v>
      </c>
      <c r="AE188" s="10">
        <f>ROUND($K$188*$AD$188,2)</f>
        <v>4126.5</v>
      </c>
    </row>
    <row r="189" spans="1:31" ht="25.5">
      <c r="A189" s="3">
        <v>58816</v>
      </c>
      <c r="B189" s="4" t="s">
        <v>644</v>
      </c>
      <c r="C189" s="3">
        <v>173186</v>
      </c>
      <c r="D189" s="4" t="s">
        <v>41</v>
      </c>
      <c r="E189" s="4" t="s">
        <v>656</v>
      </c>
      <c r="F189" s="4" t="s">
        <v>657</v>
      </c>
      <c r="G189" s="4" t="s">
        <v>658</v>
      </c>
      <c r="H189" s="4" t="s">
        <v>45</v>
      </c>
      <c r="I189" s="4" t="s">
        <v>648</v>
      </c>
      <c r="J189" s="5">
        <v>2</v>
      </c>
      <c r="K189" s="6">
        <v>2</v>
      </c>
      <c r="L189" s="7" t="s">
        <v>89</v>
      </c>
      <c r="M189" s="4">
        <v>212300</v>
      </c>
      <c r="N189" s="4" t="s">
        <v>649</v>
      </c>
      <c r="O189" s="4" t="s">
        <v>520</v>
      </c>
      <c r="P189" s="4" t="s">
        <v>521</v>
      </c>
      <c r="Q189" s="4">
        <v>3</v>
      </c>
      <c r="R189" s="4" t="s">
        <v>650</v>
      </c>
      <c r="S189" s="4">
        <v>115612</v>
      </c>
      <c r="T189" s="4" t="s">
        <v>651</v>
      </c>
      <c r="U189" s="4" t="s">
        <v>652</v>
      </c>
      <c r="V189" s="4">
        <v>549493603</v>
      </c>
      <c r="W189" s="4"/>
      <c r="X189" s="8" t="s">
        <v>653</v>
      </c>
      <c r="Y189" s="8" t="s">
        <v>654</v>
      </c>
      <c r="Z189" s="8" t="s">
        <v>57</v>
      </c>
      <c r="AA189" s="8" t="s">
        <v>55</v>
      </c>
      <c r="AB189" s="8" t="s">
        <v>125</v>
      </c>
      <c r="AC189" s="7" t="s">
        <v>655</v>
      </c>
      <c r="AD189" s="9">
        <v>2063.25</v>
      </c>
      <c r="AE189" s="10">
        <f>ROUND($K$189*$AD$189,2)</f>
        <v>4126.5</v>
      </c>
    </row>
    <row r="190" spans="1:31" ht="25.5">
      <c r="A190" s="3">
        <v>58816</v>
      </c>
      <c r="B190" s="4" t="s">
        <v>644</v>
      </c>
      <c r="C190" s="3">
        <v>173207</v>
      </c>
      <c r="D190" s="4" t="s">
        <v>41</v>
      </c>
      <c r="E190" s="4" t="s">
        <v>659</v>
      </c>
      <c r="F190" s="4" t="s">
        <v>660</v>
      </c>
      <c r="G190" s="4" t="s">
        <v>661</v>
      </c>
      <c r="H190" s="4" t="s">
        <v>45</v>
      </c>
      <c r="I190" s="4" t="s">
        <v>648</v>
      </c>
      <c r="J190" s="5">
        <v>2</v>
      </c>
      <c r="K190" s="6">
        <v>2</v>
      </c>
      <c r="L190" s="7" t="s">
        <v>89</v>
      </c>
      <c r="M190" s="4">
        <v>212300</v>
      </c>
      <c r="N190" s="4" t="s">
        <v>649</v>
      </c>
      <c r="O190" s="4" t="s">
        <v>520</v>
      </c>
      <c r="P190" s="4" t="s">
        <v>521</v>
      </c>
      <c r="Q190" s="4">
        <v>3</v>
      </c>
      <c r="R190" s="4" t="s">
        <v>650</v>
      </c>
      <c r="S190" s="4">
        <v>115612</v>
      </c>
      <c r="T190" s="4" t="s">
        <v>651</v>
      </c>
      <c r="U190" s="4" t="s">
        <v>652</v>
      </c>
      <c r="V190" s="4">
        <v>549493603</v>
      </c>
      <c r="W190" s="4"/>
      <c r="X190" s="8" t="s">
        <v>653</v>
      </c>
      <c r="Y190" s="8" t="s">
        <v>654</v>
      </c>
      <c r="Z190" s="8" t="s">
        <v>57</v>
      </c>
      <c r="AA190" s="8" t="s">
        <v>55</v>
      </c>
      <c r="AB190" s="8" t="s">
        <v>73</v>
      </c>
      <c r="AC190" s="7" t="s">
        <v>655</v>
      </c>
      <c r="AD190" s="9">
        <v>2063.25</v>
      </c>
      <c r="AE190" s="10">
        <f>ROUND($K$190*$AD$190,2)</f>
        <v>4126.5</v>
      </c>
    </row>
    <row r="191" spans="1:31" ht="26.25">
      <c r="A191" s="3">
        <v>58816</v>
      </c>
      <c r="B191" s="4" t="s">
        <v>644</v>
      </c>
      <c r="C191" s="3">
        <v>173211</v>
      </c>
      <c r="D191" s="4" t="s">
        <v>41</v>
      </c>
      <c r="E191" s="4" t="s">
        <v>662</v>
      </c>
      <c r="F191" s="4" t="s">
        <v>663</v>
      </c>
      <c r="G191" s="4" t="s">
        <v>664</v>
      </c>
      <c r="H191" s="4" t="s">
        <v>45</v>
      </c>
      <c r="I191" s="4" t="s">
        <v>665</v>
      </c>
      <c r="J191" s="5">
        <v>2</v>
      </c>
      <c r="K191" s="6">
        <v>2</v>
      </c>
      <c r="L191" s="7" t="s">
        <v>89</v>
      </c>
      <c r="M191" s="4">
        <v>212300</v>
      </c>
      <c r="N191" s="4" t="s">
        <v>649</v>
      </c>
      <c r="O191" s="4" t="s">
        <v>520</v>
      </c>
      <c r="P191" s="4" t="s">
        <v>521</v>
      </c>
      <c r="Q191" s="4">
        <v>3</v>
      </c>
      <c r="R191" s="4" t="s">
        <v>650</v>
      </c>
      <c r="S191" s="4">
        <v>115612</v>
      </c>
      <c r="T191" s="4" t="s">
        <v>651</v>
      </c>
      <c r="U191" s="4" t="s">
        <v>652</v>
      </c>
      <c r="V191" s="4">
        <v>549493603</v>
      </c>
      <c r="W191" s="4"/>
      <c r="X191" s="8" t="s">
        <v>653</v>
      </c>
      <c r="Y191" s="8" t="s">
        <v>654</v>
      </c>
      <c r="Z191" s="8" t="s">
        <v>57</v>
      </c>
      <c r="AA191" s="8" t="s">
        <v>55</v>
      </c>
      <c r="AB191" s="8" t="s">
        <v>73</v>
      </c>
      <c r="AC191" s="7" t="s">
        <v>655</v>
      </c>
      <c r="AD191" s="9">
        <v>2105.25</v>
      </c>
      <c r="AE191" s="10">
        <f>ROUND($K$191*$AD$191,2)</f>
        <v>4210.5</v>
      </c>
    </row>
    <row r="192" spans="1:31" ht="13.5">
      <c r="A192" s="31"/>
      <c r="B192" s="31"/>
      <c r="C192" s="3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20" t="s">
        <v>60</v>
      </c>
      <c r="AE192" s="12">
        <f>SUM($AE$188:$AE$191)</f>
        <v>16590</v>
      </c>
    </row>
    <row r="193" spans="1:31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25.5">
      <c r="A194" s="3">
        <v>58818</v>
      </c>
      <c r="B194" s="4"/>
      <c r="C194" s="3">
        <v>173231</v>
      </c>
      <c r="D194" s="4" t="s">
        <v>41</v>
      </c>
      <c r="E194" s="4" t="s">
        <v>666</v>
      </c>
      <c r="F194" s="4" t="s">
        <v>667</v>
      </c>
      <c r="G194" s="4" t="s">
        <v>668</v>
      </c>
      <c r="H194" s="4" t="s">
        <v>45</v>
      </c>
      <c r="I194" s="4" t="s">
        <v>88</v>
      </c>
      <c r="J194" s="5">
        <v>1</v>
      </c>
      <c r="K194" s="6">
        <v>1</v>
      </c>
      <c r="L194" s="7" t="s">
        <v>89</v>
      </c>
      <c r="M194" s="4">
        <v>711022</v>
      </c>
      <c r="N194" s="4" t="s">
        <v>669</v>
      </c>
      <c r="O194" s="4" t="s">
        <v>670</v>
      </c>
      <c r="P194" s="4" t="s">
        <v>50</v>
      </c>
      <c r="Q194" s="4">
        <v>1</v>
      </c>
      <c r="R194" s="4" t="s">
        <v>671</v>
      </c>
      <c r="S194" s="4">
        <v>18003</v>
      </c>
      <c r="T194" s="4" t="s">
        <v>672</v>
      </c>
      <c r="U194" s="4" t="s">
        <v>673</v>
      </c>
      <c r="V194" s="4">
        <v>549496355</v>
      </c>
      <c r="W194" s="4"/>
      <c r="X194" s="8" t="s">
        <v>674</v>
      </c>
      <c r="Y194" s="8" t="s">
        <v>675</v>
      </c>
      <c r="Z194" s="8" t="s">
        <v>676</v>
      </c>
      <c r="AA194" s="8" t="s">
        <v>677</v>
      </c>
      <c r="AB194" s="8" t="s">
        <v>125</v>
      </c>
      <c r="AC194" s="7" t="s">
        <v>678</v>
      </c>
      <c r="AD194" s="9">
        <v>4168.5</v>
      </c>
      <c r="AE194" s="10">
        <f>ROUND($K$194*$AD$194,2)</f>
        <v>4168.5</v>
      </c>
    </row>
    <row r="195" spans="1:31" ht="25.5">
      <c r="A195" s="3">
        <v>58818</v>
      </c>
      <c r="B195" s="4"/>
      <c r="C195" s="3">
        <v>173233</v>
      </c>
      <c r="D195" s="4" t="s">
        <v>41</v>
      </c>
      <c r="E195" s="4" t="s">
        <v>679</v>
      </c>
      <c r="F195" s="4" t="s">
        <v>680</v>
      </c>
      <c r="G195" s="4" t="s">
        <v>681</v>
      </c>
      <c r="H195" s="4" t="s">
        <v>45</v>
      </c>
      <c r="I195" s="4" t="s">
        <v>88</v>
      </c>
      <c r="J195" s="5">
        <v>1</v>
      </c>
      <c r="K195" s="6">
        <v>1</v>
      </c>
      <c r="L195" s="7" t="s">
        <v>89</v>
      </c>
      <c r="M195" s="4">
        <v>711022</v>
      </c>
      <c r="N195" s="4" t="s">
        <v>669</v>
      </c>
      <c r="O195" s="4" t="s">
        <v>670</v>
      </c>
      <c r="P195" s="4" t="s">
        <v>50</v>
      </c>
      <c r="Q195" s="4">
        <v>1</v>
      </c>
      <c r="R195" s="4" t="s">
        <v>671</v>
      </c>
      <c r="S195" s="4">
        <v>18003</v>
      </c>
      <c r="T195" s="4" t="s">
        <v>672</v>
      </c>
      <c r="U195" s="4" t="s">
        <v>673</v>
      </c>
      <c r="V195" s="4">
        <v>549496355</v>
      </c>
      <c r="W195" s="4"/>
      <c r="X195" s="8" t="s">
        <v>674</v>
      </c>
      <c r="Y195" s="8" t="s">
        <v>675</v>
      </c>
      <c r="Z195" s="8" t="s">
        <v>676</v>
      </c>
      <c r="AA195" s="8" t="s">
        <v>677</v>
      </c>
      <c r="AB195" s="8" t="s">
        <v>125</v>
      </c>
      <c r="AC195" s="7" t="s">
        <v>678</v>
      </c>
      <c r="AD195" s="9">
        <v>4168.5</v>
      </c>
      <c r="AE195" s="10">
        <f>ROUND($K$195*$AD$195,2)</f>
        <v>4168.5</v>
      </c>
    </row>
    <row r="196" spans="1:31" ht="26.25">
      <c r="A196" s="3">
        <v>58818</v>
      </c>
      <c r="B196" s="4"/>
      <c r="C196" s="3">
        <v>173234</v>
      </c>
      <c r="D196" s="4" t="s">
        <v>41</v>
      </c>
      <c r="E196" s="4" t="s">
        <v>682</v>
      </c>
      <c r="F196" s="4" t="s">
        <v>683</v>
      </c>
      <c r="G196" s="4" t="s">
        <v>684</v>
      </c>
      <c r="H196" s="4" t="s">
        <v>45</v>
      </c>
      <c r="I196" s="4" t="s">
        <v>88</v>
      </c>
      <c r="J196" s="5">
        <v>1</v>
      </c>
      <c r="K196" s="6">
        <v>1</v>
      </c>
      <c r="L196" s="7" t="s">
        <v>89</v>
      </c>
      <c r="M196" s="4">
        <v>711022</v>
      </c>
      <c r="N196" s="4" t="s">
        <v>669</v>
      </c>
      <c r="O196" s="4" t="s">
        <v>670</v>
      </c>
      <c r="P196" s="4" t="s">
        <v>50</v>
      </c>
      <c r="Q196" s="4">
        <v>1</v>
      </c>
      <c r="R196" s="4" t="s">
        <v>671</v>
      </c>
      <c r="S196" s="4">
        <v>18003</v>
      </c>
      <c r="T196" s="4" t="s">
        <v>672</v>
      </c>
      <c r="U196" s="4" t="s">
        <v>673</v>
      </c>
      <c r="V196" s="4">
        <v>549496355</v>
      </c>
      <c r="W196" s="4"/>
      <c r="X196" s="8" t="s">
        <v>674</v>
      </c>
      <c r="Y196" s="8" t="s">
        <v>675</v>
      </c>
      <c r="Z196" s="8" t="s">
        <v>676</v>
      </c>
      <c r="AA196" s="8" t="s">
        <v>677</v>
      </c>
      <c r="AB196" s="8" t="s">
        <v>125</v>
      </c>
      <c r="AC196" s="7" t="s">
        <v>678</v>
      </c>
      <c r="AD196" s="9">
        <v>4168.5</v>
      </c>
      <c r="AE196" s="10">
        <f>ROUND($K$196*$AD$196,2)</f>
        <v>4168.5</v>
      </c>
    </row>
    <row r="197" spans="1:31" ht="13.5">
      <c r="A197" s="31"/>
      <c r="B197" s="31"/>
      <c r="C197" s="3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20" t="s">
        <v>60</v>
      </c>
      <c r="AE197" s="12">
        <f>SUM($AE$194:$AE$196)</f>
        <v>12505.5</v>
      </c>
    </row>
    <row r="198" spans="1:31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12.75">
      <c r="A199" s="3">
        <v>58819</v>
      </c>
      <c r="B199" s="4" t="s">
        <v>685</v>
      </c>
      <c r="C199" s="3">
        <v>173090</v>
      </c>
      <c r="D199" s="4" t="s">
        <v>41</v>
      </c>
      <c r="E199" s="4" t="s">
        <v>510</v>
      </c>
      <c r="F199" s="4" t="s">
        <v>511</v>
      </c>
      <c r="G199" s="4" t="s">
        <v>512</v>
      </c>
      <c r="H199" s="4" t="s">
        <v>45</v>
      </c>
      <c r="I199" s="4" t="s">
        <v>513</v>
      </c>
      <c r="J199" s="5">
        <v>1</v>
      </c>
      <c r="K199" s="6">
        <v>1</v>
      </c>
      <c r="L199" s="7" t="s">
        <v>89</v>
      </c>
      <c r="M199" s="4">
        <v>315030</v>
      </c>
      <c r="N199" s="4" t="s">
        <v>686</v>
      </c>
      <c r="O199" s="4" t="s">
        <v>687</v>
      </c>
      <c r="P199" s="4" t="s">
        <v>344</v>
      </c>
      <c r="Q199" s="4"/>
      <c r="R199" s="4" t="s">
        <v>69</v>
      </c>
      <c r="S199" s="4">
        <v>1042</v>
      </c>
      <c r="T199" s="4" t="s">
        <v>688</v>
      </c>
      <c r="U199" s="4" t="s">
        <v>689</v>
      </c>
      <c r="V199" s="4">
        <v>549498168</v>
      </c>
      <c r="W199" s="4"/>
      <c r="X199" s="8" t="s">
        <v>690</v>
      </c>
      <c r="Y199" s="8" t="s">
        <v>691</v>
      </c>
      <c r="Z199" s="8" t="s">
        <v>57</v>
      </c>
      <c r="AA199" s="8" t="s">
        <v>98</v>
      </c>
      <c r="AB199" s="8" t="s">
        <v>73</v>
      </c>
      <c r="AC199" s="7" t="s">
        <v>692</v>
      </c>
      <c r="AD199" s="9">
        <v>1019.55</v>
      </c>
      <c r="AE199" s="10">
        <f>ROUND($K$199*$AD$199,2)</f>
        <v>1019.55</v>
      </c>
    </row>
    <row r="200" spans="1:31" ht="12.75">
      <c r="A200" s="3">
        <v>58819</v>
      </c>
      <c r="B200" s="4" t="s">
        <v>685</v>
      </c>
      <c r="C200" s="3">
        <v>173092</v>
      </c>
      <c r="D200" s="4" t="s">
        <v>41</v>
      </c>
      <c r="E200" s="4" t="s">
        <v>538</v>
      </c>
      <c r="F200" s="4" t="s">
        <v>539</v>
      </c>
      <c r="G200" s="4" t="s">
        <v>540</v>
      </c>
      <c r="H200" s="4" t="s">
        <v>45</v>
      </c>
      <c r="I200" s="4" t="s">
        <v>207</v>
      </c>
      <c r="J200" s="5">
        <v>1</v>
      </c>
      <c r="K200" s="6">
        <v>1</v>
      </c>
      <c r="L200" s="7" t="s">
        <v>89</v>
      </c>
      <c r="M200" s="4">
        <v>315030</v>
      </c>
      <c r="N200" s="4" t="s">
        <v>686</v>
      </c>
      <c r="O200" s="4" t="s">
        <v>687</v>
      </c>
      <c r="P200" s="4" t="s">
        <v>344</v>
      </c>
      <c r="Q200" s="4"/>
      <c r="R200" s="4" t="s">
        <v>69</v>
      </c>
      <c r="S200" s="4">
        <v>1042</v>
      </c>
      <c r="T200" s="4" t="s">
        <v>688</v>
      </c>
      <c r="U200" s="4" t="s">
        <v>689</v>
      </c>
      <c r="V200" s="4">
        <v>549498168</v>
      </c>
      <c r="W200" s="4"/>
      <c r="X200" s="8" t="s">
        <v>690</v>
      </c>
      <c r="Y200" s="8" t="s">
        <v>691</v>
      </c>
      <c r="Z200" s="8" t="s">
        <v>57</v>
      </c>
      <c r="AA200" s="8" t="s">
        <v>98</v>
      </c>
      <c r="AB200" s="8" t="s">
        <v>73</v>
      </c>
      <c r="AC200" s="7" t="s">
        <v>692</v>
      </c>
      <c r="AD200" s="9">
        <v>1336.65</v>
      </c>
      <c r="AE200" s="10">
        <f>ROUND($K$200*$AD$200,2)</f>
        <v>1336.65</v>
      </c>
    </row>
    <row r="201" spans="1:31" ht="12.75">
      <c r="A201" s="3">
        <v>58819</v>
      </c>
      <c r="B201" s="4" t="s">
        <v>685</v>
      </c>
      <c r="C201" s="3">
        <v>173107</v>
      </c>
      <c r="D201" s="4" t="s">
        <v>41</v>
      </c>
      <c r="E201" s="4" t="s">
        <v>498</v>
      </c>
      <c r="F201" s="4" t="s">
        <v>499</v>
      </c>
      <c r="G201" s="4" t="s">
        <v>500</v>
      </c>
      <c r="H201" s="4" t="s">
        <v>45</v>
      </c>
      <c r="I201" s="4" t="s">
        <v>207</v>
      </c>
      <c r="J201" s="5">
        <v>1</v>
      </c>
      <c r="K201" s="6">
        <v>1</v>
      </c>
      <c r="L201" s="7" t="s">
        <v>89</v>
      </c>
      <c r="M201" s="4">
        <v>315030</v>
      </c>
      <c r="N201" s="4" t="s">
        <v>686</v>
      </c>
      <c r="O201" s="4" t="s">
        <v>687</v>
      </c>
      <c r="P201" s="4" t="s">
        <v>344</v>
      </c>
      <c r="Q201" s="4"/>
      <c r="R201" s="4" t="s">
        <v>69</v>
      </c>
      <c r="S201" s="4">
        <v>1042</v>
      </c>
      <c r="T201" s="4" t="s">
        <v>688</v>
      </c>
      <c r="U201" s="4" t="s">
        <v>689</v>
      </c>
      <c r="V201" s="4">
        <v>549498168</v>
      </c>
      <c r="W201" s="4"/>
      <c r="X201" s="8" t="s">
        <v>690</v>
      </c>
      <c r="Y201" s="8" t="s">
        <v>691</v>
      </c>
      <c r="Z201" s="8" t="s">
        <v>57</v>
      </c>
      <c r="AA201" s="8" t="s">
        <v>98</v>
      </c>
      <c r="AB201" s="8" t="s">
        <v>73</v>
      </c>
      <c r="AC201" s="7" t="s">
        <v>692</v>
      </c>
      <c r="AD201" s="9">
        <v>1336.65</v>
      </c>
      <c r="AE201" s="10">
        <f>ROUND($K$201*$AD$201,2)</f>
        <v>1336.65</v>
      </c>
    </row>
    <row r="202" spans="1:31" ht="12.75">
      <c r="A202" s="3">
        <v>58819</v>
      </c>
      <c r="B202" s="4" t="s">
        <v>685</v>
      </c>
      <c r="C202" s="3">
        <v>173108</v>
      </c>
      <c r="D202" s="4" t="s">
        <v>41</v>
      </c>
      <c r="E202" s="4" t="s">
        <v>541</v>
      </c>
      <c r="F202" s="4" t="s">
        <v>542</v>
      </c>
      <c r="G202" s="4" t="s">
        <v>543</v>
      </c>
      <c r="H202" s="4" t="s">
        <v>45</v>
      </c>
      <c r="I202" s="4" t="s">
        <v>207</v>
      </c>
      <c r="J202" s="5">
        <v>1</v>
      </c>
      <c r="K202" s="6">
        <v>1</v>
      </c>
      <c r="L202" s="7" t="s">
        <v>89</v>
      </c>
      <c r="M202" s="4">
        <v>315030</v>
      </c>
      <c r="N202" s="4" t="s">
        <v>686</v>
      </c>
      <c r="O202" s="4" t="s">
        <v>687</v>
      </c>
      <c r="P202" s="4" t="s">
        <v>344</v>
      </c>
      <c r="Q202" s="4"/>
      <c r="R202" s="4" t="s">
        <v>69</v>
      </c>
      <c r="S202" s="4">
        <v>1042</v>
      </c>
      <c r="T202" s="4" t="s">
        <v>688</v>
      </c>
      <c r="U202" s="4" t="s">
        <v>689</v>
      </c>
      <c r="V202" s="4">
        <v>549498168</v>
      </c>
      <c r="W202" s="4"/>
      <c r="X202" s="8" t="s">
        <v>690</v>
      </c>
      <c r="Y202" s="8" t="s">
        <v>691</v>
      </c>
      <c r="Z202" s="8" t="s">
        <v>57</v>
      </c>
      <c r="AA202" s="8" t="s">
        <v>98</v>
      </c>
      <c r="AB202" s="8" t="s">
        <v>73</v>
      </c>
      <c r="AC202" s="7" t="s">
        <v>692</v>
      </c>
      <c r="AD202" s="9">
        <v>1336.65</v>
      </c>
      <c r="AE202" s="10">
        <f>ROUND($K$202*$AD$202,2)</f>
        <v>1336.65</v>
      </c>
    </row>
    <row r="203" spans="1:31" ht="12.75">
      <c r="A203" s="3">
        <v>58819</v>
      </c>
      <c r="B203" s="4" t="s">
        <v>685</v>
      </c>
      <c r="C203" s="3">
        <v>173223</v>
      </c>
      <c r="D203" s="4" t="s">
        <v>41</v>
      </c>
      <c r="E203" s="4" t="s">
        <v>693</v>
      </c>
      <c r="F203" s="4" t="s">
        <v>694</v>
      </c>
      <c r="G203" s="4" t="s">
        <v>695</v>
      </c>
      <c r="H203" s="4" t="s">
        <v>45</v>
      </c>
      <c r="I203" s="4" t="s">
        <v>181</v>
      </c>
      <c r="J203" s="5">
        <v>1</v>
      </c>
      <c r="K203" s="6">
        <v>1</v>
      </c>
      <c r="L203" s="7" t="s">
        <v>89</v>
      </c>
      <c r="M203" s="4">
        <v>315030</v>
      </c>
      <c r="N203" s="4" t="s">
        <v>686</v>
      </c>
      <c r="O203" s="4" t="s">
        <v>687</v>
      </c>
      <c r="P203" s="4" t="s">
        <v>344</v>
      </c>
      <c r="Q203" s="4"/>
      <c r="R203" s="4" t="s">
        <v>69</v>
      </c>
      <c r="S203" s="4">
        <v>1042</v>
      </c>
      <c r="T203" s="4" t="s">
        <v>688</v>
      </c>
      <c r="U203" s="4" t="s">
        <v>689</v>
      </c>
      <c r="V203" s="4">
        <v>549498168</v>
      </c>
      <c r="W203" s="4"/>
      <c r="X203" s="8" t="s">
        <v>55</v>
      </c>
      <c r="Y203" s="8" t="s">
        <v>691</v>
      </c>
      <c r="Z203" s="8" t="s">
        <v>57</v>
      </c>
      <c r="AA203" s="8" t="s">
        <v>55</v>
      </c>
      <c r="AB203" s="8" t="s">
        <v>73</v>
      </c>
      <c r="AC203" s="7" t="s">
        <v>692</v>
      </c>
      <c r="AD203" s="9">
        <v>2404.5</v>
      </c>
      <c r="AE203" s="10">
        <f>ROUND($K$203*$AD$203,2)</f>
        <v>2404.5</v>
      </c>
    </row>
    <row r="204" spans="1:31" ht="25.5">
      <c r="A204" s="3">
        <v>58819</v>
      </c>
      <c r="B204" s="4" t="s">
        <v>685</v>
      </c>
      <c r="C204" s="3">
        <v>173224</v>
      </c>
      <c r="D204" s="4" t="s">
        <v>41</v>
      </c>
      <c r="E204" s="4" t="s">
        <v>696</v>
      </c>
      <c r="F204" s="4" t="s">
        <v>697</v>
      </c>
      <c r="G204" s="4" t="s">
        <v>698</v>
      </c>
      <c r="H204" s="4" t="s">
        <v>45</v>
      </c>
      <c r="I204" s="4" t="s">
        <v>181</v>
      </c>
      <c r="J204" s="5">
        <v>1</v>
      </c>
      <c r="K204" s="6">
        <v>1</v>
      </c>
      <c r="L204" s="7" t="s">
        <v>89</v>
      </c>
      <c r="M204" s="4">
        <v>315030</v>
      </c>
      <c r="N204" s="4" t="s">
        <v>686</v>
      </c>
      <c r="O204" s="4" t="s">
        <v>687</v>
      </c>
      <c r="P204" s="4" t="s">
        <v>344</v>
      </c>
      <c r="Q204" s="4"/>
      <c r="R204" s="4" t="s">
        <v>69</v>
      </c>
      <c r="S204" s="4">
        <v>1042</v>
      </c>
      <c r="T204" s="4" t="s">
        <v>688</v>
      </c>
      <c r="U204" s="4" t="s">
        <v>689</v>
      </c>
      <c r="V204" s="4">
        <v>549498168</v>
      </c>
      <c r="W204" s="4"/>
      <c r="X204" s="8" t="s">
        <v>55</v>
      </c>
      <c r="Y204" s="8" t="s">
        <v>691</v>
      </c>
      <c r="Z204" s="8" t="s">
        <v>57</v>
      </c>
      <c r="AA204" s="8" t="s">
        <v>55</v>
      </c>
      <c r="AB204" s="8" t="s">
        <v>73</v>
      </c>
      <c r="AC204" s="7" t="s">
        <v>692</v>
      </c>
      <c r="AD204" s="9">
        <v>2404.5</v>
      </c>
      <c r="AE204" s="10">
        <f>ROUND($K$204*$AD$204,2)</f>
        <v>2404.5</v>
      </c>
    </row>
    <row r="205" spans="1:31" ht="12.75">
      <c r="A205" s="3">
        <v>58819</v>
      </c>
      <c r="B205" s="4" t="s">
        <v>685</v>
      </c>
      <c r="C205" s="3">
        <v>173225</v>
      </c>
      <c r="D205" s="4" t="s">
        <v>41</v>
      </c>
      <c r="E205" s="4" t="s">
        <v>699</v>
      </c>
      <c r="F205" s="4" t="s">
        <v>700</v>
      </c>
      <c r="G205" s="4" t="s">
        <v>701</v>
      </c>
      <c r="H205" s="4" t="s">
        <v>45</v>
      </c>
      <c r="I205" s="4" t="s">
        <v>376</v>
      </c>
      <c r="J205" s="5">
        <v>1</v>
      </c>
      <c r="K205" s="6">
        <v>1</v>
      </c>
      <c r="L205" s="7" t="s">
        <v>89</v>
      </c>
      <c r="M205" s="4">
        <v>315030</v>
      </c>
      <c r="N205" s="4" t="s">
        <v>686</v>
      </c>
      <c r="O205" s="4" t="s">
        <v>687</v>
      </c>
      <c r="P205" s="4" t="s">
        <v>344</v>
      </c>
      <c r="Q205" s="4"/>
      <c r="R205" s="4" t="s">
        <v>69</v>
      </c>
      <c r="S205" s="4">
        <v>1042</v>
      </c>
      <c r="T205" s="4" t="s">
        <v>688</v>
      </c>
      <c r="U205" s="4" t="s">
        <v>689</v>
      </c>
      <c r="V205" s="4">
        <v>549498168</v>
      </c>
      <c r="W205" s="4"/>
      <c r="X205" s="8" t="s">
        <v>55</v>
      </c>
      <c r="Y205" s="8" t="s">
        <v>691</v>
      </c>
      <c r="Z205" s="8" t="s">
        <v>57</v>
      </c>
      <c r="AA205" s="8" t="s">
        <v>55</v>
      </c>
      <c r="AB205" s="8" t="s">
        <v>73</v>
      </c>
      <c r="AC205" s="7" t="s">
        <v>692</v>
      </c>
      <c r="AD205" s="9">
        <v>2457</v>
      </c>
      <c r="AE205" s="10">
        <f>ROUND($K$205*$AD$205,2)</f>
        <v>2457</v>
      </c>
    </row>
    <row r="206" spans="1:31" ht="13.5">
      <c r="A206" s="3">
        <v>58819</v>
      </c>
      <c r="B206" s="4" t="s">
        <v>685</v>
      </c>
      <c r="C206" s="3">
        <v>173235</v>
      </c>
      <c r="D206" s="4" t="s">
        <v>41</v>
      </c>
      <c r="E206" s="4" t="s">
        <v>702</v>
      </c>
      <c r="F206" s="4" t="s">
        <v>703</v>
      </c>
      <c r="G206" s="4" t="s">
        <v>704</v>
      </c>
      <c r="H206" s="4" t="s">
        <v>45</v>
      </c>
      <c r="I206" s="4" t="s">
        <v>705</v>
      </c>
      <c r="J206" s="5">
        <v>1</v>
      </c>
      <c r="K206" s="6">
        <v>1</v>
      </c>
      <c r="L206" s="7" t="s">
        <v>89</v>
      </c>
      <c r="M206" s="4">
        <v>315030</v>
      </c>
      <c r="N206" s="4" t="s">
        <v>686</v>
      </c>
      <c r="O206" s="4" t="s">
        <v>687</v>
      </c>
      <c r="P206" s="4" t="s">
        <v>344</v>
      </c>
      <c r="Q206" s="4"/>
      <c r="R206" s="4" t="s">
        <v>69</v>
      </c>
      <c r="S206" s="4">
        <v>1042</v>
      </c>
      <c r="T206" s="4" t="s">
        <v>688</v>
      </c>
      <c r="U206" s="4" t="s">
        <v>689</v>
      </c>
      <c r="V206" s="4">
        <v>549498168</v>
      </c>
      <c r="W206" s="4"/>
      <c r="X206" s="8" t="s">
        <v>55</v>
      </c>
      <c r="Y206" s="8" t="s">
        <v>691</v>
      </c>
      <c r="Z206" s="8" t="s">
        <v>57</v>
      </c>
      <c r="AA206" s="8" t="s">
        <v>55</v>
      </c>
      <c r="AB206" s="8" t="s">
        <v>73</v>
      </c>
      <c r="AC206" s="7" t="s">
        <v>692</v>
      </c>
      <c r="AD206" s="9">
        <v>2404.5</v>
      </c>
      <c r="AE206" s="10">
        <f>ROUND($K$206*$AD$206,2)</f>
        <v>2404.5</v>
      </c>
    </row>
    <row r="207" spans="1:31" ht="13.5">
      <c r="A207" s="31"/>
      <c r="B207" s="31"/>
      <c r="C207" s="3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20" t="s">
        <v>60</v>
      </c>
      <c r="AE207" s="12">
        <f>SUM($AE$199:$AE$206)</f>
        <v>14700</v>
      </c>
    </row>
    <row r="208" spans="1:31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38.25">
      <c r="A209" s="3">
        <v>58821</v>
      </c>
      <c r="B209" s="4" t="s">
        <v>706</v>
      </c>
      <c r="C209" s="3">
        <v>173128</v>
      </c>
      <c r="D209" s="4" t="s">
        <v>41</v>
      </c>
      <c r="E209" s="4" t="s">
        <v>383</v>
      </c>
      <c r="F209" s="4" t="s">
        <v>384</v>
      </c>
      <c r="G209" s="4" t="s">
        <v>385</v>
      </c>
      <c r="H209" s="4" t="s">
        <v>45</v>
      </c>
      <c r="I209" s="4" t="s">
        <v>386</v>
      </c>
      <c r="J209" s="5">
        <v>3</v>
      </c>
      <c r="K209" s="6">
        <v>3</v>
      </c>
      <c r="L209" s="7" t="s">
        <v>89</v>
      </c>
      <c r="M209" s="4">
        <v>212200</v>
      </c>
      <c r="N209" s="4" t="s">
        <v>707</v>
      </c>
      <c r="O209" s="4" t="s">
        <v>91</v>
      </c>
      <c r="P209" s="4" t="s">
        <v>92</v>
      </c>
      <c r="Q209" s="4">
        <v>4</v>
      </c>
      <c r="R209" s="4" t="s">
        <v>708</v>
      </c>
      <c r="S209" s="4">
        <v>2499</v>
      </c>
      <c r="T209" s="4" t="s">
        <v>709</v>
      </c>
      <c r="U209" s="4" t="s">
        <v>710</v>
      </c>
      <c r="V209" s="4">
        <v>549493605</v>
      </c>
      <c r="W209" s="4" t="s">
        <v>711</v>
      </c>
      <c r="X209" s="8" t="s">
        <v>712</v>
      </c>
      <c r="Y209" s="8" t="s">
        <v>713</v>
      </c>
      <c r="Z209" s="8" t="s">
        <v>57</v>
      </c>
      <c r="AA209" s="8" t="s">
        <v>55</v>
      </c>
      <c r="AB209" s="8" t="s">
        <v>73</v>
      </c>
      <c r="AC209" s="7" t="s">
        <v>714</v>
      </c>
      <c r="AD209" s="9">
        <v>2299.5</v>
      </c>
      <c r="AE209" s="10">
        <f>ROUND($K$209*$AD$209,2)</f>
        <v>6898.5</v>
      </c>
    </row>
    <row r="210" spans="1:31" ht="38.25">
      <c r="A210" s="3">
        <v>58821</v>
      </c>
      <c r="B210" s="4" t="s">
        <v>706</v>
      </c>
      <c r="C210" s="3">
        <v>173131</v>
      </c>
      <c r="D210" s="4" t="s">
        <v>41</v>
      </c>
      <c r="E210" s="4" t="s">
        <v>528</v>
      </c>
      <c r="F210" s="4" t="s">
        <v>529</v>
      </c>
      <c r="G210" s="4" t="s">
        <v>530</v>
      </c>
      <c r="H210" s="4" t="s">
        <v>45</v>
      </c>
      <c r="I210" s="4" t="s">
        <v>46</v>
      </c>
      <c r="J210" s="5">
        <v>3</v>
      </c>
      <c r="K210" s="6">
        <v>3</v>
      </c>
      <c r="L210" s="7" t="s">
        <v>89</v>
      </c>
      <c r="M210" s="4">
        <v>212200</v>
      </c>
      <c r="N210" s="4" t="s">
        <v>707</v>
      </c>
      <c r="O210" s="4" t="s">
        <v>91</v>
      </c>
      <c r="P210" s="4" t="s">
        <v>92</v>
      </c>
      <c r="Q210" s="4">
        <v>4</v>
      </c>
      <c r="R210" s="4" t="s">
        <v>708</v>
      </c>
      <c r="S210" s="4">
        <v>2499</v>
      </c>
      <c r="T210" s="4" t="s">
        <v>709</v>
      </c>
      <c r="U210" s="4" t="s">
        <v>710</v>
      </c>
      <c r="V210" s="4">
        <v>549493605</v>
      </c>
      <c r="W210" s="4" t="s">
        <v>711</v>
      </c>
      <c r="X210" s="8" t="s">
        <v>712</v>
      </c>
      <c r="Y210" s="8" t="s">
        <v>713</v>
      </c>
      <c r="Z210" s="8" t="s">
        <v>57</v>
      </c>
      <c r="AA210" s="8" t="s">
        <v>55</v>
      </c>
      <c r="AB210" s="8" t="s">
        <v>73</v>
      </c>
      <c r="AC210" s="7" t="s">
        <v>714</v>
      </c>
      <c r="AD210" s="9">
        <v>1333.5</v>
      </c>
      <c r="AE210" s="10">
        <f>ROUND($K$210*$AD$210,2)</f>
        <v>4000.5</v>
      </c>
    </row>
    <row r="211" spans="1:31" ht="38.25">
      <c r="A211" s="3">
        <v>58821</v>
      </c>
      <c r="B211" s="4" t="s">
        <v>706</v>
      </c>
      <c r="C211" s="3">
        <v>173147</v>
      </c>
      <c r="D211" s="4" t="s">
        <v>41</v>
      </c>
      <c r="E211" s="4" t="s">
        <v>715</v>
      </c>
      <c r="F211" s="4" t="s">
        <v>716</v>
      </c>
      <c r="G211" s="4" t="s">
        <v>717</v>
      </c>
      <c r="H211" s="4" t="s">
        <v>45</v>
      </c>
      <c r="I211" s="4" t="s">
        <v>78</v>
      </c>
      <c r="J211" s="5">
        <v>3</v>
      </c>
      <c r="K211" s="6">
        <v>3</v>
      </c>
      <c r="L211" s="7" t="s">
        <v>89</v>
      </c>
      <c r="M211" s="4">
        <v>212200</v>
      </c>
      <c r="N211" s="4" t="s">
        <v>707</v>
      </c>
      <c r="O211" s="4" t="s">
        <v>91</v>
      </c>
      <c r="P211" s="4" t="s">
        <v>92</v>
      </c>
      <c r="Q211" s="4">
        <v>4</v>
      </c>
      <c r="R211" s="4" t="s">
        <v>708</v>
      </c>
      <c r="S211" s="4">
        <v>2499</v>
      </c>
      <c r="T211" s="4" t="s">
        <v>709</v>
      </c>
      <c r="U211" s="4" t="s">
        <v>710</v>
      </c>
      <c r="V211" s="4">
        <v>549493605</v>
      </c>
      <c r="W211" s="4" t="s">
        <v>711</v>
      </c>
      <c r="X211" s="8" t="s">
        <v>712</v>
      </c>
      <c r="Y211" s="8" t="s">
        <v>713</v>
      </c>
      <c r="Z211" s="8" t="s">
        <v>57</v>
      </c>
      <c r="AA211" s="8" t="s">
        <v>55</v>
      </c>
      <c r="AB211" s="8" t="s">
        <v>73</v>
      </c>
      <c r="AC211" s="7" t="s">
        <v>714</v>
      </c>
      <c r="AD211" s="9">
        <v>1517.25</v>
      </c>
      <c r="AE211" s="10">
        <f>ROUND($K$211*$AD$211,2)</f>
        <v>4551.75</v>
      </c>
    </row>
    <row r="212" spans="1:31" ht="38.25">
      <c r="A212" s="3">
        <v>58821</v>
      </c>
      <c r="B212" s="4" t="s">
        <v>706</v>
      </c>
      <c r="C212" s="3">
        <v>173155</v>
      </c>
      <c r="D212" s="4" t="s">
        <v>41</v>
      </c>
      <c r="E212" s="4" t="s">
        <v>544</v>
      </c>
      <c r="F212" s="4" t="s">
        <v>545</v>
      </c>
      <c r="G212" s="4" t="s">
        <v>546</v>
      </c>
      <c r="H212" s="4" t="s">
        <v>45</v>
      </c>
      <c r="I212" s="4" t="s">
        <v>513</v>
      </c>
      <c r="J212" s="5">
        <v>1</v>
      </c>
      <c r="K212" s="6">
        <v>1</v>
      </c>
      <c r="L212" s="7" t="s">
        <v>89</v>
      </c>
      <c r="M212" s="4">
        <v>212200</v>
      </c>
      <c r="N212" s="4" t="s">
        <v>707</v>
      </c>
      <c r="O212" s="4" t="s">
        <v>91</v>
      </c>
      <c r="P212" s="4" t="s">
        <v>92</v>
      </c>
      <c r="Q212" s="4">
        <v>4</v>
      </c>
      <c r="R212" s="4" t="s">
        <v>708</v>
      </c>
      <c r="S212" s="4">
        <v>2499</v>
      </c>
      <c r="T212" s="4" t="s">
        <v>709</v>
      </c>
      <c r="U212" s="4" t="s">
        <v>710</v>
      </c>
      <c r="V212" s="4">
        <v>549493605</v>
      </c>
      <c r="W212" s="4" t="s">
        <v>711</v>
      </c>
      <c r="X212" s="8" t="s">
        <v>712</v>
      </c>
      <c r="Y212" s="8" t="s">
        <v>713</v>
      </c>
      <c r="Z212" s="8" t="s">
        <v>57</v>
      </c>
      <c r="AA212" s="8" t="s">
        <v>55</v>
      </c>
      <c r="AB212" s="8" t="s">
        <v>73</v>
      </c>
      <c r="AC212" s="7" t="s">
        <v>714</v>
      </c>
      <c r="AD212" s="9">
        <v>1678.95</v>
      </c>
      <c r="AE212" s="10">
        <f>ROUND($K$212*$AD$212,2)</f>
        <v>1678.95</v>
      </c>
    </row>
    <row r="213" spans="1:31" ht="38.25">
      <c r="A213" s="3">
        <v>58821</v>
      </c>
      <c r="B213" s="4" t="s">
        <v>706</v>
      </c>
      <c r="C213" s="3">
        <v>173156</v>
      </c>
      <c r="D213" s="4" t="s">
        <v>41</v>
      </c>
      <c r="E213" s="4" t="s">
        <v>718</v>
      </c>
      <c r="F213" s="4" t="s">
        <v>719</v>
      </c>
      <c r="G213" s="4" t="s">
        <v>720</v>
      </c>
      <c r="H213" s="4" t="s">
        <v>45</v>
      </c>
      <c r="I213" s="4" t="s">
        <v>721</v>
      </c>
      <c r="J213" s="5">
        <v>1</v>
      </c>
      <c r="K213" s="6">
        <v>1</v>
      </c>
      <c r="L213" s="7" t="s">
        <v>89</v>
      </c>
      <c r="M213" s="4">
        <v>212200</v>
      </c>
      <c r="N213" s="4" t="s">
        <v>707</v>
      </c>
      <c r="O213" s="4" t="s">
        <v>91</v>
      </c>
      <c r="P213" s="4" t="s">
        <v>92</v>
      </c>
      <c r="Q213" s="4">
        <v>4</v>
      </c>
      <c r="R213" s="4" t="s">
        <v>708</v>
      </c>
      <c r="S213" s="4">
        <v>2499</v>
      </c>
      <c r="T213" s="4" t="s">
        <v>709</v>
      </c>
      <c r="U213" s="4" t="s">
        <v>710</v>
      </c>
      <c r="V213" s="4">
        <v>549493605</v>
      </c>
      <c r="W213" s="4" t="s">
        <v>711</v>
      </c>
      <c r="X213" s="8" t="s">
        <v>712</v>
      </c>
      <c r="Y213" s="8" t="s">
        <v>713</v>
      </c>
      <c r="Z213" s="8" t="s">
        <v>57</v>
      </c>
      <c r="AA213" s="8" t="s">
        <v>55</v>
      </c>
      <c r="AB213" s="8" t="s">
        <v>73</v>
      </c>
      <c r="AC213" s="7" t="s">
        <v>714</v>
      </c>
      <c r="AD213" s="9">
        <v>1678.95</v>
      </c>
      <c r="AE213" s="10">
        <f>ROUND($K$213*$AD$213,2)</f>
        <v>1678.95</v>
      </c>
    </row>
    <row r="214" spans="1:31" ht="38.25">
      <c r="A214" s="3">
        <v>58821</v>
      </c>
      <c r="B214" s="4" t="s">
        <v>706</v>
      </c>
      <c r="C214" s="3">
        <v>173157</v>
      </c>
      <c r="D214" s="4" t="s">
        <v>41</v>
      </c>
      <c r="E214" s="4" t="s">
        <v>722</v>
      </c>
      <c r="F214" s="4" t="s">
        <v>723</v>
      </c>
      <c r="G214" s="4" t="s">
        <v>724</v>
      </c>
      <c r="H214" s="4" t="s">
        <v>45</v>
      </c>
      <c r="I214" s="4" t="s">
        <v>364</v>
      </c>
      <c r="J214" s="5">
        <v>1</v>
      </c>
      <c r="K214" s="6">
        <v>1</v>
      </c>
      <c r="L214" s="7" t="s">
        <v>89</v>
      </c>
      <c r="M214" s="4">
        <v>212200</v>
      </c>
      <c r="N214" s="4" t="s">
        <v>707</v>
      </c>
      <c r="O214" s="4" t="s">
        <v>91</v>
      </c>
      <c r="P214" s="4" t="s">
        <v>92</v>
      </c>
      <c r="Q214" s="4">
        <v>4</v>
      </c>
      <c r="R214" s="4" t="s">
        <v>708</v>
      </c>
      <c r="S214" s="4">
        <v>2499</v>
      </c>
      <c r="T214" s="4" t="s">
        <v>709</v>
      </c>
      <c r="U214" s="4" t="s">
        <v>710</v>
      </c>
      <c r="V214" s="4">
        <v>549493605</v>
      </c>
      <c r="W214" s="4" t="s">
        <v>711</v>
      </c>
      <c r="X214" s="8" t="s">
        <v>712</v>
      </c>
      <c r="Y214" s="8" t="s">
        <v>713</v>
      </c>
      <c r="Z214" s="8" t="s">
        <v>57</v>
      </c>
      <c r="AA214" s="8" t="s">
        <v>55</v>
      </c>
      <c r="AB214" s="8" t="s">
        <v>73</v>
      </c>
      <c r="AC214" s="7" t="s">
        <v>714</v>
      </c>
      <c r="AD214" s="9">
        <v>2031.75</v>
      </c>
      <c r="AE214" s="10">
        <f>ROUND($K$214*$AD$214,2)</f>
        <v>2031.75</v>
      </c>
    </row>
    <row r="215" spans="1:31" ht="38.25">
      <c r="A215" s="3">
        <v>58821</v>
      </c>
      <c r="B215" s="4" t="s">
        <v>706</v>
      </c>
      <c r="C215" s="3">
        <v>173158</v>
      </c>
      <c r="D215" s="4" t="s">
        <v>41</v>
      </c>
      <c r="E215" s="4" t="s">
        <v>725</v>
      </c>
      <c r="F215" s="4" t="s">
        <v>726</v>
      </c>
      <c r="G215" s="4" t="s">
        <v>727</v>
      </c>
      <c r="H215" s="4" t="s">
        <v>45</v>
      </c>
      <c r="I215" s="4" t="s">
        <v>513</v>
      </c>
      <c r="J215" s="5">
        <v>1</v>
      </c>
      <c r="K215" s="6">
        <v>1</v>
      </c>
      <c r="L215" s="7" t="s">
        <v>89</v>
      </c>
      <c r="M215" s="4">
        <v>212200</v>
      </c>
      <c r="N215" s="4" t="s">
        <v>707</v>
      </c>
      <c r="O215" s="4" t="s">
        <v>91</v>
      </c>
      <c r="P215" s="4" t="s">
        <v>92</v>
      </c>
      <c r="Q215" s="4">
        <v>4</v>
      </c>
      <c r="R215" s="4" t="s">
        <v>708</v>
      </c>
      <c r="S215" s="4">
        <v>2499</v>
      </c>
      <c r="T215" s="4" t="s">
        <v>709</v>
      </c>
      <c r="U215" s="4" t="s">
        <v>710</v>
      </c>
      <c r="V215" s="4">
        <v>549493605</v>
      </c>
      <c r="W215" s="4" t="s">
        <v>711</v>
      </c>
      <c r="X215" s="8" t="s">
        <v>712</v>
      </c>
      <c r="Y215" s="8" t="s">
        <v>713</v>
      </c>
      <c r="Z215" s="8" t="s">
        <v>57</v>
      </c>
      <c r="AA215" s="8" t="s">
        <v>55</v>
      </c>
      <c r="AB215" s="8" t="s">
        <v>73</v>
      </c>
      <c r="AC215" s="7" t="s">
        <v>714</v>
      </c>
      <c r="AD215" s="9">
        <v>2404.5</v>
      </c>
      <c r="AE215" s="10">
        <f>ROUND($K$215*$AD$215,2)</f>
        <v>2404.5</v>
      </c>
    </row>
    <row r="216" spans="1:31" ht="39">
      <c r="A216" s="3">
        <v>58821</v>
      </c>
      <c r="B216" s="4" t="s">
        <v>706</v>
      </c>
      <c r="C216" s="3">
        <v>173159</v>
      </c>
      <c r="D216" s="4" t="s">
        <v>41</v>
      </c>
      <c r="E216" s="4" t="s">
        <v>728</v>
      </c>
      <c r="F216" s="4" t="s">
        <v>729</v>
      </c>
      <c r="G216" s="4" t="s">
        <v>730</v>
      </c>
      <c r="H216" s="4" t="s">
        <v>45</v>
      </c>
      <c r="I216" s="4" t="s">
        <v>513</v>
      </c>
      <c r="J216" s="5">
        <v>1</v>
      </c>
      <c r="K216" s="6">
        <v>1</v>
      </c>
      <c r="L216" s="7" t="s">
        <v>89</v>
      </c>
      <c r="M216" s="4">
        <v>212200</v>
      </c>
      <c r="N216" s="4" t="s">
        <v>707</v>
      </c>
      <c r="O216" s="4" t="s">
        <v>91</v>
      </c>
      <c r="P216" s="4" t="s">
        <v>92</v>
      </c>
      <c r="Q216" s="4">
        <v>4</v>
      </c>
      <c r="R216" s="4" t="s">
        <v>708</v>
      </c>
      <c r="S216" s="4">
        <v>2499</v>
      </c>
      <c r="T216" s="4" t="s">
        <v>709</v>
      </c>
      <c r="U216" s="4" t="s">
        <v>710</v>
      </c>
      <c r="V216" s="4">
        <v>549493605</v>
      </c>
      <c r="W216" s="4" t="s">
        <v>711</v>
      </c>
      <c r="X216" s="8" t="s">
        <v>712</v>
      </c>
      <c r="Y216" s="8" t="s">
        <v>713</v>
      </c>
      <c r="Z216" s="8" t="s">
        <v>57</v>
      </c>
      <c r="AA216" s="8" t="s">
        <v>55</v>
      </c>
      <c r="AB216" s="8" t="s">
        <v>73</v>
      </c>
      <c r="AC216" s="7" t="s">
        <v>714</v>
      </c>
      <c r="AD216" s="9">
        <v>2404.5</v>
      </c>
      <c r="AE216" s="10">
        <f>ROUND($K$216*$AD$216,2)</f>
        <v>2404.5</v>
      </c>
    </row>
    <row r="217" spans="1:31" ht="13.5">
      <c r="A217" s="31"/>
      <c r="B217" s="31"/>
      <c r="C217" s="3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20" t="s">
        <v>60</v>
      </c>
      <c r="AE217" s="12">
        <f>SUM($AE$209:$AE$216)</f>
        <v>25649.4</v>
      </c>
    </row>
    <row r="218" spans="1:31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2.75">
      <c r="A219" s="3">
        <v>58822</v>
      </c>
      <c r="B219" s="4"/>
      <c r="C219" s="3">
        <v>173105</v>
      </c>
      <c r="D219" s="4" t="s">
        <v>41</v>
      </c>
      <c r="E219" s="4" t="s">
        <v>731</v>
      </c>
      <c r="F219" s="4" t="s">
        <v>732</v>
      </c>
      <c r="G219" s="4" t="s">
        <v>733</v>
      </c>
      <c r="H219" s="4" t="s">
        <v>45</v>
      </c>
      <c r="I219" s="4" t="s">
        <v>46</v>
      </c>
      <c r="J219" s="5">
        <v>1</v>
      </c>
      <c r="K219" s="6">
        <v>1</v>
      </c>
      <c r="L219" s="7" t="s">
        <v>89</v>
      </c>
      <c r="M219" s="4">
        <v>212100</v>
      </c>
      <c r="N219" s="4" t="s">
        <v>734</v>
      </c>
      <c r="O219" s="4" t="s">
        <v>152</v>
      </c>
      <c r="P219" s="4" t="s">
        <v>153</v>
      </c>
      <c r="Q219" s="4">
        <v>2</v>
      </c>
      <c r="R219" s="4" t="s">
        <v>735</v>
      </c>
      <c r="S219" s="4">
        <v>165833</v>
      </c>
      <c r="T219" s="4" t="s">
        <v>736</v>
      </c>
      <c r="U219" s="4" t="s">
        <v>737</v>
      </c>
      <c r="V219" s="4">
        <v>549491521</v>
      </c>
      <c r="W219" s="4" t="s">
        <v>738</v>
      </c>
      <c r="X219" s="8" t="s">
        <v>739</v>
      </c>
      <c r="Y219" s="8" t="s">
        <v>740</v>
      </c>
      <c r="Z219" s="8" t="s">
        <v>57</v>
      </c>
      <c r="AA219" s="8" t="s">
        <v>55</v>
      </c>
      <c r="AB219" s="8" t="s">
        <v>125</v>
      </c>
      <c r="AC219" s="7" t="s">
        <v>741</v>
      </c>
      <c r="AD219" s="9">
        <v>982.8</v>
      </c>
      <c r="AE219" s="10">
        <f>ROUND($K$219*$AD$219,2)</f>
        <v>982.8</v>
      </c>
    </row>
    <row r="220" spans="1:31" ht="12.75">
      <c r="A220" s="3">
        <v>58822</v>
      </c>
      <c r="B220" s="4"/>
      <c r="C220" s="3">
        <v>173106</v>
      </c>
      <c r="D220" s="4" t="s">
        <v>41</v>
      </c>
      <c r="E220" s="4" t="s">
        <v>515</v>
      </c>
      <c r="F220" s="4" t="s">
        <v>516</v>
      </c>
      <c r="G220" s="4" t="s">
        <v>517</v>
      </c>
      <c r="H220" s="4" t="s">
        <v>45</v>
      </c>
      <c r="I220" s="4" t="s">
        <v>518</v>
      </c>
      <c r="J220" s="5">
        <v>1</v>
      </c>
      <c r="K220" s="6">
        <v>1</v>
      </c>
      <c r="L220" s="7" t="s">
        <v>89</v>
      </c>
      <c r="M220" s="4">
        <v>212100</v>
      </c>
      <c r="N220" s="4" t="s">
        <v>734</v>
      </c>
      <c r="O220" s="4" t="s">
        <v>152</v>
      </c>
      <c r="P220" s="4" t="s">
        <v>153</v>
      </c>
      <c r="Q220" s="4">
        <v>2</v>
      </c>
      <c r="R220" s="4" t="s">
        <v>735</v>
      </c>
      <c r="S220" s="4">
        <v>165833</v>
      </c>
      <c r="T220" s="4" t="s">
        <v>736</v>
      </c>
      <c r="U220" s="4" t="s">
        <v>737</v>
      </c>
      <c r="V220" s="4">
        <v>549491521</v>
      </c>
      <c r="W220" s="4" t="s">
        <v>738</v>
      </c>
      <c r="X220" s="8" t="s">
        <v>739</v>
      </c>
      <c r="Y220" s="8" t="s">
        <v>740</v>
      </c>
      <c r="Z220" s="8" t="s">
        <v>57</v>
      </c>
      <c r="AA220" s="8" t="s">
        <v>55</v>
      </c>
      <c r="AB220" s="8" t="s">
        <v>125</v>
      </c>
      <c r="AC220" s="7" t="s">
        <v>741</v>
      </c>
      <c r="AD220" s="9">
        <v>1491</v>
      </c>
      <c r="AE220" s="10">
        <f>ROUND($K$220*$AD$220,2)</f>
        <v>1491</v>
      </c>
    </row>
    <row r="221" spans="1:31" ht="13.5">
      <c r="A221" s="3">
        <v>58822</v>
      </c>
      <c r="B221" s="4"/>
      <c r="C221" s="3">
        <v>173127</v>
      </c>
      <c r="D221" s="4" t="s">
        <v>41</v>
      </c>
      <c r="E221" s="4" t="s">
        <v>715</v>
      </c>
      <c r="F221" s="4" t="s">
        <v>716</v>
      </c>
      <c r="G221" s="4" t="s">
        <v>717</v>
      </c>
      <c r="H221" s="4" t="s">
        <v>45</v>
      </c>
      <c r="I221" s="4" t="s">
        <v>78</v>
      </c>
      <c r="J221" s="5">
        <v>2</v>
      </c>
      <c r="K221" s="6">
        <v>2</v>
      </c>
      <c r="L221" s="7" t="s">
        <v>89</v>
      </c>
      <c r="M221" s="4">
        <v>212100</v>
      </c>
      <c r="N221" s="4" t="s">
        <v>734</v>
      </c>
      <c r="O221" s="4" t="s">
        <v>152</v>
      </c>
      <c r="P221" s="4" t="s">
        <v>153</v>
      </c>
      <c r="Q221" s="4">
        <v>2</v>
      </c>
      <c r="R221" s="4" t="s">
        <v>735</v>
      </c>
      <c r="S221" s="4">
        <v>165833</v>
      </c>
      <c r="T221" s="4" t="s">
        <v>736</v>
      </c>
      <c r="U221" s="4" t="s">
        <v>737</v>
      </c>
      <c r="V221" s="4">
        <v>549491521</v>
      </c>
      <c r="W221" s="4" t="s">
        <v>738</v>
      </c>
      <c r="X221" s="8" t="s">
        <v>739</v>
      </c>
      <c r="Y221" s="8" t="s">
        <v>740</v>
      </c>
      <c r="Z221" s="8" t="s">
        <v>57</v>
      </c>
      <c r="AA221" s="8" t="s">
        <v>55</v>
      </c>
      <c r="AB221" s="8" t="s">
        <v>125</v>
      </c>
      <c r="AC221" s="7" t="s">
        <v>741</v>
      </c>
      <c r="AD221" s="9">
        <v>1517.25</v>
      </c>
      <c r="AE221" s="10">
        <f>ROUND($K$221*$AD$221,2)</f>
        <v>3034.5</v>
      </c>
    </row>
    <row r="222" spans="1:31" ht="13.5">
      <c r="A222" s="31"/>
      <c r="B222" s="31"/>
      <c r="C222" s="3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20" t="s">
        <v>60</v>
      </c>
      <c r="AE222" s="12">
        <f>SUM($AE$219:$AE$221)</f>
        <v>5508.3</v>
      </c>
    </row>
    <row r="223" spans="1:31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26.25">
      <c r="A224" s="3">
        <v>58824</v>
      </c>
      <c r="B224" s="4" t="s">
        <v>742</v>
      </c>
      <c r="C224" s="3">
        <v>173188</v>
      </c>
      <c r="D224" s="4" t="s">
        <v>217</v>
      </c>
      <c r="E224" s="4" t="s">
        <v>218</v>
      </c>
      <c r="F224" s="4" t="s">
        <v>219</v>
      </c>
      <c r="G224" s="4" t="s">
        <v>220</v>
      </c>
      <c r="H224" s="4" t="s">
        <v>45</v>
      </c>
      <c r="I224" s="4" t="s">
        <v>221</v>
      </c>
      <c r="J224" s="5">
        <v>1</v>
      </c>
      <c r="K224" s="6">
        <v>1</v>
      </c>
      <c r="L224" s="7" t="s">
        <v>89</v>
      </c>
      <c r="M224" s="4">
        <v>560000</v>
      </c>
      <c r="N224" s="4" t="s">
        <v>208</v>
      </c>
      <c r="O224" s="4" t="s">
        <v>209</v>
      </c>
      <c r="P224" s="4" t="s">
        <v>210</v>
      </c>
      <c r="Q224" s="4">
        <v>3</v>
      </c>
      <c r="R224" s="4">
        <v>249</v>
      </c>
      <c r="S224" s="4">
        <v>168497</v>
      </c>
      <c r="T224" s="4" t="s">
        <v>211</v>
      </c>
      <c r="U224" s="4" t="s">
        <v>212</v>
      </c>
      <c r="V224" s="4">
        <v>549494051</v>
      </c>
      <c r="W224" s="4" t="s">
        <v>213</v>
      </c>
      <c r="X224" s="8" t="s">
        <v>743</v>
      </c>
      <c r="Y224" s="8" t="s">
        <v>744</v>
      </c>
      <c r="Z224" s="8" t="s">
        <v>57</v>
      </c>
      <c r="AA224" s="8" t="s">
        <v>55</v>
      </c>
      <c r="AB224" s="8" t="s">
        <v>745</v>
      </c>
      <c r="AC224" s="7" t="s">
        <v>746</v>
      </c>
      <c r="AD224" s="9">
        <v>406.35</v>
      </c>
      <c r="AE224" s="10">
        <f>ROUND($K$224*$AD$224,2)</f>
        <v>406.35</v>
      </c>
    </row>
    <row r="225" spans="1:31" ht="13.5">
      <c r="A225" s="31"/>
      <c r="B225" s="31"/>
      <c r="C225" s="3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20" t="s">
        <v>60</v>
      </c>
      <c r="AE225" s="12">
        <f>SUM($AE$224:$AE$224)</f>
        <v>406.35</v>
      </c>
    </row>
    <row r="226" spans="1:31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26.25">
      <c r="A227" s="3">
        <v>58825</v>
      </c>
      <c r="B227" s="4" t="s">
        <v>747</v>
      </c>
      <c r="C227" s="3">
        <v>173237</v>
      </c>
      <c r="D227" s="4" t="s">
        <v>41</v>
      </c>
      <c r="E227" s="4" t="s">
        <v>748</v>
      </c>
      <c r="F227" s="4" t="s">
        <v>749</v>
      </c>
      <c r="G227" s="4" t="s">
        <v>750</v>
      </c>
      <c r="H227" s="4" t="s">
        <v>45</v>
      </c>
      <c r="I227" s="4" t="s">
        <v>751</v>
      </c>
      <c r="J227" s="5">
        <v>1</v>
      </c>
      <c r="K227" s="6">
        <v>1</v>
      </c>
      <c r="L227" s="7" t="s">
        <v>89</v>
      </c>
      <c r="M227" s="4">
        <v>211600</v>
      </c>
      <c r="N227" s="4" t="s">
        <v>752</v>
      </c>
      <c r="O227" s="4" t="s">
        <v>753</v>
      </c>
      <c r="P227" s="4" t="s">
        <v>153</v>
      </c>
      <c r="Q227" s="4">
        <v>3</v>
      </c>
      <c r="R227" s="4" t="s">
        <v>69</v>
      </c>
      <c r="S227" s="4">
        <v>113051</v>
      </c>
      <c r="T227" s="4" t="s">
        <v>754</v>
      </c>
      <c r="U227" s="4" t="s">
        <v>755</v>
      </c>
      <c r="V227" s="4">
        <v>541145910</v>
      </c>
      <c r="W227" s="4" t="s">
        <v>756</v>
      </c>
      <c r="X227" s="8" t="s">
        <v>757</v>
      </c>
      <c r="Y227" s="8" t="s">
        <v>758</v>
      </c>
      <c r="Z227" s="8" t="s">
        <v>57</v>
      </c>
      <c r="AA227" s="8" t="s">
        <v>55</v>
      </c>
      <c r="AB227" s="8" t="s">
        <v>73</v>
      </c>
      <c r="AC227" s="7" t="s">
        <v>759</v>
      </c>
      <c r="AD227" s="9">
        <v>3161.55</v>
      </c>
      <c r="AE227" s="10">
        <f>ROUND($K$227*$AD$227,2)</f>
        <v>3161.55</v>
      </c>
    </row>
    <row r="228" spans="1:31" ht="13.5">
      <c r="A228" s="31"/>
      <c r="B228" s="31"/>
      <c r="C228" s="3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20" t="s">
        <v>60</v>
      </c>
      <c r="AE228" s="12">
        <f>SUM($AE$227:$AE$227)</f>
        <v>3161.55</v>
      </c>
    </row>
    <row r="229" spans="1:31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25.5">
      <c r="A230" s="3">
        <v>58828</v>
      </c>
      <c r="B230" s="4" t="s">
        <v>760</v>
      </c>
      <c r="C230" s="3">
        <v>173277</v>
      </c>
      <c r="D230" s="4" t="s">
        <v>41</v>
      </c>
      <c r="E230" s="4" t="s">
        <v>192</v>
      </c>
      <c r="F230" s="4" t="s">
        <v>193</v>
      </c>
      <c r="G230" s="4" t="s">
        <v>194</v>
      </c>
      <c r="H230" s="4" t="s">
        <v>45</v>
      </c>
      <c r="I230" s="4" t="s">
        <v>195</v>
      </c>
      <c r="J230" s="5">
        <v>1</v>
      </c>
      <c r="K230" s="6">
        <v>1</v>
      </c>
      <c r="L230" s="7" t="s">
        <v>47</v>
      </c>
      <c r="M230" s="4">
        <v>119914</v>
      </c>
      <c r="N230" s="4" t="s">
        <v>761</v>
      </c>
      <c r="O230" s="4" t="s">
        <v>49</v>
      </c>
      <c r="P230" s="4" t="s">
        <v>50</v>
      </c>
      <c r="Q230" s="4">
        <v>3</v>
      </c>
      <c r="R230" s="4" t="s">
        <v>762</v>
      </c>
      <c r="S230" s="4">
        <v>232649</v>
      </c>
      <c r="T230" s="4" t="s">
        <v>52</v>
      </c>
      <c r="U230" s="4" t="s">
        <v>53</v>
      </c>
      <c r="V230" s="4">
        <v>549496369</v>
      </c>
      <c r="W230" s="4" t="s">
        <v>763</v>
      </c>
      <c r="X230" s="8" t="s">
        <v>55</v>
      </c>
      <c r="Y230" s="8" t="s">
        <v>764</v>
      </c>
      <c r="Z230" s="8" t="s">
        <v>57</v>
      </c>
      <c r="AA230" s="8" t="s">
        <v>55</v>
      </c>
      <c r="AB230" s="8" t="s">
        <v>58</v>
      </c>
      <c r="AC230" s="7" t="s">
        <v>765</v>
      </c>
      <c r="AD230" s="9">
        <v>2467.5</v>
      </c>
      <c r="AE230" s="10">
        <f>ROUND($K$230*$AD$230,2)</f>
        <v>2467.5</v>
      </c>
    </row>
    <row r="231" spans="1:31" ht="25.5">
      <c r="A231" s="3">
        <v>58828</v>
      </c>
      <c r="B231" s="4" t="s">
        <v>760</v>
      </c>
      <c r="C231" s="3">
        <v>173379</v>
      </c>
      <c r="D231" s="4" t="s">
        <v>41</v>
      </c>
      <c r="E231" s="4" t="s">
        <v>766</v>
      </c>
      <c r="F231" s="4" t="s">
        <v>767</v>
      </c>
      <c r="G231" s="4" t="s">
        <v>768</v>
      </c>
      <c r="H231" s="4" t="s">
        <v>45</v>
      </c>
      <c r="I231" s="4" t="s">
        <v>392</v>
      </c>
      <c r="J231" s="5">
        <v>2</v>
      </c>
      <c r="K231" s="6">
        <v>2</v>
      </c>
      <c r="L231" s="7" t="s">
        <v>47</v>
      </c>
      <c r="M231" s="4">
        <v>119914</v>
      </c>
      <c r="N231" s="4" t="s">
        <v>761</v>
      </c>
      <c r="O231" s="4" t="s">
        <v>49</v>
      </c>
      <c r="P231" s="4" t="s">
        <v>50</v>
      </c>
      <c r="Q231" s="4">
        <v>3</v>
      </c>
      <c r="R231" s="4" t="s">
        <v>762</v>
      </c>
      <c r="S231" s="4">
        <v>232649</v>
      </c>
      <c r="T231" s="4" t="s">
        <v>52</v>
      </c>
      <c r="U231" s="4" t="s">
        <v>53</v>
      </c>
      <c r="V231" s="4">
        <v>549496369</v>
      </c>
      <c r="W231" s="4" t="s">
        <v>763</v>
      </c>
      <c r="X231" s="8" t="s">
        <v>55</v>
      </c>
      <c r="Y231" s="8" t="s">
        <v>764</v>
      </c>
      <c r="Z231" s="8" t="s">
        <v>57</v>
      </c>
      <c r="AA231" s="8" t="s">
        <v>55</v>
      </c>
      <c r="AB231" s="8" t="s">
        <v>58</v>
      </c>
      <c r="AC231" s="7" t="s">
        <v>765</v>
      </c>
      <c r="AD231" s="9">
        <v>349.65</v>
      </c>
      <c r="AE231" s="10">
        <f>ROUND($K$231*$AD$231,2)</f>
        <v>699.3</v>
      </c>
    </row>
    <row r="232" spans="1:31" ht="26.25">
      <c r="A232" s="3">
        <v>58828</v>
      </c>
      <c r="B232" s="4" t="s">
        <v>760</v>
      </c>
      <c r="C232" s="3">
        <v>173816</v>
      </c>
      <c r="D232" s="4" t="s">
        <v>41</v>
      </c>
      <c r="E232" s="4" t="s">
        <v>769</v>
      </c>
      <c r="F232" s="4" t="s">
        <v>770</v>
      </c>
      <c r="G232" s="4" t="s">
        <v>771</v>
      </c>
      <c r="H232" s="4" t="s">
        <v>45</v>
      </c>
      <c r="I232" s="4" t="s">
        <v>364</v>
      </c>
      <c r="J232" s="5">
        <v>1</v>
      </c>
      <c r="K232" s="6">
        <v>1</v>
      </c>
      <c r="L232" s="7" t="s">
        <v>47</v>
      </c>
      <c r="M232" s="4">
        <v>119914</v>
      </c>
      <c r="N232" s="4" t="s">
        <v>761</v>
      </c>
      <c r="O232" s="4" t="s">
        <v>49</v>
      </c>
      <c r="P232" s="4" t="s">
        <v>50</v>
      </c>
      <c r="Q232" s="4">
        <v>3</v>
      </c>
      <c r="R232" s="4" t="s">
        <v>762</v>
      </c>
      <c r="S232" s="4">
        <v>232649</v>
      </c>
      <c r="T232" s="4" t="s">
        <v>52</v>
      </c>
      <c r="U232" s="4" t="s">
        <v>53</v>
      </c>
      <c r="V232" s="4">
        <v>549496369</v>
      </c>
      <c r="W232" s="4" t="s">
        <v>763</v>
      </c>
      <c r="X232" s="8" t="s">
        <v>55</v>
      </c>
      <c r="Y232" s="8" t="s">
        <v>764</v>
      </c>
      <c r="Z232" s="8" t="s">
        <v>57</v>
      </c>
      <c r="AA232" s="8" t="s">
        <v>55</v>
      </c>
      <c r="AB232" s="8" t="s">
        <v>58</v>
      </c>
      <c r="AC232" s="7" t="s">
        <v>765</v>
      </c>
      <c r="AD232" s="9">
        <v>1802.85</v>
      </c>
      <c r="AE232" s="10">
        <f>ROUND($K$232*$AD$232,2)</f>
        <v>1802.85</v>
      </c>
    </row>
    <row r="233" spans="1:31" ht="13.5">
      <c r="A233" s="31"/>
      <c r="B233" s="31"/>
      <c r="C233" s="3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20" t="s">
        <v>60</v>
      </c>
      <c r="AE233" s="12">
        <f>SUM($AE$230:$AE$232)</f>
        <v>4969.65</v>
      </c>
    </row>
    <row r="234" spans="1:31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12.75">
      <c r="A235" s="3">
        <v>58836</v>
      </c>
      <c r="B235" s="4"/>
      <c r="C235" s="3">
        <v>173315</v>
      </c>
      <c r="D235" s="4" t="s">
        <v>217</v>
      </c>
      <c r="E235" s="4" t="s">
        <v>772</v>
      </c>
      <c r="F235" s="4" t="s">
        <v>773</v>
      </c>
      <c r="G235" s="4" t="s">
        <v>774</v>
      </c>
      <c r="H235" s="4"/>
      <c r="I235" s="4" t="s">
        <v>46</v>
      </c>
      <c r="J235" s="5">
        <v>1</v>
      </c>
      <c r="K235" s="6">
        <v>1</v>
      </c>
      <c r="L235" s="7" t="s">
        <v>89</v>
      </c>
      <c r="M235" s="4">
        <v>231200</v>
      </c>
      <c r="N235" s="4" t="s">
        <v>775</v>
      </c>
      <c r="O235" s="4" t="s">
        <v>248</v>
      </c>
      <c r="P235" s="4" t="s">
        <v>249</v>
      </c>
      <c r="Q235" s="4">
        <v>2</v>
      </c>
      <c r="R235" s="4">
        <v>2.59</v>
      </c>
      <c r="S235" s="4">
        <v>7421</v>
      </c>
      <c r="T235" s="4" t="s">
        <v>776</v>
      </c>
      <c r="U235" s="4" t="s">
        <v>777</v>
      </c>
      <c r="V235" s="4">
        <v>549493604</v>
      </c>
      <c r="W235" s="4"/>
      <c r="X235" s="8" t="s">
        <v>55</v>
      </c>
      <c r="Y235" s="8" t="s">
        <v>778</v>
      </c>
      <c r="Z235" s="8" t="s">
        <v>57</v>
      </c>
      <c r="AA235" s="8" t="s">
        <v>55</v>
      </c>
      <c r="AB235" s="8" t="s">
        <v>73</v>
      </c>
      <c r="AC235" s="7" t="s">
        <v>779</v>
      </c>
      <c r="AD235" s="9">
        <v>166.95</v>
      </c>
      <c r="AE235" s="10">
        <f>ROUND($K$235*$AD$235,2)</f>
        <v>166.95</v>
      </c>
    </row>
    <row r="236" spans="1:31" ht="13.5">
      <c r="A236" s="3">
        <v>58836</v>
      </c>
      <c r="B236" s="4"/>
      <c r="C236" s="3">
        <v>173332</v>
      </c>
      <c r="D236" s="4" t="s">
        <v>217</v>
      </c>
      <c r="E236" s="4" t="s">
        <v>780</v>
      </c>
      <c r="F236" s="4" t="s">
        <v>781</v>
      </c>
      <c r="G236" s="4" t="s">
        <v>782</v>
      </c>
      <c r="H236" s="4"/>
      <c r="I236" s="4" t="s">
        <v>46</v>
      </c>
      <c r="J236" s="5">
        <v>1</v>
      </c>
      <c r="K236" s="6">
        <v>1</v>
      </c>
      <c r="L236" s="7" t="s">
        <v>89</v>
      </c>
      <c r="M236" s="4">
        <v>231200</v>
      </c>
      <c r="N236" s="4" t="s">
        <v>775</v>
      </c>
      <c r="O236" s="4" t="s">
        <v>248</v>
      </c>
      <c r="P236" s="4" t="s">
        <v>249</v>
      </c>
      <c r="Q236" s="4">
        <v>2</v>
      </c>
      <c r="R236" s="4">
        <v>2.59</v>
      </c>
      <c r="S236" s="4">
        <v>7421</v>
      </c>
      <c r="T236" s="4" t="s">
        <v>776</v>
      </c>
      <c r="U236" s="4" t="s">
        <v>777</v>
      </c>
      <c r="V236" s="4">
        <v>549493604</v>
      </c>
      <c r="W236" s="4"/>
      <c r="X236" s="8" t="s">
        <v>55</v>
      </c>
      <c r="Y236" s="8" t="s">
        <v>778</v>
      </c>
      <c r="Z236" s="8" t="s">
        <v>57</v>
      </c>
      <c r="AA236" s="8" t="s">
        <v>55</v>
      </c>
      <c r="AB236" s="8" t="s">
        <v>73</v>
      </c>
      <c r="AC236" s="7" t="s">
        <v>779</v>
      </c>
      <c r="AD236" s="9">
        <v>166.95</v>
      </c>
      <c r="AE236" s="10">
        <f>ROUND($K$236*$AD$236,2)</f>
        <v>166.95</v>
      </c>
    </row>
    <row r="237" spans="1:31" ht="13.5">
      <c r="A237" s="31"/>
      <c r="B237" s="31"/>
      <c r="C237" s="3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20" t="s">
        <v>60</v>
      </c>
      <c r="AE237" s="12">
        <f>SUM($AE$235:$AE$236)</f>
        <v>333.9</v>
      </c>
    </row>
    <row r="238" spans="1:31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25.5">
      <c r="A239" s="3">
        <v>58844</v>
      </c>
      <c r="B239" s="4" t="s">
        <v>783</v>
      </c>
      <c r="C239" s="3">
        <v>173313</v>
      </c>
      <c r="D239" s="4" t="s">
        <v>41</v>
      </c>
      <c r="E239" s="4" t="s">
        <v>237</v>
      </c>
      <c r="F239" s="4" t="s">
        <v>238</v>
      </c>
      <c r="G239" s="4" t="s">
        <v>239</v>
      </c>
      <c r="H239" s="4" t="s">
        <v>45</v>
      </c>
      <c r="I239" s="4" t="s">
        <v>46</v>
      </c>
      <c r="J239" s="5">
        <v>2</v>
      </c>
      <c r="K239" s="6">
        <v>2</v>
      </c>
      <c r="L239" s="7" t="s">
        <v>47</v>
      </c>
      <c r="M239" s="4">
        <v>712010</v>
      </c>
      <c r="N239" s="4" t="s">
        <v>784</v>
      </c>
      <c r="O239" s="4" t="s">
        <v>785</v>
      </c>
      <c r="P239" s="4" t="s">
        <v>50</v>
      </c>
      <c r="Q239" s="4">
        <v>3</v>
      </c>
      <c r="R239" s="4" t="s">
        <v>786</v>
      </c>
      <c r="S239" s="4">
        <v>235906</v>
      </c>
      <c r="T239" s="4" t="s">
        <v>787</v>
      </c>
      <c r="U239" s="4" t="s">
        <v>788</v>
      </c>
      <c r="V239" s="4">
        <v>549493816</v>
      </c>
      <c r="W239" s="4"/>
      <c r="X239" s="8" t="s">
        <v>789</v>
      </c>
      <c r="Y239" s="8" t="s">
        <v>790</v>
      </c>
      <c r="Z239" s="8" t="s">
        <v>57</v>
      </c>
      <c r="AA239" s="8" t="s">
        <v>480</v>
      </c>
      <c r="AB239" s="8" t="s">
        <v>125</v>
      </c>
      <c r="AC239" s="7" t="s">
        <v>791</v>
      </c>
      <c r="AD239" s="9">
        <v>1580.25</v>
      </c>
      <c r="AE239" s="10">
        <f>ROUND($K$239*$AD$239,2)</f>
        <v>3160.5</v>
      </c>
    </row>
    <row r="240" spans="1:31" ht="25.5">
      <c r="A240" s="3">
        <v>58844</v>
      </c>
      <c r="B240" s="4" t="s">
        <v>783</v>
      </c>
      <c r="C240" s="3">
        <v>173314</v>
      </c>
      <c r="D240" s="4" t="s">
        <v>41</v>
      </c>
      <c r="E240" s="4" t="s">
        <v>240</v>
      </c>
      <c r="F240" s="4" t="s">
        <v>241</v>
      </c>
      <c r="G240" s="4" t="s">
        <v>242</v>
      </c>
      <c r="H240" s="4" t="s">
        <v>45</v>
      </c>
      <c r="I240" s="4" t="s">
        <v>46</v>
      </c>
      <c r="J240" s="5">
        <v>2</v>
      </c>
      <c r="K240" s="6">
        <v>2</v>
      </c>
      <c r="L240" s="7" t="s">
        <v>47</v>
      </c>
      <c r="M240" s="4">
        <v>712010</v>
      </c>
      <c r="N240" s="4" t="s">
        <v>784</v>
      </c>
      <c r="O240" s="4" t="s">
        <v>785</v>
      </c>
      <c r="P240" s="4" t="s">
        <v>50</v>
      </c>
      <c r="Q240" s="4">
        <v>3</v>
      </c>
      <c r="R240" s="4" t="s">
        <v>786</v>
      </c>
      <c r="S240" s="4">
        <v>235906</v>
      </c>
      <c r="T240" s="4" t="s">
        <v>787</v>
      </c>
      <c r="U240" s="4" t="s">
        <v>788</v>
      </c>
      <c r="V240" s="4">
        <v>549493816</v>
      </c>
      <c r="W240" s="4"/>
      <c r="X240" s="8" t="s">
        <v>789</v>
      </c>
      <c r="Y240" s="8" t="s">
        <v>790</v>
      </c>
      <c r="Z240" s="8" t="s">
        <v>57</v>
      </c>
      <c r="AA240" s="8" t="s">
        <v>480</v>
      </c>
      <c r="AB240" s="8" t="s">
        <v>125</v>
      </c>
      <c r="AC240" s="7" t="s">
        <v>791</v>
      </c>
      <c r="AD240" s="9">
        <v>1580.25</v>
      </c>
      <c r="AE240" s="10">
        <f>ROUND($K$240*$AD$240,2)</f>
        <v>3160.5</v>
      </c>
    </row>
    <row r="241" spans="1:31" ht="25.5">
      <c r="A241" s="3">
        <v>58844</v>
      </c>
      <c r="B241" s="4" t="s">
        <v>783</v>
      </c>
      <c r="C241" s="3">
        <v>173330</v>
      </c>
      <c r="D241" s="4" t="s">
        <v>41</v>
      </c>
      <c r="E241" s="4" t="s">
        <v>234</v>
      </c>
      <c r="F241" s="4" t="s">
        <v>235</v>
      </c>
      <c r="G241" s="4" t="s">
        <v>236</v>
      </c>
      <c r="H241" s="4" t="s">
        <v>45</v>
      </c>
      <c r="I241" s="4" t="s">
        <v>46</v>
      </c>
      <c r="J241" s="5">
        <v>2</v>
      </c>
      <c r="K241" s="6">
        <v>2</v>
      </c>
      <c r="L241" s="7" t="s">
        <v>47</v>
      </c>
      <c r="M241" s="4">
        <v>712010</v>
      </c>
      <c r="N241" s="4" t="s">
        <v>784</v>
      </c>
      <c r="O241" s="4" t="s">
        <v>785</v>
      </c>
      <c r="P241" s="4" t="s">
        <v>50</v>
      </c>
      <c r="Q241" s="4">
        <v>3</v>
      </c>
      <c r="R241" s="4" t="s">
        <v>786</v>
      </c>
      <c r="S241" s="4">
        <v>235906</v>
      </c>
      <c r="T241" s="4" t="s">
        <v>787</v>
      </c>
      <c r="U241" s="4" t="s">
        <v>788</v>
      </c>
      <c r="V241" s="4">
        <v>549493816</v>
      </c>
      <c r="W241" s="4"/>
      <c r="X241" s="8" t="s">
        <v>789</v>
      </c>
      <c r="Y241" s="8" t="s">
        <v>790</v>
      </c>
      <c r="Z241" s="8" t="s">
        <v>57</v>
      </c>
      <c r="AA241" s="8" t="s">
        <v>480</v>
      </c>
      <c r="AB241" s="8" t="s">
        <v>125</v>
      </c>
      <c r="AC241" s="7" t="s">
        <v>791</v>
      </c>
      <c r="AD241" s="9">
        <v>1580.25</v>
      </c>
      <c r="AE241" s="10">
        <f>ROUND($K$241*$AD$241,2)</f>
        <v>3160.5</v>
      </c>
    </row>
    <row r="242" spans="1:31" ht="26.25">
      <c r="A242" s="3">
        <v>58844</v>
      </c>
      <c r="B242" s="4" t="s">
        <v>783</v>
      </c>
      <c r="C242" s="3">
        <v>173331</v>
      </c>
      <c r="D242" s="4" t="s">
        <v>41</v>
      </c>
      <c r="E242" s="4" t="s">
        <v>231</v>
      </c>
      <c r="F242" s="4" t="s">
        <v>232</v>
      </c>
      <c r="G242" s="4" t="s">
        <v>233</v>
      </c>
      <c r="H242" s="4" t="s">
        <v>45</v>
      </c>
      <c r="I242" s="4" t="s">
        <v>168</v>
      </c>
      <c r="J242" s="5">
        <v>2</v>
      </c>
      <c r="K242" s="6">
        <v>2</v>
      </c>
      <c r="L242" s="7" t="s">
        <v>47</v>
      </c>
      <c r="M242" s="4">
        <v>712010</v>
      </c>
      <c r="N242" s="4" t="s">
        <v>784</v>
      </c>
      <c r="O242" s="4" t="s">
        <v>785</v>
      </c>
      <c r="P242" s="4" t="s">
        <v>50</v>
      </c>
      <c r="Q242" s="4">
        <v>3</v>
      </c>
      <c r="R242" s="4" t="s">
        <v>786</v>
      </c>
      <c r="S242" s="4">
        <v>235906</v>
      </c>
      <c r="T242" s="4" t="s">
        <v>787</v>
      </c>
      <c r="U242" s="4" t="s">
        <v>788</v>
      </c>
      <c r="V242" s="4">
        <v>549493816</v>
      </c>
      <c r="W242" s="4"/>
      <c r="X242" s="8" t="s">
        <v>789</v>
      </c>
      <c r="Y242" s="8" t="s">
        <v>790</v>
      </c>
      <c r="Z242" s="8" t="s">
        <v>57</v>
      </c>
      <c r="AA242" s="8" t="s">
        <v>480</v>
      </c>
      <c r="AB242" s="8" t="s">
        <v>125</v>
      </c>
      <c r="AC242" s="7" t="s">
        <v>791</v>
      </c>
      <c r="AD242" s="9">
        <v>1501.5</v>
      </c>
      <c r="AE242" s="10">
        <f>ROUND($K$242*$AD$242,2)</f>
        <v>3003</v>
      </c>
    </row>
    <row r="243" spans="1:31" ht="13.5">
      <c r="A243" s="31"/>
      <c r="B243" s="31"/>
      <c r="C243" s="3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20" t="s">
        <v>60</v>
      </c>
      <c r="AE243" s="12">
        <f>SUM($AE$239:$AE$242)</f>
        <v>12484.5</v>
      </c>
    </row>
    <row r="244" spans="1:31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25.5">
      <c r="A245" s="3">
        <v>58854</v>
      </c>
      <c r="B245" s="4" t="s">
        <v>792</v>
      </c>
      <c r="C245" s="3">
        <v>173504</v>
      </c>
      <c r="D245" s="4" t="s">
        <v>41</v>
      </c>
      <c r="E245" s="4" t="s">
        <v>165</v>
      </c>
      <c r="F245" s="4" t="s">
        <v>166</v>
      </c>
      <c r="G245" s="4" t="s">
        <v>167</v>
      </c>
      <c r="H245" s="4"/>
      <c r="I245" s="4" t="s">
        <v>168</v>
      </c>
      <c r="J245" s="5">
        <v>1</v>
      </c>
      <c r="K245" s="6">
        <v>1</v>
      </c>
      <c r="L245" s="7" t="s">
        <v>89</v>
      </c>
      <c r="M245" s="4">
        <v>712001</v>
      </c>
      <c r="N245" s="4" t="s">
        <v>793</v>
      </c>
      <c r="O245" s="4" t="s">
        <v>794</v>
      </c>
      <c r="P245" s="4" t="s">
        <v>50</v>
      </c>
      <c r="Q245" s="4">
        <v>2</v>
      </c>
      <c r="R245" s="4" t="s">
        <v>795</v>
      </c>
      <c r="S245" s="4">
        <v>113323</v>
      </c>
      <c r="T245" s="4" t="s">
        <v>796</v>
      </c>
      <c r="U245" s="4" t="s">
        <v>797</v>
      </c>
      <c r="V245" s="4">
        <v>549494482</v>
      </c>
      <c r="W245" s="4"/>
      <c r="X245" s="8" t="s">
        <v>798</v>
      </c>
      <c r="Y245" s="8" t="s">
        <v>799</v>
      </c>
      <c r="Z245" s="8" t="s">
        <v>57</v>
      </c>
      <c r="AA245" s="8" t="s">
        <v>480</v>
      </c>
      <c r="AB245" s="8" t="s">
        <v>125</v>
      </c>
      <c r="AC245" s="7" t="s">
        <v>800</v>
      </c>
      <c r="AD245" s="9">
        <v>522.9</v>
      </c>
      <c r="AE245" s="10">
        <f>ROUND($K$245*$AD$245,2)</f>
        <v>522.9</v>
      </c>
    </row>
    <row r="246" spans="1:31" ht="25.5">
      <c r="A246" s="3">
        <v>58854</v>
      </c>
      <c r="B246" s="4" t="s">
        <v>792</v>
      </c>
      <c r="C246" s="3">
        <v>173505</v>
      </c>
      <c r="D246" s="4" t="s">
        <v>41</v>
      </c>
      <c r="E246" s="4" t="s">
        <v>169</v>
      </c>
      <c r="F246" s="4" t="s">
        <v>170</v>
      </c>
      <c r="G246" s="4" t="s">
        <v>171</v>
      </c>
      <c r="H246" s="4"/>
      <c r="I246" s="4" t="s">
        <v>46</v>
      </c>
      <c r="J246" s="5">
        <v>1</v>
      </c>
      <c r="K246" s="6">
        <v>1</v>
      </c>
      <c r="L246" s="7" t="s">
        <v>89</v>
      </c>
      <c r="M246" s="4">
        <v>712001</v>
      </c>
      <c r="N246" s="4" t="s">
        <v>793</v>
      </c>
      <c r="O246" s="4" t="s">
        <v>794</v>
      </c>
      <c r="P246" s="4" t="s">
        <v>50</v>
      </c>
      <c r="Q246" s="4">
        <v>2</v>
      </c>
      <c r="R246" s="4" t="s">
        <v>795</v>
      </c>
      <c r="S246" s="4">
        <v>113323</v>
      </c>
      <c r="T246" s="4" t="s">
        <v>796</v>
      </c>
      <c r="U246" s="4" t="s">
        <v>797</v>
      </c>
      <c r="V246" s="4">
        <v>549494482</v>
      </c>
      <c r="W246" s="4"/>
      <c r="X246" s="8" t="s">
        <v>798</v>
      </c>
      <c r="Y246" s="8" t="s">
        <v>799</v>
      </c>
      <c r="Z246" s="8" t="s">
        <v>57</v>
      </c>
      <c r="AA246" s="8" t="s">
        <v>480</v>
      </c>
      <c r="AB246" s="8" t="s">
        <v>125</v>
      </c>
      <c r="AC246" s="7" t="s">
        <v>800</v>
      </c>
      <c r="AD246" s="9">
        <v>522.9</v>
      </c>
      <c r="AE246" s="10">
        <f>ROUND($K$246*$AD$246,2)</f>
        <v>522.9</v>
      </c>
    </row>
    <row r="247" spans="1:31" ht="25.5">
      <c r="A247" s="3">
        <v>58854</v>
      </c>
      <c r="B247" s="4" t="s">
        <v>792</v>
      </c>
      <c r="C247" s="3">
        <v>173506</v>
      </c>
      <c r="D247" s="4" t="s">
        <v>41</v>
      </c>
      <c r="E247" s="4" t="s">
        <v>172</v>
      </c>
      <c r="F247" s="4" t="s">
        <v>173</v>
      </c>
      <c r="G247" s="4" t="s">
        <v>174</v>
      </c>
      <c r="H247" s="4"/>
      <c r="I247" s="4" t="s">
        <v>46</v>
      </c>
      <c r="J247" s="5">
        <v>1</v>
      </c>
      <c r="K247" s="6">
        <v>1</v>
      </c>
      <c r="L247" s="7" t="s">
        <v>89</v>
      </c>
      <c r="M247" s="4">
        <v>712001</v>
      </c>
      <c r="N247" s="4" t="s">
        <v>793</v>
      </c>
      <c r="O247" s="4" t="s">
        <v>794</v>
      </c>
      <c r="P247" s="4" t="s">
        <v>50</v>
      </c>
      <c r="Q247" s="4">
        <v>2</v>
      </c>
      <c r="R247" s="4" t="s">
        <v>795</v>
      </c>
      <c r="S247" s="4">
        <v>113323</v>
      </c>
      <c r="T247" s="4" t="s">
        <v>796</v>
      </c>
      <c r="U247" s="4" t="s">
        <v>797</v>
      </c>
      <c r="V247" s="4">
        <v>549494482</v>
      </c>
      <c r="W247" s="4"/>
      <c r="X247" s="8" t="s">
        <v>798</v>
      </c>
      <c r="Y247" s="8" t="s">
        <v>799</v>
      </c>
      <c r="Z247" s="8" t="s">
        <v>57</v>
      </c>
      <c r="AA247" s="8" t="s">
        <v>480</v>
      </c>
      <c r="AB247" s="8" t="s">
        <v>125</v>
      </c>
      <c r="AC247" s="7" t="s">
        <v>800</v>
      </c>
      <c r="AD247" s="9">
        <v>522.9</v>
      </c>
      <c r="AE247" s="10">
        <f>ROUND($K$247*$AD$247,2)</f>
        <v>522.9</v>
      </c>
    </row>
    <row r="248" spans="1:31" ht="26.25">
      <c r="A248" s="3">
        <v>58854</v>
      </c>
      <c r="B248" s="4" t="s">
        <v>792</v>
      </c>
      <c r="C248" s="3">
        <v>173527</v>
      </c>
      <c r="D248" s="4" t="s">
        <v>41</v>
      </c>
      <c r="E248" s="4" t="s">
        <v>175</v>
      </c>
      <c r="F248" s="4" t="s">
        <v>176</v>
      </c>
      <c r="G248" s="4" t="s">
        <v>177</v>
      </c>
      <c r="H248" s="4"/>
      <c r="I248" s="4" t="s">
        <v>46</v>
      </c>
      <c r="J248" s="5">
        <v>1</v>
      </c>
      <c r="K248" s="6">
        <v>1</v>
      </c>
      <c r="L248" s="7" t="s">
        <v>89</v>
      </c>
      <c r="M248" s="4">
        <v>712001</v>
      </c>
      <c r="N248" s="4" t="s">
        <v>793</v>
      </c>
      <c r="O248" s="4" t="s">
        <v>794</v>
      </c>
      <c r="P248" s="4" t="s">
        <v>50</v>
      </c>
      <c r="Q248" s="4">
        <v>2</v>
      </c>
      <c r="R248" s="4" t="s">
        <v>795</v>
      </c>
      <c r="S248" s="4">
        <v>113323</v>
      </c>
      <c r="T248" s="4" t="s">
        <v>796</v>
      </c>
      <c r="U248" s="4" t="s">
        <v>797</v>
      </c>
      <c r="V248" s="4">
        <v>549494482</v>
      </c>
      <c r="W248" s="4"/>
      <c r="X248" s="8" t="s">
        <v>798</v>
      </c>
      <c r="Y248" s="8" t="s">
        <v>799</v>
      </c>
      <c r="Z248" s="8" t="s">
        <v>57</v>
      </c>
      <c r="AA248" s="8" t="s">
        <v>480</v>
      </c>
      <c r="AB248" s="8" t="s">
        <v>125</v>
      </c>
      <c r="AC248" s="7" t="s">
        <v>800</v>
      </c>
      <c r="AD248" s="9">
        <v>522.9</v>
      </c>
      <c r="AE248" s="10">
        <f>ROUND($K$248*$AD$248,2)</f>
        <v>522.9</v>
      </c>
    </row>
    <row r="249" spans="1:31" ht="13.5">
      <c r="A249" s="31"/>
      <c r="B249" s="31"/>
      <c r="C249" s="3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20" t="s">
        <v>60</v>
      </c>
      <c r="AE249" s="12">
        <f>SUM($AE$245:$AE$248)</f>
        <v>2091.6</v>
      </c>
    </row>
    <row r="250" spans="1:31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13.5">
      <c r="A251" s="3">
        <v>58856</v>
      </c>
      <c r="B251" s="4"/>
      <c r="C251" s="3">
        <v>173508</v>
      </c>
      <c r="D251" s="4" t="s">
        <v>41</v>
      </c>
      <c r="E251" s="4" t="s">
        <v>801</v>
      </c>
      <c r="F251" s="4" t="s">
        <v>802</v>
      </c>
      <c r="G251" s="4" t="s">
        <v>803</v>
      </c>
      <c r="H251" s="4"/>
      <c r="I251" s="4" t="s">
        <v>207</v>
      </c>
      <c r="J251" s="5">
        <v>1</v>
      </c>
      <c r="K251" s="6">
        <v>1</v>
      </c>
      <c r="L251" s="7" t="s">
        <v>89</v>
      </c>
      <c r="M251" s="4">
        <v>411500</v>
      </c>
      <c r="N251" s="4" t="s">
        <v>804</v>
      </c>
      <c r="O251" s="4" t="s">
        <v>805</v>
      </c>
      <c r="P251" s="4" t="s">
        <v>806</v>
      </c>
      <c r="Q251" s="4">
        <v>7</v>
      </c>
      <c r="R251" s="4" t="s">
        <v>807</v>
      </c>
      <c r="S251" s="4">
        <v>54081</v>
      </c>
      <c r="T251" s="4" t="s">
        <v>808</v>
      </c>
      <c r="U251" s="4" t="s">
        <v>809</v>
      </c>
      <c r="V251" s="4">
        <v>549496033</v>
      </c>
      <c r="W251" s="4"/>
      <c r="X251" s="8" t="s">
        <v>55</v>
      </c>
      <c r="Y251" s="8" t="s">
        <v>810</v>
      </c>
      <c r="Z251" s="8" t="s">
        <v>57</v>
      </c>
      <c r="AA251" s="8" t="s">
        <v>55</v>
      </c>
      <c r="AB251" s="8" t="s">
        <v>73</v>
      </c>
      <c r="AC251" s="7" t="s">
        <v>811</v>
      </c>
      <c r="AD251" s="9">
        <v>304.5</v>
      </c>
      <c r="AE251" s="10">
        <f>ROUND($K$251*$AD$251,2)</f>
        <v>304.5</v>
      </c>
    </row>
    <row r="252" spans="1:31" ht="13.5">
      <c r="A252" s="31"/>
      <c r="B252" s="31"/>
      <c r="C252" s="3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20" t="s">
        <v>60</v>
      </c>
      <c r="AE252" s="12">
        <f>SUM($AE$251:$AE$251)</f>
        <v>304.5</v>
      </c>
    </row>
    <row r="253" spans="1:31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12.75">
      <c r="A254" s="3">
        <v>58858</v>
      </c>
      <c r="B254" s="4" t="s">
        <v>812</v>
      </c>
      <c r="C254" s="3">
        <v>173523</v>
      </c>
      <c r="D254" s="4" t="s">
        <v>217</v>
      </c>
      <c r="E254" s="4" t="s">
        <v>813</v>
      </c>
      <c r="F254" s="4" t="s">
        <v>814</v>
      </c>
      <c r="G254" s="4" t="s">
        <v>815</v>
      </c>
      <c r="H254" s="4" t="s">
        <v>45</v>
      </c>
      <c r="I254" s="4" t="s">
        <v>816</v>
      </c>
      <c r="J254" s="5">
        <v>1</v>
      </c>
      <c r="K254" s="6">
        <v>1</v>
      </c>
      <c r="L254" s="7" t="s">
        <v>89</v>
      </c>
      <c r="M254" s="4">
        <v>560000</v>
      </c>
      <c r="N254" s="4" t="s">
        <v>208</v>
      </c>
      <c r="O254" s="4" t="s">
        <v>209</v>
      </c>
      <c r="P254" s="4" t="s">
        <v>210</v>
      </c>
      <c r="Q254" s="4">
        <v>3</v>
      </c>
      <c r="R254" s="4">
        <v>249</v>
      </c>
      <c r="S254" s="4">
        <v>168497</v>
      </c>
      <c r="T254" s="4" t="s">
        <v>211</v>
      </c>
      <c r="U254" s="4" t="s">
        <v>212</v>
      </c>
      <c r="V254" s="4">
        <v>549494051</v>
      </c>
      <c r="W254" s="4" t="s">
        <v>213</v>
      </c>
      <c r="X254" s="8" t="s">
        <v>817</v>
      </c>
      <c r="Y254" s="8" t="s">
        <v>744</v>
      </c>
      <c r="Z254" s="8" t="s">
        <v>57</v>
      </c>
      <c r="AA254" s="8" t="s">
        <v>55</v>
      </c>
      <c r="AB254" s="8" t="s">
        <v>745</v>
      </c>
      <c r="AC254" s="7" t="s">
        <v>818</v>
      </c>
      <c r="AD254" s="9">
        <v>290.85</v>
      </c>
      <c r="AE254" s="10">
        <f>ROUND($K$254*$AD$254,2)</f>
        <v>290.85</v>
      </c>
    </row>
    <row r="255" spans="1:31" ht="13.5">
      <c r="A255" s="3">
        <v>58858</v>
      </c>
      <c r="B255" s="4" t="s">
        <v>812</v>
      </c>
      <c r="C255" s="3">
        <v>173542</v>
      </c>
      <c r="D255" s="4" t="s">
        <v>217</v>
      </c>
      <c r="E255" s="4" t="s">
        <v>819</v>
      </c>
      <c r="F255" s="4" t="s">
        <v>820</v>
      </c>
      <c r="G255" s="4" t="s">
        <v>821</v>
      </c>
      <c r="H255" s="4" t="s">
        <v>45</v>
      </c>
      <c r="I255" s="4" t="s">
        <v>822</v>
      </c>
      <c r="J255" s="5">
        <v>1</v>
      </c>
      <c r="K255" s="6">
        <v>1</v>
      </c>
      <c r="L255" s="7" t="s">
        <v>89</v>
      </c>
      <c r="M255" s="4">
        <v>560000</v>
      </c>
      <c r="N255" s="4" t="s">
        <v>208</v>
      </c>
      <c r="O255" s="4" t="s">
        <v>209</v>
      </c>
      <c r="P255" s="4" t="s">
        <v>210</v>
      </c>
      <c r="Q255" s="4">
        <v>3</v>
      </c>
      <c r="R255" s="4">
        <v>249</v>
      </c>
      <c r="S255" s="4">
        <v>168497</v>
      </c>
      <c r="T255" s="4" t="s">
        <v>211</v>
      </c>
      <c r="U255" s="4" t="s">
        <v>212</v>
      </c>
      <c r="V255" s="4">
        <v>549494051</v>
      </c>
      <c r="W255" s="4" t="s">
        <v>213</v>
      </c>
      <c r="X255" s="8" t="s">
        <v>817</v>
      </c>
      <c r="Y255" s="8" t="s">
        <v>744</v>
      </c>
      <c r="Z255" s="8" t="s">
        <v>57</v>
      </c>
      <c r="AA255" s="8" t="s">
        <v>55</v>
      </c>
      <c r="AB255" s="8" t="s">
        <v>745</v>
      </c>
      <c r="AC255" s="7" t="s">
        <v>818</v>
      </c>
      <c r="AD255" s="9">
        <v>372.75</v>
      </c>
      <c r="AE255" s="10">
        <f>ROUND($K$255*$AD$255,2)</f>
        <v>372.75</v>
      </c>
    </row>
    <row r="256" spans="1:31" ht="13.5">
      <c r="A256" s="31"/>
      <c r="B256" s="31"/>
      <c r="C256" s="3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20" t="s">
        <v>60</v>
      </c>
      <c r="AE256" s="12">
        <f>SUM($AE$254:$AE$255)</f>
        <v>663.6</v>
      </c>
    </row>
    <row r="257" spans="1:31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26.25">
      <c r="A258" s="3">
        <v>58865</v>
      </c>
      <c r="B258" s="4" t="s">
        <v>823</v>
      </c>
      <c r="C258" s="3">
        <v>173439</v>
      </c>
      <c r="D258" s="4" t="s">
        <v>41</v>
      </c>
      <c r="E258" s="4" t="s">
        <v>165</v>
      </c>
      <c r="F258" s="4" t="s">
        <v>166</v>
      </c>
      <c r="G258" s="4" t="s">
        <v>167</v>
      </c>
      <c r="H258" s="4" t="s">
        <v>45</v>
      </c>
      <c r="I258" s="4" t="s">
        <v>168</v>
      </c>
      <c r="J258" s="5">
        <v>8</v>
      </c>
      <c r="K258" s="6">
        <v>8</v>
      </c>
      <c r="L258" s="7" t="s">
        <v>47</v>
      </c>
      <c r="M258" s="4">
        <v>110516</v>
      </c>
      <c r="N258" s="4" t="s">
        <v>489</v>
      </c>
      <c r="O258" s="4" t="s">
        <v>490</v>
      </c>
      <c r="P258" s="4" t="s">
        <v>50</v>
      </c>
      <c r="Q258" s="4">
        <v>3</v>
      </c>
      <c r="R258" s="4" t="s">
        <v>491</v>
      </c>
      <c r="S258" s="4">
        <v>2264</v>
      </c>
      <c r="T258" s="4" t="s">
        <v>492</v>
      </c>
      <c r="U258" s="4" t="s">
        <v>493</v>
      </c>
      <c r="V258" s="4">
        <v>549493070</v>
      </c>
      <c r="W258" s="4"/>
      <c r="X258" s="8" t="s">
        <v>824</v>
      </c>
      <c r="Y258" s="8" t="s">
        <v>495</v>
      </c>
      <c r="Z258" s="8" t="s">
        <v>57</v>
      </c>
      <c r="AA258" s="8" t="s">
        <v>677</v>
      </c>
      <c r="AB258" s="8" t="s">
        <v>318</v>
      </c>
      <c r="AC258" s="7" t="s">
        <v>825</v>
      </c>
      <c r="AD258" s="9">
        <v>1501.5</v>
      </c>
      <c r="AE258" s="10">
        <f>ROUND($K$258*$AD$258,2)</f>
        <v>12012</v>
      </c>
    </row>
    <row r="259" spans="1:31" ht="13.5">
      <c r="A259" s="31"/>
      <c r="B259" s="31"/>
      <c r="C259" s="3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20" t="s">
        <v>60</v>
      </c>
      <c r="AE259" s="12">
        <f>SUM($AE$258:$AE$258)</f>
        <v>12012</v>
      </c>
    </row>
    <row r="260" spans="1:31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25.5">
      <c r="A261" s="3">
        <v>58866</v>
      </c>
      <c r="B261" s="4" t="s">
        <v>826</v>
      </c>
      <c r="C261" s="3">
        <v>173438</v>
      </c>
      <c r="D261" s="4" t="s">
        <v>41</v>
      </c>
      <c r="E261" s="4" t="s">
        <v>165</v>
      </c>
      <c r="F261" s="4" t="s">
        <v>166</v>
      </c>
      <c r="G261" s="4" t="s">
        <v>167</v>
      </c>
      <c r="H261" s="4" t="s">
        <v>45</v>
      </c>
      <c r="I261" s="4" t="s">
        <v>168</v>
      </c>
      <c r="J261" s="5">
        <v>3</v>
      </c>
      <c r="K261" s="6">
        <v>3</v>
      </c>
      <c r="L261" s="7" t="s">
        <v>89</v>
      </c>
      <c r="M261" s="4">
        <v>920000</v>
      </c>
      <c r="N261" s="4" t="s">
        <v>827</v>
      </c>
      <c r="O261" s="4" t="s">
        <v>828</v>
      </c>
      <c r="P261" s="4" t="s">
        <v>829</v>
      </c>
      <c r="Q261" s="4"/>
      <c r="R261" s="4" t="s">
        <v>69</v>
      </c>
      <c r="S261" s="4">
        <v>2090</v>
      </c>
      <c r="T261" s="4" t="s">
        <v>830</v>
      </c>
      <c r="U261" s="4" t="s">
        <v>831</v>
      </c>
      <c r="V261" s="4">
        <v>549494642</v>
      </c>
      <c r="W261" s="4"/>
      <c r="X261" s="8" t="s">
        <v>832</v>
      </c>
      <c r="Y261" s="8" t="s">
        <v>833</v>
      </c>
      <c r="Z261" s="8" t="s">
        <v>834</v>
      </c>
      <c r="AA261" s="8" t="s">
        <v>55</v>
      </c>
      <c r="AB261" s="8" t="s">
        <v>745</v>
      </c>
      <c r="AC261" s="7" t="s">
        <v>835</v>
      </c>
      <c r="AD261" s="9">
        <v>1501.5</v>
      </c>
      <c r="AE261" s="10">
        <f>ROUND($K$261*$AD$261,2)</f>
        <v>4504.5</v>
      </c>
    </row>
    <row r="262" spans="1:31" ht="25.5">
      <c r="A262" s="3">
        <v>58866</v>
      </c>
      <c r="B262" s="4" t="s">
        <v>826</v>
      </c>
      <c r="C262" s="3">
        <v>173440</v>
      </c>
      <c r="D262" s="4" t="s">
        <v>41</v>
      </c>
      <c r="E262" s="4" t="s">
        <v>175</v>
      </c>
      <c r="F262" s="4" t="s">
        <v>176</v>
      </c>
      <c r="G262" s="4" t="s">
        <v>177</v>
      </c>
      <c r="H262" s="4" t="s">
        <v>45</v>
      </c>
      <c r="I262" s="4" t="s">
        <v>46</v>
      </c>
      <c r="J262" s="5">
        <v>1</v>
      </c>
      <c r="K262" s="6">
        <v>1</v>
      </c>
      <c r="L262" s="7" t="s">
        <v>89</v>
      </c>
      <c r="M262" s="4">
        <v>920000</v>
      </c>
      <c r="N262" s="4" t="s">
        <v>827</v>
      </c>
      <c r="O262" s="4" t="s">
        <v>828</v>
      </c>
      <c r="P262" s="4" t="s">
        <v>829</v>
      </c>
      <c r="Q262" s="4"/>
      <c r="R262" s="4" t="s">
        <v>69</v>
      </c>
      <c r="S262" s="4">
        <v>2090</v>
      </c>
      <c r="T262" s="4" t="s">
        <v>830</v>
      </c>
      <c r="U262" s="4" t="s">
        <v>831</v>
      </c>
      <c r="V262" s="4">
        <v>549494642</v>
      </c>
      <c r="W262" s="4"/>
      <c r="X262" s="8" t="s">
        <v>832</v>
      </c>
      <c r="Y262" s="8" t="s">
        <v>833</v>
      </c>
      <c r="Z262" s="8" t="s">
        <v>834</v>
      </c>
      <c r="AA262" s="8" t="s">
        <v>55</v>
      </c>
      <c r="AB262" s="8" t="s">
        <v>745</v>
      </c>
      <c r="AC262" s="7" t="s">
        <v>835</v>
      </c>
      <c r="AD262" s="9">
        <v>1580.25</v>
      </c>
      <c r="AE262" s="10">
        <f>ROUND($K$262*$AD$262,2)</f>
        <v>1580.25</v>
      </c>
    </row>
    <row r="263" spans="1:31" ht="25.5">
      <c r="A263" s="3">
        <v>58866</v>
      </c>
      <c r="B263" s="4" t="s">
        <v>826</v>
      </c>
      <c r="C263" s="3">
        <v>173441</v>
      </c>
      <c r="D263" s="4" t="s">
        <v>41</v>
      </c>
      <c r="E263" s="4" t="s">
        <v>169</v>
      </c>
      <c r="F263" s="4" t="s">
        <v>170</v>
      </c>
      <c r="G263" s="4" t="s">
        <v>171</v>
      </c>
      <c r="H263" s="4" t="s">
        <v>45</v>
      </c>
      <c r="I263" s="4" t="s">
        <v>46</v>
      </c>
      <c r="J263" s="5">
        <v>1</v>
      </c>
      <c r="K263" s="6">
        <v>1</v>
      </c>
      <c r="L263" s="7" t="s">
        <v>89</v>
      </c>
      <c r="M263" s="4">
        <v>920000</v>
      </c>
      <c r="N263" s="4" t="s">
        <v>827</v>
      </c>
      <c r="O263" s="4" t="s">
        <v>828</v>
      </c>
      <c r="P263" s="4" t="s">
        <v>829</v>
      </c>
      <c r="Q263" s="4"/>
      <c r="R263" s="4" t="s">
        <v>69</v>
      </c>
      <c r="S263" s="4">
        <v>2090</v>
      </c>
      <c r="T263" s="4" t="s">
        <v>830</v>
      </c>
      <c r="U263" s="4" t="s">
        <v>831</v>
      </c>
      <c r="V263" s="4">
        <v>549494642</v>
      </c>
      <c r="W263" s="4"/>
      <c r="X263" s="8" t="s">
        <v>832</v>
      </c>
      <c r="Y263" s="8" t="s">
        <v>833</v>
      </c>
      <c r="Z263" s="8" t="s">
        <v>834</v>
      </c>
      <c r="AA263" s="8" t="s">
        <v>55</v>
      </c>
      <c r="AB263" s="8" t="s">
        <v>745</v>
      </c>
      <c r="AC263" s="7" t="s">
        <v>835</v>
      </c>
      <c r="AD263" s="9">
        <v>1580.25</v>
      </c>
      <c r="AE263" s="10">
        <f>ROUND($K$263*$AD$263,2)</f>
        <v>1580.25</v>
      </c>
    </row>
    <row r="264" spans="1:31" ht="25.5">
      <c r="A264" s="3">
        <v>58866</v>
      </c>
      <c r="B264" s="4" t="s">
        <v>826</v>
      </c>
      <c r="C264" s="3">
        <v>173443</v>
      </c>
      <c r="D264" s="4" t="s">
        <v>41</v>
      </c>
      <c r="E264" s="4" t="s">
        <v>172</v>
      </c>
      <c r="F264" s="4" t="s">
        <v>173</v>
      </c>
      <c r="G264" s="4" t="s">
        <v>174</v>
      </c>
      <c r="H264" s="4" t="s">
        <v>45</v>
      </c>
      <c r="I264" s="4" t="s">
        <v>46</v>
      </c>
      <c r="J264" s="5">
        <v>1</v>
      </c>
      <c r="K264" s="6">
        <v>1</v>
      </c>
      <c r="L264" s="7" t="s">
        <v>89</v>
      </c>
      <c r="M264" s="4">
        <v>920000</v>
      </c>
      <c r="N264" s="4" t="s">
        <v>827</v>
      </c>
      <c r="O264" s="4" t="s">
        <v>828</v>
      </c>
      <c r="P264" s="4" t="s">
        <v>829</v>
      </c>
      <c r="Q264" s="4"/>
      <c r="R264" s="4" t="s">
        <v>69</v>
      </c>
      <c r="S264" s="4">
        <v>2090</v>
      </c>
      <c r="T264" s="4" t="s">
        <v>830</v>
      </c>
      <c r="U264" s="4" t="s">
        <v>831</v>
      </c>
      <c r="V264" s="4">
        <v>549494642</v>
      </c>
      <c r="W264" s="4"/>
      <c r="X264" s="8" t="s">
        <v>832</v>
      </c>
      <c r="Y264" s="8" t="s">
        <v>833</v>
      </c>
      <c r="Z264" s="8" t="s">
        <v>834</v>
      </c>
      <c r="AA264" s="8" t="s">
        <v>55</v>
      </c>
      <c r="AB264" s="8" t="s">
        <v>745</v>
      </c>
      <c r="AC264" s="7" t="s">
        <v>835</v>
      </c>
      <c r="AD264" s="9">
        <v>1580.25</v>
      </c>
      <c r="AE264" s="10">
        <f>ROUND($K$264*$AD$264,2)</f>
        <v>1580.25</v>
      </c>
    </row>
    <row r="265" spans="1:31" ht="25.5">
      <c r="A265" s="3">
        <v>58866</v>
      </c>
      <c r="B265" s="4" t="s">
        <v>826</v>
      </c>
      <c r="C265" s="3">
        <v>173520</v>
      </c>
      <c r="D265" s="4" t="s">
        <v>41</v>
      </c>
      <c r="E265" s="4" t="s">
        <v>365</v>
      </c>
      <c r="F265" s="4" t="s">
        <v>366</v>
      </c>
      <c r="G265" s="4" t="s">
        <v>367</v>
      </c>
      <c r="H265" s="4" t="s">
        <v>45</v>
      </c>
      <c r="I265" s="4" t="s">
        <v>88</v>
      </c>
      <c r="J265" s="5">
        <v>1</v>
      </c>
      <c r="K265" s="6">
        <v>1</v>
      </c>
      <c r="L265" s="7" t="s">
        <v>89</v>
      </c>
      <c r="M265" s="4">
        <v>920000</v>
      </c>
      <c r="N265" s="4" t="s">
        <v>827</v>
      </c>
      <c r="O265" s="4" t="s">
        <v>828</v>
      </c>
      <c r="P265" s="4" t="s">
        <v>829</v>
      </c>
      <c r="Q265" s="4"/>
      <c r="R265" s="4" t="s">
        <v>69</v>
      </c>
      <c r="S265" s="4">
        <v>2090</v>
      </c>
      <c r="T265" s="4" t="s">
        <v>830</v>
      </c>
      <c r="U265" s="4" t="s">
        <v>831</v>
      </c>
      <c r="V265" s="4">
        <v>549494642</v>
      </c>
      <c r="W265" s="4"/>
      <c r="X265" s="8" t="s">
        <v>836</v>
      </c>
      <c r="Y265" s="8" t="s">
        <v>837</v>
      </c>
      <c r="Z265" s="8" t="s">
        <v>834</v>
      </c>
      <c r="AA265" s="8" t="s">
        <v>55</v>
      </c>
      <c r="AB265" s="8" t="s">
        <v>745</v>
      </c>
      <c r="AC265" s="7" t="s">
        <v>835</v>
      </c>
      <c r="AD265" s="9">
        <v>1422.75</v>
      </c>
      <c r="AE265" s="10">
        <f>ROUND($K$265*$AD$265,2)</f>
        <v>1422.75</v>
      </c>
    </row>
    <row r="266" spans="1:31" ht="25.5">
      <c r="A266" s="3">
        <v>58866</v>
      </c>
      <c r="B266" s="4" t="s">
        <v>826</v>
      </c>
      <c r="C266" s="3">
        <v>173521</v>
      </c>
      <c r="D266" s="4" t="s">
        <v>41</v>
      </c>
      <c r="E266" s="4" t="s">
        <v>377</v>
      </c>
      <c r="F266" s="4" t="s">
        <v>378</v>
      </c>
      <c r="G266" s="4" t="s">
        <v>379</v>
      </c>
      <c r="H266" s="4" t="s">
        <v>45</v>
      </c>
      <c r="I266" s="4" t="s">
        <v>376</v>
      </c>
      <c r="J266" s="5">
        <v>1</v>
      </c>
      <c r="K266" s="6">
        <v>1</v>
      </c>
      <c r="L266" s="7" t="s">
        <v>89</v>
      </c>
      <c r="M266" s="4">
        <v>920000</v>
      </c>
      <c r="N266" s="4" t="s">
        <v>827</v>
      </c>
      <c r="O266" s="4" t="s">
        <v>828</v>
      </c>
      <c r="P266" s="4" t="s">
        <v>829</v>
      </c>
      <c r="Q266" s="4"/>
      <c r="R266" s="4" t="s">
        <v>69</v>
      </c>
      <c r="S266" s="4">
        <v>2090</v>
      </c>
      <c r="T266" s="4" t="s">
        <v>830</v>
      </c>
      <c r="U266" s="4" t="s">
        <v>831</v>
      </c>
      <c r="V266" s="4">
        <v>549494642</v>
      </c>
      <c r="W266" s="4"/>
      <c r="X266" s="8" t="s">
        <v>836</v>
      </c>
      <c r="Y266" s="8" t="s">
        <v>837</v>
      </c>
      <c r="Z266" s="8" t="s">
        <v>834</v>
      </c>
      <c r="AA266" s="8" t="s">
        <v>55</v>
      </c>
      <c r="AB266" s="8" t="s">
        <v>745</v>
      </c>
      <c r="AC266" s="7" t="s">
        <v>835</v>
      </c>
      <c r="AD266" s="9">
        <v>1842.75</v>
      </c>
      <c r="AE266" s="10">
        <f>ROUND($K$266*$AD$266,2)</f>
        <v>1842.75</v>
      </c>
    </row>
    <row r="267" spans="1:31" ht="25.5">
      <c r="A267" s="3">
        <v>58866</v>
      </c>
      <c r="B267" s="4" t="s">
        <v>826</v>
      </c>
      <c r="C267" s="3">
        <v>173522</v>
      </c>
      <c r="D267" s="4" t="s">
        <v>41</v>
      </c>
      <c r="E267" s="4" t="s">
        <v>380</v>
      </c>
      <c r="F267" s="4" t="s">
        <v>381</v>
      </c>
      <c r="G267" s="4" t="s">
        <v>382</v>
      </c>
      <c r="H267" s="4" t="s">
        <v>45</v>
      </c>
      <c r="I267" s="4" t="s">
        <v>376</v>
      </c>
      <c r="J267" s="5">
        <v>1</v>
      </c>
      <c r="K267" s="6">
        <v>1</v>
      </c>
      <c r="L267" s="7" t="s">
        <v>89</v>
      </c>
      <c r="M267" s="4">
        <v>920000</v>
      </c>
      <c r="N267" s="4" t="s">
        <v>827</v>
      </c>
      <c r="O267" s="4" t="s">
        <v>828</v>
      </c>
      <c r="P267" s="4" t="s">
        <v>829</v>
      </c>
      <c r="Q267" s="4"/>
      <c r="R267" s="4" t="s">
        <v>69</v>
      </c>
      <c r="S267" s="4">
        <v>2090</v>
      </c>
      <c r="T267" s="4" t="s">
        <v>830</v>
      </c>
      <c r="U267" s="4" t="s">
        <v>831</v>
      </c>
      <c r="V267" s="4">
        <v>549494642</v>
      </c>
      <c r="W267" s="4"/>
      <c r="X267" s="8" t="s">
        <v>836</v>
      </c>
      <c r="Y267" s="8" t="s">
        <v>837</v>
      </c>
      <c r="Z267" s="8" t="s">
        <v>834</v>
      </c>
      <c r="AA267" s="8" t="s">
        <v>55</v>
      </c>
      <c r="AB267" s="8" t="s">
        <v>745</v>
      </c>
      <c r="AC267" s="7" t="s">
        <v>835</v>
      </c>
      <c r="AD267" s="9">
        <v>1842.75</v>
      </c>
      <c r="AE267" s="10">
        <f>ROUND($K$267*$AD$267,2)</f>
        <v>1842.75</v>
      </c>
    </row>
    <row r="268" spans="1:31" ht="26.25">
      <c r="A268" s="3">
        <v>58866</v>
      </c>
      <c r="B268" s="4" t="s">
        <v>826</v>
      </c>
      <c r="C268" s="3">
        <v>173537</v>
      </c>
      <c r="D268" s="4" t="s">
        <v>41</v>
      </c>
      <c r="E268" s="4" t="s">
        <v>373</v>
      </c>
      <c r="F268" s="4" t="s">
        <v>374</v>
      </c>
      <c r="G268" s="4" t="s">
        <v>375</v>
      </c>
      <c r="H268" s="4" t="s">
        <v>45</v>
      </c>
      <c r="I268" s="4" t="s">
        <v>376</v>
      </c>
      <c r="J268" s="5">
        <v>1</v>
      </c>
      <c r="K268" s="6">
        <v>1</v>
      </c>
      <c r="L268" s="7" t="s">
        <v>89</v>
      </c>
      <c r="M268" s="4">
        <v>920000</v>
      </c>
      <c r="N268" s="4" t="s">
        <v>827</v>
      </c>
      <c r="O268" s="4" t="s">
        <v>828</v>
      </c>
      <c r="P268" s="4" t="s">
        <v>829</v>
      </c>
      <c r="Q268" s="4"/>
      <c r="R268" s="4" t="s">
        <v>69</v>
      </c>
      <c r="S268" s="4">
        <v>2090</v>
      </c>
      <c r="T268" s="4" t="s">
        <v>830</v>
      </c>
      <c r="U268" s="4" t="s">
        <v>831</v>
      </c>
      <c r="V268" s="4">
        <v>549494642</v>
      </c>
      <c r="W268" s="4"/>
      <c r="X268" s="8" t="s">
        <v>836</v>
      </c>
      <c r="Y268" s="8" t="s">
        <v>837</v>
      </c>
      <c r="Z268" s="8" t="s">
        <v>834</v>
      </c>
      <c r="AA268" s="8" t="s">
        <v>55</v>
      </c>
      <c r="AB268" s="8" t="s">
        <v>745</v>
      </c>
      <c r="AC268" s="7" t="s">
        <v>835</v>
      </c>
      <c r="AD268" s="9">
        <v>1842.75</v>
      </c>
      <c r="AE268" s="10">
        <f>ROUND($K$268*$AD$268,2)</f>
        <v>1842.75</v>
      </c>
    </row>
    <row r="269" spans="1:31" ht="13.5">
      <c r="A269" s="31"/>
      <c r="B269" s="31"/>
      <c r="C269" s="3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20" t="s">
        <v>60</v>
      </c>
      <c r="AE269" s="12">
        <f>SUM($AE$261:$AE$268)</f>
        <v>16196.25</v>
      </c>
    </row>
    <row r="270" spans="1:31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26.25">
      <c r="A271" s="3">
        <v>58868</v>
      </c>
      <c r="B271" s="4"/>
      <c r="C271" s="3">
        <v>173503</v>
      </c>
      <c r="D271" s="4" t="s">
        <v>41</v>
      </c>
      <c r="E271" s="4" t="s">
        <v>838</v>
      </c>
      <c r="F271" s="4" t="s">
        <v>839</v>
      </c>
      <c r="G271" s="4" t="s">
        <v>840</v>
      </c>
      <c r="H271" s="4"/>
      <c r="I271" s="4" t="s">
        <v>78</v>
      </c>
      <c r="J271" s="5">
        <v>4</v>
      </c>
      <c r="K271" s="6">
        <v>4</v>
      </c>
      <c r="L271" s="7" t="s">
        <v>89</v>
      </c>
      <c r="M271" s="4">
        <v>412700</v>
      </c>
      <c r="N271" s="4" t="s">
        <v>841</v>
      </c>
      <c r="O271" s="4" t="s">
        <v>805</v>
      </c>
      <c r="P271" s="4" t="s">
        <v>806</v>
      </c>
      <c r="Q271" s="4">
        <v>4</v>
      </c>
      <c r="R271" s="4" t="s">
        <v>842</v>
      </c>
      <c r="S271" s="4">
        <v>35967</v>
      </c>
      <c r="T271" s="4" t="s">
        <v>843</v>
      </c>
      <c r="U271" s="4" t="s">
        <v>844</v>
      </c>
      <c r="V271" s="4">
        <v>549495029</v>
      </c>
      <c r="W271" s="4"/>
      <c r="X271" s="8" t="s">
        <v>55</v>
      </c>
      <c r="Y271" s="8" t="s">
        <v>845</v>
      </c>
      <c r="Z271" s="8" t="s">
        <v>57</v>
      </c>
      <c r="AA271" s="8" t="s">
        <v>55</v>
      </c>
      <c r="AB271" s="8" t="s">
        <v>73</v>
      </c>
      <c r="AC271" s="7" t="s">
        <v>846</v>
      </c>
      <c r="AD271" s="9">
        <v>294</v>
      </c>
      <c r="AE271" s="10">
        <f>ROUND($K$271*$AD$271,2)</f>
        <v>1176</v>
      </c>
    </row>
    <row r="272" spans="1:31" ht="13.5">
      <c r="A272" s="31"/>
      <c r="B272" s="31"/>
      <c r="C272" s="3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20" t="s">
        <v>60</v>
      </c>
      <c r="AE272" s="12">
        <f>SUM($AE$271:$AE$271)</f>
        <v>1176</v>
      </c>
    </row>
    <row r="273" spans="1:31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25.5">
      <c r="A274" s="3">
        <v>58883</v>
      </c>
      <c r="B274" s="4" t="s">
        <v>847</v>
      </c>
      <c r="C274" s="3">
        <v>173562</v>
      </c>
      <c r="D274" s="4" t="s">
        <v>41</v>
      </c>
      <c r="E274" s="4" t="s">
        <v>848</v>
      </c>
      <c r="F274" s="4" t="s">
        <v>849</v>
      </c>
      <c r="G274" s="4" t="s">
        <v>850</v>
      </c>
      <c r="H274" s="4"/>
      <c r="I274" s="4" t="s">
        <v>851</v>
      </c>
      <c r="J274" s="5">
        <v>3</v>
      </c>
      <c r="K274" s="6">
        <v>3</v>
      </c>
      <c r="L274" s="7" t="s">
        <v>89</v>
      </c>
      <c r="M274" s="4">
        <v>314010</v>
      </c>
      <c r="N274" s="4" t="s">
        <v>118</v>
      </c>
      <c r="O274" s="4" t="s">
        <v>794</v>
      </c>
      <c r="P274" s="4" t="s">
        <v>50</v>
      </c>
      <c r="Q274" s="4">
        <v>2</v>
      </c>
      <c r="R274" s="4" t="s">
        <v>795</v>
      </c>
      <c r="S274" s="4">
        <v>113323</v>
      </c>
      <c r="T274" s="4" t="s">
        <v>796</v>
      </c>
      <c r="U274" s="4" t="s">
        <v>797</v>
      </c>
      <c r="V274" s="4">
        <v>549494482</v>
      </c>
      <c r="W274" s="4"/>
      <c r="X274" s="8" t="s">
        <v>852</v>
      </c>
      <c r="Y274" s="8" t="s">
        <v>853</v>
      </c>
      <c r="Z274" s="8" t="s">
        <v>57</v>
      </c>
      <c r="AA274" s="8" t="s">
        <v>98</v>
      </c>
      <c r="AB274" s="8" t="s">
        <v>125</v>
      </c>
      <c r="AC274" s="7" t="s">
        <v>854</v>
      </c>
      <c r="AD274" s="9">
        <v>871.5</v>
      </c>
      <c r="AE274" s="10">
        <f>ROUND($K$274*$AD$274,2)</f>
        <v>2614.5</v>
      </c>
    </row>
    <row r="275" spans="1:31" ht="25.5">
      <c r="A275" s="3">
        <v>58883</v>
      </c>
      <c r="B275" s="4" t="s">
        <v>847</v>
      </c>
      <c r="C275" s="3">
        <v>173581</v>
      </c>
      <c r="D275" s="4" t="s">
        <v>41</v>
      </c>
      <c r="E275" s="4" t="s">
        <v>234</v>
      </c>
      <c r="F275" s="4" t="s">
        <v>235</v>
      </c>
      <c r="G275" s="4" t="s">
        <v>236</v>
      </c>
      <c r="H275" s="4" t="s">
        <v>45</v>
      </c>
      <c r="I275" s="4" t="s">
        <v>46</v>
      </c>
      <c r="J275" s="5">
        <v>1</v>
      </c>
      <c r="K275" s="6">
        <v>1</v>
      </c>
      <c r="L275" s="7" t="s">
        <v>89</v>
      </c>
      <c r="M275" s="4">
        <v>314010</v>
      </c>
      <c r="N275" s="4" t="s">
        <v>118</v>
      </c>
      <c r="O275" s="4" t="s">
        <v>794</v>
      </c>
      <c r="P275" s="4" t="s">
        <v>50</v>
      </c>
      <c r="Q275" s="4">
        <v>2</v>
      </c>
      <c r="R275" s="4" t="s">
        <v>795</v>
      </c>
      <c r="S275" s="4">
        <v>113323</v>
      </c>
      <c r="T275" s="4" t="s">
        <v>796</v>
      </c>
      <c r="U275" s="4" t="s">
        <v>797</v>
      </c>
      <c r="V275" s="4">
        <v>549494482</v>
      </c>
      <c r="W275" s="4"/>
      <c r="X275" s="8" t="s">
        <v>852</v>
      </c>
      <c r="Y275" s="8" t="s">
        <v>853</v>
      </c>
      <c r="Z275" s="8" t="s">
        <v>57</v>
      </c>
      <c r="AA275" s="8" t="s">
        <v>98</v>
      </c>
      <c r="AB275" s="8" t="s">
        <v>125</v>
      </c>
      <c r="AC275" s="7" t="s">
        <v>854</v>
      </c>
      <c r="AD275" s="9">
        <v>1580.25</v>
      </c>
      <c r="AE275" s="10">
        <f>ROUND($K$275*$AD$275,2)</f>
        <v>1580.25</v>
      </c>
    </row>
    <row r="276" spans="1:31" ht="25.5">
      <c r="A276" s="3">
        <v>58883</v>
      </c>
      <c r="B276" s="4" t="s">
        <v>847</v>
      </c>
      <c r="C276" s="3">
        <v>173582</v>
      </c>
      <c r="D276" s="4" t="s">
        <v>41</v>
      </c>
      <c r="E276" s="4" t="s">
        <v>237</v>
      </c>
      <c r="F276" s="4" t="s">
        <v>238</v>
      </c>
      <c r="G276" s="4" t="s">
        <v>239</v>
      </c>
      <c r="H276" s="4" t="s">
        <v>45</v>
      </c>
      <c r="I276" s="4" t="s">
        <v>46</v>
      </c>
      <c r="J276" s="5">
        <v>1</v>
      </c>
      <c r="K276" s="6">
        <v>1</v>
      </c>
      <c r="L276" s="7" t="s">
        <v>89</v>
      </c>
      <c r="M276" s="4">
        <v>314010</v>
      </c>
      <c r="N276" s="4" t="s">
        <v>118</v>
      </c>
      <c r="O276" s="4" t="s">
        <v>794</v>
      </c>
      <c r="P276" s="4" t="s">
        <v>50</v>
      </c>
      <c r="Q276" s="4">
        <v>2</v>
      </c>
      <c r="R276" s="4" t="s">
        <v>795</v>
      </c>
      <c r="S276" s="4">
        <v>113323</v>
      </c>
      <c r="T276" s="4" t="s">
        <v>796</v>
      </c>
      <c r="U276" s="4" t="s">
        <v>797</v>
      </c>
      <c r="V276" s="4">
        <v>549494482</v>
      </c>
      <c r="W276" s="4"/>
      <c r="X276" s="8" t="s">
        <v>852</v>
      </c>
      <c r="Y276" s="8" t="s">
        <v>853</v>
      </c>
      <c r="Z276" s="8" t="s">
        <v>57</v>
      </c>
      <c r="AA276" s="8" t="s">
        <v>98</v>
      </c>
      <c r="AB276" s="8" t="s">
        <v>125</v>
      </c>
      <c r="AC276" s="7" t="s">
        <v>854</v>
      </c>
      <c r="AD276" s="9">
        <v>1580.25</v>
      </c>
      <c r="AE276" s="10">
        <f>ROUND($K$276*$AD$276,2)</f>
        <v>1580.25</v>
      </c>
    </row>
    <row r="277" spans="1:31" ht="26.25">
      <c r="A277" s="3">
        <v>58883</v>
      </c>
      <c r="B277" s="4" t="s">
        <v>847</v>
      </c>
      <c r="C277" s="3">
        <v>173583</v>
      </c>
      <c r="D277" s="4" t="s">
        <v>41</v>
      </c>
      <c r="E277" s="4" t="s">
        <v>855</v>
      </c>
      <c r="F277" s="4" t="s">
        <v>856</v>
      </c>
      <c r="G277" s="4" t="s">
        <v>857</v>
      </c>
      <c r="H277" s="4"/>
      <c r="I277" s="4" t="s">
        <v>851</v>
      </c>
      <c r="J277" s="5">
        <v>2</v>
      </c>
      <c r="K277" s="6">
        <v>2</v>
      </c>
      <c r="L277" s="7" t="s">
        <v>89</v>
      </c>
      <c r="M277" s="4">
        <v>314010</v>
      </c>
      <c r="N277" s="4" t="s">
        <v>118</v>
      </c>
      <c r="O277" s="4" t="s">
        <v>794</v>
      </c>
      <c r="P277" s="4" t="s">
        <v>50</v>
      </c>
      <c r="Q277" s="4">
        <v>2</v>
      </c>
      <c r="R277" s="4" t="s">
        <v>795</v>
      </c>
      <c r="S277" s="4">
        <v>113323</v>
      </c>
      <c r="T277" s="4" t="s">
        <v>796</v>
      </c>
      <c r="U277" s="4" t="s">
        <v>797</v>
      </c>
      <c r="V277" s="4">
        <v>549494482</v>
      </c>
      <c r="W277" s="4"/>
      <c r="X277" s="8" t="s">
        <v>852</v>
      </c>
      <c r="Y277" s="8" t="s">
        <v>853</v>
      </c>
      <c r="Z277" s="8" t="s">
        <v>57</v>
      </c>
      <c r="AA277" s="8" t="s">
        <v>98</v>
      </c>
      <c r="AB277" s="8" t="s">
        <v>125</v>
      </c>
      <c r="AC277" s="7" t="s">
        <v>854</v>
      </c>
      <c r="AD277" s="9">
        <v>892.5</v>
      </c>
      <c r="AE277" s="10">
        <f>ROUND($K$277*$AD$277,2)</f>
        <v>1785</v>
      </c>
    </row>
    <row r="278" spans="1:31" ht="13.5">
      <c r="A278" s="31"/>
      <c r="B278" s="31"/>
      <c r="C278" s="3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20" t="s">
        <v>60</v>
      </c>
      <c r="AE278" s="12">
        <f>SUM($AE$274:$AE$277)</f>
        <v>7560</v>
      </c>
    </row>
    <row r="279" spans="1:31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25.5">
      <c r="A280" s="3">
        <v>58886</v>
      </c>
      <c r="B280" s="4" t="s">
        <v>823</v>
      </c>
      <c r="C280" s="3">
        <v>173652</v>
      </c>
      <c r="D280" s="4" t="s">
        <v>41</v>
      </c>
      <c r="E280" s="4" t="s">
        <v>858</v>
      </c>
      <c r="F280" s="4" t="s">
        <v>859</v>
      </c>
      <c r="G280" s="4" t="s">
        <v>860</v>
      </c>
      <c r="H280" s="4" t="s">
        <v>45</v>
      </c>
      <c r="I280" s="4" t="s">
        <v>861</v>
      </c>
      <c r="J280" s="5">
        <v>3</v>
      </c>
      <c r="K280" s="6">
        <v>3</v>
      </c>
      <c r="L280" s="7" t="s">
        <v>47</v>
      </c>
      <c r="M280" s="4">
        <v>110516</v>
      </c>
      <c r="N280" s="4" t="s">
        <v>489</v>
      </c>
      <c r="O280" s="4" t="s">
        <v>490</v>
      </c>
      <c r="P280" s="4" t="s">
        <v>50</v>
      </c>
      <c r="Q280" s="4">
        <v>3</v>
      </c>
      <c r="R280" s="4" t="s">
        <v>491</v>
      </c>
      <c r="S280" s="4">
        <v>2264</v>
      </c>
      <c r="T280" s="4" t="s">
        <v>492</v>
      </c>
      <c r="U280" s="4" t="s">
        <v>493</v>
      </c>
      <c r="V280" s="4">
        <v>549493070</v>
      </c>
      <c r="W280" s="4"/>
      <c r="X280" s="8" t="s">
        <v>824</v>
      </c>
      <c r="Y280" s="8" t="s">
        <v>495</v>
      </c>
      <c r="Z280" s="8" t="s">
        <v>862</v>
      </c>
      <c r="AA280" s="8" t="s">
        <v>677</v>
      </c>
      <c r="AB280" s="8" t="s">
        <v>318</v>
      </c>
      <c r="AC280" s="7" t="s">
        <v>863</v>
      </c>
      <c r="AD280" s="9">
        <v>1265.25</v>
      </c>
      <c r="AE280" s="10">
        <f>ROUND($K$280*$AD$280,2)</f>
        <v>3795.75</v>
      </c>
    </row>
    <row r="281" spans="1:31" ht="25.5">
      <c r="A281" s="3">
        <v>58886</v>
      </c>
      <c r="B281" s="4" t="s">
        <v>823</v>
      </c>
      <c r="C281" s="3">
        <v>173653</v>
      </c>
      <c r="D281" s="4" t="s">
        <v>41</v>
      </c>
      <c r="E281" s="4" t="s">
        <v>864</v>
      </c>
      <c r="F281" s="4" t="s">
        <v>865</v>
      </c>
      <c r="G281" s="4" t="s">
        <v>866</v>
      </c>
      <c r="H281" s="4" t="s">
        <v>45</v>
      </c>
      <c r="I281" s="4" t="s">
        <v>364</v>
      </c>
      <c r="J281" s="5">
        <v>4</v>
      </c>
      <c r="K281" s="6">
        <v>4</v>
      </c>
      <c r="L281" s="7" t="s">
        <v>47</v>
      </c>
      <c r="M281" s="4">
        <v>110516</v>
      </c>
      <c r="N281" s="4" t="s">
        <v>489</v>
      </c>
      <c r="O281" s="4" t="s">
        <v>490</v>
      </c>
      <c r="P281" s="4" t="s">
        <v>50</v>
      </c>
      <c r="Q281" s="4">
        <v>3</v>
      </c>
      <c r="R281" s="4" t="s">
        <v>491</v>
      </c>
      <c r="S281" s="4">
        <v>2264</v>
      </c>
      <c r="T281" s="4" t="s">
        <v>492</v>
      </c>
      <c r="U281" s="4" t="s">
        <v>493</v>
      </c>
      <c r="V281" s="4">
        <v>549493070</v>
      </c>
      <c r="W281" s="4"/>
      <c r="X281" s="8" t="s">
        <v>824</v>
      </c>
      <c r="Y281" s="8" t="s">
        <v>495</v>
      </c>
      <c r="Z281" s="8" t="s">
        <v>862</v>
      </c>
      <c r="AA281" s="8" t="s">
        <v>677</v>
      </c>
      <c r="AB281" s="8" t="s">
        <v>318</v>
      </c>
      <c r="AC281" s="7" t="s">
        <v>863</v>
      </c>
      <c r="AD281" s="9">
        <v>1674.75</v>
      </c>
      <c r="AE281" s="10">
        <f>ROUND($K$281*$AD$281,2)</f>
        <v>6699</v>
      </c>
    </row>
    <row r="282" spans="1:31" ht="25.5">
      <c r="A282" s="3">
        <v>58886</v>
      </c>
      <c r="B282" s="4" t="s">
        <v>823</v>
      </c>
      <c r="C282" s="3">
        <v>173654</v>
      </c>
      <c r="D282" s="4" t="s">
        <v>41</v>
      </c>
      <c r="E282" s="4" t="s">
        <v>867</v>
      </c>
      <c r="F282" s="4" t="s">
        <v>868</v>
      </c>
      <c r="G282" s="4" t="s">
        <v>869</v>
      </c>
      <c r="H282" s="4" t="s">
        <v>45</v>
      </c>
      <c r="I282" s="4" t="s">
        <v>364</v>
      </c>
      <c r="J282" s="5">
        <v>2</v>
      </c>
      <c r="K282" s="6">
        <v>2</v>
      </c>
      <c r="L282" s="7" t="s">
        <v>47</v>
      </c>
      <c r="M282" s="4">
        <v>110516</v>
      </c>
      <c r="N282" s="4" t="s">
        <v>489</v>
      </c>
      <c r="O282" s="4" t="s">
        <v>490</v>
      </c>
      <c r="P282" s="4" t="s">
        <v>50</v>
      </c>
      <c r="Q282" s="4">
        <v>3</v>
      </c>
      <c r="R282" s="4" t="s">
        <v>491</v>
      </c>
      <c r="S282" s="4">
        <v>2264</v>
      </c>
      <c r="T282" s="4" t="s">
        <v>492</v>
      </c>
      <c r="U282" s="4" t="s">
        <v>493</v>
      </c>
      <c r="V282" s="4">
        <v>549493070</v>
      </c>
      <c r="W282" s="4"/>
      <c r="X282" s="8" t="s">
        <v>824</v>
      </c>
      <c r="Y282" s="8" t="s">
        <v>495</v>
      </c>
      <c r="Z282" s="8" t="s">
        <v>862</v>
      </c>
      <c r="AA282" s="8" t="s">
        <v>677</v>
      </c>
      <c r="AB282" s="8" t="s">
        <v>318</v>
      </c>
      <c r="AC282" s="7" t="s">
        <v>863</v>
      </c>
      <c r="AD282" s="9">
        <v>1674.75</v>
      </c>
      <c r="AE282" s="10">
        <f>ROUND($K$282*$AD$282,2)</f>
        <v>3349.5</v>
      </c>
    </row>
    <row r="283" spans="1:31" ht="25.5">
      <c r="A283" s="3">
        <v>58886</v>
      </c>
      <c r="B283" s="4" t="s">
        <v>823</v>
      </c>
      <c r="C283" s="3">
        <v>173655</v>
      </c>
      <c r="D283" s="4" t="s">
        <v>41</v>
      </c>
      <c r="E283" s="4" t="s">
        <v>165</v>
      </c>
      <c r="F283" s="4" t="s">
        <v>166</v>
      </c>
      <c r="G283" s="4" t="s">
        <v>167</v>
      </c>
      <c r="H283" s="4" t="s">
        <v>45</v>
      </c>
      <c r="I283" s="4" t="s">
        <v>168</v>
      </c>
      <c r="J283" s="5">
        <v>6</v>
      </c>
      <c r="K283" s="6">
        <v>6</v>
      </c>
      <c r="L283" s="7" t="s">
        <v>47</v>
      </c>
      <c r="M283" s="4">
        <v>110516</v>
      </c>
      <c r="N283" s="4" t="s">
        <v>489</v>
      </c>
      <c r="O283" s="4" t="s">
        <v>490</v>
      </c>
      <c r="P283" s="4" t="s">
        <v>50</v>
      </c>
      <c r="Q283" s="4">
        <v>3</v>
      </c>
      <c r="R283" s="4" t="s">
        <v>491</v>
      </c>
      <c r="S283" s="4">
        <v>2264</v>
      </c>
      <c r="T283" s="4" t="s">
        <v>492</v>
      </c>
      <c r="U283" s="4" t="s">
        <v>493</v>
      </c>
      <c r="V283" s="4">
        <v>549493070</v>
      </c>
      <c r="W283" s="4"/>
      <c r="X283" s="8" t="s">
        <v>824</v>
      </c>
      <c r="Y283" s="8" t="s">
        <v>495</v>
      </c>
      <c r="Z283" s="8" t="s">
        <v>57</v>
      </c>
      <c r="AA283" s="8" t="s">
        <v>677</v>
      </c>
      <c r="AB283" s="8" t="s">
        <v>318</v>
      </c>
      <c r="AC283" s="7" t="s">
        <v>863</v>
      </c>
      <c r="AD283" s="9">
        <v>1501.5</v>
      </c>
      <c r="AE283" s="10">
        <f>ROUND($K$283*$AD$283,2)</f>
        <v>9009</v>
      </c>
    </row>
    <row r="284" spans="1:31" ht="25.5">
      <c r="A284" s="3">
        <v>58886</v>
      </c>
      <c r="B284" s="4" t="s">
        <v>823</v>
      </c>
      <c r="C284" s="3">
        <v>173656</v>
      </c>
      <c r="D284" s="4" t="s">
        <v>41</v>
      </c>
      <c r="E284" s="4" t="s">
        <v>169</v>
      </c>
      <c r="F284" s="4" t="s">
        <v>170</v>
      </c>
      <c r="G284" s="4" t="s">
        <v>171</v>
      </c>
      <c r="H284" s="4" t="s">
        <v>45</v>
      </c>
      <c r="I284" s="4" t="s">
        <v>46</v>
      </c>
      <c r="J284" s="5">
        <v>6</v>
      </c>
      <c r="K284" s="6">
        <v>6</v>
      </c>
      <c r="L284" s="7" t="s">
        <v>47</v>
      </c>
      <c r="M284" s="4">
        <v>110516</v>
      </c>
      <c r="N284" s="4" t="s">
        <v>489</v>
      </c>
      <c r="O284" s="4" t="s">
        <v>490</v>
      </c>
      <c r="P284" s="4" t="s">
        <v>50</v>
      </c>
      <c r="Q284" s="4">
        <v>3</v>
      </c>
      <c r="R284" s="4" t="s">
        <v>491</v>
      </c>
      <c r="S284" s="4">
        <v>2264</v>
      </c>
      <c r="T284" s="4" t="s">
        <v>492</v>
      </c>
      <c r="U284" s="4" t="s">
        <v>493</v>
      </c>
      <c r="V284" s="4">
        <v>549493070</v>
      </c>
      <c r="W284" s="4"/>
      <c r="X284" s="8" t="s">
        <v>824</v>
      </c>
      <c r="Y284" s="8" t="s">
        <v>495</v>
      </c>
      <c r="Z284" s="8" t="s">
        <v>57</v>
      </c>
      <c r="AA284" s="8" t="s">
        <v>677</v>
      </c>
      <c r="AB284" s="8" t="s">
        <v>318</v>
      </c>
      <c r="AC284" s="7" t="s">
        <v>863</v>
      </c>
      <c r="AD284" s="9">
        <v>1580.25</v>
      </c>
      <c r="AE284" s="10">
        <f>ROUND($K$284*$AD$284,2)</f>
        <v>9481.5</v>
      </c>
    </row>
    <row r="285" spans="1:31" ht="25.5">
      <c r="A285" s="3">
        <v>58886</v>
      </c>
      <c r="B285" s="4" t="s">
        <v>823</v>
      </c>
      <c r="C285" s="3">
        <v>173657</v>
      </c>
      <c r="D285" s="4" t="s">
        <v>41</v>
      </c>
      <c r="E285" s="4" t="s">
        <v>172</v>
      </c>
      <c r="F285" s="4" t="s">
        <v>173</v>
      </c>
      <c r="G285" s="4" t="s">
        <v>174</v>
      </c>
      <c r="H285" s="4" t="s">
        <v>45</v>
      </c>
      <c r="I285" s="4" t="s">
        <v>46</v>
      </c>
      <c r="J285" s="5">
        <v>6</v>
      </c>
      <c r="K285" s="6">
        <v>6</v>
      </c>
      <c r="L285" s="7" t="s">
        <v>47</v>
      </c>
      <c r="M285" s="4">
        <v>110516</v>
      </c>
      <c r="N285" s="4" t="s">
        <v>489</v>
      </c>
      <c r="O285" s="4" t="s">
        <v>490</v>
      </c>
      <c r="P285" s="4" t="s">
        <v>50</v>
      </c>
      <c r="Q285" s="4">
        <v>3</v>
      </c>
      <c r="R285" s="4" t="s">
        <v>491</v>
      </c>
      <c r="S285" s="4">
        <v>2264</v>
      </c>
      <c r="T285" s="4" t="s">
        <v>492</v>
      </c>
      <c r="U285" s="4" t="s">
        <v>493</v>
      </c>
      <c r="V285" s="4">
        <v>549493070</v>
      </c>
      <c r="W285" s="4"/>
      <c r="X285" s="8" t="s">
        <v>824</v>
      </c>
      <c r="Y285" s="8" t="s">
        <v>495</v>
      </c>
      <c r="Z285" s="8" t="s">
        <v>57</v>
      </c>
      <c r="AA285" s="8" t="s">
        <v>677</v>
      </c>
      <c r="AB285" s="8" t="s">
        <v>318</v>
      </c>
      <c r="AC285" s="7" t="s">
        <v>863</v>
      </c>
      <c r="AD285" s="9">
        <v>1580.25</v>
      </c>
      <c r="AE285" s="10">
        <f>ROUND($K$285*$AD$285,2)</f>
        <v>9481.5</v>
      </c>
    </row>
    <row r="286" spans="1:31" ht="26.25">
      <c r="A286" s="3">
        <v>58886</v>
      </c>
      <c r="B286" s="4" t="s">
        <v>823</v>
      </c>
      <c r="C286" s="3">
        <v>173658</v>
      </c>
      <c r="D286" s="4" t="s">
        <v>41</v>
      </c>
      <c r="E286" s="4" t="s">
        <v>175</v>
      </c>
      <c r="F286" s="4" t="s">
        <v>176</v>
      </c>
      <c r="G286" s="4" t="s">
        <v>177</v>
      </c>
      <c r="H286" s="4" t="s">
        <v>45</v>
      </c>
      <c r="I286" s="4" t="s">
        <v>46</v>
      </c>
      <c r="J286" s="5">
        <v>6</v>
      </c>
      <c r="K286" s="6">
        <v>6</v>
      </c>
      <c r="L286" s="7" t="s">
        <v>47</v>
      </c>
      <c r="M286" s="4">
        <v>110516</v>
      </c>
      <c r="N286" s="4" t="s">
        <v>489</v>
      </c>
      <c r="O286" s="4" t="s">
        <v>490</v>
      </c>
      <c r="P286" s="4" t="s">
        <v>50</v>
      </c>
      <c r="Q286" s="4">
        <v>3</v>
      </c>
      <c r="R286" s="4" t="s">
        <v>491</v>
      </c>
      <c r="S286" s="4">
        <v>2264</v>
      </c>
      <c r="T286" s="4" t="s">
        <v>492</v>
      </c>
      <c r="U286" s="4" t="s">
        <v>493</v>
      </c>
      <c r="V286" s="4">
        <v>549493070</v>
      </c>
      <c r="W286" s="4"/>
      <c r="X286" s="8" t="s">
        <v>824</v>
      </c>
      <c r="Y286" s="8" t="s">
        <v>495</v>
      </c>
      <c r="Z286" s="8" t="s">
        <v>57</v>
      </c>
      <c r="AA286" s="8" t="s">
        <v>677</v>
      </c>
      <c r="AB286" s="8" t="s">
        <v>318</v>
      </c>
      <c r="AC286" s="7" t="s">
        <v>863</v>
      </c>
      <c r="AD286" s="9">
        <v>1580.25</v>
      </c>
      <c r="AE286" s="10">
        <f>ROUND($K$286*$AD$286,2)</f>
        <v>9481.5</v>
      </c>
    </row>
    <row r="287" spans="1:31" ht="13.5">
      <c r="A287" s="31"/>
      <c r="B287" s="31"/>
      <c r="C287" s="3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20" t="s">
        <v>60</v>
      </c>
      <c r="AE287" s="12">
        <f>SUM($AE$280:$AE$286)</f>
        <v>51297.75</v>
      </c>
    </row>
    <row r="288" spans="1:31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2.75">
      <c r="A289" s="3">
        <v>58888</v>
      </c>
      <c r="B289" s="4" t="s">
        <v>61</v>
      </c>
      <c r="C289" s="3">
        <v>173659</v>
      </c>
      <c r="D289" s="4" t="s">
        <v>217</v>
      </c>
      <c r="E289" s="4" t="s">
        <v>870</v>
      </c>
      <c r="F289" s="4" t="s">
        <v>871</v>
      </c>
      <c r="G289" s="4" t="s">
        <v>872</v>
      </c>
      <c r="H289" s="4" t="s">
        <v>45</v>
      </c>
      <c r="I289" s="4" t="s">
        <v>873</v>
      </c>
      <c r="J289" s="5">
        <v>4</v>
      </c>
      <c r="K289" s="6">
        <v>4</v>
      </c>
      <c r="L289" s="7" t="s">
        <v>89</v>
      </c>
      <c r="M289" s="4">
        <v>411100</v>
      </c>
      <c r="N289" s="4" t="s">
        <v>874</v>
      </c>
      <c r="O289" s="4" t="s">
        <v>875</v>
      </c>
      <c r="P289" s="4" t="s">
        <v>447</v>
      </c>
      <c r="Q289" s="4">
        <v>3</v>
      </c>
      <c r="R289" s="4" t="s">
        <v>876</v>
      </c>
      <c r="S289" s="4">
        <v>81433</v>
      </c>
      <c r="T289" s="4" t="s">
        <v>877</v>
      </c>
      <c r="U289" s="4" t="s">
        <v>878</v>
      </c>
      <c r="V289" s="4">
        <v>549496433</v>
      </c>
      <c r="W289" s="4"/>
      <c r="X289" s="8" t="s">
        <v>879</v>
      </c>
      <c r="Y289" s="8" t="s">
        <v>880</v>
      </c>
      <c r="Z289" s="8" t="s">
        <v>57</v>
      </c>
      <c r="AA289" s="8" t="s">
        <v>881</v>
      </c>
      <c r="AB289" s="8" t="s">
        <v>73</v>
      </c>
      <c r="AC289" s="7" t="s">
        <v>882</v>
      </c>
      <c r="AD289" s="9">
        <v>548.1</v>
      </c>
      <c r="AE289" s="10">
        <f>ROUND($K$289*$AD$289,2)</f>
        <v>2192.4</v>
      </c>
    </row>
    <row r="290" spans="1:31" ht="13.5">
      <c r="A290" s="3">
        <v>58888</v>
      </c>
      <c r="B290" s="4" t="s">
        <v>61</v>
      </c>
      <c r="C290" s="3">
        <v>173660</v>
      </c>
      <c r="D290" s="4" t="s">
        <v>217</v>
      </c>
      <c r="E290" s="4" t="s">
        <v>883</v>
      </c>
      <c r="F290" s="4" t="s">
        <v>884</v>
      </c>
      <c r="G290" s="4" t="s">
        <v>885</v>
      </c>
      <c r="H290" s="4" t="s">
        <v>45</v>
      </c>
      <c r="I290" s="4" t="s">
        <v>886</v>
      </c>
      <c r="J290" s="5">
        <v>4</v>
      </c>
      <c r="K290" s="6">
        <v>4</v>
      </c>
      <c r="L290" s="7" t="s">
        <v>89</v>
      </c>
      <c r="M290" s="4">
        <v>411100</v>
      </c>
      <c r="N290" s="4" t="s">
        <v>874</v>
      </c>
      <c r="O290" s="4" t="s">
        <v>875</v>
      </c>
      <c r="P290" s="4" t="s">
        <v>447</v>
      </c>
      <c r="Q290" s="4">
        <v>3</v>
      </c>
      <c r="R290" s="4" t="s">
        <v>876</v>
      </c>
      <c r="S290" s="4">
        <v>81433</v>
      </c>
      <c r="T290" s="4" t="s">
        <v>877</v>
      </c>
      <c r="U290" s="4" t="s">
        <v>878</v>
      </c>
      <c r="V290" s="4">
        <v>549496433</v>
      </c>
      <c r="W290" s="4"/>
      <c r="X290" s="8" t="s">
        <v>879</v>
      </c>
      <c r="Y290" s="8" t="s">
        <v>880</v>
      </c>
      <c r="Z290" s="8" t="s">
        <v>57</v>
      </c>
      <c r="AA290" s="8" t="s">
        <v>881</v>
      </c>
      <c r="AB290" s="8" t="s">
        <v>73</v>
      </c>
      <c r="AC290" s="7" t="s">
        <v>882</v>
      </c>
      <c r="AD290" s="9">
        <v>624.75</v>
      </c>
      <c r="AE290" s="10">
        <f>ROUND($K$290*$AD$290,2)</f>
        <v>2499</v>
      </c>
    </row>
    <row r="291" spans="1:31" ht="13.5">
      <c r="A291" s="31"/>
      <c r="B291" s="31"/>
      <c r="C291" s="3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20" t="s">
        <v>60</v>
      </c>
      <c r="AE291" s="12">
        <f>SUM($AE$289:$AE$290)</f>
        <v>4691.4</v>
      </c>
    </row>
    <row r="292" spans="1:31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25.5">
      <c r="A293" s="3">
        <v>58890</v>
      </c>
      <c r="B293" s="4" t="s">
        <v>61</v>
      </c>
      <c r="C293" s="3">
        <v>173665</v>
      </c>
      <c r="D293" s="4" t="s">
        <v>41</v>
      </c>
      <c r="E293" s="4" t="s">
        <v>887</v>
      </c>
      <c r="F293" s="4" t="s">
        <v>888</v>
      </c>
      <c r="G293" s="4" t="s">
        <v>889</v>
      </c>
      <c r="H293" s="4" t="s">
        <v>45</v>
      </c>
      <c r="I293" s="4" t="s">
        <v>890</v>
      </c>
      <c r="J293" s="5">
        <v>4</v>
      </c>
      <c r="K293" s="6">
        <v>4</v>
      </c>
      <c r="L293" s="7" t="s">
        <v>47</v>
      </c>
      <c r="M293" s="4">
        <v>811000</v>
      </c>
      <c r="N293" s="4" t="s">
        <v>891</v>
      </c>
      <c r="O293" s="4" t="s">
        <v>892</v>
      </c>
      <c r="P293" s="4" t="s">
        <v>893</v>
      </c>
      <c r="Q293" s="4"/>
      <c r="R293" s="4" t="s">
        <v>69</v>
      </c>
      <c r="S293" s="4">
        <v>118186</v>
      </c>
      <c r="T293" s="4" t="s">
        <v>894</v>
      </c>
      <c r="U293" s="4" t="s">
        <v>895</v>
      </c>
      <c r="V293" s="4">
        <v>549493000</v>
      </c>
      <c r="W293" s="4" t="s">
        <v>896</v>
      </c>
      <c r="X293" s="8" t="s">
        <v>897</v>
      </c>
      <c r="Y293" s="8" t="s">
        <v>898</v>
      </c>
      <c r="Z293" s="8" t="s">
        <v>57</v>
      </c>
      <c r="AA293" s="8" t="s">
        <v>254</v>
      </c>
      <c r="AB293" s="8" t="s">
        <v>73</v>
      </c>
      <c r="AC293" s="7" t="s">
        <v>899</v>
      </c>
      <c r="AD293" s="9">
        <v>1678.95</v>
      </c>
      <c r="AE293" s="10">
        <f>ROUND($K$293*$AD$293,2)</f>
        <v>6715.8</v>
      </c>
    </row>
    <row r="294" spans="1:31" ht="12.75">
      <c r="A294" s="3">
        <v>58890</v>
      </c>
      <c r="B294" s="4" t="s">
        <v>61</v>
      </c>
      <c r="C294" s="3">
        <v>173666</v>
      </c>
      <c r="D294" s="4" t="s">
        <v>41</v>
      </c>
      <c r="E294" s="4" t="s">
        <v>351</v>
      </c>
      <c r="F294" s="4" t="s">
        <v>325</v>
      </c>
      <c r="G294" s="4" t="s">
        <v>326</v>
      </c>
      <c r="H294" s="4" t="s">
        <v>45</v>
      </c>
      <c r="I294" s="4" t="s">
        <v>352</v>
      </c>
      <c r="J294" s="5">
        <v>4</v>
      </c>
      <c r="K294" s="6">
        <v>4</v>
      </c>
      <c r="L294" s="7" t="s">
        <v>47</v>
      </c>
      <c r="M294" s="4">
        <v>811000</v>
      </c>
      <c r="N294" s="4" t="s">
        <v>891</v>
      </c>
      <c r="O294" s="4" t="s">
        <v>892</v>
      </c>
      <c r="P294" s="4" t="s">
        <v>893</v>
      </c>
      <c r="Q294" s="4"/>
      <c r="R294" s="4" t="s">
        <v>69</v>
      </c>
      <c r="S294" s="4">
        <v>118186</v>
      </c>
      <c r="T294" s="4" t="s">
        <v>894</v>
      </c>
      <c r="U294" s="4" t="s">
        <v>895</v>
      </c>
      <c r="V294" s="4">
        <v>549493000</v>
      </c>
      <c r="W294" s="4" t="s">
        <v>900</v>
      </c>
      <c r="X294" s="8" t="s">
        <v>897</v>
      </c>
      <c r="Y294" s="8" t="s">
        <v>898</v>
      </c>
      <c r="Z294" s="8" t="s">
        <v>57</v>
      </c>
      <c r="AA294" s="8" t="s">
        <v>254</v>
      </c>
      <c r="AB294" s="8" t="s">
        <v>73</v>
      </c>
      <c r="AC294" s="7" t="s">
        <v>899</v>
      </c>
      <c r="AD294" s="9">
        <v>1921.5</v>
      </c>
      <c r="AE294" s="10">
        <f>ROUND($K$294*$AD$294,2)</f>
        <v>7686</v>
      </c>
    </row>
    <row r="295" spans="1:31" ht="13.5">
      <c r="A295" s="3">
        <v>58890</v>
      </c>
      <c r="B295" s="4" t="s">
        <v>61</v>
      </c>
      <c r="C295" s="3">
        <v>173671</v>
      </c>
      <c r="D295" s="4" t="s">
        <v>41</v>
      </c>
      <c r="E295" s="4" t="s">
        <v>769</v>
      </c>
      <c r="F295" s="4" t="s">
        <v>770</v>
      </c>
      <c r="G295" s="4" t="s">
        <v>771</v>
      </c>
      <c r="H295" s="4" t="s">
        <v>45</v>
      </c>
      <c r="I295" s="4" t="s">
        <v>364</v>
      </c>
      <c r="J295" s="5">
        <v>4</v>
      </c>
      <c r="K295" s="6">
        <v>4</v>
      </c>
      <c r="L295" s="7" t="s">
        <v>47</v>
      </c>
      <c r="M295" s="4">
        <v>811000</v>
      </c>
      <c r="N295" s="4" t="s">
        <v>891</v>
      </c>
      <c r="O295" s="4" t="s">
        <v>892</v>
      </c>
      <c r="P295" s="4" t="s">
        <v>893</v>
      </c>
      <c r="Q295" s="4"/>
      <c r="R295" s="4" t="s">
        <v>69</v>
      </c>
      <c r="S295" s="4">
        <v>118186</v>
      </c>
      <c r="T295" s="4" t="s">
        <v>894</v>
      </c>
      <c r="U295" s="4" t="s">
        <v>895</v>
      </c>
      <c r="V295" s="4">
        <v>549493000</v>
      </c>
      <c r="W295" s="4" t="s">
        <v>896</v>
      </c>
      <c r="X295" s="8" t="s">
        <v>897</v>
      </c>
      <c r="Y295" s="8" t="s">
        <v>898</v>
      </c>
      <c r="Z295" s="8" t="s">
        <v>57</v>
      </c>
      <c r="AA295" s="8" t="s">
        <v>254</v>
      </c>
      <c r="AB295" s="8" t="s">
        <v>73</v>
      </c>
      <c r="AC295" s="7" t="s">
        <v>899</v>
      </c>
      <c r="AD295" s="9">
        <v>1802.85</v>
      </c>
      <c r="AE295" s="10">
        <f>ROUND($K$295*$AD$295,2)</f>
        <v>7211.4</v>
      </c>
    </row>
    <row r="296" spans="1:31" ht="13.5">
      <c r="A296" s="31"/>
      <c r="B296" s="31"/>
      <c r="C296" s="3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20" t="s">
        <v>60</v>
      </c>
      <c r="AE296" s="12">
        <f>SUM($AE$293:$AE$295)</f>
        <v>21613.199999999997</v>
      </c>
    </row>
    <row r="297" spans="1:31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25.5">
      <c r="A298" s="3">
        <v>58902</v>
      </c>
      <c r="B298" s="4" t="s">
        <v>61</v>
      </c>
      <c r="C298" s="3">
        <v>173672</v>
      </c>
      <c r="D298" s="4" t="s">
        <v>217</v>
      </c>
      <c r="E298" s="4" t="s">
        <v>218</v>
      </c>
      <c r="F298" s="4" t="s">
        <v>219</v>
      </c>
      <c r="G298" s="4" t="s">
        <v>220</v>
      </c>
      <c r="H298" s="4"/>
      <c r="I298" s="4" t="s">
        <v>221</v>
      </c>
      <c r="J298" s="5">
        <v>1</v>
      </c>
      <c r="K298" s="6">
        <v>1</v>
      </c>
      <c r="L298" s="7" t="s">
        <v>89</v>
      </c>
      <c r="M298" s="4">
        <v>715002</v>
      </c>
      <c r="N298" s="4" t="s">
        <v>901</v>
      </c>
      <c r="O298" s="4" t="s">
        <v>902</v>
      </c>
      <c r="P298" s="4" t="s">
        <v>344</v>
      </c>
      <c r="Q298" s="4">
        <v>2</v>
      </c>
      <c r="R298" s="4" t="s">
        <v>903</v>
      </c>
      <c r="S298" s="4">
        <v>74576</v>
      </c>
      <c r="T298" s="4" t="s">
        <v>904</v>
      </c>
      <c r="U298" s="4" t="s">
        <v>905</v>
      </c>
      <c r="V298" s="4">
        <v>549495545</v>
      </c>
      <c r="W298" s="4" t="s">
        <v>906</v>
      </c>
      <c r="X298" s="8" t="s">
        <v>907</v>
      </c>
      <c r="Y298" s="8" t="s">
        <v>908</v>
      </c>
      <c r="Z298" s="8" t="s">
        <v>57</v>
      </c>
      <c r="AA298" s="8" t="s">
        <v>909</v>
      </c>
      <c r="AB298" s="8" t="s">
        <v>125</v>
      </c>
      <c r="AC298" s="7" t="s">
        <v>910</v>
      </c>
      <c r="AD298" s="9">
        <v>176.4</v>
      </c>
      <c r="AE298" s="10">
        <f>ROUND($K$298*$AD$298,2)</f>
        <v>176.4</v>
      </c>
    </row>
    <row r="299" spans="1:31" ht="25.5">
      <c r="A299" s="3">
        <v>58902</v>
      </c>
      <c r="B299" s="4" t="s">
        <v>61</v>
      </c>
      <c r="C299" s="3">
        <v>173673</v>
      </c>
      <c r="D299" s="4" t="s">
        <v>217</v>
      </c>
      <c r="E299" s="4" t="s">
        <v>222</v>
      </c>
      <c r="F299" s="4" t="s">
        <v>223</v>
      </c>
      <c r="G299" s="4" t="s">
        <v>224</v>
      </c>
      <c r="H299" s="4"/>
      <c r="I299" s="4" t="s">
        <v>78</v>
      </c>
      <c r="J299" s="5">
        <v>2</v>
      </c>
      <c r="K299" s="6">
        <v>2</v>
      </c>
      <c r="L299" s="7" t="s">
        <v>89</v>
      </c>
      <c r="M299" s="4">
        <v>715002</v>
      </c>
      <c r="N299" s="4" t="s">
        <v>901</v>
      </c>
      <c r="O299" s="4" t="s">
        <v>902</v>
      </c>
      <c r="P299" s="4" t="s">
        <v>344</v>
      </c>
      <c r="Q299" s="4">
        <v>2</v>
      </c>
      <c r="R299" s="4" t="s">
        <v>903</v>
      </c>
      <c r="S299" s="4">
        <v>74576</v>
      </c>
      <c r="T299" s="4" t="s">
        <v>904</v>
      </c>
      <c r="U299" s="4" t="s">
        <v>905</v>
      </c>
      <c r="V299" s="4">
        <v>549495545</v>
      </c>
      <c r="W299" s="4"/>
      <c r="X299" s="8" t="s">
        <v>907</v>
      </c>
      <c r="Y299" s="8" t="s">
        <v>908</v>
      </c>
      <c r="Z299" s="8" t="s">
        <v>57</v>
      </c>
      <c r="AA299" s="8" t="s">
        <v>909</v>
      </c>
      <c r="AB299" s="8" t="s">
        <v>125</v>
      </c>
      <c r="AC299" s="7" t="s">
        <v>910</v>
      </c>
      <c r="AD299" s="9">
        <v>176.4</v>
      </c>
      <c r="AE299" s="10">
        <f>ROUND($K$299*$AD$299,2)</f>
        <v>352.8</v>
      </c>
    </row>
    <row r="300" spans="1:31" ht="26.25">
      <c r="A300" s="3">
        <v>58902</v>
      </c>
      <c r="B300" s="4" t="s">
        <v>61</v>
      </c>
      <c r="C300" s="3">
        <v>173688</v>
      </c>
      <c r="D300" s="4" t="s">
        <v>217</v>
      </c>
      <c r="E300" s="4" t="s">
        <v>228</v>
      </c>
      <c r="F300" s="4" t="s">
        <v>229</v>
      </c>
      <c r="G300" s="4" t="s">
        <v>230</v>
      </c>
      <c r="H300" s="4"/>
      <c r="I300" s="4" t="s">
        <v>78</v>
      </c>
      <c r="J300" s="5">
        <v>2</v>
      </c>
      <c r="K300" s="6">
        <v>2</v>
      </c>
      <c r="L300" s="7" t="s">
        <v>89</v>
      </c>
      <c r="M300" s="4">
        <v>715002</v>
      </c>
      <c r="N300" s="4" t="s">
        <v>901</v>
      </c>
      <c r="O300" s="4" t="s">
        <v>902</v>
      </c>
      <c r="P300" s="4" t="s">
        <v>344</v>
      </c>
      <c r="Q300" s="4">
        <v>2</v>
      </c>
      <c r="R300" s="4" t="s">
        <v>903</v>
      </c>
      <c r="S300" s="4">
        <v>74576</v>
      </c>
      <c r="T300" s="4" t="s">
        <v>904</v>
      </c>
      <c r="U300" s="4" t="s">
        <v>905</v>
      </c>
      <c r="V300" s="4">
        <v>549495545</v>
      </c>
      <c r="W300" s="4"/>
      <c r="X300" s="8" t="s">
        <v>907</v>
      </c>
      <c r="Y300" s="8" t="s">
        <v>908</v>
      </c>
      <c r="Z300" s="8" t="s">
        <v>57</v>
      </c>
      <c r="AA300" s="8" t="s">
        <v>909</v>
      </c>
      <c r="AB300" s="8" t="s">
        <v>125</v>
      </c>
      <c r="AC300" s="7" t="s">
        <v>910</v>
      </c>
      <c r="AD300" s="9">
        <v>176.4</v>
      </c>
      <c r="AE300" s="10">
        <f>ROUND($K$300*$AD$300,2)</f>
        <v>352.8</v>
      </c>
    </row>
    <row r="301" spans="1:31" ht="13.5">
      <c r="A301" s="31"/>
      <c r="B301" s="31"/>
      <c r="C301" s="3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20" t="s">
        <v>60</v>
      </c>
      <c r="AE301" s="12">
        <f>SUM($AE$298:$AE$300)</f>
        <v>882</v>
      </c>
    </row>
    <row r="302" spans="1:31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25.5">
      <c r="A303" s="3">
        <v>58903</v>
      </c>
      <c r="B303" s="4"/>
      <c r="C303" s="3">
        <v>173683</v>
      </c>
      <c r="D303" s="4" t="s">
        <v>41</v>
      </c>
      <c r="E303" s="4" t="s">
        <v>838</v>
      </c>
      <c r="F303" s="4" t="s">
        <v>839</v>
      </c>
      <c r="G303" s="4" t="s">
        <v>840</v>
      </c>
      <c r="H303" s="4" t="s">
        <v>45</v>
      </c>
      <c r="I303" s="4" t="s">
        <v>78</v>
      </c>
      <c r="J303" s="5">
        <v>2</v>
      </c>
      <c r="K303" s="6">
        <v>2</v>
      </c>
      <c r="L303" s="7" t="s">
        <v>89</v>
      </c>
      <c r="M303" s="4">
        <v>999500</v>
      </c>
      <c r="N303" s="4" t="s">
        <v>911</v>
      </c>
      <c r="O303" s="4" t="s">
        <v>912</v>
      </c>
      <c r="P303" s="4" t="s">
        <v>913</v>
      </c>
      <c r="Q303" s="4">
        <v>1</v>
      </c>
      <c r="R303" s="4">
        <v>187</v>
      </c>
      <c r="S303" s="4">
        <v>107268</v>
      </c>
      <c r="T303" s="4" t="s">
        <v>914</v>
      </c>
      <c r="U303" s="4" t="s">
        <v>915</v>
      </c>
      <c r="V303" s="4">
        <v>549494066</v>
      </c>
      <c r="W303" s="4"/>
      <c r="X303" s="8" t="s">
        <v>55</v>
      </c>
      <c r="Y303" s="8" t="s">
        <v>916</v>
      </c>
      <c r="Z303" s="8" t="s">
        <v>57</v>
      </c>
      <c r="AA303" s="8" t="s">
        <v>55</v>
      </c>
      <c r="AB303" s="8" t="s">
        <v>745</v>
      </c>
      <c r="AC303" s="7" t="s">
        <v>917</v>
      </c>
      <c r="AD303" s="9">
        <v>1517.25</v>
      </c>
      <c r="AE303" s="10">
        <f>ROUND($K$303*$AD$303,2)</f>
        <v>3034.5</v>
      </c>
    </row>
    <row r="304" spans="1:31" ht="25.5">
      <c r="A304" s="3">
        <v>58903</v>
      </c>
      <c r="B304" s="4"/>
      <c r="C304" s="3">
        <v>173685</v>
      </c>
      <c r="D304" s="4" t="s">
        <v>41</v>
      </c>
      <c r="E304" s="4" t="s">
        <v>918</v>
      </c>
      <c r="F304" s="4" t="s">
        <v>919</v>
      </c>
      <c r="G304" s="4" t="s">
        <v>920</v>
      </c>
      <c r="H304" s="4" t="s">
        <v>45</v>
      </c>
      <c r="I304" s="4" t="s">
        <v>513</v>
      </c>
      <c r="J304" s="5">
        <v>3</v>
      </c>
      <c r="K304" s="6">
        <v>3</v>
      </c>
      <c r="L304" s="7" t="s">
        <v>89</v>
      </c>
      <c r="M304" s="4">
        <v>999500</v>
      </c>
      <c r="N304" s="4" t="s">
        <v>911</v>
      </c>
      <c r="O304" s="4" t="s">
        <v>912</v>
      </c>
      <c r="P304" s="4" t="s">
        <v>913</v>
      </c>
      <c r="Q304" s="4">
        <v>1</v>
      </c>
      <c r="R304" s="4">
        <v>187</v>
      </c>
      <c r="S304" s="4">
        <v>107268</v>
      </c>
      <c r="T304" s="4" t="s">
        <v>914</v>
      </c>
      <c r="U304" s="4" t="s">
        <v>915</v>
      </c>
      <c r="V304" s="4">
        <v>549494066</v>
      </c>
      <c r="W304" s="4"/>
      <c r="X304" s="8" t="s">
        <v>55</v>
      </c>
      <c r="Y304" s="8" t="s">
        <v>916</v>
      </c>
      <c r="Z304" s="8" t="s">
        <v>57</v>
      </c>
      <c r="AA304" s="8" t="s">
        <v>55</v>
      </c>
      <c r="AB304" s="8" t="s">
        <v>745</v>
      </c>
      <c r="AC304" s="7" t="s">
        <v>917</v>
      </c>
      <c r="AD304" s="9">
        <v>2019.15</v>
      </c>
      <c r="AE304" s="10">
        <f>ROUND($K$304*$AD$304,2)</f>
        <v>6057.45</v>
      </c>
    </row>
    <row r="305" spans="1:31" ht="25.5">
      <c r="A305" s="3">
        <v>58903</v>
      </c>
      <c r="B305" s="4"/>
      <c r="C305" s="3">
        <v>173686</v>
      </c>
      <c r="D305" s="4" t="s">
        <v>41</v>
      </c>
      <c r="E305" s="4" t="s">
        <v>921</v>
      </c>
      <c r="F305" s="4" t="s">
        <v>922</v>
      </c>
      <c r="G305" s="4" t="s">
        <v>923</v>
      </c>
      <c r="H305" s="4" t="s">
        <v>45</v>
      </c>
      <c r="I305" s="4" t="s">
        <v>513</v>
      </c>
      <c r="J305" s="5">
        <v>3</v>
      </c>
      <c r="K305" s="6">
        <v>3</v>
      </c>
      <c r="L305" s="7" t="s">
        <v>89</v>
      </c>
      <c r="M305" s="4">
        <v>999500</v>
      </c>
      <c r="N305" s="4" t="s">
        <v>911</v>
      </c>
      <c r="O305" s="4" t="s">
        <v>912</v>
      </c>
      <c r="P305" s="4" t="s">
        <v>913</v>
      </c>
      <c r="Q305" s="4">
        <v>1</v>
      </c>
      <c r="R305" s="4">
        <v>187</v>
      </c>
      <c r="S305" s="4">
        <v>107268</v>
      </c>
      <c r="T305" s="4" t="s">
        <v>914</v>
      </c>
      <c r="U305" s="4" t="s">
        <v>915</v>
      </c>
      <c r="V305" s="4">
        <v>549494066</v>
      </c>
      <c r="W305" s="4"/>
      <c r="X305" s="8" t="s">
        <v>55</v>
      </c>
      <c r="Y305" s="8" t="s">
        <v>916</v>
      </c>
      <c r="Z305" s="8" t="s">
        <v>57</v>
      </c>
      <c r="AA305" s="8" t="s">
        <v>55</v>
      </c>
      <c r="AB305" s="8" t="s">
        <v>745</v>
      </c>
      <c r="AC305" s="7" t="s">
        <v>917</v>
      </c>
      <c r="AD305" s="9">
        <v>1302</v>
      </c>
      <c r="AE305" s="10">
        <f>ROUND($K$305*$AD$305,2)</f>
        <v>3906</v>
      </c>
    </row>
    <row r="306" spans="1:31" ht="25.5">
      <c r="A306" s="3">
        <v>58903</v>
      </c>
      <c r="B306" s="4"/>
      <c r="C306" s="3">
        <v>173707</v>
      </c>
      <c r="D306" s="4" t="s">
        <v>41</v>
      </c>
      <c r="E306" s="4" t="s">
        <v>924</v>
      </c>
      <c r="F306" s="4" t="s">
        <v>925</v>
      </c>
      <c r="G306" s="4" t="s">
        <v>926</v>
      </c>
      <c r="H306" s="4" t="s">
        <v>45</v>
      </c>
      <c r="I306" s="4" t="s">
        <v>376</v>
      </c>
      <c r="J306" s="5">
        <v>2</v>
      </c>
      <c r="K306" s="6">
        <v>2</v>
      </c>
      <c r="L306" s="7" t="s">
        <v>89</v>
      </c>
      <c r="M306" s="4">
        <v>999500</v>
      </c>
      <c r="N306" s="4" t="s">
        <v>911</v>
      </c>
      <c r="O306" s="4" t="s">
        <v>912</v>
      </c>
      <c r="P306" s="4" t="s">
        <v>913</v>
      </c>
      <c r="Q306" s="4">
        <v>1</v>
      </c>
      <c r="R306" s="4">
        <v>187</v>
      </c>
      <c r="S306" s="4">
        <v>107268</v>
      </c>
      <c r="T306" s="4" t="s">
        <v>914</v>
      </c>
      <c r="U306" s="4" t="s">
        <v>915</v>
      </c>
      <c r="V306" s="4">
        <v>549494066</v>
      </c>
      <c r="W306" s="4"/>
      <c r="X306" s="8" t="s">
        <v>55</v>
      </c>
      <c r="Y306" s="8" t="s">
        <v>916</v>
      </c>
      <c r="Z306" s="8" t="s">
        <v>57</v>
      </c>
      <c r="AA306" s="8" t="s">
        <v>55</v>
      </c>
      <c r="AB306" s="8" t="s">
        <v>745</v>
      </c>
      <c r="AC306" s="7" t="s">
        <v>917</v>
      </c>
      <c r="AD306" s="9">
        <v>1492.05</v>
      </c>
      <c r="AE306" s="10">
        <f>ROUND($K$306*$AD$306,2)</f>
        <v>2984.1</v>
      </c>
    </row>
    <row r="307" spans="1:31" ht="25.5">
      <c r="A307" s="3">
        <v>58903</v>
      </c>
      <c r="B307" s="4"/>
      <c r="C307" s="3">
        <v>173708</v>
      </c>
      <c r="D307" s="4" t="s">
        <v>41</v>
      </c>
      <c r="E307" s="4" t="s">
        <v>927</v>
      </c>
      <c r="F307" s="4" t="s">
        <v>928</v>
      </c>
      <c r="G307" s="4" t="s">
        <v>929</v>
      </c>
      <c r="H307" s="4" t="s">
        <v>45</v>
      </c>
      <c r="I307" s="4" t="s">
        <v>376</v>
      </c>
      <c r="J307" s="5">
        <v>2</v>
      </c>
      <c r="K307" s="6">
        <v>2</v>
      </c>
      <c r="L307" s="7" t="s">
        <v>89</v>
      </c>
      <c r="M307" s="4">
        <v>999500</v>
      </c>
      <c r="N307" s="4" t="s">
        <v>911</v>
      </c>
      <c r="O307" s="4" t="s">
        <v>912</v>
      </c>
      <c r="P307" s="4" t="s">
        <v>913</v>
      </c>
      <c r="Q307" s="4">
        <v>1</v>
      </c>
      <c r="R307" s="4">
        <v>187</v>
      </c>
      <c r="S307" s="4">
        <v>107268</v>
      </c>
      <c r="T307" s="4" t="s">
        <v>914</v>
      </c>
      <c r="U307" s="4" t="s">
        <v>915</v>
      </c>
      <c r="V307" s="4">
        <v>549494066</v>
      </c>
      <c r="W307" s="4"/>
      <c r="X307" s="8" t="s">
        <v>55</v>
      </c>
      <c r="Y307" s="8" t="s">
        <v>916</v>
      </c>
      <c r="Z307" s="8" t="s">
        <v>57</v>
      </c>
      <c r="AA307" s="8" t="s">
        <v>55</v>
      </c>
      <c r="AB307" s="8" t="s">
        <v>745</v>
      </c>
      <c r="AC307" s="7" t="s">
        <v>917</v>
      </c>
      <c r="AD307" s="9">
        <v>1492.05</v>
      </c>
      <c r="AE307" s="10">
        <f>ROUND($K$307*$AD$307,2)</f>
        <v>2984.1</v>
      </c>
    </row>
    <row r="308" spans="1:31" ht="25.5">
      <c r="A308" s="3">
        <v>58903</v>
      </c>
      <c r="B308" s="4"/>
      <c r="C308" s="3">
        <v>173709</v>
      </c>
      <c r="D308" s="4" t="s">
        <v>41</v>
      </c>
      <c r="E308" s="4" t="s">
        <v>930</v>
      </c>
      <c r="F308" s="4" t="s">
        <v>931</v>
      </c>
      <c r="G308" s="4" t="s">
        <v>932</v>
      </c>
      <c r="H308" s="4" t="s">
        <v>45</v>
      </c>
      <c r="I308" s="4" t="s">
        <v>376</v>
      </c>
      <c r="J308" s="5">
        <v>2</v>
      </c>
      <c r="K308" s="6">
        <v>2</v>
      </c>
      <c r="L308" s="7" t="s">
        <v>89</v>
      </c>
      <c r="M308" s="4">
        <v>999500</v>
      </c>
      <c r="N308" s="4" t="s">
        <v>911</v>
      </c>
      <c r="O308" s="4" t="s">
        <v>912</v>
      </c>
      <c r="P308" s="4" t="s">
        <v>913</v>
      </c>
      <c r="Q308" s="4">
        <v>1</v>
      </c>
      <c r="R308" s="4">
        <v>187</v>
      </c>
      <c r="S308" s="4">
        <v>107268</v>
      </c>
      <c r="T308" s="4" t="s">
        <v>914</v>
      </c>
      <c r="U308" s="4" t="s">
        <v>915</v>
      </c>
      <c r="V308" s="4">
        <v>549494066</v>
      </c>
      <c r="W308" s="4"/>
      <c r="X308" s="8" t="s">
        <v>55</v>
      </c>
      <c r="Y308" s="8" t="s">
        <v>916</v>
      </c>
      <c r="Z308" s="8" t="s">
        <v>57</v>
      </c>
      <c r="AA308" s="8" t="s">
        <v>55</v>
      </c>
      <c r="AB308" s="8" t="s">
        <v>745</v>
      </c>
      <c r="AC308" s="7" t="s">
        <v>917</v>
      </c>
      <c r="AD308" s="9">
        <v>1492.05</v>
      </c>
      <c r="AE308" s="10">
        <f>ROUND($K$308*$AD$308,2)</f>
        <v>2984.1</v>
      </c>
    </row>
    <row r="309" spans="1:31" ht="25.5">
      <c r="A309" s="3">
        <v>58903</v>
      </c>
      <c r="B309" s="4"/>
      <c r="C309" s="3">
        <v>173710</v>
      </c>
      <c r="D309" s="4" t="s">
        <v>41</v>
      </c>
      <c r="E309" s="4" t="s">
        <v>544</v>
      </c>
      <c r="F309" s="4" t="s">
        <v>545</v>
      </c>
      <c r="G309" s="4" t="s">
        <v>546</v>
      </c>
      <c r="H309" s="4" t="s">
        <v>45</v>
      </c>
      <c r="I309" s="4" t="s">
        <v>513</v>
      </c>
      <c r="J309" s="5">
        <v>2</v>
      </c>
      <c r="K309" s="6">
        <v>2</v>
      </c>
      <c r="L309" s="7" t="s">
        <v>89</v>
      </c>
      <c r="M309" s="4">
        <v>999500</v>
      </c>
      <c r="N309" s="4" t="s">
        <v>911</v>
      </c>
      <c r="O309" s="4" t="s">
        <v>912</v>
      </c>
      <c r="P309" s="4" t="s">
        <v>913</v>
      </c>
      <c r="Q309" s="4">
        <v>1</v>
      </c>
      <c r="R309" s="4">
        <v>187</v>
      </c>
      <c r="S309" s="4">
        <v>107268</v>
      </c>
      <c r="T309" s="4" t="s">
        <v>914</v>
      </c>
      <c r="U309" s="4" t="s">
        <v>915</v>
      </c>
      <c r="V309" s="4">
        <v>549494066</v>
      </c>
      <c r="W309" s="4"/>
      <c r="X309" s="8" t="s">
        <v>55</v>
      </c>
      <c r="Y309" s="8" t="s">
        <v>916</v>
      </c>
      <c r="Z309" s="8" t="s">
        <v>57</v>
      </c>
      <c r="AA309" s="8" t="s">
        <v>55</v>
      </c>
      <c r="AB309" s="8" t="s">
        <v>745</v>
      </c>
      <c r="AC309" s="7" t="s">
        <v>917</v>
      </c>
      <c r="AD309" s="9">
        <v>1678.95</v>
      </c>
      <c r="AE309" s="10">
        <f>ROUND($K$309*$AD$309,2)</f>
        <v>3357.9</v>
      </c>
    </row>
    <row r="310" spans="1:31" ht="25.5">
      <c r="A310" s="3">
        <v>58903</v>
      </c>
      <c r="B310" s="4"/>
      <c r="C310" s="3">
        <v>173711</v>
      </c>
      <c r="D310" s="4" t="s">
        <v>41</v>
      </c>
      <c r="E310" s="4" t="s">
        <v>555</v>
      </c>
      <c r="F310" s="4" t="s">
        <v>556</v>
      </c>
      <c r="G310" s="4" t="s">
        <v>557</v>
      </c>
      <c r="H310" s="4" t="s">
        <v>45</v>
      </c>
      <c r="I310" s="4" t="s">
        <v>221</v>
      </c>
      <c r="J310" s="5">
        <v>2</v>
      </c>
      <c r="K310" s="6">
        <v>2</v>
      </c>
      <c r="L310" s="7" t="s">
        <v>89</v>
      </c>
      <c r="M310" s="4">
        <v>999500</v>
      </c>
      <c r="N310" s="4" t="s">
        <v>911</v>
      </c>
      <c r="O310" s="4" t="s">
        <v>912</v>
      </c>
      <c r="P310" s="4" t="s">
        <v>913</v>
      </c>
      <c r="Q310" s="4">
        <v>1</v>
      </c>
      <c r="R310" s="4">
        <v>187</v>
      </c>
      <c r="S310" s="4">
        <v>107268</v>
      </c>
      <c r="T310" s="4" t="s">
        <v>914</v>
      </c>
      <c r="U310" s="4" t="s">
        <v>915</v>
      </c>
      <c r="V310" s="4">
        <v>549494066</v>
      </c>
      <c r="W310" s="4"/>
      <c r="X310" s="8" t="s">
        <v>55</v>
      </c>
      <c r="Y310" s="8" t="s">
        <v>916</v>
      </c>
      <c r="Z310" s="8" t="s">
        <v>57</v>
      </c>
      <c r="AA310" s="8" t="s">
        <v>55</v>
      </c>
      <c r="AB310" s="8" t="s">
        <v>745</v>
      </c>
      <c r="AC310" s="7" t="s">
        <v>917</v>
      </c>
      <c r="AD310" s="9">
        <v>2392.95</v>
      </c>
      <c r="AE310" s="10">
        <f>ROUND($K$310*$AD$310,2)</f>
        <v>4785.9</v>
      </c>
    </row>
    <row r="311" spans="1:31" ht="25.5">
      <c r="A311" s="3">
        <v>58903</v>
      </c>
      <c r="B311" s="4"/>
      <c r="C311" s="3">
        <v>173712</v>
      </c>
      <c r="D311" s="4" t="s">
        <v>41</v>
      </c>
      <c r="E311" s="4" t="s">
        <v>552</v>
      </c>
      <c r="F311" s="4" t="s">
        <v>553</v>
      </c>
      <c r="G311" s="4" t="s">
        <v>554</v>
      </c>
      <c r="H311" s="4" t="s">
        <v>45</v>
      </c>
      <c r="I311" s="4" t="s">
        <v>221</v>
      </c>
      <c r="J311" s="5">
        <v>2</v>
      </c>
      <c r="K311" s="6">
        <v>2</v>
      </c>
      <c r="L311" s="7" t="s">
        <v>89</v>
      </c>
      <c r="M311" s="4">
        <v>999500</v>
      </c>
      <c r="N311" s="4" t="s">
        <v>911</v>
      </c>
      <c r="O311" s="4" t="s">
        <v>912</v>
      </c>
      <c r="P311" s="4" t="s">
        <v>913</v>
      </c>
      <c r="Q311" s="4">
        <v>1</v>
      </c>
      <c r="R311" s="4">
        <v>187</v>
      </c>
      <c r="S311" s="4">
        <v>107268</v>
      </c>
      <c r="T311" s="4" t="s">
        <v>914</v>
      </c>
      <c r="U311" s="4" t="s">
        <v>915</v>
      </c>
      <c r="V311" s="4">
        <v>549494066</v>
      </c>
      <c r="W311" s="4"/>
      <c r="X311" s="8" t="s">
        <v>55</v>
      </c>
      <c r="Y311" s="8" t="s">
        <v>916</v>
      </c>
      <c r="Z311" s="8" t="s">
        <v>57</v>
      </c>
      <c r="AA311" s="8" t="s">
        <v>55</v>
      </c>
      <c r="AB311" s="8" t="s">
        <v>745</v>
      </c>
      <c r="AC311" s="7" t="s">
        <v>917</v>
      </c>
      <c r="AD311" s="9">
        <v>2392.95</v>
      </c>
      <c r="AE311" s="10">
        <f>ROUND($K$311*$AD$311,2)</f>
        <v>4785.9</v>
      </c>
    </row>
    <row r="312" spans="1:31" ht="26.25">
      <c r="A312" s="3">
        <v>58903</v>
      </c>
      <c r="B312" s="4"/>
      <c r="C312" s="3">
        <v>173713</v>
      </c>
      <c r="D312" s="4" t="s">
        <v>41</v>
      </c>
      <c r="E312" s="4" t="s">
        <v>549</v>
      </c>
      <c r="F312" s="4" t="s">
        <v>550</v>
      </c>
      <c r="G312" s="4" t="s">
        <v>551</v>
      </c>
      <c r="H312" s="4" t="s">
        <v>45</v>
      </c>
      <c r="I312" s="4" t="s">
        <v>221</v>
      </c>
      <c r="J312" s="5">
        <v>2</v>
      </c>
      <c r="K312" s="6">
        <v>2</v>
      </c>
      <c r="L312" s="7" t="s">
        <v>89</v>
      </c>
      <c r="M312" s="4">
        <v>999500</v>
      </c>
      <c r="N312" s="4" t="s">
        <v>911</v>
      </c>
      <c r="O312" s="4" t="s">
        <v>912</v>
      </c>
      <c r="P312" s="4" t="s">
        <v>913</v>
      </c>
      <c r="Q312" s="4">
        <v>1</v>
      </c>
      <c r="R312" s="4">
        <v>187</v>
      </c>
      <c r="S312" s="4">
        <v>107268</v>
      </c>
      <c r="T312" s="4" t="s">
        <v>914</v>
      </c>
      <c r="U312" s="4" t="s">
        <v>915</v>
      </c>
      <c r="V312" s="4">
        <v>549494066</v>
      </c>
      <c r="W312" s="4"/>
      <c r="X312" s="8" t="s">
        <v>55</v>
      </c>
      <c r="Y312" s="8" t="s">
        <v>916</v>
      </c>
      <c r="Z312" s="8" t="s">
        <v>57</v>
      </c>
      <c r="AA312" s="8" t="s">
        <v>55</v>
      </c>
      <c r="AB312" s="8" t="s">
        <v>745</v>
      </c>
      <c r="AC312" s="7" t="s">
        <v>917</v>
      </c>
      <c r="AD312" s="9">
        <v>2392.95</v>
      </c>
      <c r="AE312" s="10">
        <f>ROUND($K$312*$AD$312,2)</f>
        <v>4785.9</v>
      </c>
    </row>
    <row r="313" spans="1:31" ht="13.5">
      <c r="A313" s="31"/>
      <c r="B313" s="31"/>
      <c r="C313" s="3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20" t="s">
        <v>60</v>
      </c>
      <c r="AE313" s="12">
        <f>SUM($AE$303:$AE$312)</f>
        <v>39665.850000000006</v>
      </c>
    </row>
    <row r="314" spans="1:31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25.5">
      <c r="A315" s="3">
        <v>58907</v>
      </c>
      <c r="B315" s="4"/>
      <c r="C315" s="3">
        <v>173759</v>
      </c>
      <c r="D315" s="4" t="s">
        <v>41</v>
      </c>
      <c r="E315" s="4" t="s">
        <v>933</v>
      </c>
      <c r="F315" s="4" t="s">
        <v>934</v>
      </c>
      <c r="G315" s="4" t="s">
        <v>935</v>
      </c>
      <c r="H315" s="4" t="s">
        <v>45</v>
      </c>
      <c r="I315" s="4" t="s">
        <v>88</v>
      </c>
      <c r="J315" s="5">
        <v>2</v>
      </c>
      <c r="K315" s="6">
        <v>2</v>
      </c>
      <c r="L315" s="7" t="s">
        <v>89</v>
      </c>
      <c r="M315" s="4">
        <v>713009</v>
      </c>
      <c r="N315" s="4" t="s">
        <v>936</v>
      </c>
      <c r="O315" s="4" t="s">
        <v>138</v>
      </c>
      <c r="P315" s="4" t="s">
        <v>50</v>
      </c>
      <c r="Q315" s="4">
        <v>1</v>
      </c>
      <c r="R315" s="4" t="s">
        <v>937</v>
      </c>
      <c r="S315" s="4">
        <v>42244</v>
      </c>
      <c r="T315" s="4" t="s">
        <v>938</v>
      </c>
      <c r="U315" s="4" t="s">
        <v>939</v>
      </c>
      <c r="V315" s="4">
        <v>549497574</v>
      </c>
      <c r="W315" s="4"/>
      <c r="X315" s="8" t="s">
        <v>940</v>
      </c>
      <c r="Y315" s="8" t="s">
        <v>941</v>
      </c>
      <c r="Z315" s="8" t="s">
        <v>57</v>
      </c>
      <c r="AA315" s="8" t="s">
        <v>942</v>
      </c>
      <c r="AB315" s="8" t="s">
        <v>125</v>
      </c>
      <c r="AC315" s="7" t="s">
        <v>943</v>
      </c>
      <c r="AD315" s="9">
        <v>407.4</v>
      </c>
      <c r="AE315" s="10">
        <f>ROUND($K$315*$AD$315,2)</f>
        <v>814.8</v>
      </c>
    </row>
    <row r="316" spans="1:31" ht="25.5">
      <c r="A316" s="3">
        <v>58907</v>
      </c>
      <c r="B316" s="4"/>
      <c r="C316" s="3">
        <v>173766</v>
      </c>
      <c r="D316" s="4" t="s">
        <v>41</v>
      </c>
      <c r="E316" s="4" t="s">
        <v>944</v>
      </c>
      <c r="F316" s="4" t="s">
        <v>945</v>
      </c>
      <c r="G316" s="4" t="s">
        <v>946</v>
      </c>
      <c r="H316" s="4" t="s">
        <v>45</v>
      </c>
      <c r="I316" s="4" t="s">
        <v>88</v>
      </c>
      <c r="J316" s="5">
        <v>2</v>
      </c>
      <c r="K316" s="6">
        <v>2</v>
      </c>
      <c r="L316" s="7" t="s">
        <v>89</v>
      </c>
      <c r="M316" s="4">
        <v>713009</v>
      </c>
      <c r="N316" s="4" t="s">
        <v>936</v>
      </c>
      <c r="O316" s="4" t="s">
        <v>138</v>
      </c>
      <c r="P316" s="4" t="s">
        <v>50</v>
      </c>
      <c r="Q316" s="4">
        <v>1</v>
      </c>
      <c r="R316" s="4" t="s">
        <v>937</v>
      </c>
      <c r="S316" s="4">
        <v>42244</v>
      </c>
      <c r="T316" s="4" t="s">
        <v>938</v>
      </c>
      <c r="U316" s="4" t="s">
        <v>939</v>
      </c>
      <c r="V316" s="4">
        <v>549497574</v>
      </c>
      <c r="W316" s="4"/>
      <c r="X316" s="8" t="s">
        <v>940</v>
      </c>
      <c r="Y316" s="8" t="s">
        <v>941</v>
      </c>
      <c r="Z316" s="8" t="s">
        <v>57</v>
      </c>
      <c r="AA316" s="8" t="s">
        <v>942</v>
      </c>
      <c r="AB316" s="8" t="s">
        <v>125</v>
      </c>
      <c r="AC316" s="7" t="s">
        <v>943</v>
      </c>
      <c r="AD316" s="9">
        <v>408.45</v>
      </c>
      <c r="AE316" s="10">
        <f>ROUND($K$316*$AD$316,2)</f>
        <v>816.9</v>
      </c>
    </row>
    <row r="317" spans="1:31" ht="25.5">
      <c r="A317" s="3">
        <v>58907</v>
      </c>
      <c r="B317" s="4"/>
      <c r="C317" s="3">
        <v>173767</v>
      </c>
      <c r="D317" s="4" t="s">
        <v>41</v>
      </c>
      <c r="E317" s="4" t="s">
        <v>947</v>
      </c>
      <c r="F317" s="4" t="s">
        <v>948</v>
      </c>
      <c r="G317" s="4" t="s">
        <v>949</v>
      </c>
      <c r="H317" s="4" t="s">
        <v>45</v>
      </c>
      <c r="I317" s="4" t="s">
        <v>88</v>
      </c>
      <c r="J317" s="5">
        <v>2</v>
      </c>
      <c r="K317" s="6">
        <v>2</v>
      </c>
      <c r="L317" s="7" t="s">
        <v>89</v>
      </c>
      <c r="M317" s="4">
        <v>713009</v>
      </c>
      <c r="N317" s="4" t="s">
        <v>936</v>
      </c>
      <c r="O317" s="4" t="s">
        <v>138</v>
      </c>
      <c r="P317" s="4" t="s">
        <v>50</v>
      </c>
      <c r="Q317" s="4">
        <v>1</v>
      </c>
      <c r="R317" s="4" t="s">
        <v>937</v>
      </c>
      <c r="S317" s="4">
        <v>42244</v>
      </c>
      <c r="T317" s="4" t="s">
        <v>938</v>
      </c>
      <c r="U317" s="4" t="s">
        <v>939</v>
      </c>
      <c r="V317" s="4">
        <v>549497574</v>
      </c>
      <c r="W317" s="4"/>
      <c r="X317" s="8" t="s">
        <v>940</v>
      </c>
      <c r="Y317" s="8" t="s">
        <v>941</v>
      </c>
      <c r="Z317" s="8" t="s">
        <v>57</v>
      </c>
      <c r="AA317" s="8" t="s">
        <v>942</v>
      </c>
      <c r="AB317" s="8" t="s">
        <v>125</v>
      </c>
      <c r="AC317" s="7" t="s">
        <v>943</v>
      </c>
      <c r="AD317" s="9">
        <v>408.45</v>
      </c>
      <c r="AE317" s="10">
        <f>ROUND($K$317*$AD$317,2)</f>
        <v>816.9</v>
      </c>
    </row>
    <row r="318" spans="1:31" ht="26.25">
      <c r="A318" s="3">
        <v>58907</v>
      </c>
      <c r="B318" s="4"/>
      <c r="C318" s="3">
        <v>173768</v>
      </c>
      <c r="D318" s="4" t="s">
        <v>41</v>
      </c>
      <c r="E318" s="4" t="s">
        <v>950</v>
      </c>
      <c r="F318" s="4" t="s">
        <v>951</v>
      </c>
      <c r="G318" s="4" t="s">
        <v>952</v>
      </c>
      <c r="H318" s="4" t="s">
        <v>45</v>
      </c>
      <c r="I318" s="4" t="s">
        <v>88</v>
      </c>
      <c r="J318" s="5">
        <v>2</v>
      </c>
      <c r="K318" s="6">
        <v>2</v>
      </c>
      <c r="L318" s="7" t="s">
        <v>89</v>
      </c>
      <c r="M318" s="4">
        <v>713009</v>
      </c>
      <c r="N318" s="4" t="s">
        <v>936</v>
      </c>
      <c r="O318" s="4" t="s">
        <v>138</v>
      </c>
      <c r="P318" s="4" t="s">
        <v>50</v>
      </c>
      <c r="Q318" s="4">
        <v>1</v>
      </c>
      <c r="R318" s="4" t="s">
        <v>937</v>
      </c>
      <c r="S318" s="4">
        <v>42244</v>
      </c>
      <c r="T318" s="4" t="s">
        <v>938</v>
      </c>
      <c r="U318" s="4" t="s">
        <v>939</v>
      </c>
      <c r="V318" s="4">
        <v>549497574</v>
      </c>
      <c r="W318" s="4"/>
      <c r="X318" s="8" t="s">
        <v>940</v>
      </c>
      <c r="Y318" s="8" t="s">
        <v>941</v>
      </c>
      <c r="Z318" s="8" t="s">
        <v>57</v>
      </c>
      <c r="AA318" s="8" t="s">
        <v>942</v>
      </c>
      <c r="AB318" s="8" t="s">
        <v>125</v>
      </c>
      <c r="AC318" s="7" t="s">
        <v>943</v>
      </c>
      <c r="AD318" s="9">
        <v>408.45</v>
      </c>
      <c r="AE318" s="10">
        <f>ROUND($K$318*$AD$318,2)</f>
        <v>816.9</v>
      </c>
    </row>
    <row r="319" spans="1:31" ht="13.5">
      <c r="A319" s="31"/>
      <c r="B319" s="31"/>
      <c r="C319" s="3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20" t="s">
        <v>60</v>
      </c>
      <c r="AE319" s="12">
        <f>SUM($AE$315:$AE$318)</f>
        <v>3265.5</v>
      </c>
    </row>
    <row r="320" spans="1:31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ht="26.25">
      <c r="A321" s="3">
        <v>58908</v>
      </c>
      <c r="B321" s="4"/>
      <c r="C321" s="3">
        <v>173765</v>
      </c>
      <c r="D321" s="4" t="s">
        <v>41</v>
      </c>
      <c r="E321" s="4" t="s">
        <v>953</v>
      </c>
      <c r="F321" s="4" t="s">
        <v>954</v>
      </c>
      <c r="G321" s="4" t="s">
        <v>955</v>
      </c>
      <c r="H321" s="4" t="s">
        <v>45</v>
      </c>
      <c r="I321" s="4" t="s">
        <v>78</v>
      </c>
      <c r="J321" s="5">
        <v>1</v>
      </c>
      <c r="K321" s="6">
        <v>1</v>
      </c>
      <c r="L321" s="7" t="s">
        <v>89</v>
      </c>
      <c r="M321" s="4">
        <v>412700</v>
      </c>
      <c r="N321" s="4" t="s">
        <v>841</v>
      </c>
      <c r="O321" s="4" t="s">
        <v>805</v>
      </c>
      <c r="P321" s="4" t="s">
        <v>806</v>
      </c>
      <c r="Q321" s="4">
        <v>4</v>
      </c>
      <c r="R321" s="4" t="s">
        <v>842</v>
      </c>
      <c r="S321" s="4">
        <v>35967</v>
      </c>
      <c r="T321" s="4" t="s">
        <v>843</v>
      </c>
      <c r="U321" s="4" t="s">
        <v>844</v>
      </c>
      <c r="V321" s="4">
        <v>549495029</v>
      </c>
      <c r="W321" s="4"/>
      <c r="X321" s="8" t="s">
        <v>55</v>
      </c>
      <c r="Y321" s="8" t="s">
        <v>845</v>
      </c>
      <c r="Z321" s="8" t="s">
        <v>57</v>
      </c>
      <c r="AA321" s="8" t="s">
        <v>55</v>
      </c>
      <c r="AB321" s="8" t="s">
        <v>73</v>
      </c>
      <c r="AC321" s="7" t="s">
        <v>956</v>
      </c>
      <c r="AD321" s="9">
        <v>1517.25</v>
      </c>
      <c r="AE321" s="10">
        <f>ROUND($K$321*$AD$321,2)</f>
        <v>1517.25</v>
      </c>
    </row>
    <row r="322" spans="1:31" ht="13.5">
      <c r="A322" s="31"/>
      <c r="B322" s="31"/>
      <c r="C322" s="3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20" t="s">
        <v>60</v>
      </c>
      <c r="AE322" s="12">
        <f>SUM($AE$321:$AE$321)</f>
        <v>1517.25</v>
      </c>
    </row>
    <row r="323" spans="1:31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ht="12.75">
      <c r="A324" s="3">
        <v>58916</v>
      </c>
      <c r="B324" s="4"/>
      <c r="C324" s="3">
        <v>173891</v>
      </c>
      <c r="D324" s="4" t="s">
        <v>41</v>
      </c>
      <c r="E324" s="4" t="s">
        <v>957</v>
      </c>
      <c r="F324" s="4" t="s">
        <v>958</v>
      </c>
      <c r="G324" s="4" t="s">
        <v>959</v>
      </c>
      <c r="H324" s="4" t="s">
        <v>45</v>
      </c>
      <c r="I324" s="4" t="s">
        <v>364</v>
      </c>
      <c r="J324" s="5">
        <v>1</v>
      </c>
      <c r="K324" s="6">
        <v>1</v>
      </c>
      <c r="L324" s="7" t="s">
        <v>47</v>
      </c>
      <c r="M324" s="4">
        <v>110511</v>
      </c>
      <c r="N324" s="4" t="s">
        <v>960</v>
      </c>
      <c r="O324" s="4" t="s">
        <v>312</v>
      </c>
      <c r="P324" s="4" t="s">
        <v>313</v>
      </c>
      <c r="Q324" s="4">
        <v>4</v>
      </c>
      <c r="R324" s="4" t="s">
        <v>961</v>
      </c>
      <c r="S324" s="4">
        <v>250</v>
      </c>
      <c r="T324" s="4" t="s">
        <v>962</v>
      </c>
      <c r="U324" s="4" t="s">
        <v>963</v>
      </c>
      <c r="V324" s="4">
        <v>549498191</v>
      </c>
      <c r="W324" s="4"/>
      <c r="X324" s="8" t="s">
        <v>55</v>
      </c>
      <c r="Y324" s="8" t="s">
        <v>964</v>
      </c>
      <c r="Z324" s="8" t="s">
        <v>57</v>
      </c>
      <c r="AA324" s="8" t="s">
        <v>55</v>
      </c>
      <c r="AB324" s="8" t="s">
        <v>318</v>
      </c>
      <c r="AC324" s="7" t="s">
        <v>965</v>
      </c>
      <c r="AD324" s="9">
        <v>2142</v>
      </c>
      <c r="AE324" s="10">
        <f>ROUND($K$324*$AD$324,2)</f>
        <v>2142</v>
      </c>
    </row>
    <row r="325" spans="1:31" ht="25.5">
      <c r="A325" s="3">
        <v>58916</v>
      </c>
      <c r="B325" s="4"/>
      <c r="C325" s="3">
        <v>173892</v>
      </c>
      <c r="D325" s="4" t="s">
        <v>966</v>
      </c>
      <c r="E325" s="4" t="s">
        <v>967</v>
      </c>
      <c r="F325" s="4" t="s">
        <v>968</v>
      </c>
      <c r="G325" s="4" t="s">
        <v>969</v>
      </c>
      <c r="H325" s="4" t="s">
        <v>45</v>
      </c>
      <c r="I325" s="4" t="s">
        <v>970</v>
      </c>
      <c r="J325" s="5">
        <v>1</v>
      </c>
      <c r="K325" s="6">
        <v>1</v>
      </c>
      <c r="L325" s="7" t="s">
        <v>47</v>
      </c>
      <c r="M325" s="4">
        <v>110511</v>
      </c>
      <c r="N325" s="4" t="s">
        <v>960</v>
      </c>
      <c r="O325" s="4" t="s">
        <v>312</v>
      </c>
      <c r="P325" s="4" t="s">
        <v>313</v>
      </c>
      <c r="Q325" s="4">
        <v>4</v>
      </c>
      <c r="R325" s="4" t="s">
        <v>961</v>
      </c>
      <c r="S325" s="4">
        <v>250</v>
      </c>
      <c r="T325" s="4" t="s">
        <v>962</v>
      </c>
      <c r="U325" s="4" t="s">
        <v>963</v>
      </c>
      <c r="V325" s="4">
        <v>549498191</v>
      </c>
      <c r="W325" s="4"/>
      <c r="X325" s="8" t="s">
        <v>55</v>
      </c>
      <c r="Y325" s="8" t="s">
        <v>964</v>
      </c>
      <c r="Z325" s="8" t="s">
        <v>57</v>
      </c>
      <c r="AA325" s="8" t="s">
        <v>55</v>
      </c>
      <c r="AB325" s="8" t="s">
        <v>318</v>
      </c>
      <c r="AC325" s="7" t="s">
        <v>965</v>
      </c>
      <c r="AD325" s="9">
        <v>3843</v>
      </c>
      <c r="AE325" s="10">
        <f>ROUND($K$325*$AD$325,2)</f>
        <v>3843</v>
      </c>
    </row>
    <row r="326" spans="1:31" ht="12.75">
      <c r="A326" s="3">
        <v>58916</v>
      </c>
      <c r="B326" s="4"/>
      <c r="C326" s="3">
        <v>173918</v>
      </c>
      <c r="D326" s="4" t="s">
        <v>41</v>
      </c>
      <c r="E326" s="4" t="s">
        <v>294</v>
      </c>
      <c r="F326" s="4" t="s">
        <v>295</v>
      </c>
      <c r="G326" s="4" t="s">
        <v>296</v>
      </c>
      <c r="H326" s="4" t="s">
        <v>45</v>
      </c>
      <c r="I326" s="4" t="s">
        <v>78</v>
      </c>
      <c r="J326" s="5">
        <v>1</v>
      </c>
      <c r="K326" s="6">
        <v>1</v>
      </c>
      <c r="L326" s="7" t="s">
        <v>47</v>
      </c>
      <c r="M326" s="4">
        <v>110511</v>
      </c>
      <c r="N326" s="4" t="s">
        <v>960</v>
      </c>
      <c r="O326" s="4" t="s">
        <v>312</v>
      </c>
      <c r="P326" s="4" t="s">
        <v>313</v>
      </c>
      <c r="Q326" s="4">
        <v>4</v>
      </c>
      <c r="R326" s="4" t="s">
        <v>961</v>
      </c>
      <c r="S326" s="4">
        <v>250</v>
      </c>
      <c r="T326" s="4" t="s">
        <v>962</v>
      </c>
      <c r="U326" s="4" t="s">
        <v>963</v>
      </c>
      <c r="V326" s="4">
        <v>549498191</v>
      </c>
      <c r="W326" s="4"/>
      <c r="X326" s="8" t="s">
        <v>55</v>
      </c>
      <c r="Y326" s="8" t="s">
        <v>964</v>
      </c>
      <c r="Z326" s="8" t="s">
        <v>57</v>
      </c>
      <c r="AA326" s="8" t="s">
        <v>55</v>
      </c>
      <c r="AB326" s="8" t="s">
        <v>318</v>
      </c>
      <c r="AC326" s="7" t="s">
        <v>965</v>
      </c>
      <c r="AD326" s="9">
        <v>1584.45</v>
      </c>
      <c r="AE326" s="10">
        <f>ROUND($K$326*$AD$326,2)</f>
        <v>1584.45</v>
      </c>
    </row>
    <row r="327" spans="1:31" ht="12.75">
      <c r="A327" s="3">
        <v>58916</v>
      </c>
      <c r="B327" s="4"/>
      <c r="C327" s="3">
        <v>173919</v>
      </c>
      <c r="D327" s="4" t="s">
        <v>41</v>
      </c>
      <c r="E327" s="4" t="s">
        <v>297</v>
      </c>
      <c r="F327" s="4" t="s">
        <v>298</v>
      </c>
      <c r="G327" s="4" t="s">
        <v>299</v>
      </c>
      <c r="H327" s="4" t="s">
        <v>45</v>
      </c>
      <c r="I327" s="4" t="s">
        <v>78</v>
      </c>
      <c r="J327" s="5">
        <v>1</v>
      </c>
      <c r="K327" s="6">
        <v>1</v>
      </c>
      <c r="L327" s="7" t="s">
        <v>47</v>
      </c>
      <c r="M327" s="4">
        <v>110511</v>
      </c>
      <c r="N327" s="4" t="s">
        <v>960</v>
      </c>
      <c r="O327" s="4" t="s">
        <v>312</v>
      </c>
      <c r="P327" s="4" t="s">
        <v>313</v>
      </c>
      <c r="Q327" s="4">
        <v>4</v>
      </c>
      <c r="R327" s="4" t="s">
        <v>961</v>
      </c>
      <c r="S327" s="4">
        <v>250</v>
      </c>
      <c r="T327" s="4" t="s">
        <v>962</v>
      </c>
      <c r="U327" s="4" t="s">
        <v>963</v>
      </c>
      <c r="V327" s="4">
        <v>549498191</v>
      </c>
      <c r="W327" s="4"/>
      <c r="X327" s="8" t="s">
        <v>55</v>
      </c>
      <c r="Y327" s="8" t="s">
        <v>964</v>
      </c>
      <c r="Z327" s="8" t="s">
        <v>57</v>
      </c>
      <c r="AA327" s="8" t="s">
        <v>55</v>
      </c>
      <c r="AB327" s="8" t="s">
        <v>318</v>
      </c>
      <c r="AC327" s="7" t="s">
        <v>965</v>
      </c>
      <c r="AD327" s="9">
        <v>1584.45</v>
      </c>
      <c r="AE327" s="10">
        <f>ROUND($K$327*$AD$327,2)</f>
        <v>1584.45</v>
      </c>
    </row>
    <row r="328" spans="1:31" ht="12.75">
      <c r="A328" s="3">
        <v>58916</v>
      </c>
      <c r="B328" s="4"/>
      <c r="C328" s="3">
        <v>173920</v>
      </c>
      <c r="D328" s="4" t="s">
        <v>41</v>
      </c>
      <c r="E328" s="4" t="s">
        <v>300</v>
      </c>
      <c r="F328" s="4" t="s">
        <v>301</v>
      </c>
      <c r="G328" s="4" t="s">
        <v>302</v>
      </c>
      <c r="H328" s="4" t="s">
        <v>45</v>
      </c>
      <c r="I328" s="4" t="s">
        <v>78</v>
      </c>
      <c r="J328" s="5">
        <v>1</v>
      </c>
      <c r="K328" s="6">
        <v>1</v>
      </c>
      <c r="L328" s="7" t="s">
        <v>47</v>
      </c>
      <c r="M328" s="4">
        <v>110511</v>
      </c>
      <c r="N328" s="4" t="s">
        <v>960</v>
      </c>
      <c r="O328" s="4" t="s">
        <v>312</v>
      </c>
      <c r="P328" s="4" t="s">
        <v>313</v>
      </c>
      <c r="Q328" s="4">
        <v>4</v>
      </c>
      <c r="R328" s="4" t="s">
        <v>961</v>
      </c>
      <c r="S328" s="4">
        <v>250</v>
      </c>
      <c r="T328" s="4" t="s">
        <v>962</v>
      </c>
      <c r="U328" s="4" t="s">
        <v>963</v>
      </c>
      <c r="V328" s="4">
        <v>549498191</v>
      </c>
      <c r="W328" s="4"/>
      <c r="X328" s="8" t="s">
        <v>55</v>
      </c>
      <c r="Y328" s="8" t="s">
        <v>964</v>
      </c>
      <c r="Z328" s="8" t="s">
        <v>57</v>
      </c>
      <c r="AA328" s="8" t="s">
        <v>55</v>
      </c>
      <c r="AB328" s="8" t="s">
        <v>318</v>
      </c>
      <c r="AC328" s="7" t="s">
        <v>965</v>
      </c>
      <c r="AD328" s="9">
        <v>1584.45</v>
      </c>
      <c r="AE328" s="10">
        <f>ROUND($K$328*$AD$328,2)</f>
        <v>1584.45</v>
      </c>
    </row>
    <row r="329" spans="1:31" ht="13.5">
      <c r="A329" s="3">
        <v>58916</v>
      </c>
      <c r="B329" s="4"/>
      <c r="C329" s="3">
        <v>173921</v>
      </c>
      <c r="D329" s="4" t="s">
        <v>41</v>
      </c>
      <c r="E329" s="4" t="s">
        <v>971</v>
      </c>
      <c r="F329" s="4" t="s">
        <v>972</v>
      </c>
      <c r="G329" s="4" t="s">
        <v>973</v>
      </c>
      <c r="H329" s="4" t="s">
        <v>45</v>
      </c>
      <c r="I329" s="4" t="s">
        <v>513</v>
      </c>
      <c r="J329" s="5">
        <v>1</v>
      </c>
      <c r="K329" s="6">
        <v>1</v>
      </c>
      <c r="L329" s="7" t="s">
        <v>47</v>
      </c>
      <c r="M329" s="4">
        <v>110511</v>
      </c>
      <c r="N329" s="4" t="s">
        <v>960</v>
      </c>
      <c r="O329" s="4" t="s">
        <v>312</v>
      </c>
      <c r="P329" s="4" t="s">
        <v>313</v>
      </c>
      <c r="Q329" s="4">
        <v>4</v>
      </c>
      <c r="R329" s="4" t="s">
        <v>961</v>
      </c>
      <c r="S329" s="4">
        <v>250</v>
      </c>
      <c r="T329" s="4" t="s">
        <v>962</v>
      </c>
      <c r="U329" s="4" t="s">
        <v>963</v>
      </c>
      <c r="V329" s="4">
        <v>549498191</v>
      </c>
      <c r="W329" s="4"/>
      <c r="X329" s="8" t="s">
        <v>55</v>
      </c>
      <c r="Y329" s="8" t="s">
        <v>964</v>
      </c>
      <c r="Z329" s="8" t="s">
        <v>57</v>
      </c>
      <c r="AA329" s="8" t="s">
        <v>55</v>
      </c>
      <c r="AB329" s="8" t="s">
        <v>318</v>
      </c>
      <c r="AC329" s="7" t="s">
        <v>965</v>
      </c>
      <c r="AD329" s="9">
        <v>2404.5</v>
      </c>
      <c r="AE329" s="10">
        <f>ROUND($K$329*$AD$329,2)</f>
        <v>2404.5</v>
      </c>
    </row>
    <row r="330" spans="1:31" ht="13.5">
      <c r="A330" s="31"/>
      <c r="B330" s="31"/>
      <c r="C330" s="3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20" t="s">
        <v>60</v>
      </c>
      <c r="AE330" s="12">
        <f>SUM($AE$324:$AE$329)</f>
        <v>13142.85</v>
      </c>
    </row>
    <row r="331" spans="1:31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ht="25.5">
      <c r="A332" s="3">
        <v>58921</v>
      </c>
      <c r="B332" s="4"/>
      <c r="C332" s="3">
        <v>173812</v>
      </c>
      <c r="D332" s="4" t="s">
        <v>41</v>
      </c>
      <c r="E332" s="4" t="s">
        <v>456</v>
      </c>
      <c r="F332" s="4" t="s">
        <v>457</v>
      </c>
      <c r="G332" s="4" t="s">
        <v>458</v>
      </c>
      <c r="H332" s="4" t="s">
        <v>45</v>
      </c>
      <c r="I332" s="4" t="s">
        <v>78</v>
      </c>
      <c r="J332" s="5">
        <v>1</v>
      </c>
      <c r="K332" s="6">
        <v>1</v>
      </c>
      <c r="L332" s="7" t="s">
        <v>89</v>
      </c>
      <c r="M332" s="4">
        <v>212600</v>
      </c>
      <c r="N332" s="4" t="s">
        <v>974</v>
      </c>
      <c r="O332" s="4" t="s">
        <v>975</v>
      </c>
      <c r="P332" s="4" t="s">
        <v>153</v>
      </c>
      <c r="Q332" s="4">
        <v>4</v>
      </c>
      <c r="R332" s="4" t="s">
        <v>976</v>
      </c>
      <c r="S332" s="4">
        <v>9111</v>
      </c>
      <c r="T332" s="4" t="s">
        <v>977</v>
      </c>
      <c r="U332" s="4" t="s">
        <v>978</v>
      </c>
      <c r="V332" s="4">
        <v>549491539</v>
      </c>
      <c r="W332" s="4"/>
      <c r="X332" s="8" t="s">
        <v>979</v>
      </c>
      <c r="Y332" s="8" t="s">
        <v>980</v>
      </c>
      <c r="Z332" s="8" t="s">
        <v>57</v>
      </c>
      <c r="AA332" s="8" t="s">
        <v>98</v>
      </c>
      <c r="AB332" s="8" t="s">
        <v>125</v>
      </c>
      <c r="AC332" s="7" t="s">
        <v>981</v>
      </c>
      <c r="AD332" s="9">
        <v>1517.25</v>
      </c>
      <c r="AE332" s="10">
        <f>ROUND($K$332*$AD$332,2)</f>
        <v>1517.25</v>
      </c>
    </row>
    <row r="333" spans="1:31" ht="25.5">
      <c r="A333" s="3">
        <v>58921</v>
      </c>
      <c r="B333" s="4"/>
      <c r="C333" s="3">
        <v>173813</v>
      </c>
      <c r="D333" s="4" t="s">
        <v>41</v>
      </c>
      <c r="E333" s="4" t="s">
        <v>982</v>
      </c>
      <c r="F333" s="4" t="s">
        <v>983</v>
      </c>
      <c r="G333" s="4" t="s">
        <v>984</v>
      </c>
      <c r="H333" s="4" t="s">
        <v>45</v>
      </c>
      <c r="I333" s="4" t="s">
        <v>88</v>
      </c>
      <c r="J333" s="5">
        <v>1</v>
      </c>
      <c r="K333" s="6">
        <v>1</v>
      </c>
      <c r="L333" s="7" t="s">
        <v>89</v>
      </c>
      <c r="M333" s="4">
        <v>212600</v>
      </c>
      <c r="N333" s="4" t="s">
        <v>974</v>
      </c>
      <c r="O333" s="4" t="s">
        <v>975</v>
      </c>
      <c r="P333" s="4" t="s">
        <v>153</v>
      </c>
      <c r="Q333" s="4">
        <v>4</v>
      </c>
      <c r="R333" s="4" t="s">
        <v>976</v>
      </c>
      <c r="S333" s="4">
        <v>9111</v>
      </c>
      <c r="T333" s="4" t="s">
        <v>977</v>
      </c>
      <c r="U333" s="4" t="s">
        <v>978</v>
      </c>
      <c r="V333" s="4">
        <v>549491539</v>
      </c>
      <c r="W333" s="4"/>
      <c r="X333" s="8" t="s">
        <v>979</v>
      </c>
      <c r="Y333" s="8" t="s">
        <v>980</v>
      </c>
      <c r="Z333" s="8" t="s">
        <v>57</v>
      </c>
      <c r="AA333" s="8" t="s">
        <v>98</v>
      </c>
      <c r="AB333" s="8" t="s">
        <v>125</v>
      </c>
      <c r="AC333" s="7" t="s">
        <v>981</v>
      </c>
      <c r="AD333" s="9">
        <v>4221</v>
      </c>
      <c r="AE333" s="10">
        <f>ROUND($K$333*$AD$333,2)</f>
        <v>4221</v>
      </c>
    </row>
    <row r="334" spans="1:31" ht="26.25">
      <c r="A334" s="3">
        <v>58921</v>
      </c>
      <c r="B334" s="4"/>
      <c r="C334" s="3">
        <v>173831</v>
      </c>
      <c r="D334" s="4" t="s">
        <v>41</v>
      </c>
      <c r="E334" s="4" t="s">
        <v>985</v>
      </c>
      <c r="F334" s="4" t="s">
        <v>986</v>
      </c>
      <c r="G334" s="4" t="s">
        <v>987</v>
      </c>
      <c r="H334" s="4" t="s">
        <v>45</v>
      </c>
      <c r="I334" s="4" t="s">
        <v>407</v>
      </c>
      <c r="J334" s="5">
        <v>1</v>
      </c>
      <c r="K334" s="6">
        <v>1</v>
      </c>
      <c r="L334" s="7" t="s">
        <v>89</v>
      </c>
      <c r="M334" s="4">
        <v>212600</v>
      </c>
      <c r="N334" s="4" t="s">
        <v>974</v>
      </c>
      <c r="O334" s="4" t="s">
        <v>975</v>
      </c>
      <c r="P334" s="4" t="s">
        <v>153</v>
      </c>
      <c r="Q334" s="4">
        <v>4</v>
      </c>
      <c r="R334" s="4" t="s">
        <v>976</v>
      </c>
      <c r="S334" s="4">
        <v>9111</v>
      </c>
      <c r="T334" s="4" t="s">
        <v>977</v>
      </c>
      <c r="U334" s="4" t="s">
        <v>978</v>
      </c>
      <c r="V334" s="4">
        <v>549491539</v>
      </c>
      <c r="W334" s="4"/>
      <c r="X334" s="8" t="s">
        <v>979</v>
      </c>
      <c r="Y334" s="8" t="s">
        <v>980</v>
      </c>
      <c r="Z334" s="8" t="s">
        <v>57</v>
      </c>
      <c r="AA334" s="8" t="s">
        <v>98</v>
      </c>
      <c r="AB334" s="8" t="s">
        <v>125</v>
      </c>
      <c r="AC334" s="7" t="s">
        <v>981</v>
      </c>
      <c r="AD334" s="9">
        <v>4105.5</v>
      </c>
      <c r="AE334" s="10">
        <f>ROUND($K$334*$AD$334,2)</f>
        <v>4105.5</v>
      </c>
    </row>
    <row r="335" spans="1:31" ht="13.5">
      <c r="A335" s="31"/>
      <c r="B335" s="31"/>
      <c r="C335" s="3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20" t="s">
        <v>60</v>
      </c>
      <c r="AE335" s="12">
        <f>SUM($AE$332:$AE$334)</f>
        <v>9843.75</v>
      </c>
    </row>
    <row r="336" spans="1:31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ht="25.5">
      <c r="A337" s="3">
        <v>58923</v>
      </c>
      <c r="B337" s="4"/>
      <c r="C337" s="3">
        <v>173823</v>
      </c>
      <c r="D337" s="4" t="s">
        <v>217</v>
      </c>
      <c r="E337" s="4" t="s">
        <v>988</v>
      </c>
      <c r="F337" s="4" t="s">
        <v>989</v>
      </c>
      <c r="G337" s="4" t="s">
        <v>990</v>
      </c>
      <c r="H337" s="4" t="s">
        <v>45</v>
      </c>
      <c r="I337" s="4" t="s">
        <v>991</v>
      </c>
      <c r="J337" s="5">
        <v>1</v>
      </c>
      <c r="K337" s="6">
        <v>1</v>
      </c>
      <c r="L337" s="7" t="s">
        <v>89</v>
      </c>
      <c r="M337" s="4">
        <v>311010</v>
      </c>
      <c r="N337" s="4" t="s">
        <v>992</v>
      </c>
      <c r="O337" s="4" t="s">
        <v>993</v>
      </c>
      <c r="P337" s="4" t="s">
        <v>344</v>
      </c>
      <c r="Q337" s="4">
        <v>3</v>
      </c>
      <c r="R337" s="4" t="s">
        <v>994</v>
      </c>
      <c r="S337" s="4">
        <v>204410</v>
      </c>
      <c r="T337" s="4" t="s">
        <v>995</v>
      </c>
      <c r="U337" s="4" t="s">
        <v>996</v>
      </c>
      <c r="V337" s="4">
        <v>549493744</v>
      </c>
      <c r="W337" s="4"/>
      <c r="X337" s="8" t="s">
        <v>55</v>
      </c>
      <c r="Y337" s="8" t="s">
        <v>997</v>
      </c>
      <c r="Z337" s="8" t="s">
        <v>57</v>
      </c>
      <c r="AA337" s="8" t="s">
        <v>55</v>
      </c>
      <c r="AB337" s="8" t="s">
        <v>318</v>
      </c>
      <c r="AC337" s="7" t="s">
        <v>998</v>
      </c>
      <c r="AD337" s="9">
        <v>300.3</v>
      </c>
      <c r="AE337" s="10">
        <f>ROUND($K$337*$AD$337,2)</f>
        <v>300.3</v>
      </c>
    </row>
    <row r="338" spans="1:31" ht="25.5">
      <c r="A338" s="3">
        <v>58923</v>
      </c>
      <c r="B338" s="4"/>
      <c r="C338" s="3">
        <v>173837</v>
      </c>
      <c r="D338" s="4" t="s">
        <v>217</v>
      </c>
      <c r="E338" s="4" t="s">
        <v>999</v>
      </c>
      <c r="F338" s="4" t="s">
        <v>1000</v>
      </c>
      <c r="G338" s="4" t="s">
        <v>1001</v>
      </c>
      <c r="H338" s="4" t="s">
        <v>45</v>
      </c>
      <c r="I338" s="4" t="s">
        <v>1002</v>
      </c>
      <c r="J338" s="5">
        <v>1</v>
      </c>
      <c r="K338" s="6">
        <v>1</v>
      </c>
      <c r="L338" s="7" t="s">
        <v>89</v>
      </c>
      <c r="M338" s="4">
        <v>311010</v>
      </c>
      <c r="N338" s="4" t="s">
        <v>992</v>
      </c>
      <c r="O338" s="4" t="s">
        <v>993</v>
      </c>
      <c r="P338" s="4" t="s">
        <v>344</v>
      </c>
      <c r="Q338" s="4">
        <v>3</v>
      </c>
      <c r="R338" s="4" t="s">
        <v>994</v>
      </c>
      <c r="S338" s="4">
        <v>204410</v>
      </c>
      <c r="T338" s="4" t="s">
        <v>995</v>
      </c>
      <c r="U338" s="4" t="s">
        <v>996</v>
      </c>
      <c r="V338" s="4">
        <v>549493744</v>
      </c>
      <c r="W338" s="4"/>
      <c r="X338" s="8" t="s">
        <v>55</v>
      </c>
      <c r="Y338" s="8" t="s">
        <v>997</v>
      </c>
      <c r="Z338" s="8" t="s">
        <v>57</v>
      </c>
      <c r="AA338" s="8" t="s">
        <v>55</v>
      </c>
      <c r="AB338" s="8" t="s">
        <v>318</v>
      </c>
      <c r="AC338" s="7" t="s">
        <v>998</v>
      </c>
      <c r="AD338" s="9">
        <v>300.3</v>
      </c>
      <c r="AE338" s="10">
        <f>ROUND($K$338*$AD$338,2)</f>
        <v>300.3</v>
      </c>
    </row>
    <row r="339" spans="1:31" ht="25.5">
      <c r="A339" s="3">
        <v>58923</v>
      </c>
      <c r="B339" s="4"/>
      <c r="C339" s="3">
        <v>173838</v>
      </c>
      <c r="D339" s="4" t="s">
        <v>217</v>
      </c>
      <c r="E339" s="4" t="s">
        <v>1003</v>
      </c>
      <c r="F339" s="4" t="s">
        <v>1004</v>
      </c>
      <c r="G339" s="4" t="s">
        <v>1005</v>
      </c>
      <c r="H339" s="4" t="s">
        <v>45</v>
      </c>
      <c r="I339" s="4" t="s">
        <v>1002</v>
      </c>
      <c r="J339" s="5">
        <v>1</v>
      </c>
      <c r="K339" s="6">
        <v>1</v>
      </c>
      <c r="L339" s="7" t="s">
        <v>89</v>
      </c>
      <c r="M339" s="4">
        <v>311010</v>
      </c>
      <c r="N339" s="4" t="s">
        <v>992</v>
      </c>
      <c r="O339" s="4" t="s">
        <v>993</v>
      </c>
      <c r="P339" s="4" t="s">
        <v>344</v>
      </c>
      <c r="Q339" s="4">
        <v>3</v>
      </c>
      <c r="R339" s="4" t="s">
        <v>994</v>
      </c>
      <c r="S339" s="4">
        <v>204410</v>
      </c>
      <c r="T339" s="4" t="s">
        <v>995</v>
      </c>
      <c r="U339" s="4" t="s">
        <v>996</v>
      </c>
      <c r="V339" s="4">
        <v>549493744</v>
      </c>
      <c r="W339" s="4"/>
      <c r="X339" s="8" t="s">
        <v>55</v>
      </c>
      <c r="Y339" s="8" t="s">
        <v>997</v>
      </c>
      <c r="Z339" s="8" t="s">
        <v>57</v>
      </c>
      <c r="AA339" s="8" t="s">
        <v>55</v>
      </c>
      <c r="AB339" s="8" t="s">
        <v>318</v>
      </c>
      <c r="AC339" s="7" t="s">
        <v>998</v>
      </c>
      <c r="AD339" s="9">
        <v>300.3</v>
      </c>
      <c r="AE339" s="10">
        <f>ROUND($K$339*$AD$339,2)</f>
        <v>300.3</v>
      </c>
    </row>
    <row r="340" spans="1:31" ht="26.25">
      <c r="A340" s="3">
        <v>58923</v>
      </c>
      <c r="B340" s="4"/>
      <c r="C340" s="3">
        <v>173839</v>
      </c>
      <c r="D340" s="4" t="s">
        <v>217</v>
      </c>
      <c r="E340" s="4" t="s">
        <v>1006</v>
      </c>
      <c r="F340" s="4" t="s">
        <v>1007</v>
      </c>
      <c r="G340" s="4" t="s">
        <v>1008</v>
      </c>
      <c r="H340" s="4" t="s">
        <v>45</v>
      </c>
      <c r="I340" s="4" t="s">
        <v>1002</v>
      </c>
      <c r="J340" s="5">
        <v>1</v>
      </c>
      <c r="K340" s="6">
        <v>1</v>
      </c>
      <c r="L340" s="7" t="s">
        <v>89</v>
      </c>
      <c r="M340" s="4">
        <v>311010</v>
      </c>
      <c r="N340" s="4" t="s">
        <v>992</v>
      </c>
      <c r="O340" s="4" t="s">
        <v>993</v>
      </c>
      <c r="P340" s="4" t="s">
        <v>344</v>
      </c>
      <c r="Q340" s="4">
        <v>3</v>
      </c>
      <c r="R340" s="4" t="s">
        <v>994</v>
      </c>
      <c r="S340" s="4">
        <v>204410</v>
      </c>
      <c r="T340" s="4" t="s">
        <v>995</v>
      </c>
      <c r="U340" s="4" t="s">
        <v>996</v>
      </c>
      <c r="V340" s="4">
        <v>549493744</v>
      </c>
      <c r="W340" s="4"/>
      <c r="X340" s="8" t="s">
        <v>55</v>
      </c>
      <c r="Y340" s="8" t="s">
        <v>997</v>
      </c>
      <c r="Z340" s="8" t="s">
        <v>57</v>
      </c>
      <c r="AA340" s="8" t="s">
        <v>55</v>
      </c>
      <c r="AB340" s="8" t="s">
        <v>318</v>
      </c>
      <c r="AC340" s="7" t="s">
        <v>998</v>
      </c>
      <c r="AD340" s="9">
        <v>300.3</v>
      </c>
      <c r="AE340" s="10">
        <f>ROUND($K$340*$AD$340,2)</f>
        <v>300.3</v>
      </c>
    </row>
    <row r="341" spans="1:31" ht="13.5">
      <c r="A341" s="31"/>
      <c r="B341" s="31"/>
      <c r="C341" s="3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20" t="s">
        <v>60</v>
      </c>
      <c r="AE341" s="12">
        <f>SUM($AE$337:$AE$340)</f>
        <v>1201.2</v>
      </c>
    </row>
    <row r="342" spans="1:31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ht="25.5">
      <c r="A343" s="3">
        <v>58924</v>
      </c>
      <c r="B343" s="4"/>
      <c r="C343" s="3">
        <v>173853</v>
      </c>
      <c r="D343" s="4" t="s">
        <v>41</v>
      </c>
      <c r="E343" s="4" t="s">
        <v>1009</v>
      </c>
      <c r="F343" s="4" t="s">
        <v>1010</v>
      </c>
      <c r="G343" s="4" t="s">
        <v>1011</v>
      </c>
      <c r="H343" s="4" t="s">
        <v>45</v>
      </c>
      <c r="I343" s="4" t="s">
        <v>407</v>
      </c>
      <c r="J343" s="5">
        <v>1</v>
      </c>
      <c r="K343" s="6">
        <v>1</v>
      </c>
      <c r="L343" s="7" t="s">
        <v>89</v>
      </c>
      <c r="M343" s="4">
        <v>235200</v>
      </c>
      <c r="N343" s="4" t="s">
        <v>1012</v>
      </c>
      <c r="O343" s="4" t="s">
        <v>248</v>
      </c>
      <c r="P343" s="4" t="s">
        <v>249</v>
      </c>
      <c r="Q343" s="4">
        <v>2</v>
      </c>
      <c r="R343" s="4">
        <v>2.43</v>
      </c>
      <c r="S343" s="4">
        <v>101945</v>
      </c>
      <c r="T343" s="4" t="s">
        <v>1013</v>
      </c>
      <c r="U343" s="4" t="s">
        <v>1014</v>
      </c>
      <c r="V343" s="4">
        <v>549493607</v>
      </c>
      <c r="W343" s="4">
        <v>549493607</v>
      </c>
      <c r="X343" s="8" t="s">
        <v>1015</v>
      </c>
      <c r="Y343" s="8" t="s">
        <v>1016</v>
      </c>
      <c r="Z343" s="8" t="s">
        <v>834</v>
      </c>
      <c r="AA343" s="8" t="s">
        <v>480</v>
      </c>
      <c r="AB343" s="8" t="s">
        <v>125</v>
      </c>
      <c r="AC343" s="7" t="s">
        <v>1017</v>
      </c>
      <c r="AD343" s="9">
        <v>3286.5</v>
      </c>
      <c r="AE343" s="10">
        <f>ROUND($K$343*$AD$343,2)</f>
        <v>3286.5</v>
      </c>
    </row>
    <row r="344" spans="1:31" ht="25.5">
      <c r="A344" s="3">
        <v>58924</v>
      </c>
      <c r="B344" s="4"/>
      <c r="C344" s="3">
        <v>173868</v>
      </c>
      <c r="D344" s="4" t="s">
        <v>41</v>
      </c>
      <c r="E344" s="4" t="s">
        <v>1018</v>
      </c>
      <c r="F344" s="4" t="s">
        <v>1019</v>
      </c>
      <c r="G344" s="4" t="s">
        <v>1020</v>
      </c>
      <c r="H344" s="4" t="s">
        <v>45</v>
      </c>
      <c r="I344" s="4" t="s">
        <v>65</v>
      </c>
      <c r="J344" s="5">
        <v>1</v>
      </c>
      <c r="K344" s="6">
        <v>1</v>
      </c>
      <c r="L344" s="7" t="s">
        <v>89</v>
      </c>
      <c r="M344" s="4">
        <v>235200</v>
      </c>
      <c r="N344" s="4" t="s">
        <v>1012</v>
      </c>
      <c r="O344" s="4" t="s">
        <v>248</v>
      </c>
      <c r="P344" s="4" t="s">
        <v>249</v>
      </c>
      <c r="Q344" s="4">
        <v>2</v>
      </c>
      <c r="R344" s="4">
        <v>2.43</v>
      </c>
      <c r="S344" s="4">
        <v>101945</v>
      </c>
      <c r="T344" s="4" t="s">
        <v>1013</v>
      </c>
      <c r="U344" s="4" t="s">
        <v>1014</v>
      </c>
      <c r="V344" s="4">
        <v>549493607</v>
      </c>
      <c r="W344" s="4">
        <v>549493607</v>
      </c>
      <c r="X344" s="8" t="s">
        <v>1021</v>
      </c>
      <c r="Y344" s="8" t="s">
        <v>1016</v>
      </c>
      <c r="Z344" s="8" t="s">
        <v>834</v>
      </c>
      <c r="AA344" s="8" t="s">
        <v>480</v>
      </c>
      <c r="AB344" s="8" t="s">
        <v>125</v>
      </c>
      <c r="AC344" s="7" t="s">
        <v>1017</v>
      </c>
      <c r="AD344" s="9">
        <v>1330.35</v>
      </c>
      <c r="AE344" s="10">
        <f>ROUND($K$344*$AD$344,2)</f>
        <v>1330.35</v>
      </c>
    </row>
    <row r="345" spans="1:31" ht="26.25">
      <c r="A345" s="3">
        <v>58924</v>
      </c>
      <c r="B345" s="4"/>
      <c r="C345" s="3">
        <v>173869</v>
      </c>
      <c r="D345" s="4" t="s">
        <v>41</v>
      </c>
      <c r="E345" s="4" t="s">
        <v>1022</v>
      </c>
      <c r="F345" s="4" t="s">
        <v>1023</v>
      </c>
      <c r="G345" s="4" t="s">
        <v>1024</v>
      </c>
      <c r="H345" s="4" t="s">
        <v>45</v>
      </c>
      <c r="I345" s="4" t="s">
        <v>78</v>
      </c>
      <c r="J345" s="5">
        <v>1</v>
      </c>
      <c r="K345" s="6">
        <v>1</v>
      </c>
      <c r="L345" s="7" t="s">
        <v>89</v>
      </c>
      <c r="M345" s="4">
        <v>235200</v>
      </c>
      <c r="N345" s="4" t="s">
        <v>1012</v>
      </c>
      <c r="O345" s="4" t="s">
        <v>248</v>
      </c>
      <c r="P345" s="4" t="s">
        <v>249</v>
      </c>
      <c r="Q345" s="4">
        <v>2</v>
      </c>
      <c r="R345" s="4">
        <v>2.43</v>
      </c>
      <c r="S345" s="4">
        <v>101945</v>
      </c>
      <c r="T345" s="4" t="s">
        <v>1013</v>
      </c>
      <c r="U345" s="4" t="s">
        <v>1014</v>
      </c>
      <c r="V345" s="4">
        <v>549493607</v>
      </c>
      <c r="W345" s="4">
        <v>549493607</v>
      </c>
      <c r="X345" s="8" t="s">
        <v>1025</v>
      </c>
      <c r="Y345" s="8" t="s">
        <v>1016</v>
      </c>
      <c r="Z345" s="8" t="s">
        <v>834</v>
      </c>
      <c r="AA345" s="8" t="s">
        <v>145</v>
      </c>
      <c r="AB345" s="8" t="s">
        <v>125</v>
      </c>
      <c r="AC345" s="7" t="s">
        <v>1017</v>
      </c>
      <c r="AD345" s="9">
        <v>1517.25</v>
      </c>
      <c r="AE345" s="10">
        <f>ROUND($K$345*$AD$345,2)</f>
        <v>1517.25</v>
      </c>
    </row>
    <row r="346" spans="1:31" ht="13.5">
      <c r="A346" s="31"/>
      <c r="B346" s="31"/>
      <c r="C346" s="3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20" t="s">
        <v>60</v>
      </c>
      <c r="AE346" s="12">
        <f>SUM($AE$343:$AE$345)</f>
        <v>6134.1</v>
      </c>
    </row>
    <row r="347" spans="1:31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ht="25.5">
      <c r="A348" s="3">
        <v>58925</v>
      </c>
      <c r="B348" s="4" t="s">
        <v>1026</v>
      </c>
      <c r="C348" s="3">
        <v>173870</v>
      </c>
      <c r="D348" s="4" t="s">
        <v>41</v>
      </c>
      <c r="E348" s="4" t="s">
        <v>1027</v>
      </c>
      <c r="F348" s="4" t="s">
        <v>1028</v>
      </c>
      <c r="G348" s="4" t="s">
        <v>1029</v>
      </c>
      <c r="H348" s="4" t="s">
        <v>45</v>
      </c>
      <c r="I348" s="4" t="s">
        <v>376</v>
      </c>
      <c r="J348" s="5">
        <v>1</v>
      </c>
      <c r="K348" s="6">
        <v>1</v>
      </c>
      <c r="L348" s="7" t="s">
        <v>89</v>
      </c>
      <c r="M348" s="4">
        <v>510000</v>
      </c>
      <c r="N348" s="4" t="s">
        <v>1030</v>
      </c>
      <c r="O348" s="4" t="s">
        <v>1031</v>
      </c>
      <c r="P348" s="4" t="s">
        <v>50</v>
      </c>
      <c r="Q348" s="4">
        <v>2</v>
      </c>
      <c r="R348" s="4" t="s">
        <v>1032</v>
      </c>
      <c r="S348" s="4">
        <v>186014</v>
      </c>
      <c r="T348" s="4" t="s">
        <v>1033</v>
      </c>
      <c r="U348" s="4" t="s">
        <v>1034</v>
      </c>
      <c r="V348" s="4">
        <v>549496321</v>
      </c>
      <c r="W348" s="4"/>
      <c r="X348" s="8" t="s">
        <v>1035</v>
      </c>
      <c r="Y348" s="8" t="s">
        <v>1036</v>
      </c>
      <c r="Z348" s="8" t="s">
        <v>57</v>
      </c>
      <c r="AA348" s="8" t="s">
        <v>55</v>
      </c>
      <c r="AB348" s="8" t="s">
        <v>745</v>
      </c>
      <c r="AC348" s="7" t="s">
        <v>1037</v>
      </c>
      <c r="AD348" s="9">
        <v>2457</v>
      </c>
      <c r="AE348" s="10">
        <f>ROUND($K$348*$AD$348,2)</f>
        <v>2457</v>
      </c>
    </row>
    <row r="349" spans="1:31" ht="25.5">
      <c r="A349" s="3">
        <v>58925</v>
      </c>
      <c r="B349" s="4" t="s">
        <v>1026</v>
      </c>
      <c r="C349" s="3">
        <v>173871</v>
      </c>
      <c r="D349" s="4" t="s">
        <v>41</v>
      </c>
      <c r="E349" s="4" t="s">
        <v>1038</v>
      </c>
      <c r="F349" s="4" t="s">
        <v>1039</v>
      </c>
      <c r="G349" s="4" t="s">
        <v>1040</v>
      </c>
      <c r="H349" s="4" t="s">
        <v>45</v>
      </c>
      <c r="I349" s="4" t="s">
        <v>181</v>
      </c>
      <c r="J349" s="5">
        <v>1</v>
      </c>
      <c r="K349" s="6">
        <v>1</v>
      </c>
      <c r="L349" s="7" t="s">
        <v>89</v>
      </c>
      <c r="M349" s="4">
        <v>510000</v>
      </c>
      <c r="N349" s="4" t="s">
        <v>1030</v>
      </c>
      <c r="O349" s="4" t="s">
        <v>1031</v>
      </c>
      <c r="P349" s="4" t="s">
        <v>50</v>
      </c>
      <c r="Q349" s="4">
        <v>2</v>
      </c>
      <c r="R349" s="4" t="s">
        <v>1032</v>
      </c>
      <c r="S349" s="4">
        <v>186014</v>
      </c>
      <c r="T349" s="4" t="s">
        <v>1033</v>
      </c>
      <c r="U349" s="4" t="s">
        <v>1034</v>
      </c>
      <c r="V349" s="4">
        <v>549496321</v>
      </c>
      <c r="W349" s="4"/>
      <c r="X349" s="8" t="s">
        <v>1035</v>
      </c>
      <c r="Y349" s="8" t="s">
        <v>1036</v>
      </c>
      <c r="Z349" s="8" t="s">
        <v>57</v>
      </c>
      <c r="AA349" s="8" t="s">
        <v>55</v>
      </c>
      <c r="AB349" s="8" t="s">
        <v>745</v>
      </c>
      <c r="AC349" s="7" t="s">
        <v>1037</v>
      </c>
      <c r="AD349" s="9">
        <v>2404.5</v>
      </c>
      <c r="AE349" s="10">
        <f>ROUND($K$349*$AD$349,2)</f>
        <v>2404.5</v>
      </c>
    </row>
    <row r="350" spans="1:31" ht="25.5">
      <c r="A350" s="3">
        <v>58925</v>
      </c>
      <c r="B350" s="4" t="s">
        <v>1026</v>
      </c>
      <c r="C350" s="3">
        <v>173872</v>
      </c>
      <c r="D350" s="4" t="s">
        <v>41</v>
      </c>
      <c r="E350" s="4" t="s">
        <v>1041</v>
      </c>
      <c r="F350" s="4" t="s">
        <v>1042</v>
      </c>
      <c r="G350" s="4" t="s">
        <v>1043</v>
      </c>
      <c r="H350" s="4" t="s">
        <v>45</v>
      </c>
      <c r="I350" s="4" t="s">
        <v>181</v>
      </c>
      <c r="J350" s="5">
        <v>1</v>
      </c>
      <c r="K350" s="6">
        <v>1</v>
      </c>
      <c r="L350" s="7" t="s">
        <v>89</v>
      </c>
      <c r="M350" s="4">
        <v>510000</v>
      </c>
      <c r="N350" s="4" t="s">
        <v>1030</v>
      </c>
      <c r="O350" s="4" t="s">
        <v>1031</v>
      </c>
      <c r="P350" s="4" t="s">
        <v>50</v>
      </c>
      <c r="Q350" s="4">
        <v>2</v>
      </c>
      <c r="R350" s="4" t="s">
        <v>1032</v>
      </c>
      <c r="S350" s="4">
        <v>186014</v>
      </c>
      <c r="T350" s="4" t="s">
        <v>1033</v>
      </c>
      <c r="U350" s="4" t="s">
        <v>1034</v>
      </c>
      <c r="V350" s="4">
        <v>549496321</v>
      </c>
      <c r="W350" s="4"/>
      <c r="X350" s="8" t="s">
        <v>1035</v>
      </c>
      <c r="Y350" s="8" t="s">
        <v>1036</v>
      </c>
      <c r="Z350" s="8" t="s">
        <v>57</v>
      </c>
      <c r="AA350" s="8" t="s">
        <v>55</v>
      </c>
      <c r="AB350" s="8" t="s">
        <v>745</v>
      </c>
      <c r="AC350" s="7" t="s">
        <v>1037</v>
      </c>
      <c r="AD350" s="9">
        <v>2404.5</v>
      </c>
      <c r="AE350" s="10">
        <f>ROUND($K$350*$AD$350,2)</f>
        <v>2404.5</v>
      </c>
    </row>
    <row r="351" spans="1:31" ht="26.25">
      <c r="A351" s="3">
        <v>58925</v>
      </c>
      <c r="B351" s="4" t="s">
        <v>1026</v>
      </c>
      <c r="C351" s="3">
        <v>173873</v>
      </c>
      <c r="D351" s="4" t="s">
        <v>41</v>
      </c>
      <c r="E351" s="4" t="s">
        <v>1044</v>
      </c>
      <c r="F351" s="4" t="s">
        <v>1045</v>
      </c>
      <c r="G351" s="4" t="s">
        <v>1046</v>
      </c>
      <c r="H351" s="4" t="s">
        <v>45</v>
      </c>
      <c r="I351" s="4" t="s">
        <v>181</v>
      </c>
      <c r="J351" s="5">
        <v>1</v>
      </c>
      <c r="K351" s="6">
        <v>1</v>
      </c>
      <c r="L351" s="7" t="s">
        <v>89</v>
      </c>
      <c r="M351" s="4">
        <v>510000</v>
      </c>
      <c r="N351" s="4" t="s">
        <v>1030</v>
      </c>
      <c r="O351" s="4" t="s">
        <v>1031</v>
      </c>
      <c r="P351" s="4" t="s">
        <v>50</v>
      </c>
      <c r="Q351" s="4">
        <v>2</v>
      </c>
      <c r="R351" s="4" t="s">
        <v>1032</v>
      </c>
      <c r="S351" s="4">
        <v>186014</v>
      </c>
      <c r="T351" s="4" t="s">
        <v>1033</v>
      </c>
      <c r="U351" s="4" t="s">
        <v>1034</v>
      </c>
      <c r="V351" s="4">
        <v>549496321</v>
      </c>
      <c r="W351" s="4"/>
      <c r="X351" s="8" t="s">
        <v>1035</v>
      </c>
      <c r="Y351" s="8" t="s">
        <v>1036</v>
      </c>
      <c r="Z351" s="8" t="s">
        <v>57</v>
      </c>
      <c r="AA351" s="8" t="s">
        <v>55</v>
      </c>
      <c r="AB351" s="8" t="s">
        <v>745</v>
      </c>
      <c r="AC351" s="7" t="s">
        <v>1037</v>
      </c>
      <c r="AD351" s="9">
        <v>2404.5</v>
      </c>
      <c r="AE351" s="10">
        <f>ROUND($K$351*$AD$351,2)</f>
        <v>2404.5</v>
      </c>
    </row>
    <row r="352" spans="1:31" ht="13.5">
      <c r="A352" s="31"/>
      <c r="B352" s="31"/>
      <c r="C352" s="3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20" t="s">
        <v>60</v>
      </c>
      <c r="AE352" s="12">
        <f>SUM($AE$348:$AE$351)</f>
        <v>9670.5</v>
      </c>
    </row>
    <row r="353" spans="1:31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ht="26.25">
      <c r="A354" s="3">
        <v>58928</v>
      </c>
      <c r="B354" s="4"/>
      <c r="C354" s="3">
        <v>173973</v>
      </c>
      <c r="D354" s="4" t="s">
        <v>41</v>
      </c>
      <c r="E354" s="4" t="s">
        <v>1047</v>
      </c>
      <c r="F354" s="4" t="s">
        <v>1048</v>
      </c>
      <c r="G354" s="4" t="s">
        <v>1049</v>
      </c>
      <c r="H354" s="4" t="s">
        <v>45</v>
      </c>
      <c r="I354" s="4" t="s">
        <v>1050</v>
      </c>
      <c r="J354" s="5">
        <v>8</v>
      </c>
      <c r="K354" s="6">
        <v>8</v>
      </c>
      <c r="L354" s="7" t="s">
        <v>89</v>
      </c>
      <c r="M354" s="4">
        <v>719000</v>
      </c>
      <c r="N354" s="4" t="s">
        <v>1051</v>
      </c>
      <c r="O354" s="4" t="s">
        <v>670</v>
      </c>
      <c r="P354" s="4" t="s">
        <v>50</v>
      </c>
      <c r="Q354" s="4">
        <v>1</v>
      </c>
      <c r="R354" s="4" t="s">
        <v>1052</v>
      </c>
      <c r="S354" s="4">
        <v>183789</v>
      </c>
      <c r="T354" s="4" t="s">
        <v>1053</v>
      </c>
      <c r="U354" s="4" t="s">
        <v>1054</v>
      </c>
      <c r="V354" s="4">
        <v>549496639</v>
      </c>
      <c r="W354" s="4"/>
      <c r="X354" s="8" t="s">
        <v>745</v>
      </c>
      <c r="Y354" s="8" t="s">
        <v>1055</v>
      </c>
      <c r="Z354" s="8" t="s">
        <v>57</v>
      </c>
      <c r="AA354" s="8" t="s">
        <v>254</v>
      </c>
      <c r="AB354" s="8" t="s">
        <v>745</v>
      </c>
      <c r="AC354" s="7" t="s">
        <v>1056</v>
      </c>
      <c r="AD354" s="9">
        <v>1533</v>
      </c>
      <c r="AE354" s="10">
        <f>ROUND($K$354*$AD$354,2)</f>
        <v>12264</v>
      </c>
    </row>
    <row r="355" spans="1:31" ht="13.5">
      <c r="A355" s="31"/>
      <c r="B355" s="31"/>
      <c r="C355" s="3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20" t="s">
        <v>60</v>
      </c>
      <c r="AE355" s="12">
        <f>SUM($AE$354:$AE$354)</f>
        <v>12264</v>
      </c>
    </row>
    <row r="356" spans="1:31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ht="25.5">
      <c r="A357" s="3">
        <v>58944</v>
      </c>
      <c r="B357" s="4"/>
      <c r="C357" s="3">
        <v>173983</v>
      </c>
      <c r="D357" s="4" t="s">
        <v>41</v>
      </c>
      <c r="E357" s="4" t="s">
        <v>1057</v>
      </c>
      <c r="F357" s="4" t="s">
        <v>1058</v>
      </c>
      <c r="G357" s="4" t="s">
        <v>1059</v>
      </c>
      <c r="H357" s="4"/>
      <c r="I357" s="4" t="s">
        <v>150</v>
      </c>
      <c r="J357" s="5">
        <v>1</v>
      </c>
      <c r="K357" s="6">
        <v>1</v>
      </c>
      <c r="L357" s="7" t="s">
        <v>47</v>
      </c>
      <c r="M357" s="4">
        <v>119923</v>
      </c>
      <c r="N357" s="4" t="s">
        <v>1060</v>
      </c>
      <c r="O357" s="4" t="s">
        <v>49</v>
      </c>
      <c r="P357" s="4" t="s">
        <v>50</v>
      </c>
      <c r="Q357" s="4">
        <v>4</v>
      </c>
      <c r="R357" s="4" t="s">
        <v>1061</v>
      </c>
      <c r="S357" s="4">
        <v>195476</v>
      </c>
      <c r="T357" s="4" t="s">
        <v>1062</v>
      </c>
      <c r="U357" s="4" t="s">
        <v>1063</v>
      </c>
      <c r="V357" s="4">
        <v>549498283</v>
      </c>
      <c r="W357" s="4"/>
      <c r="X357" s="8" t="s">
        <v>1064</v>
      </c>
      <c r="Y357" s="8" t="s">
        <v>1065</v>
      </c>
      <c r="Z357" s="8" t="s">
        <v>57</v>
      </c>
      <c r="AA357" s="8" t="s">
        <v>1066</v>
      </c>
      <c r="AB357" s="8" t="s">
        <v>621</v>
      </c>
      <c r="AC357" s="7" t="s">
        <v>1067</v>
      </c>
      <c r="AD357" s="9">
        <v>199.5</v>
      </c>
      <c r="AE357" s="10">
        <f>ROUND($K$357*$AD$357,2)</f>
        <v>199.5</v>
      </c>
    </row>
    <row r="358" spans="1:31" ht="25.5">
      <c r="A358" s="3">
        <v>58944</v>
      </c>
      <c r="B358" s="4"/>
      <c r="C358" s="3">
        <v>173984</v>
      </c>
      <c r="D358" s="4" t="s">
        <v>41</v>
      </c>
      <c r="E358" s="4" t="s">
        <v>1068</v>
      </c>
      <c r="F358" s="4" t="s">
        <v>1069</v>
      </c>
      <c r="G358" s="4" t="s">
        <v>1070</v>
      </c>
      <c r="H358" s="4"/>
      <c r="I358" s="4" t="s">
        <v>207</v>
      </c>
      <c r="J358" s="5">
        <v>1</v>
      </c>
      <c r="K358" s="6">
        <v>1</v>
      </c>
      <c r="L358" s="7" t="s">
        <v>47</v>
      </c>
      <c r="M358" s="4">
        <v>119923</v>
      </c>
      <c r="N358" s="4" t="s">
        <v>1060</v>
      </c>
      <c r="O358" s="4" t="s">
        <v>49</v>
      </c>
      <c r="P358" s="4" t="s">
        <v>50</v>
      </c>
      <c r="Q358" s="4">
        <v>4</v>
      </c>
      <c r="R358" s="4" t="s">
        <v>1061</v>
      </c>
      <c r="S358" s="4">
        <v>195476</v>
      </c>
      <c r="T358" s="4" t="s">
        <v>1062</v>
      </c>
      <c r="U358" s="4" t="s">
        <v>1063</v>
      </c>
      <c r="V358" s="4">
        <v>549498283</v>
      </c>
      <c r="W358" s="4"/>
      <c r="X358" s="8" t="s">
        <v>1064</v>
      </c>
      <c r="Y358" s="8" t="s">
        <v>1065</v>
      </c>
      <c r="Z358" s="8" t="s">
        <v>57</v>
      </c>
      <c r="AA358" s="8" t="s">
        <v>1066</v>
      </c>
      <c r="AB358" s="8" t="s">
        <v>621</v>
      </c>
      <c r="AC358" s="7" t="s">
        <v>1067</v>
      </c>
      <c r="AD358" s="9">
        <v>514.5</v>
      </c>
      <c r="AE358" s="10">
        <f>ROUND($K$358*$AD$358,2)</f>
        <v>514.5</v>
      </c>
    </row>
    <row r="359" spans="1:31" ht="25.5">
      <c r="A359" s="3">
        <v>58944</v>
      </c>
      <c r="B359" s="4"/>
      <c r="C359" s="3">
        <v>174010</v>
      </c>
      <c r="D359" s="4" t="s">
        <v>41</v>
      </c>
      <c r="E359" s="4" t="s">
        <v>1068</v>
      </c>
      <c r="F359" s="4" t="s">
        <v>1069</v>
      </c>
      <c r="G359" s="4" t="s">
        <v>1070</v>
      </c>
      <c r="H359" s="4"/>
      <c r="I359" s="4" t="s">
        <v>207</v>
      </c>
      <c r="J359" s="5">
        <v>1</v>
      </c>
      <c r="K359" s="6">
        <v>1</v>
      </c>
      <c r="L359" s="7" t="s">
        <v>47</v>
      </c>
      <c r="M359" s="4">
        <v>119923</v>
      </c>
      <c r="N359" s="4" t="s">
        <v>1060</v>
      </c>
      <c r="O359" s="4" t="s">
        <v>49</v>
      </c>
      <c r="P359" s="4" t="s">
        <v>50</v>
      </c>
      <c r="Q359" s="4">
        <v>4</v>
      </c>
      <c r="R359" s="4" t="s">
        <v>1061</v>
      </c>
      <c r="S359" s="4">
        <v>195476</v>
      </c>
      <c r="T359" s="4" t="s">
        <v>1062</v>
      </c>
      <c r="U359" s="4" t="s">
        <v>1063</v>
      </c>
      <c r="V359" s="4">
        <v>549498283</v>
      </c>
      <c r="W359" s="4"/>
      <c r="X359" s="8" t="s">
        <v>1064</v>
      </c>
      <c r="Y359" s="8" t="s">
        <v>1065</v>
      </c>
      <c r="Z359" s="8" t="s">
        <v>57</v>
      </c>
      <c r="AA359" s="8" t="s">
        <v>1066</v>
      </c>
      <c r="AB359" s="8" t="s">
        <v>621</v>
      </c>
      <c r="AC359" s="7" t="s">
        <v>1067</v>
      </c>
      <c r="AD359" s="9">
        <v>514.5</v>
      </c>
      <c r="AE359" s="10">
        <f>ROUND($K$359*$AD$359,2)</f>
        <v>514.5</v>
      </c>
    </row>
    <row r="360" spans="1:31" ht="25.5">
      <c r="A360" s="3">
        <v>58944</v>
      </c>
      <c r="B360" s="4"/>
      <c r="C360" s="3">
        <v>174011</v>
      </c>
      <c r="D360" s="4" t="s">
        <v>41</v>
      </c>
      <c r="E360" s="4" t="s">
        <v>1071</v>
      </c>
      <c r="F360" s="4" t="s">
        <v>1072</v>
      </c>
      <c r="G360" s="4" t="s">
        <v>1073</v>
      </c>
      <c r="H360" s="4" t="s">
        <v>45</v>
      </c>
      <c r="I360" s="4" t="s">
        <v>65</v>
      </c>
      <c r="J360" s="5">
        <v>1</v>
      </c>
      <c r="K360" s="6">
        <v>1</v>
      </c>
      <c r="L360" s="7" t="s">
        <v>47</v>
      </c>
      <c r="M360" s="4">
        <v>119923</v>
      </c>
      <c r="N360" s="4" t="s">
        <v>1060</v>
      </c>
      <c r="O360" s="4" t="s">
        <v>49</v>
      </c>
      <c r="P360" s="4" t="s">
        <v>50</v>
      </c>
      <c r="Q360" s="4">
        <v>4</v>
      </c>
      <c r="R360" s="4" t="s">
        <v>1061</v>
      </c>
      <c r="S360" s="4">
        <v>195476</v>
      </c>
      <c r="T360" s="4" t="s">
        <v>1062</v>
      </c>
      <c r="U360" s="4" t="s">
        <v>1063</v>
      </c>
      <c r="V360" s="4">
        <v>549498283</v>
      </c>
      <c r="W360" s="4"/>
      <c r="X360" s="8" t="s">
        <v>1064</v>
      </c>
      <c r="Y360" s="8" t="s">
        <v>1065</v>
      </c>
      <c r="Z360" s="8" t="s">
        <v>57</v>
      </c>
      <c r="AA360" s="8" t="s">
        <v>1066</v>
      </c>
      <c r="AB360" s="8" t="s">
        <v>621</v>
      </c>
      <c r="AC360" s="7" t="s">
        <v>1067</v>
      </c>
      <c r="AD360" s="9">
        <v>1659</v>
      </c>
      <c r="AE360" s="10">
        <f>ROUND($K$360*$AD$360,2)</f>
        <v>1659</v>
      </c>
    </row>
    <row r="361" spans="1:31" ht="25.5">
      <c r="A361" s="3">
        <v>58944</v>
      </c>
      <c r="B361" s="4"/>
      <c r="C361" s="3">
        <v>174012</v>
      </c>
      <c r="D361" s="4" t="s">
        <v>41</v>
      </c>
      <c r="E361" s="4" t="s">
        <v>1074</v>
      </c>
      <c r="F361" s="4" t="s">
        <v>1075</v>
      </c>
      <c r="G361" s="4" t="s">
        <v>1076</v>
      </c>
      <c r="H361" s="4" t="s">
        <v>45</v>
      </c>
      <c r="I361" s="4" t="s">
        <v>65</v>
      </c>
      <c r="J361" s="5">
        <v>1</v>
      </c>
      <c r="K361" s="6">
        <v>1</v>
      </c>
      <c r="L361" s="7" t="s">
        <v>47</v>
      </c>
      <c r="M361" s="4">
        <v>119923</v>
      </c>
      <c r="N361" s="4" t="s">
        <v>1060</v>
      </c>
      <c r="O361" s="4" t="s">
        <v>49</v>
      </c>
      <c r="P361" s="4" t="s">
        <v>50</v>
      </c>
      <c r="Q361" s="4">
        <v>4</v>
      </c>
      <c r="R361" s="4" t="s">
        <v>1061</v>
      </c>
      <c r="S361" s="4">
        <v>195476</v>
      </c>
      <c r="T361" s="4" t="s">
        <v>1062</v>
      </c>
      <c r="U361" s="4" t="s">
        <v>1063</v>
      </c>
      <c r="V361" s="4">
        <v>549498283</v>
      </c>
      <c r="W361" s="4"/>
      <c r="X361" s="8" t="s">
        <v>1064</v>
      </c>
      <c r="Y361" s="8" t="s">
        <v>1065</v>
      </c>
      <c r="Z361" s="8" t="s">
        <v>57</v>
      </c>
      <c r="AA361" s="8" t="s">
        <v>1066</v>
      </c>
      <c r="AB361" s="8" t="s">
        <v>621</v>
      </c>
      <c r="AC361" s="7" t="s">
        <v>1067</v>
      </c>
      <c r="AD361" s="9">
        <v>1659</v>
      </c>
      <c r="AE361" s="10">
        <f>ROUND($K$361*$AD$361,2)</f>
        <v>1659</v>
      </c>
    </row>
    <row r="362" spans="1:31" ht="26.25">
      <c r="A362" s="3">
        <v>58944</v>
      </c>
      <c r="B362" s="4"/>
      <c r="C362" s="3">
        <v>174013</v>
      </c>
      <c r="D362" s="4" t="s">
        <v>41</v>
      </c>
      <c r="E362" s="4" t="s">
        <v>1077</v>
      </c>
      <c r="F362" s="4" t="s">
        <v>1078</v>
      </c>
      <c r="G362" s="4" t="s">
        <v>1079</v>
      </c>
      <c r="H362" s="4" t="s">
        <v>45</v>
      </c>
      <c r="I362" s="4" t="s">
        <v>65</v>
      </c>
      <c r="J362" s="5">
        <v>1</v>
      </c>
      <c r="K362" s="6">
        <v>1</v>
      </c>
      <c r="L362" s="7" t="s">
        <v>47</v>
      </c>
      <c r="M362" s="4">
        <v>119923</v>
      </c>
      <c r="N362" s="4" t="s">
        <v>1060</v>
      </c>
      <c r="O362" s="4" t="s">
        <v>49</v>
      </c>
      <c r="P362" s="4" t="s">
        <v>50</v>
      </c>
      <c r="Q362" s="4">
        <v>4</v>
      </c>
      <c r="R362" s="4" t="s">
        <v>1061</v>
      </c>
      <c r="S362" s="4">
        <v>195476</v>
      </c>
      <c r="T362" s="4" t="s">
        <v>1062</v>
      </c>
      <c r="U362" s="4" t="s">
        <v>1063</v>
      </c>
      <c r="V362" s="4">
        <v>549498283</v>
      </c>
      <c r="W362" s="4"/>
      <c r="X362" s="8" t="s">
        <v>1064</v>
      </c>
      <c r="Y362" s="8" t="s">
        <v>1065</v>
      </c>
      <c r="Z362" s="8" t="s">
        <v>57</v>
      </c>
      <c r="AA362" s="8" t="s">
        <v>1066</v>
      </c>
      <c r="AB362" s="8" t="s">
        <v>621</v>
      </c>
      <c r="AC362" s="7" t="s">
        <v>1067</v>
      </c>
      <c r="AD362" s="9">
        <v>1659</v>
      </c>
      <c r="AE362" s="10">
        <f>ROUND($K$362*$AD$362,2)</f>
        <v>1659</v>
      </c>
    </row>
    <row r="363" spans="1:31" ht="13.5">
      <c r="A363" s="31"/>
      <c r="B363" s="31"/>
      <c r="C363" s="3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20" t="s">
        <v>60</v>
      </c>
      <c r="AE363" s="12">
        <f>SUM($AE$357:$AE$362)</f>
        <v>6205.5</v>
      </c>
    </row>
    <row r="364" spans="1:31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ht="25.5">
      <c r="A365" s="3">
        <v>58947</v>
      </c>
      <c r="B365" s="4" t="s">
        <v>1080</v>
      </c>
      <c r="C365" s="3">
        <v>174051</v>
      </c>
      <c r="D365" s="4" t="s">
        <v>41</v>
      </c>
      <c r="E365" s="4" t="s">
        <v>1081</v>
      </c>
      <c r="F365" s="4" t="s">
        <v>1082</v>
      </c>
      <c r="G365" s="4" t="s">
        <v>1083</v>
      </c>
      <c r="H365" s="4" t="s">
        <v>45</v>
      </c>
      <c r="I365" s="4" t="s">
        <v>665</v>
      </c>
      <c r="J365" s="5">
        <v>2</v>
      </c>
      <c r="K365" s="6">
        <v>2</v>
      </c>
      <c r="L365" s="7" t="s">
        <v>47</v>
      </c>
      <c r="M365" s="4">
        <v>110515</v>
      </c>
      <c r="N365" s="4" t="s">
        <v>1084</v>
      </c>
      <c r="O365" s="4" t="s">
        <v>1085</v>
      </c>
      <c r="P365" s="4" t="s">
        <v>50</v>
      </c>
      <c r="Q365" s="4">
        <v>2</v>
      </c>
      <c r="R365" s="4" t="s">
        <v>69</v>
      </c>
      <c r="S365" s="4">
        <v>324324</v>
      </c>
      <c r="T365" s="4" t="s">
        <v>1086</v>
      </c>
      <c r="U365" s="4" t="s">
        <v>1087</v>
      </c>
      <c r="V365" s="4">
        <v>549491340</v>
      </c>
      <c r="W365" s="4"/>
      <c r="X365" s="8" t="s">
        <v>55</v>
      </c>
      <c r="Y365" s="8" t="s">
        <v>1088</v>
      </c>
      <c r="Z365" s="8" t="s">
        <v>57</v>
      </c>
      <c r="AA365" s="8" t="s">
        <v>55</v>
      </c>
      <c r="AB365" s="8" t="s">
        <v>318</v>
      </c>
      <c r="AC365" s="7" t="s">
        <v>1089</v>
      </c>
      <c r="AD365" s="9">
        <v>2105.25</v>
      </c>
      <c r="AE365" s="10">
        <f>ROUND($K$365*$AD$365,2)</f>
        <v>4210.5</v>
      </c>
    </row>
    <row r="366" spans="1:31" ht="25.5">
      <c r="A366" s="3">
        <v>58947</v>
      </c>
      <c r="B366" s="4" t="s">
        <v>1080</v>
      </c>
      <c r="C366" s="3">
        <v>174052</v>
      </c>
      <c r="D366" s="4" t="s">
        <v>41</v>
      </c>
      <c r="E366" s="4" t="s">
        <v>858</v>
      </c>
      <c r="F366" s="4" t="s">
        <v>859</v>
      </c>
      <c r="G366" s="4" t="s">
        <v>860</v>
      </c>
      <c r="H366" s="4" t="s">
        <v>45</v>
      </c>
      <c r="I366" s="4" t="s">
        <v>861</v>
      </c>
      <c r="J366" s="5">
        <v>1</v>
      </c>
      <c r="K366" s="6">
        <v>1</v>
      </c>
      <c r="L366" s="7" t="s">
        <v>47</v>
      </c>
      <c r="M366" s="4">
        <v>110515</v>
      </c>
      <c r="N366" s="4" t="s">
        <v>1084</v>
      </c>
      <c r="O366" s="4" t="s">
        <v>1085</v>
      </c>
      <c r="P366" s="4" t="s">
        <v>50</v>
      </c>
      <c r="Q366" s="4">
        <v>2</v>
      </c>
      <c r="R366" s="4" t="s">
        <v>69</v>
      </c>
      <c r="S366" s="4">
        <v>324324</v>
      </c>
      <c r="T366" s="4" t="s">
        <v>1086</v>
      </c>
      <c r="U366" s="4" t="s">
        <v>1087</v>
      </c>
      <c r="V366" s="4">
        <v>549491340</v>
      </c>
      <c r="W366" s="4"/>
      <c r="X366" s="8" t="s">
        <v>1090</v>
      </c>
      <c r="Y366" s="8" t="s">
        <v>1088</v>
      </c>
      <c r="Z366" s="8" t="s">
        <v>57</v>
      </c>
      <c r="AA366" s="8" t="s">
        <v>98</v>
      </c>
      <c r="AB366" s="8" t="s">
        <v>318</v>
      </c>
      <c r="AC366" s="7" t="s">
        <v>1089</v>
      </c>
      <c r="AD366" s="9">
        <v>1265.25</v>
      </c>
      <c r="AE366" s="10">
        <f>ROUND($K$366*$AD$366,2)</f>
        <v>1265.25</v>
      </c>
    </row>
    <row r="367" spans="1:31" ht="25.5">
      <c r="A367" s="3">
        <v>58947</v>
      </c>
      <c r="B367" s="4" t="s">
        <v>1080</v>
      </c>
      <c r="C367" s="3">
        <v>174053</v>
      </c>
      <c r="D367" s="4" t="s">
        <v>41</v>
      </c>
      <c r="E367" s="4" t="s">
        <v>864</v>
      </c>
      <c r="F367" s="4" t="s">
        <v>865</v>
      </c>
      <c r="G367" s="4" t="s">
        <v>866</v>
      </c>
      <c r="H367" s="4" t="s">
        <v>45</v>
      </c>
      <c r="I367" s="4" t="s">
        <v>364</v>
      </c>
      <c r="J367" s="5">
        <v>1</v>
      </c>
      <c r="K367" s="6">
        <v>1</v>
      </c>
      <c r="L367" s="7" t="s">
        <v>47</v>
      </c>
      <c r="M367" s="4">
        <v>110515</v>
      </c>
      <c r="N367" s="4" t="s">
        <v>1084</v>
      </c>
      <c r="O367" s="4" t="s">
        <v>1085</v>
      </c>
      <c r="P367" s="4" t="s">
        <v>50</v>
      </c>
      <c r="Q367" s="4">
        <v>2</v>
      </c>
      <c r="R367" s="4" t="s">
        <v>69</v>
      </c>
      <c r="S367" s="4">
        <v>324324</v>
      </c>
      <c r="T367" s="4" t="s">
        <v>1086</v>
      </c>
      <c r="U367" s="4" t="s">
        <v>1087</v>
      </c>
      <c r="V367" s="4">
        <v>549491340</v>
      </c>
      <c r="W367" s="4"/>
      <c r="X367" s="8" t="s">
        <v>1090</v>
      </c>
      <c r="Y367" s="8" t="s">
        <v>1088</v>
      </c>
      <c r="Z367" s="8" t="s">
        <v>57</v>
      </c>
      <c r="AA367" s="8" t="s">
        <v>98</v>
      </c>
      <c r="AB367" s="8" t="s">
        <v>318</v>
      </c>
      <c r="AC367" s="7" t="s">
        <v>1089</v>
      </c>
      <c r="AD367" s="9">
        <v>1674.75</v>
      </c>
      <c r="AE367" s="10">
        <f>ROUND($K$367*$AD$367,2)</f>
        <v>1674.75</v>
      </c>
    </row>
    <row r="368" spans="1:31" ht="25.5">
      <c r="A368" s="3">
        <v>58947</v>
      </c>
      <c r="B368" s="4" t="s">
        <v>1080</v>
      </c>
      <c r="C368" s="3">
        <v>174054</v>
      </c>
      <c r="D368" s="4" t="s">
        <v>41</v>
      </c>
      <c r="E368" s="4" t="s">
        <v>867</v>
      </c>
      <c r="F368" s="4" t="s">
        <v>868</v>
      </c>
      <c r="G368" s="4" t="s">
        <v>869</v>
      </c>
      <c r="H368" s="4" t="s">
        <v>45</v>
      </c>
      <c r="I368" s="4" t="s">
        <v>364</v>
      </c>
      <c r="J368" s="5">
        <v>1</v>
      </c>
      <c r="K368" s="6">
        <v>1</v>
      </c>
      <c r="L368" s="7" t="s">
        <v>47</v>
      </c>
      <c r="M368" s="4">
        <v>110515</v>
      </c>
      <c r="N368" s="4" t="s">
        <v>1084</v>
      </c>
      <c r="O368" s="4" t="s">
        <v>1085</v>
      </c>
      <c r="P368" s="4" t="s">
        <v>50</v>
      </c>
      <c r="Q368" s="4">
        <v>2</v>
      </c>
      <c r="R368" s="4" t="s">
        <v>69</v>
      </c>
      <c r="S368" s="4">
        <v>324324</v>
      </c>
      <c r="T368" s="4" t="s">
        <v>1086</v>
      </c>
      <c r="U368" s="4" t="s">
        <v>1087</v>
      </c>
      <c r="V368" s="4">
        <v>549491340</v>
      </c>
      <c r="W368" s="4"/>
      <c r="X368" s="8" t="s">
        <v>1090</v>
      </c>
      <c r="Y368" s="8" t="s">
        <v>1088</v>
      </c>
      <c r="Z368" s="8" t="s">
        <v>57</v>
      </c>
      <c r="AA368" s="8" t="s">
        <v>98</v>
      </c>
      <c r="AB368" s="8" t="s">
        <v>318</v>
      </c>
      <c r="AC368" s="7" t="s">
        <v>1089</v>
      </c>
      <c r="AD368" s="9">
        <v>1674.75</v>
      </c>
      <c r="AE368" s="10">
        <f>ROUND($K$368*$AD$368,2)</f>
        <v>1674.75</v>
      </c>
    </row>
    <row r="369" spans="1:31" ht="25.5">
      <c r="A369" s="3">
        <v>58947</v>
      </c>
      <c r="B369" s="4" t="s">
        <v>1080</v>
      </c>
      <c r="C369" s="3">
        <v>174082</v>
      </c>
      <c r="D369" s="4" t="s">
        <v>41</v>
      </c>
      <c r="E369" s="4" t="s">
        <v>1091</v>
      </c>
      <c r="F369" s="4" t="s">
        <v>1092</v>
      </c>
      <c r="G369" s="4" t="s">
        <v>1093</v>
      </c>
      <c r="H369" s="4" t="s">
        <v>45</v>
      </c>
      <c r="I369" s="4" t="s">
        <v>648</v>
      </c>
      <c r="J369" s="5">
        <v>2</v>
      </c>
      <c r="K369" s="6">
        <v>2</v>
      </c>
      <c r="L369" s="7" t="s">
        <v>47</v>
      </c>
      <c r="M369" s="4">
        <v>110515</v>
      </c>
      <c r="N369" s="4" t="s">
        <v>1084</v>
      </c>
      <c r="O369" s="4" t="s">
        <v>1085</v>
      </c>
      <c r="P369" s="4" t="s">
        <v>50</v>
      </c>
      <c r="Q369" s="4">
        <v>2</v>
      </c>
      <c r="R369" s="4" t="s">
        <v>69</v>
      </c>
      <c r="S369" s="4">
        <v>324324</v>
      </c>
      <c r="T369" s="4" t="s">
        <v>1086</v>
      </c>
      <c r="U369" s="4" t="s">
        <v>1087</v>
      </c>
      <c r="V369" s="4">
        <v>549491340</v>
      </c>
      <c r="W369" s="4"/>
      <c r="X369" s="8" t="s">
        <v>55</v>
      </c>
      <c r="Y369" s="8" t="s">
        <v>1088</v>
      </c>
      <c r="Z369" s="8" t="s">
        <v>57</v>
      </c>
      <c r="AA369" s="8" t="s">
        <v>55</v>
      </c>
      <c r="AB369" s="8" t="s">
        <v>318</v>
      </c>
      <c r="AC369" s="7" t="s">
        <v>1089</v>
      </c>
      <c r="AD369" s="9">
        <v>2063.25</v>
      </c>
      <c r="AE369" s="10">
        <f>ROUND($K$369*$AD$369,2)</f>
        <v>4126.5</v>
      </c>
    </row>
    <row r="370" spans="1:31" ht="25.5">
      <c r="A370" s="3">
        <v>58947</v>
      </c>
      <c r="B370" s="4" t="s">
        <v>1080</v>
      </c>
      <c r="C370" s="3">
        <v>174083</v>
      </c>
      <c r="D370" s="4" t="s">
        <v>41</v>
      </c>
      <c r="E370" s="4" t="s">
        <v>1094</v>
      </c>
      <c r="F370" s="4" t="s">
        <v>1095</v>
      </c>
      <c r="G370" s="4" t="s">
        <v>1096</v>
      </c>
      <c r="H370" s="4" t="s">
        <v>45</v>
      </c>
      <c r="I370" s="4" t="s">
        <v>648</v>
      </c>
      <c r="J370" s="5">
        <v>2</v>
      </c>
      <c r="K370" s="6">
        <v>2</v>
      </c>
      <c r="L370" s="7" t="s">
        <v>47</v>
      </c>
      <c r="M370" s="4">
        <v>110515</v>
      </c>
      <c r="N370" s="4" t="s">
        <v>1084</v>
      </c>
      <c r="O370" s="4" t="s">
        <v>1085</v>
      </c>
      <c r="P370" s="4" t="s">
        <v>50</v>
      </c>
      <c r="Q370" s="4">
        <v>2</v>
      </c>
      <c r="R370" s="4" t="s">
        <v>69</v>
      </c>
      <c r="S370" s="4">
        <v>324324</v>
      </c>
      <c r="T370" s="4" t="s">
        <v>1086</v>
      </c>
      <c r="U370" s="4" t="s">
        <v>1087</v>
      </c>
      <c r="V370" s="4">
        <v>549491340</v>
      </c>
      <c r="W370" s="4"/>
      <c r="X370" s="8" t="s">
        <v>55</v>
      </c>
      <c r="Y370" s="8" t="s">
        <v>1088</v>
      </c>
      <c r="Z370" s="8" t="s">
        <v>57</v>
      </c>
      <c r="AA370" s="8" t="s">
        <v>55</v>
      </c>
      <c r="AB370" s="8" t="s">
        <v>318</v>
      </c>
      <c r="AC370" s="7" t="s">
        <v>1089</v>
      </c>
      <c r="AD370" s="9">
        <v>2063.25</v>
      </c>
      <c r="AE370" s="10">
        <f>ROUND($K$370*$AD$370,2)</f>
        <v>4126.5</v>
      </c>
    </row>
    <row r="371" spans="1:31" ht="25.5">
      <c r="A371" s="3">
        <v>58947</v>
      </c>
      <c r="B371" s="4" t="s">
        <v>1080</v>
      </c>
      <c r="C371" s="3">
        <v>174084</v>
      </c>
      <c r="D371" s="4" t="s">
        <v>41</v>
      </c>
      <c r="E371" s="4" t="s">
        <v>1097</v>
      </c>
      <c r="F371" s="4" t="s">
        <v>1098</v>
      </c>
      <c r="G371" s="4" t="s">
        <v>1099</v>
      </c>
      <c r="H371" s="4" t="s">
        <v>45</v>
      </c>
      <c r="I371" s="4" t="s">
        <v>648</v>
      </c>
      <c r="J371" s="5">
        <v>2</v>
      </c>
      <c r="K371" s="6">
        <v>2</v>
      </c>
      <c r="L371" s="7" t="s">
        <v>47</v>
      </c>
      <c r="M371" s="4">
        <v>110515</v>
      </c>
      <c r="N371" s="4" t="s">
        <v>1084</v>
      </c>
      <c r="O371" s="4" t="s">
        <v>1085</v>
      </c>
      <c r="P371" s="4" t="s">
        <v>50</v>
      </c>
      <c r="Q371" s="4">
        <v>2</v>
      </c>
      <c r="R371" s="4" t="s">
        <v>69</v>
      </c>
      <c r="S371" s="4">
        <v>324324</v>
      </c>
      <c r="T371" s="4" t="s">
        <v>1086</v>
      </c>
      <c r="U371" s="4" t="s">
        <v>1087</v>
      </c>
      <c r="V371" s="4">
        <v>549491340</v>
      </c>
      <c r="W371" s="4"/>
      <c r="X371" s="8" t="s">
        <v>55</v>
      </c>
      <c r="Y371" s="8" t="s">
        <v>1088</v>
      </c>
      <c r="Z371" s="8" t="s">
        <v>57</v>
      </c>
      <c r="AA371" s="8" t="s">
        <v>55</v>
      </c>
      <c r="AB371" s="8" t="s">
        <v>318</v>
      </c>
      <c r="AC371" s="7" t="s">
        <v>1089</v>
      </c>
      <c r="AD371" s="9">
        <v>2063.25</v>
      </c>
      <c r="AE371" s="10">
        <f>ROUND($K$371*$AD$371,2)</f>
        <v>4126.5</v>
      </c>
    </row>
    <row r="372" spans="1:31" ht="25.5">
      <c r="A372" s="3">
        <v>58947</v>
      </c>
      <c r="B372" s="4" t="s">
        <v>1080</v>
      </c>
      <c r="C372" s="3">
        <v>174085</v>
      </c>
      <c r="D372" s="4" t="s">
        <v>41</v>
      </c>
      <c r="E372" s="4" t="s">
        <v>42</v>
      </c>
      <c r="F372" s="4" t="s">
        <v>43</v>
      </c>
      <c r="G372" s="4" t="s">
        <v>44</v>
      </c>
      <c r="H372" s="4" t="s">
        <v>45</v>
      </c>
      <c r="I372" s="4" t="s">
        <v>46</v>
      </c>
      <c r="J372" s="5">
        <v>2</v>
      </c>
      <c r="K372" s="6">
        <v>2</v>
      </c>
      <c r="L372" s="7" t="s">
        <v>47</v>
      </c>
      <c r="M372" s="4">
        <v>110515</v>
      </c>
      <c r="N372" s="4" t="s">
        <v>1084</v>
      </c>
      <c r="O372" s="4" t="s">
        <v>1085</v>
      </c>
      <c r="P372" s="4" t="s">
        <v>50</v>
      </c>
      <c r="Q372" s="4">
        <v>2</v>
      </c>
      <c r="R372" s="4" t="s">
        <v>69</v>
      </c>
      <c r="S372" s="4">
        <v>324324</v>
      </c>
      <c r="T372" s="4" t="s">
        <v>1086</v>
      </c>
      <c r="U372" s="4" t="s">
        <v>1087</v>
      </c>
      <c r="V372" s="4">
        <v>549491340</v>
      </c>
      <c r="W372" s="4"/>
      <c r="X372" s="8" t="s">
        <v>55</v>
      </c>
      <c r="Y372" s="8" t="s">
        <v>1088</v>
      </c>
      <c r="Z372" s="8" t="s">
        <v>57</v>
      </c>
      <c r="AA372" s="8" t="s">
        <v>55</v>
      </c>
      <c r="AB372" s="8" t="s">
        <v>318</v>
      </c>
      <c r="AC372" s="7" t="s">
        <v>1089</v>
      </c>
      <c r="AD372" s="9">
        <v>1071</v>
      </c>
      <c r="AE372" s="10">
        <f>ROUND($K$372*$AD$372,2)</f>
        <v>2142</v>
      </c>
    </row>
    <row r="373" spans="1:31" ht="26.25">
      <c r="A373" s="3">
        <v>58947</v>
      </c>
      <c r="B373" s="4" t="s">
        <v>1080</v>
      </c>
      <c r="C373" s="3">
        <v>174086</v>
      </c>
      <c r="D373" s="4" t="s">
        <v>41</v>
      </c>
      <c r="E373" s="4" t="s">
        <v>1100</v>
      </c>
      <c r="F373" s="4" t="s">
        <v>1101</v>
      </c>
      <c r="G373" s="4" t="s">
        <v>1102</v>
      </c>
      <c r="H373" s="4" t="s">
        <v>45</v>
      </c>
      <c r="I373" s="4" t="s">
        <v>364</v>
      </c>
      <c r="J373" s="5">
        <v>1</v>
      </c>
      <c r="K373" s="6">
        <v>1</v>
      </c>
      <c r="L373" s="7" t="s">
        <v>47</v>
      </c>
      <c r="M373" s="4">
        <v>110515</v>
      </c>
      <c r="N373" s="4" t="s">
        <v>1084</v>
      </c>
      <c r="O373" s="4" t="s">
        <v>1085</v>
      </c>
      <c r="P373" s="4" t="s">
        <v>50</v>
      </c>
      <c r="Q373" s="4">
        <v>2</v>
      </c>
      <c r="R373" s="4" t="s">
        <v>69</v>
      </c>
      <c r="S373" s="4">
        <v>324324</v>
      </c>
      <c r="T373" s="4" t="s">
        <v>1086</v>
      </c>
      <c r="U373" s="4" t="s">
        <v>1087</v>
      </c>
      <c r="V373" s="4">
        <v>549491340</v>
      </c>
      <c r="W373" s="4"/>
      <c r="X373" s="8" t="s">
        <v>1090</v>
      </c>
      <c r="Y373" s="8" t="s">
        <v>1088</v>
      </c>
      <c r="Z373" s="8" t="s">
        <v>57</v>
      </c>
      <c r="AA373" s="8" t="s">
        <v>98</v>
      </c>
      <c r="AB373" s="8" t="s">
        <v>318</v>
      </c>
      <c r="AC373" s="7" t="s">
        <v>1089</v>
      </c>
      <c r="AD373" s="9">
        <v>1674.75</v>
      </c>
      <c r="AE373" s="10">
        <f>ROUND($K$373*$AD$373,2)</f>
        <v>1674.75</v>
      </c>
    </row>
    <row r="374" spans="1:31" ht="13.5">
      <c r="A374" s="31"/>
      <c r="B374" s="31"/>
      <c r="C374" s="3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20" t="s">
        <v>60</v>
      </c>
      <c r="AE374" s="12">
        <f>SUM($AE$365:$AE$373)</f>
        <v>25021.5</v>
      </c>
    </row>
    <row r="375" spans="1:31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ht="25.5">
      <c r="A376" s="3">
        <v>59002</v>
      </c>
      <c r="B376" s="4"/>
      <c r="C376" s="3">
        <v>174178</v>
      </c>
      <c r="D376" s="4" t="s">
        <v>41</v>
      </c>
      <c r="E376" s="4" t="s">
        <v>1103</v>
      </c>
      <c r="F376" s="4" t="s">
        <v>1104</v>
      </c>
      <c r="G376" s="4" t="s">
        <v>1105</v>
      </c>
      <c r="H376" s="4" t="s">
        <v>45</v>
      </c>
      <c r="I376" s="4" t="s">
        <v>392</v>
      </c>
      <c r="J376" s="5">
        <v>2</v>
      </c>
      <c r="K376" s="6">
        <v>2</v>
      </c>
      <c r="L376" s="7" t="s">
        <v>47</v>
      </c>
      <c r="M376" s="4">
        <v>110213</v>
      </c>
      <c r="N376" s="4" t="s">
        <v>1106</v>
      </c>
      <c r="O376" s="4" t="s">
        <v>1107</v>
      </c>
      <c r="P376" s="4" t="s">
        <v>1108</v>
      </c>
      <c r="Q376" s="4">
        <v>15</v>
      </c>
      <c r="R376" s="4" t="s">
        <v>1109</v>
      </c>
      <c r="S376" s="4">
        <v>115398</v>
      </c>
      <c r="T376" s="4" t="s">
        <v>1110</v>
      </c>
      <c r="U376" s="4" t="s">
        <v>1111</v>
      </c>
      <c r="V376" s="4">
        <v>532233500</v>
      </c>
      <c r="W376" s="4"/>
      <c r="X376" s="8" t="s">
        <v>1112</v>
      </c>
      <c r="Y376" s="8" t="s">
        <v>1113</v>
      </c>
      <c r="Z376" s="8" t="s">
        <v>57</v>
      </c>
      <c r="AA376" s="8" t="s">
        <v>1114</v>
      </c>
      <c r="AB376" s="8" t="s">
        <v>318</v>
      </c>
      <c r="AC376" s="7" t="s">
        <v>1115</v>
      </c>
      <c r="AD376" s="9">
        <v>349.65</v>
      </c>
      <c r="AE376" s="10">
        <f>ROUND($K$376*$AD$376,2)</f>
        <v>699.3</v>
      </c>
    </row>
    <row r="377" spans="1:31" ht="25.5">
      <c r="A377" s="3">
        <v>59002</v>
      </c>
      <c r="B377" s="4"/>
      <c r="C377" s="3">
        <v>174179</v>
      </c>
      <c r="D377" s="4" t="s">
        <v>41</v>
      </c>
      <c r="E377" s="4" t="s">
        <v>1116</v>
      </c>
      <c r="F377" s="4" t="s">
        <v>1117</v>
      </c>
      <c r="G377" s="4" t="s">
        <v>1118</v>
      </c>
      <c r="H377" s="4" t="s">
        <v>45</v>
      </c>
      <c r="I377" s="4" t="s">
        <v>1119</v>
      </c>
      <c r="J377" s="5">
        <v>2</v>
      </c>
      <c r="K377" s="6">
        <v>2</v>
      </c>
      <c r="L377" s="7" t="s">
        <v>47</v>
      </c>
      <c r="M377" s="4">
        <v>110213</v>
      </c>
      <c r="N377" s="4" t="s">
        <v>1106</v>
      </c>
      <c r="O377" s="4" t="s">
        <v>1107</v>
      </c>
      <c r="P377" s="4" t="s">
        <v>1108</v>
      </c>
      <c r="Q377" s="4">
        <v>15</v>
      </c>
      <c r="R377" s="4" t="s">
        <v>1109</v>
      </c>
      <c r="S377" s="4">
        <v>115398</v>
      </c>
      <c r="T377" s="4" t="s">
        <v>1110</v>
      </c>
      <c r="U377" s="4" t="s">
        <v>1111</v>
      </c>
      <c r="V377" s="4">
        <v>532233500</v>
      </c>
      <c r="W377" s="4"/>
      <c r="X377" s="8" t="s">
        <v>1112</v>
      </c>
      <c r="Y377" s="8" t="s">
        <v>1113</v>
      </c>
      <c r="Z377" s="8" t="s">
        <v>57</v>
      </c>
      <c r="AA377" s="8" t="s">
        <v>1114</v>
      </c>
      <c r="AB377" s="8" t="s">
        <v>318</v>
      </c>
      <c r="AC377" s="7" t="s">
        <v>1115</v>
      </c>
      <c r="AD377" s="9">
        <v>1281</v>
      </c>
      <c r="AE377" s="10">
        <f>ROUND($K$377*$AD$377,2)</f>
        <v>2562</v>
      </c>
    </row>
    <row r="378" spans="1:31" ht="26.25">
      <c r="A378" s="3">
        <v>59002</v>
      </c>
      <c r="B378" s="4"/>
      <c r="C378" s="3">
        <v>174215</v>
      </c>
      <c r="D378" s="4" t="s">
        <v>41</v>
      </c>
      <c r="E378" s="4" t="s">
        <v>134</v>
      </c>
      <c r="F378" s="4" t="s">
        <v>135</v>
      </c>
      <c r="G378" s="4" t="s">
        <v>136</v>
      </c>
      <c r="H378" s="4" t="s">
        <v>45</v>
      </c>
      <c r="I378" s="4" t="s">
        <v>65</v>
      </c>
      <c r="J378" s="5">
        <v>1</v>
      </c>
      <c r="K378" s="6">
        <v>1</v>
      </c>
      <c r="L378" s="7" t="s">
        <v>47</v>
      </c>
      <c r="M378" s="4">
        <v>110213</v>
      </c>
      <c r="N378" s="4" t="s">
        <v>1106</v>
      </c>
      <c r="O378" s="4" t="s">
        <v>1107</v>
      </c>
      <c r="P378" s="4" t="s">
        <v>1108</v>
      </c>
      <c r="Q378" s="4">
        <v>15</v>
      </c>
      <c r="R378" s="4" t="s">
        <v>1109</v>
      </c>
      <c r="S378" s="4">
        <v>115398</v>
      </c>
      <c r="T378" s="4" t="s">
        <v>1110</v>
      </c>
      <c r="U378" s="4" t="s">
        <v>1111</v>
      </c>
      <c r="V378" s="4">
        <v>532233500</v>
      </c>
      <c r="W378" s="4"/>
      <c r="X378" s="8" t="s">
        <v>1112</v>
      </c>
      <c r="Y378" s="8" t="s">
        <v>1113</v>
      </c>
      <c r="Z378" s="8" t="s">
        <v>57</v>
      </c>
      <c r="AA378" s="8" t="s">
        <v>1114</v>
      </c>
      <c r="AB378" s="8" t="s">
        <v>318</v>
      </c>
      <c r="AC378" s="7" t="s">
        <v>1115</v>
      </c>
      <c r="AD378" s="9">
        <v>2299.5</v>
      </c>
      <c r="AE378" s="10">
        <f>ROUND($K$378*$AD$378,2)</f>
        <v>2299.5</v>
      </c>
    </row>
    <row r="379" spans="1:31" ht="13.5" customHeight="1">
      <c r="A379" s="31"/>
      <c r="B379" s="31"/>
      <c r="C379" s="3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20" t="s">
        <v>60</v>
      </c>
      <c r="AE379" s="12">
        <f>SUM($AE$376:$AE$378)</f>
        <v>5560.8</v>
      </c>
    </row>
    <row r="380" spans="1:31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ht="19.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1" t="s">
        <v>1120</v>
      </c>
      <c r="AE381" s="14">
        <f>(0)+SUM($AE$7,$AE$13,$AE$20,$AE$24,$AE$27,$AE$39,$AE$42,$AE$53,$AE$57,$AE$63,$AE$69,$AE$73,$AE$77,$AE$80,$AE$83,$AE$87,$AE$93,$AE$102,$AE$108,$AE$112,$AE$115,$AE$119,$AE$126,$AE$131,$AE$137,$AE$141,$AE$145,$AE$151,$AE$158,$AE$161)+SUM($AE$168,$AE$171,$AE$175,$AE$183,$AE$186,$AE$192,$AE$197,$AE$207,$AE$217,$AE$222,$AE$225,$AE$228,$AE$233,$AE$237,$AE$243,$AE$249,$AE$252,$AE$256,$AE$259,$AE$269,$AE$272,$AE$278,$AE$287,$AE$291,$AE$296,$AE$301,$AE$313,$AE$319,$AE$322,$AE$330)+SUM($AE$335,$AE$341,$AE$346,$AE$352,$AE$355,$AE$363,$AE$374,$AE$379)</f>
        <v>631733.5499999999</v>
      </c>
    </row>
    <row r="382" spans="1:31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</sheetData>
  <sheetProtection/>
  <mergeCells count="77">
    <mergeCell ref="A374:C374"/>
    <mergeCell ref="A379:C379"/>
    <mergeCell ref="A352:C352"/>
    <mergeCell ref="A355:C355"/>
    <mergeCell ref="A363:C363"/>
    <mergeCell ref="A335:C335"/>
    <mergeCell ref="A341:C341"/>
    <mergeCell ref="A346:C346"/>
    <mergeCell ref="A319:C319"/>
    <mergeCell ref="A322:C322"/>
    <mergeCell ref="A330:C330"/>
    <mergeCell ref="A296:C296"/>
    <mergeCell ref="A301:C301"/>
    <mergeCell ref="A313:C313"/>
    <mergeCell ref="A278:C278"/>
    <mergeCell ref="A287:C287"/>
    <mergeCell ref="A291:C291"/>
    <mergeCell ref="A259:C259"/>
    <mergeCell ref="A269:C269"/>
    <mergeCell ref="A272:C272"/>
    <mergeCell ref="A249:C249"/>
    <mergeCell ref="A252:C252"/>
    <mergeCell ref="A256:C256"/>
    <mergeCell ref="A233:C233"/>
    <mergeCell ref="A237:C237"/>
    <mergeCell ref="A243:C243"/>
    <mergeCell ref="A222:C222"/>
    <mergeCell ref="A225:C225"/>
    <mergeCell ref="A228:C228"/>
    <mergeCell ref="A197:C197"/>
    <mergeCell ref="A207:C207"/>
    <mergeCell ref="A217:C217"/>
    <mergeCell ref="A183:C183"/>
    <mergeCell ref="A186:C186"/>
    <mergeCell ref="A192:C192"/>
    <mergeCell ref="A168:C168"/>
    <mergeCell ref="A171:C171"/>
    <mergeCell ref="A175:C175"/>
    <mergeCell ref="A151:C151"/>
    <mergeCell ref="A158:C158"/>
    <mergeCell ref="A161:C161"/>
    <mergeCell ref="A137:C137"/>
    <mergeCell ref="A141:C141"/>
    <mergeCell ref="A145:C145"/>
    <mergeCell ref="A119:C119"/>
    <mergeCell ref="A126:C126"/>
    <mergeCell ref="A131:C131"/>
    <mergeCell ref="A108:C108"/>
    <mergeCell ref="A112:C112"/>
    <mergeCell ref="A115:C115"/>
    <mergeCell ref="A87:C87"/>
    <mergeCell ref="A93:C93"/>
    <mergeCell ref="A102:C102"/>
    <mergeCell ref="A77:C77"/>
    <mergeCell ref="A80:C80"/>
    <mergeCell ref="A83:C83"/>
    <mergeCell ref="A63:C63"/>
    <mergeCell ref="A69:C69"/>
    <mergeCell ref="A73:C73"/>
    <mergeCell ref="A42:C42"/>
    <mergeCell ref="A53:C53"/>
    <mergeCell ref="A57:C57"/>
    <mergeCell ref="A24:C24"/>
    <mergeCell ref="A27:C27"/>
    <mergeCell ref="A39:C39"/>
    <mergeCell ref="A7:C7"/>
    <mergeCell ref="A13:C13"/>
    <mergeCell ref="A20:C20"/>
    <mergeCell ref="A1:AE1"/>
    <mergeCell ref="A3:G3"/>
    <mergeCell ref="H3:AE3"/>
    <mergeCell ref="A4:J4"/>
    <mergeCell ref="K4:L4"/>
    <mergeCell ref="M4:R4"/>
    <mergeCell ref="S4:W4"/>
    <mergeCell ref="X4:AB4"/>
    <mergeCell ref="AC4:AD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3"/>
  <sheetViews>
    <sheetView zoomScalePageLayoutView="0" workbookViewId="0" topLeftCell="N1">
      <pane ySplit="5" topLeftCell="A6" activePane="bottomLeft" state="frozen"/>
      <selection pane="topLeft" activeCell="A1" sqref="A1"/>
      <selection pane="bottomLeft" activeCell="P29" sqref="P29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6" t="s">
        <v>1</v>
      </c>
      <c r="B3" s="26"/>
      <c r="C3" s="26"/>
      <c r="D3" s="26"/>
      <c r="E3" s="26"/>
      <c r="F3" s="26"/>
      <c r="G3" s="26"/>
      <c r="H3" s="27" t="s">
        <v>2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4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9" t="s">
        <v>3</v>
      </c>
      <c r="L4" s="29"/>
      <c r="M4" s="30" t="s">
        <v>4</v>
      </c>
      <c r="N4" s="30"/>
      <c r="O4" s="30"/>
      <c r="P4" s="30"/>
      <c r="Q4" s="30"/>
      <c r="R4" s="30"/>
      <c r="S4" s="28"/>
      <c r="T4" s="28"/>
      <c r="U4" s="28"/>
      <c r="V4" s="28"/>
      <c r="W4" s="28"/>
      <c r="X4" s="29" t="s">
        <v>5</v>
      </c>
      <c r="Y4" s="29"/>
      <c r="Z4" s="29"/>
      <c r="AA4" s="29"/>
      <c r="AB4" s="29"/>
      <c r="AC4" s="29" t="s">
        <v>3</v>
      </c>
      <c r="AD4" s="29"/>
      <c r="AE4" s="29"/>
      <c r="AF4" s="29"/>
      <c r="AG4" s="28"/>
      <c r="AH4" s="28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12.75">
      <c r="A6" s="15">
        <v>58819</v>
      </c>
      <c r="B6" s="16" t="s">
        <v>685</v>
      </c>
      <c r="C6" s="15">
        <v>173236</v>
      </c>
      <c r="D6" s="16" t="s">
        <v>41</v>
      </c>
      <c r="E6" s="16" t="s">
        <v>1121</v>
      </c>
      <c r="F6" s="16" t="s">
        <v>1122</v>
      </c>
      <c r="G6" s="16" t="s">
        <v>1123</v>
      </c>
      <c r="H6" s="16" t="s">
        <v>45</v>
      </c>
      <c r="I6" s="16" t="s">
        <v>168</v>
      </c>
      <c r="J6" s="17">
        <v>1</v>
      </c>
      <c r="K6" s="17"/>
      <c r="L6" s="16" t="s">
        <v>89</v>
      </c>
      <c r="M6" s="16">
        <v>315030</v>
      </c>
      <c r="N6" s="23" t="s">
        <v>686</v>
      </c>
      <c r="O6" s="16" t="s">
        <v>687</v>
      </c>
      <c r="P6" s="16" t="s">
        <v>344</v>
      </c>
      <c r="Q6" s="16"/>
      <c r="R6" s="16" t="s">
        <v>69</v>
      </c>
      <c r="S6" s="16">
        <v>1042</v>
      </c>
      <c r="T6" s="16" t="s">
        <v>688</v>
      </c>
      <c r="U6" s="24" t="s">
        <v>689</v>
      </c>
      <c r="V6" s="16">
        <v>549498168</v>
      </c>
      <c r="W6" s="16"/>
      <c r="X6" s="18"/>
      <c r="Y6" s="18"/>
      <c r="Z6" s="18"/>
      <c r="AA6" s="18"/>
      <c r="AB6" s="18"/>
      <c r="AC6" s="18" t="s">
        <v>692</v>
      </c>
      <c r="AD6" s="19">
        <v>1302</v>
      </c>
      <c r="AE6" s="17">
        <v>21</v>
      </c>
      <c r="AF6" s="19">
        <v>273.42</v>
      </c>
      <c r="AG6" s="19">
        <f>ROUND($K$6*$AD$6,2)</f>
        <v>0</v>
      </c>
      <c r="AH6" s="19">
        <f>ROUND($K$6*($AD$6+$AF$6),2)</f>
        <v>0</v>
      </c>
    </row>
    <row r="7" spans="1:34" ht="13.5" customHeight="1">
      <c r="A7" s="31"/>
      <c r="B7" s="31"/>
      <c r="C7" s="3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31" t="s">
        <v>60</v>
      </c>
      <c r="AF7" s="31"/>
      <c r="AG7" s="12">
        <f>SUM($AG$6:$AG$6)</f>
        <v>0</v>
      </c>
      <c r="AH7" s="12">
        <f>SUM($AH$6:$AH$6)</f>
        <v>0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.75">
      <c r="A9" s="15">
        <v>58866</v>
      </c>
      <c r="B9" s="16" t="s">
        <v>826</v>
      </c>
      <c r="C9" s="15">
        <v>173445</v>
      </c>
      <c r="D9" s="16" t="s">
        <v>41</v>
      </c>
      <c r="E9" s="16" t="s">
        <v>282</v>
      </c>
      <c r="F9" s="16" t="s">
        <v>283</v>
      </c>
      <c r="G9" s="16" t="s">
        <v>284</v>
      </c>
      <c r="H9" s="16" t="s">
        <v>45</v>
      </c>
      <c r="I9" s="16" t="s">
        <v>65</v>
      </c>
      <c r="J9" s="17">
        <v>1</v>
      </c>
      <c r="K9" s="17">
        <v>0</v>
      </c>
      <c r="L9" s="16" t="s">
        <v>89</v>
      </c>
      <c r="M9" s="16">
        <v>920000</v>
      </c>
      <c r="N9" s="16" t="s">
        <v>827</v>
      </c>
      <c r="O9" s="16" t="s">
        <v>828</v>
      </c>
      <c r="P9" s="16" t="s">
        <v>829</v>
      </c>
      <c r="Q9" s="16"/>
      <c r="R9" s="16" t="s">
        <v>69</v>
      </c>
      <c r="S9" s="16">
        <v>2090</v>
      </c>
      <c r="T9" s="16" t="s">
        <v>830</v>
      </c>
      <c r="U9" s="16" t="s">
        <v>831</v>
      </c>
      <c r="V9" s="16">
        <v>549494642</v>
      </c>
      <c r="W9" s="16"/>
      <c r="X9" s="18" t="s">
        <v>832</v>
      </c>
      <c r="Y9" s="18" t="s">
        <v>833</v>
      </c>
      <c r="Z9" s="18" t="s">
        <v>834</v>
      </c>
      <c r="AA9" s="18" t="s">
        <v>55</v>
      </c>
      <c r="AB9" s="18" t="s">
        <v>745</v>
      </c>
      <c r="AC9" s="18" t="s">
        <v>835</v>
      </c>
      <c r="AD9" s="19">
        <v>1522.5</v>
      </c>
      <c r="AE9" s="17">
        <v>21</v>
      </c>
      <c r="AF9" s="19">
        <v>319.725</v>
      </c>
      <c r="AG9" s="19">
        <f>ROUND($K$9*$AD$9,2)</f>
        <v>0</v>
      </c>
      <c r="AH9" s="19">
        <f>ROUND($K$9*($AD$9+$AF$9),2)</f>
        <v>0</v>
      </c>
    </row>
    <row r="10" spans="1:34" ht="13.5" customHeight="1">
      <c r="A10" s="31"/>
      <c r="B10" s="31"/>
      <c r="C10" s="3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31" t="s">
        <v>60</v>
      </c>
      <c r="AF10" s="31"/>
      <c r="AG10" s="12">
        <f>SUM($AG$9:$AG$9)</f>
        <v>0</v>
      </c>
      <c r="AH10" s="12">
        <f>SUM($AH$9:$AH$9)</f>
        <v>0</v>
      </c>
    </row>
    <row r="11" spans="1:34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9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3" t="s">
        <v>1120</v>
      </c>
      <c r="AF12" s="33"/>
      <c r="AG12" s="14">
        <f>(0)+SUM($AG$7,$AG$10)</f>
        <v>0</v>
      </c>
      <c r="AH12" s="14">
        <f>(0)+SUM($AH$7,$AH$10)</f>
        <v>0</v>
      </c>
    </row>
    <row r="13" spans="1:34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</sheetData>
  <sheetProtection/>
  <mergeCells count="16">
    <mergeCell ref="A7:C7"/>
    <mergeCell ref="AE7:AF7"/>
    <mergeCell ref="A10:C10"/>
    <mergeCell ref="AE10:AF10"/>
    <mergeCell ref="A12:AD12"/>
    <mergeCell ref="AE12:AF12"/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hyperlinks>
    <hyperlink ref="U6" r:id="rId1" display="1042@mail.muni.cz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2016-03-01T07:16:42Z</cp:lastPrinted>
  <dcterms:modified xsi:type="dcterms:W3CDTF">2016-03-01T07:17:02Z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