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<sst xmlns="http://schemas.openxmlformats.org/spreadsheetml/2006/main" count="241" uniqueCount="127">
  <si>
    <t xml:space="preserve">
        Kategorie: TS 002-2016 - Tiskařské služby, sběr do: 29.02.2016, dodání od: 01.04.2016, vygenerováno: 24.03.2016 09:34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</si>
  <si>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</si>
  <si>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</si>
  <si>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</si>
  <si>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</si>
  <si>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</si>
  <si>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</si>
  <si>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</si>
  <si>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</si>
  <si>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</si>
  <si>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</si>
  <si>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</si>
  <si>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</si>
  <si>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</si>
  <si>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</si>
  <si>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</si>
  <si>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</si>
  <si>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</si>
  <si>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</si>
  <si>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</si>
  <si>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</si>
  <si>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</si>
  <si>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</si>
  <si>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</si>
  <si>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</si>
  <si>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</si>
  <si>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</si>
  <si>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</si>
  <si>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</si>
  <si>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</si>
  <si>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</si>
  <si>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</si>
  <si>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</si>
  <si>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</si>
  <si>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</si>
  <si>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</si>
  <si>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</si>
  <si>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</si>
  <si>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</si>
  <si>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</si>
  <si>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79810000-5</t>
  </si>
  <si>
    <t>79810000-5-1</t>
  </si>
  <si>
    <t>Vizitka</t>
  </si>
  <si>
    <t>Obecná položka, konkrétní specifikace (barevnost, materiál, formát, ...) se uvádí do předepsané šablony.</t>
  </si>
  <si>
    <t>Dodání podkladů: ano-jednostranná vizitka- anglicky
Zajištění sazby (dodavatel/zadavatel): dodavatel
Formát (rozměr): 5x 9 cm
 Materiál: grafický papír 300 g/m2
 Barevnost:4/4 
Tisková technologie: expresní tisk
Počet druhů: 1
Úprava materiálu: ano(modrý proužek je přes celou šíři vizitky)
Spadávka (ano/ne):ano</t>
  </si>
  <si>
    <t>ks</t>
  </si>
  <si>
    <t>S</t>
  </si>
  <si>
    <t>Centrum pro výzkum toxických látek</t>
  </si>
  <si>
    <t>UKB, Kamenice 5, budova A29</t>
  </si>
  <si>
    <t>Kamenice 753/5, 62500 Brno</t>
  </si>
  <si>
    <t>bud. A29/423</t>
  </si>
  <si>
    <t>Bursová Květuše Ing. Ph.D.</t>
  </si>
  <si>
    <t>75834@mail.muni.cz</t>
  </si>
  <si>
    <t>2222</t>
  </si>
  <si>
    <t>313060</t>
  </si>
  <si>
    <t>366</t>
  </si>
  <si>
    <t>2112</t>
  </si>
  <si>
    <t xml:space="preserve">      </t>
  </si>
  <si>
    <t>OBJ/3113/0402/16</t>
  </si>
  <si>
    <t>Celkem za objednávku</t>
  </si>
  <si>
    <t>Brožura z mimořádné přednášky primátora Lipska</t>
  </si>
  <si>
    <t>79810000-5-6</t>
  </si>
  <si>
    <t>Jednoduchá brožura</t>
  </si>
  <si>
    <t>brožura 21x21 cm; cca 50 stran; tisková data dodá externí grafik; vazba V2; vnitřek: papír 90g/m2, barevnost: 4/4; obálka: křída 300g/m2, barevnost 4/4 (barevná obálka i vnitřek). 
Podrobněji o formátu a podobě brožury viz příloha.</t>
  </si>
  <si>
    <t>Studijní odbor</t>
  </si>
  <si>
    <t>RMU, Komenského nám. 2</t>
  </si>
  <si>
    <t>Komenského nám. 220/2, 66243 Brno</t>
  </si>
  <si>
    <t>Adamec Petr Mgr. Ph.D.</t>
  </si>
  <si>
    <t>107151@mail.muni.cz</t>
  </si>
  <si>
    <t>5003</t>
  </si>
  <si>
    <t>991600</t>
  </si>
  <si>
    <t>00</t>
  </si>
  <si>
    <t>1590</t>
  </si>
  <si>
    <t>0000</t>
  </si>
  <si>
    <t>OBJ/9901/0184/16</t>
  </si>
  <si>
    <t>Dodání podkladů: Zajištění sazby (dodavatel/zadavatel): dodavatel Formát (rozměr): 90 x 50 mm; Materiál: ofsetový papír 300g/m2; Barevnost: 1/1; Tisková technologie: Počet druhů: 12; 1x á 200 ks; 11x á 100ks; Úprava materiálu: Spadávka (ano/ne): ano</t>
  </si>
  <si>
    <t>Správa UKB</t>
  </si>
  <si>
    <t>UKB, Kamenice 5, budova A17</t>
  </si>
  <si>
    <t>bud. A17/116</t>
  </si>
  <si>
    <t xml:space="preserve">Pytlíková Marcela  </t>
  </si>
  <si>
    <t>116255@mail.muni.cz</t>
  </si>
  <si>
    <t>1001</t>
  </si>
  <si>
    <t>829080</t>
  </si>
  <si>
    <t xml:space="preserve">   </t>
  </si>
  <si>
    <t>1111</t>
  </si>
  <si>
    <t>5000</t>
  </si>
  <si>
    <t>OBJ/8201/0085/16</t>
  </si>
  <si>
    <t>79810000-5-3</t>
  </si>
  <si>
    <t>Plakát</t>
  </si>
  <si>
    <t>Dodání podkladů: podklady budou předány ve formátu pdf, již připravené pro tisk, tj. s předtiskovými úpravami, cca první týden v dubnu 2016
Zajištění sazby (dodavatel/zadavatel): zadavatel
Formát (rozměr): A1
Materiál: papír křída mat, 135 g/m2
Barevnost: plnobarevný CMYK, 4/0
Tisk: jednostranný 
Spadávka (ano/ne): ano</t>
  </si>
  <si>
    <t>A</t>
  </si>
  <si>
    <t>Centrum léčivých rostlin</t>
  </si>
  <si>
    <t>LF, Údolní 74</t>
  </si>
  <si>
    <t>Údolní 527/74, 60200 Brno</t>
  </si>
  <si>
    <t xml:space="preserve">Studenská Gabriela Ing. </t>
  </si>
  <si>
    <t>108421@mail.muni.cz</t>
  </si>
  <si>
    <t>dodání v pracovní dny do 15:00
před předáním volat na tel.: 733 149 050</t>
  </si>
  <si>
    <t>1038</t>
  </si>
  <si>
    <t>119850</t>
  </si>
  <si>
    <t>0001</t>
  </si>
  <si>
    <t>OBJ/1193/0002/16</t>
  </si>
  <si>
    <t>79810000-5-2</t>
  </si>
  <si>
    <t>Leták</t>
  </si>
  <si>
    <t>Dodání podkladů: podklady budou předány ve formátu pdf, již připravené pro tisk, tj. s předtiskovými úpravami, cca první týden v dubnu 2016
Zajištění sazby (dodavatel/zadavatel): zadavatel
Formát (rozměr): A4
Materiál: papír křída mat, 135 g/m2
Barevnost: plnobarevný CMYK, 4/0
Tisk: jednostranný 
Spadávka (ano/ne): ano</t>
  </si>
  <si>
    <t>Dodání podkladů: podklady budou předány ve formátu pdf, již připravené pro tisk, tj. s předtiskovými úpravami, cca první týden v dubnu 2016
Zajištění sazby (dodavatel/zadavatel): zadavatel
Formát (rozměr): A6
Materiál: papír křída mat, 135 g/m2
Barevnost: plnobarevný CMYK/ černobílý, 4/1
Tisk: oboustranný
Spadávka (ano/ne): ano</t>
  </si>
  <si>
    <t>Zajištění sazby: zadavatel 
Formát: 195 x 195 mm
Materiál: 
obálka 240g, křída mat, barevnost 4/4
vnitřek  140g, křída mat, barevnost 4/4
vazba V2
Počet stran: 44 včetně obálky
Technologie: digitální tisk nebo ofset</t>
  </si>
  <si>
    <t>Ústředí fakulty</t>
  </si>
  <si>
    <t>FSS, Joštova 10</t>
  </si>
  <si>
    <t>Joštova 218/10, 60200 Brno</t>
  </si>
  <si>
    <t>6.04a</t>
  </si>
  <si>
    <t xml:space="preserve">Burgr Magdalena Mgr. </t>
  </si>
  <si>
    <t>239705@mail.muni.cz</t>
  </si>
  <si>
    <t>230001</t>
  </si>
  <si>
    <t>OBJ/2301/0132/16</t>
  </si>
  <si>
    <t>Tiskařské služby - tisk sborníku</t>
  </si>
  <si>
    <t>Dodání podkladů: konečný návrh bude dodán po soutěži po domluvě s dodavatelem ohledně přesných parametrů souborů k tisku. Zajištění sazby: zajistí objednavatel (MU). Formát: 17,5 x 22 cm. Materiál: vnitřní blok - ofsetový papír bělený cca 90 g a cca 10 stran křída mat 90 g, obálka: křída cca 250 g, lamino mat. Barevnost: vnitřní strany 1/1 + cca 10 stran tisk color (s fotkami), obálka 4/0. Tisková technologie: ofset nebo dig. tisk. Počet stran: max. 120 číslovaných. Vazba: V2 lepená.</t>
  </si>
  <si>
    <t>Ústřední knihovna</t>
  </si>
  <si>
    <t xml:space="preserve"> </t>
  </si>
  <si>
    <t xml:space="preserve">Hašková Barbora Bc. Ing. </t>
  </si>
  <si>
    <t>168221@mail.muni.cz</t>
  </si>
  <si>
    <t>DŮLEŽITÉ: Nutno dodat do 29. 4. 2016.</t>
  </si>
  <si>
    <t>0106</t>
  </si>
  <si>
    <t>239840</t>
  </si>
  <si>
    <t>OBJ/2301/0133/16</t>
  </si>
  <si>
    <t>Celkem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</si>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</sst>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1" fillId="36" borderId="0" xfId="0" applyFont="1" applyFill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0" borderId="0" xfId="0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N23" sqref="N23"/>
    </sheetView>
  </sheetViews>
  <sheetFormatPr defaultColWidth="9.140625" defaultRowHeight="12.75"/>
  <cols>
    <col min="1" max="1" width="7.28125" style="0" customWidth="1"/>
    <col min="2" max="2" width="37.421875" style="0" hidden="1" customWidth="1"/>
    <col min="3" max="3" width="8.421875" style="0" customWidth="1"/>
    <col min="4" max="4" width="18.7109375" style="0" hidden="1" customWidth="1"/>
    <col min="5" max="5" width="14.421875" style="0" customWidth="1"/>
    <col min="6" max="6" width="18.7109375" style="0" customWidth="1"/>
    <col min="7" max="7" width="33.140625" style="0" customWidth="1"/>
    <col min="8" max="8" width="41.7109375" style="0" customWidth="1"/>
    <col min="9" max="9" width="4.57421875" style="0" customWidth="1"/>
    <col min="10" max="10" width="7.00390625" style="0" hidden="1" customWidth="1"/>
    <col min="11" max="11" width="6.28125" style="0" customWidth="1"/>
    <col min="12" max="12" width="4.7109375" style="0" hidden="1" customWidth="1"/>
    <col min="13" max="13" width="10.28125" style="0" hidden="1" customWidth="1"/>
    <col min="14" max="16" width="25.7109375" style="0" customWidth="1"/>
    <col min="17" max="17" width="4.140625" style="0" customWidth="1"/>
    <col min="18" max="18" width="12.8515625" style="0" customWidth="1"/>
    <col min="19" max="19" width="10.57421875" style="0" hidden="1" customWidth="1"/>
    <col min="20" max="20" width="22.421875" style="0" bestFit="1" customWidth="1"/>
    <col min="21" max="21" width="19.7109375" style="0" bestFit="1" customWidth="1"/>
    <col min="22" max="22" width="11.8515625" style="0" bestFit="1" customWidth="1"/>
    <col min="23" max="23" width="34.8515625" style="0" bestFit="1" customWidth="1"/>
    <col min="24" max="24" width="6.00390625" style="0" customWidth="1"/>
    <col min="25" max="25" width="7.7109375" style="0" customWidth="1"/>
    <col min="26" max="26" width="4.7109375" style="0" customWidth="1"/>
    <col min="27" max="27" width="5.28125" style="0" customWidth="1"/>
    <col min="28" max="28" width="5.421875" style="0" customWidth="1"/>
    <col min="29" max="29" width="17.28125" style="0" customWidth="1"/>
    <col min="30" max="30" width="12.28125" style="0" customWidth="1"/>
    <col min="31" max="31" width="9.421875" style="0" customWidth="1"/>
    <col min="32" max="32" width="11.421875" style="0" bestFit="1" customWidth="1"/>
  </cols>
  <sheetData>
    <row r="1" spans="1:32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19" t="s">
        <v>1</v>
      </c>
      <c r="B3" s="19"/>
      <c r="C3" s="19"/>
      <c r="D3" s="19"/>
      <c r="E3" s="19"/>
      <c r="F3" s="19"/>
      <c r="G3" s="19"/>
      <c r="H3" s="20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2" t="s">
        <v>3</v>
      </c>
      <c r="L4" s="22"/>
      <c r="M4" s="23" t="s">
        <v>4</v>
      </c>
      <c r="N4" s="23"/>
      <c r="O4" s="23"/>
      <c r="P4" s="23"/>
      <c r="Q4" s="23"/>
      <c r="R4" s="23"/>
      <c r="S4" s="21"/>
      <c r="T4" s="21"/>
      <c r="U4" s="21"/>
      <c r="V4" s="21"/>
      <c r="W4" s="21"/>
      <c r="X4" s="22" t="s">
        <v>5</v>
      </c>
      <c r="Y4" s="22"/>
      <c r="Z4" s="22"/>
      <c r="AA4" s="22"/>
      <c r="AB4" s="22"/>
      <c r="AC4" s="22" t="s">
        <v>3</v>
      </c>
      <c r="AD4" s="22"/>
      <c r="AE4" s="22"/>
      <c r="AF4" s="1"/>
    </row>
    <row r="5" spans="1:32" ht="115.5" customHeight="1">
      <c r="A5" s="24" t="s">
        <v>6</v>
      </c>
      <c r="B5" s="24" t="s">
        <v>7</v>
      </c>
      <c r="C5" s="24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4" t="s">
        <v>14</v>
      </c>
      <c r="J5" s="24" t="s">
        <v>15</v>
      </c>
      <c r="K5" s="24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4" t="s">
        <v>22</v>
      </c>
      <c r="R5" s="24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4" t="s">
        <v>29</v>
      </c>
      <c r="Y5" s="24" t="s">
        <v>30</v>
      </c>
      <c r="Z5" s="24" t="s">
        <v>31</v>
      </c>
      <c r="AA5" s="24" t="s">
        <v>32</v>
      </c>
      <c r="AB5" s="24" t="s">
        <v>33</v>
      </c>
      <c r="AC5" s="2" t="s">
        <v>34</v>
      </c>
      <c r="AD5" s="2" t="s">
        <v>125</v>
      </c>
      <c r="AE5" s="2" t="s">
        <v>36</v>
      </c>
      <c r="AF5" s="2" t="s">
        <v>126</v>
      </c>
    </row>
    <row r="6" spans="1:32" ht="141" thickBot="1">
      <c r="A6" s="3">
        <v>59155</v>
      </c>
      <c r="B6" s="4"/>
      <c r="C6" s="3">
        <v>175109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100</v>
      </c>
      <c r="K6" s="6">
        <v>100</v>
      </c>
      <c r="L6" s="7" t="s">
        <v>46</v>
      </c>
      <c r="M6" s="4">
        <v>313060</v>
      </c>
      <c r="N6" s="4" t="s">
        <v>47</v>
      </c>
      <c r="O6" s="4" t="s">
        <v>48</v>
      </c>
      <c r="P6" s="4" t="s">
        <v>49</v>
      </c>
      <c r="Q6" s="4">
        <v>4</v>
      </c>
      <c r="R6" s="4" t="s">
        <v>50</v>
      </c>
      <c r="S6" s="4">
        <v>75834</v>
      </c>
      <c r="T6" s="4" t="s">
        <v>51</v>
      </c>
      <c r="U6" s="4" t="s">
        <v>52</v>
      </c>
      <c r="V6" s="4">
        <v>549497447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2.15</v>
      </c>
      <c r="AE6" s="6">
        <v>21</v>
      </c>
      <c r="AF6" s="10">
        <f>ROUND($K$6*$AD$6,2)</f>
        <v>215</v>
      </c>
    </row>
    <row r="7" spans="1:32" ht="13.5" customHeight="1" thickTop="1">
      <c r="A7" s="17"/>
      <c r="B7" s="17"/>
      <c r="C7" s="1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5" t="s">
        <v>59</v>
      </c>
      <c r="AE7" s="25"/>
      <c r="AF7" s="12">
        <f>SUM($AF$6:$AF$6)</f>
        <v>215</v>
      </c>
    </row>
    <row r="8" spans="1:32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77.25" thickBot="1">
      <c r="A9" s="3">
        <v>59173</v>
      </c>
      <c r="B9" s="4" t="s">
        <v>60</v>
      </c>
      <c r="C9" s="3">
        <v>174805</v>
      </c>
      <c r="D9" s="4" t="s">
        <v>40</v>
      </c>
      <c r="E9" s="4" t="s">
        <v>61</v>
      </c>
      <c r="F9" s="4" t="s">
        <v>62</v>
      </c>
      <c r="G9" s="4" t="s">
        <v>43</v>
      </c>
      <c r="H9" s="4" t="s">
        <v>63</v>
      </c>
      <c r="I9" s="4" t="s">
        <v>45</v>
      </c>
      <c r="J9" s="5">
        <v>300</v>
      </c>
      <c r="K9" s="6">
        <v>300</v>
      </c>
      <c r="L9" s="7" t="s">
        <v>46</v>
      </c>
      <c r="M9" s="4">
        <v>991600</v>
      </c>
      <c r="N9" s="4" t="s">
        <v>64</v>
      </c>
      <c r="O9" s="4" t="s">
        <v>65</v>
      </c>
      <c r="P9" s="4" t="s">
        <v>66</v>
      </c>
      <c r="Q9" s="4">
        <v>3</v>
      </c>
      <c r="R9" s="4">
        <v>353</v>
      </c>
      <c r="S9" s="4">
        <v>107151</v>
      </c>
      <c r="T9" s="4" t="s">
        <v>67</v>
      </c>
      <c r="U9" s="4" t="s">
        <v>68</v>
      </c>
      <c r="V9" s="4">
        <v>549494088</v>
      </c>
      <c r="W9" s="4"/>
      <c r="X9" s="8" t="s">
        <v>69</v>
      </c>
      <c r="Y9" s="8" t="s">
        <v>70</v>
      </c>
      <c r="Z9" s="8" t="s">
        <v>71</v>
      </c>
      <c r="AA9" s="8" t="s">
        <v>72</v>
      </c>
      <c r="AB9" s="8" t="s">
        <v>73</v>
      </c>
      <c r="AC9" s="7" t="s">
        <v>74</v>
      </c>
      <c r="AD9" s="9">
        <v>43.5</v>
      </c>
      <c r="AE9" s="6">
        <v>21</v>
      </c>
      <c r="AF9" s="10">
        <f>ROUND($K$9*$AD$9,2)</f>
        <v>13050</v>
      </c>
    </row>
    <row r="10" spans="1:32" ht="13.5" customHeight="1" thickTop="1">
      <c r="A10" s="17"/>
      <c r="B10" s="17"/>
      <c r="C10" s="1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5" t="s">
        <v>59</v>
      </c>
      <c r="AE10" s="25"/>
      <c r="AF10" s="12">
        <f>SUM($AF$9:$AF$9)</f>
        <v>13050</v>
      </c>
    </row>
    <row r="11" spans="1:3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77.25" thickBot="1">
      <c r="A12" s="3">
        <v>59245</v>
      </c>
      <c r="B12" s="4"/>
      <c r="C12" s="3">
        <v>174925</v>
      </c>
      <c r="D12" s="4" t="s">
        <v>40</v>
      </c>
      <c r="E12" s="4" t="s">
        <v>41</v>
      </c>
      <c r="F12" s="4" t="s">
        <v>42</v>
      </c>
      <c r="G12" s="4" t="s">
        <v>43</v>
      </c>
      <c r="H12" s="4" t="s">
        <v>75</v>
      </c>
      <c r="I12" s="4" t="s">
        <v>45</v>
      </c>
      <c r="J12" s="5">
        <v>1300</v>
      </c>
      <c r="K12" s="6">
        <v>1300</v>
      </c>
      <c r="L12" s="7" t="s">
        <v>46</v>
      </c>
      <c r="M12" s="4">
        <v>820000</v>
      </c>
      <c r="N12" s="4" t="s">
        <v>76</v>
      </c>
      <c r="O12" s="4" t="s">
        <v>77</v>
      </c>
      <c r="P12" s="4" t="s">
        <v>49</v>
      </c>
      <c r="Q12" s="4">
        <v>1</v>
      </c>
      <c r="R12" s="4" t="s">
        <v>78</v>
      </c>
      <c r="S12" s="4">
        <v>116255</v>
      </c>
      <c r="T12" s="4" t="s">
        <v>79</v>
      </c>
      <c r="U12" s="4" t="s">
        <v>80</v>
      </c>
      <c r="V12" s="4">
        <v>549496138</v>
      </c>
      <c r="W12" s="4"/>
      <c r="X12" s="8" t="s">
        <v>81</v>
      </c>
      <c r="Y12" s="8" t="s">
        <v>82</v>
      </c>
      <c r="Z12" s="8" t="s">
        <v>83</v>
      </c>
      <c r="AA12" s="8" t="s">
        <v>84</v>
      </c>
      <c r="AB12" s="8" t="s">
        <v>85</v>
      </c>
      <c r="AC12" s="7" t="s">
        <v>86</v>
      </c>
      <c r="AD12" s="9">
        <v>0.39</v>
      </c>
      <c r="AE12" s="6">
        <v>21</v>
      </c>
      <c r="AF12" s="10">
        <f>ROUND($K$12*$AD$12,2)</f>
        <v>507</v>
      </c>
    </row>
    <row r="13" spans="1:32" ht="13.5" customHeight="1" thickTop="1">
      <c r="A13" s="17"/>
      <c r="B13" s="17"/>
      <c r="C13" s="1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25" t="s">
        <v>59</v>
      </c>
      <c r="AE13" s="25"/>
      <c r="AF13" s="12">
        <f>SUM($AF$12:$AF$12)</f>
        <v>507</v>
      </c>
    </row>
    <row r="14" spans="1:3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40.25">
      <c r="A15" s="3">
        <v>59268</v>
      </c>
      <c r="B15" s="4"/>
      <c r="C15" s="3">
        <v>175085</v>
      </c>
      <c r="D15" s="4" t="s">
        <v>40</v>
      </c>
      <c r="E15" s="4" t="s">
        <v>87</v>
      </c>
      <c r="F15" s="4" t="s">
        <v>88</v>
      </c>
      <c r="G15" s="4" t="s">
        <v>43</v>
      </c>
      <c r="H15" s="4" t="s">
        <v>89</v>
      </c>
      <c r="I15" s="4" t="s">
        <v>45</v>
      </c>
      <c r="J15" s="5">
        <v>50</v>
      </c>
      <c r="K15" s="6">
        <v>50</v>
      </c>
      <c r="L15" s="7" t="s">
        <v>90</v>
      </c>
      <c r="M15" s="4">
        <v>119850</v>
      </c>
      <c r="N15" s="4" t="s">
        <v>91</v>
      </c>
      <c r="O15" s="4" t="s">
        <v>92</v>
      </c>
      <c r="P15" s="4" t="s">
        <v>93</v>
      </c>
      <c r="Q15" s="4">
        <v>1</v>
      </c>
      <c r="R15" s="4">
        <v>1005</v>
      </c>
      <c r="S15" s="4">
        <v>108421</v>
      </c>
      <c r="T15" s="4" t="s">
        <v>94</v>
      </c>
      <c r="U15" s="4" t="s">
        <v>95</v>
      </c>
      <c r="V15" s="4"/>
      <c r="W15" s="4" t="s">
        <v>96</v>
      </c>
      <c r="X15" s="8" t="s">
        <v>97</v>
      </c>
      <c r="Y15" s="8" t="s">
        <v>98</v>
      </c>
      <c r="Z15" s="8" t="s">
        <v>83</v>
      </c>
      <c r="AA15" s="8" t="s">
        <v>72</v>
      </c>
      <c r="AB15" s="8" t="s">
        <v>99</v>
      </c>
      <c r="AC15" s="7" t="s">
        <v>100</v>
      </c>
      <c r="AD15" s="9">
        <v>71.56</v>
      </c>
      <c r="AE15" s="6">
        <v>21</v>
      </c>
      <c r="AF15" s="10">
        <f>ROUND($K$15*$AD$15,2)</f>
        <v>3578</v>
      </c>
    </row>
    <row r="16" spans="1:32" ht="140.25">
      <c r="A16" s="3">
        <v>59268</v>
      </c>
      <c r="B16" s="4"/>
      <c r="C16" s="3">
        <v>175086</v>
      </c>
      <c r="D16" s="4" t="s">
        <v>40</v>
      </c>
      <c r="E16" s="4" t="s">
        <v>101</v>
      </c>
      <c r="F16" s="4" t="s">
        <v>102</v>
      </c>
      <c r="G16" s="4" t="s">
        <v>43</v>
      </c>
      <c r="H16" s="4" t="s">
        <v>103</v>
      </c>
      <c r="I16" s="4" t="s">
        <v>45</v>
      </c>
      <c r="J16" s="5">
        <v>500</v>
      </c>
      <c r="K16" s="6">
        <v>500</v>
      </c>
      <c r="L16" s="7" t="s">
        <v>90</v>
      </c>
      <c r="M16" s="4">
        <v>119850</v>
      </c>
      <c r="N16" s="4" t="s">
        <v>91</v>
      </c>
      <c r="O16" s="4" t="s">
        <v>92</v>
      </c>
      <c r="P16" s="4" t="s">
        <v>93</v>
      </c>
      <c r="Q16" s="4">
        <v>1</v>
      </c>
      <c r="R16" s="4">
        <v>1005</v>
      </c>
      <c r="S16" s="4">
        <v>108421</v>
      </c>
      <c r="T16" s="4" t="s">
        <v>94</v>
      </c>
      <c r="U16" s="4" t="s">
        <v>95</v>
      </c>
      <c r="V16" s="4"/>
      <c r="W16" s="4" t="s">
        <v>96</v>
      </c>
      <c r="X16" s="8" t="s">
        <v>97</v>
      </c>
      <c r="Y16" s="8" t="s">
        <v>98</v>
      </c>
      <c r="Z16" s="8" t="s">
        <v>83</v>
      </c>
      <c r="AA16" s="8" t="s">
        <v>72</v>
      </c>
      <c r="AB16" s="8" t="s">
        <v>99</v>
      </c>
      <c r="AC16" s="7" t="s">
        <v>100</v>
      </c>
      <c r="AD16" s="9">
        <v>1.97</v>
      </c>
      <c r="AE16" s="6">
        <v>21</v>
      </c>
      <c r="AF16" s="10">
        <f>ROUND($K$16*$AD$16,2)</f>
        <v>985</v>
      </c>
    </row>
    <row r="17" spans="1:32" ht="153.75" thickBot="1">
      <c r="A17" s="3">
        <v>59268</v>
      </c>
      <c r="B17" s="4"/>
      <c r="C17" s="3">
        <v>175107</v>
      </c>
      <c r="D17" s="4" t="s">
        <v>40</v>
      </c>
      <c r="E17" s="4" t="s">
        <v>101</v>
      </c>
      <c r="F17" s="4" t="s">
        <v>102</v>
      </c>
      <c r="G17" s="4" t="s">
        <v>43</v>
      </c>
      <c r="H17" s="4" t="s">
        <v>104</v>
      </c>
      <c r="I17" s="4" t="s">
        <v>45</v>
      </c>
      <c r="J17" s="5">
        <v>1500</v>
      </c>
      <c r="K17" s="6">
        <v>1500</v>
      </c>
      <c r="L17" s="7" t="s">
        <v>90</v>
      </c>
      <c r="M17" s="4">
        <v>119850</v>
      </c>
      <c r="N17" s="4" t="s">
        <v>91</v>
      </c>
      <c r="O17" s="4" t="s">
        <v>92</v>
      </c>
      <c r="P17" s="4" t="s">
        <v>93</v>
      </c>
      <c r="Q17" s="4">
        <v>1</v>
      </c>
      <c r="R17" s="4">
        <v>1005</v>
      </c>
      <c r="S17" s="4">
        <v>108421</v>
      </c>
      <c r="T17" s="4" t="s">
        <v>94</v>
      </c>
      <c r="U17" s="4" t="s">
        <v>95</v>
      </c>
      <c r="V17" s="4"/>
      <c r="W17" s="4" t="s">
        <v>96</v>
      </c>
      <c r="X17" s="8" t="s">
        <v>97</v>
      </c>
      <c r="Y17" s="8" t="s">
        <v>98</v>
      </c>
      <c r="Z17" s="8" t="s">
        <v>83</v>
      </c>
      <c r="AA17" s="8" t="s">
        <v>72</v>
      </c>
      <c r="AB17" s="8" t="s">
        <v>99</v>
      </c>
      <c r="AC17" s="7" t="s">
        <v>100</v>
      </c>
      <c r="AD17" s="9">
        <v>1.07</v>
      </c>
      <c r="AE17" s="6">
        <v>21</v>
      </c>
      <c r="AF17" s="10">
        <f>ROUND($K$17*$AD$17,2)</f>
        <v>1605</v>
      </c>
    </row>
    <row r="18" spans="1:32" ht="13.5" customHeight="1" thickTop="1">
      <c r="A18" s="17"/>
      <c r="B18" s="17"/>
      <c r="C18" s="1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25" t="s">
        <v>59</v>
      </c>
      <c r="AE18" s="25"/>
      <c r="AF18" s="12">
        <f>SUM($AF$15:$AF$17)</f>
        <v>6168</v>
      </c>
    </row>
    <row r="19" spans="1:3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02.75" thickBot="1">
      <c r="A20" s="3">
        <v>59302</v>
      </c>
      <c r="B20" s="4"/>
      <c r="C20" s="3">
        <v>175292</v>
      </c>
      <c r="D20" s="4" t="s">
        <v>40</v>
      </c>
      <c r="E20" s="4" t="s">
        <v>61</v>
      </c>
      <c r="F20" s="4" t="s">
        <v>62</v>
      </c>
      <c r="G20" s="4" t="s">
        <v>43</v>
      </c>
      <c r="H20" s="4" t="s">
        <v>105</v>
      </c>
      <c r="I20" s="4" t="s">
        <v>45</v>
      </c>
      <c r="J20" s="5">
        <v>30</v>
      </c>
      <c r="K20" s="6">
        <v>30</v>
      </c>
      <c r="L20" s="7" t="s">
        <v>46</v>
      </c>
      <c r="M20" s="4">
        <v>230001</v>
      </c>
      <c r="N20" s="4" t="s">
        <v>106</v>
      </c>
      <c r="O20" s="4" t="s">
        <v>107</v>
      </c>
      <c r="P20" s="4" t="s">
        <v>108</v>
      </c>
      <c r="Q20" s="4">
        <v>6</v>
      </c>
      <c r="R20" s="4" t="s">
        <v>109</v>
      </c>
      <c r="S20" s="4">
        <v>239705</v>
      </c>
      <c r="T20" s="4" t="s">
        <v>110</v>
      </c>
      <c r="U20" s="4" t="s">
        <v>111</v>
      </c>
      <c r="V20" s="4">
        <v>549494173</v>
      </c>
      <c r="W20" s="4"/>
      <c r="X20" s="8" t="s">
        <v>84</v>
      </c>
      <c r="Y20" s="8" t="s">
        <v>112</v>
      </c>
      <c r="Z20" s="8" t="s">
        <v>83</v>
      </c>
      <c r="AA20" s="8" t="s">
        <v>84</v>
      </c>
      <c r="AB20" s="8" t="s">
        <v>73</v>
      </c>
      <c r="AC20" s="7" t="s">
        <v>113</v>
      </c>
      <c r="AD20" s="9">
        <v>155.55</v>
      </c>
      <c r="AE20" s="6">
        <v>21</v>
      </c>
      <c r="AF20" s="10">
        <f>ROUND($K$20*$AD$20,2)</f>
        <v>4666.5</v>
      </c>
    </row>
    <row r="21" spans="1:32" ht="13.5" customHeight="1" thickTop="1">
      <c r="A21" s="17"/>
      <c r="B21" s="17"/>
      <c r="C21" s="1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25" t="s">
        <v>59</v>
      </c>
      <c r="AE21" s="25"/>
      <c r="AF21" s="12">
        <f>SUM($AF$20:$AF$20)</f>
        <v>4666.5</v>
      </c>
    </row>
    <row r="22" spans="1:3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41" thickBot="1">
      <c r="A23" s="3">
        <v>59315</v>
      </c>
      <c r="B23" s="4" t="s">
        <v>114</v>
      </c>
      <c r="C23" s="3">
        <v>175414</v>
      </c>
      <c r="D23" s="4" t="s">
        <v>40</v>
      </c>
      <c r="E23" s="4" t="s">
        <v>61</v>
      </c>
      <c r="F23" s="4" t="s">
        <v>62</v>
      </c>
      <c r="G23" s="4" t="s">
        <v>43</v>
      </c>
      <c r="H23" s="4" t="s">
        <v>115</v>
      </c>
      <c r="I23" s="4" t="s">
        <v>45</v>
      </c>
      <c r="J23" s="5">
        <v>300</v>
      </c>
      <c r="K23" s="6">
        <v>300</v>
      </c>
      <c r="L23" s="7" t="s">
        <v>46</v>
      </c>
      <c r="M23" s="4">
        <v>239840</v>
      </c>
      <c r="N23" s="4" t="s">
        <v>116</v>
      </c>
      <c r="O23" s="4" t="s">
        <v>107</v>
      </c>
      <c r="P23" s="4" t="s">
        <v>108</v>
      </c>
      <c r="Q23" s="4">
        <v>1</v>
      </c>
      <c r="R23" s="4" t="s">
        <v>117</v>
      </c>
      <c r="S23" s="4">
        <v>168221</v>
      </c>
      <c r="T23" s="4" t="s">
        <v>118</v>
      </c>
      <c r="U23" s="4" t="s">
        <v>119</v>
      </c>
      <c r="V23" s="4">
        <v>549494336</v>
      </c>
      <c r="W23" s="4" t="s">
        <v>120</v>
      </c>
      <c r="X23" s="8" t="s">
        <v>121</v>
      </c>
      <c r="Y23" s="8" t="s">
        <v>122</v>
      </c>
      <c r="Z23" s="8" t="s">
        <v>83</v>
      </c>
      <c r="AA23" s="8" t="s">
        <v>72</v>
      </c>
      <c r="AB23" s="8" t="s">
        <v>73</v>
      </c>
      <c r="AC23" s="7" t="s">
        <v>123</v>
      </c>
      <c r="AD23" s="9">
        <v>43.9</v>
      </c>
      <c r="AE23" s="6">
        <v>21</v>
      </c>
      <c r="AF23" s="10">
        <f>ROUND($K$23*$AD$23,2)</f>
        <v>13170</v>
      </c>
    </row>
    <row r="24" spans="1:32" ht="13.5" customHeight="1" thickTop="1">
      <c r="A24" s="17"/>
      <c r="B24" s="17"/>
      <c r="C24" s="1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5" t="s">
        <v>59</v>
      </c>
      <c r="AE24" s="25"/>
      <c r="AF24" s="12">
        <f>SUM($AF$23:$AF$23)</f>
        <v>13170</v>
      </c>
    </row>
    <row r="25" spans="1:3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9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4" t="s">
        <v>124</v>
      </c>
      <c r="AF26" s="15">
        <f>(0)+SUM($AF$7,$AF$10,$AF$13,$AF$18,$AF$21,$AF$24)</f>
        <v>37776.5</v>
      </c>
    </row>
    <row r="27" spans="1:3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</sheetData>
  <sheetProtection/>
  <mergeCells count="22">
    <mergeCell ref="AD18:AE18"/>
    <mergeCell ref="AD21:AE21"/>
    <mergeCell ref="AD24:AE24"/>
    <mergeCell ref="A1:AF1"/>
    <mergeCell ref="A3:G3"/>
    <mergeCell ref="H3:AF3"/>
    <mergeCell ref="A4:J4"/>
    <mergeCell ref="K4:L4"/>
    <mergeCell ref="M4:R4"/>
    <mergeCell ref="S4:W4"/>
    <mergeCell ref="X4:AB4"/>
    <mergeCell ref="AC4:AE4"/>
    <mergeCell ref="A26:AD26"/>
    <mergeCell ref="A18:C18"/>
    <mergeCell ref="A21:C21"/>
    <mergeCell ref="A24:C24"/>
    <mergeCell ref="A7:C7"/>
    <mergeCell ref="A10:C10"/>
    <mergeCell ref="A13:C13"/>
    <mergeCell ref="AD7:AE7"/>
    <mergeCell ref="AD10:AE10"/>
    <mergeCell ref="AD13:AE13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9" t="s">
        <v>1</v>
      </c>
      <c r="B3" s="19"/>
      <c r="C3" s="19"/>
      <c r="D3" s="19"/>
      <c r="E3" s="19"/>
      <c r="F3" s="19"/>
      <c r="G3" s="19"/>
      <c r="H3" s="20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4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2" t="s">
        <v>3</v>
      </c>
      <c r="L4" s="22"/>
      <c r="M4" s="23" t="s">
        <v>4</v>
      </c>
      <c r="N4" s="23"/>
      <c r="O4" s="23"/>
      <c r="P4" s="23"/>
      <c r="Q4" s="23"/>
      <c r="R4" s="23"/>
      <c r="S4" s="21"/>
      <c r="T4" s="21"/>
      <c r="U4" s="21"/>
      <c r="V4" s="21"/>
      <c r="W4" s="21"/>
      <c r="X4" s="22" t="s">
        <v>5</v>
      </c>
      <c r="Y4" s="22"/>
      <c r="Z4" s="22"/>
      <c r="AA4" s="22"/>
      <c r="AB4" s="22"/>
      <c r="AC4" s="22" t="s">
        <v>3</v>
      </c>
      <c r="AD4" s="22"/>
      <c r="AE4" s="22"/>
      <c r="AF4" s="22"/>
      <c r="AG4" s="21"/>
      <c r="AH4" s="21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2016-03-24T08:47:48Z</cp:lastPrinted>
  <dcterms:modified xsi:type="dcterms:W3CDTF">2016-03-24T08:47:50Z</dcterms:modified>
  <cp:category/>
  <cp:version/>
  <cp:contentType/>
  <cp:contentStatus/>
</cp:coreProperties>
</file>