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9440" windowHeight="11205" firstSheet="10" activeTab="21"/>
  </bookViews>
  <sheets>
    <sheet name="Pořadí tabulek" sheetId="1" r:id="rId1"/>
    <sheet name="DN1" sheetId="2" r:id="rId2"/>
    <sheet name="DN2" sheetId="3" r:id="rId3"/>
    <sheet name="DN3" sheetId="4" r:id="rId4"/>
    <sheet name="DN4" sheetId="5" r:id="rId5"/>
    <sheet name="DN5" sheetId="6" r:id="rId6"/>
    <sheet name="DN6" sheetId="7" r:id="rId7"/>
    <sheet name="DN7" sheetId="8" r:id="rId8"/>
    <sheet name="DN8" sheetId="9" r:id="rId9"/>
    <sheet name="DN9" sheetId="10" r:id="rId10"/>
    <sheet name="DN10" sheetId="11" r:id="rId11"/>
    <sheet name="DN11" sheetId="12" r:id="rId12"/>
    <sheet name="DN12" sheetId="13" r:id="rId13"/>
    <sheet name="DN13" sheetId="14" r:id="rId14"/>
    <sheet name="DN14" sheetId="15" r:id="rId15"/>
    <sheet name="DN15" sheetId="16" r:id="rId16"/>
    <sheet name="DN16" sheetId="17" r:id="rId17"/>
    <sheet name="DN17" sheetId="18" r:id="rId18"/>
    <sheet name="DN18" sheetId="19" r:id="rId19"/>
    <sheet name="DN19" sheetId="20" r:id="rId20"/>
    <sheet name="DN20" sheetId="21" r:id="rId21"/>
    <sheet name="DN21" sheetId="22" r:id="rId22"/>
    <sheet name="DN22" sheetId="23" r:id="rId23"/>
    <sheet name="List1" sheetId="24" r:id="rId24"/>
  </sheets>
  <definedNames/>
  <calcPr fullCalcOnLoad="1"/>
</workbook>
</file>

<file path=xl/sharedStrings.xml><?xml version="1.0" encoding="utf-8"?>
<sst xmlns="http://schemas.openxmlformats.org/spreadsheetml/2006/main" count="1740" uniqueCount="117">
  <si>
    <t>VÝPOČET SPOTŘEBY MYCÍHO A OPLACHOVACÍHO DETERGENTU PRO</t>
  </si>
  <si>
    <t>PROFESIONÁLNÍ MYCÍ STROJ:</t>
  </si>
  <si>
    <t>ZÁKAZNÍK:</t>
  </si>
  <si>
    <t>PROVOZOVNA:</t>
  </si>
  <si>
    <t xml:space="preserve">MASARYKOVA UNIVERZITA </t>
  </si>
  <si>
    <t>balení</t>
  </si>
  <si>
    <t>(kg)</t>
  </si>
  <si>
    <t>MYCÍ DETERGENT:</t>
  </si>
  <si>
    <t>OPLACHOVÝ DETERGENT:</t>
  </si>
  <si>
    <t>NAPOUŠTĚNÍ</t>
  </si>
  <si>
    <t>(l)</t>
  </si>
  <si>
    <t>objem mycího tanku</t>
  </si>
  <si>
    <t>MYTÍ</t>
  </si>
  <si>
    <t>spotřeba vody                               na 1 cyklus</t>
  </si>
  <si>
    <t>OPLACHOVÁNÍ</t>
  </si>
  <si>
    <t>spotřeba vody na 1 cyklus</t>
  </si>
  <si>
    <t>x</t>
  </si>
  <si>
    <t>dávkování mycího detergentu</t>
  </si>
  <si>
    <t>(g/l)</t>
  </si>
  <si>
    <t>dávkování oplachového detergentu</t>
  </si>
  <si>
    <t>(ml/l)</t>
  </si>
  <si>
    <t>=</t>
  </si>
  <si>
    <t>spotřeba mycí detergent denně</t>
  </si>
  <si>
    <t>spotřeba mycí detergent pro 1 plnění</t>
  </si>
  <si>
    <t>spotřeba mycí detergent                    pro 1 cyklus</t>
  </si>
  <si>
    <t>(g)</t>
  </si>
  <si>
    <t>spotřeba oplachovací detergent pro 1 cyklus</t>
  </si>
  <si>
    <t>(ml)</t>
  </si>
  <si>
    <t>počet napouštění myčky denně</t>
  </si>
  <si>
    <t>počet mycích cyklů            denně</t>
  </si>
  <si>
    <t>počet oplachů denně</t>
  </si>
  <si>
    <t>spotřeba oplachovací detergent denně</t>
  </si>
  <si>
    <t>(Kč/kg)</t>
  </si>
  <si>
    <t>cena</t>
  </si>
  <si>
    <t>+</t>
  </si>
  <si>
    <t>Kč</t>
  </si>
  <si>
    <t>ELFRAMO EN 4000</t>
  </si>
  <si>
    <t>Academic restaurant</t>
  </si>
  <si>
    <t>GRANULDISC</t>
  </si>
  <si>
    <t>ELFRAMO C 33</t>
  </si>
  <si>
    <t>Academic restaurant - BUFET U KNIHOVNY</t>
  </si>
  <si>
    <t>ELFRAMO LP 70</t>
  </si>
  <si>
    <t>ELFRAMO C 44</t>
  </si>
  <si>
    <t>Academic restaurant - BUFET MORFO</t>
  </si>
  <si>
    <t>ELFRAMO D40</t>
  </si>
  <si>
    <t>Academic restaurant - KAVÁRNA NA LÁVCE</t>
  </si>
  <si>
    <t>MEIKO K 160</t>
  </si>
  <si>
    <t>Menza Moravské náměstí</t>
  </si>
  <si>
    <t>(hod)</t>
  </si>
  <si>
    <t>denní náklady mycí detergent pro plnění (Kč)</t>
  </si>
  <si>
    <t>denní náklady mycí detergent pro mytí (Kč)</t>
  </si>
  <si>
    <t>denní náklady oplachovací detergent  (Kč)</t>
  </si>
  <si>
    <t>CELKEM náklady na prostředky</t>
  </si>
  <si>
    <t>ALBA M 1000</t>
  </si>
  <si>
    <t>HOBART</t>
  </si>
  <si>
    <t>Menaz Moravské náměstí - PŘÍRODOVĚDECKÁ FAKULTA</t>
  </si>
  <si>
    <t>SILANOS 700</t>
  </si>
  <si>
    <t>Menza Moravské náměstí - LÉKAŘSKÁ FAKULTA</t>
  </si>
  <si>
    <t>ALBA MP 2000</t>
  </si>
  <si>
    <t>Menza Vinařská</t>
  </si>
  <si>
    <t>WINTERHALTER GR 66/1</t>
  </si>
  <si>
    <t>Menza Vinařská - PIZZERIE PIZZA NOSTRA</t>
  </si>
  <si>
    <t>SILANOS 1000</t>
  </si>
  <si>
    <t>Menza Vinařská - BUFET ESF</t>
  </si>
  <si>
    <t>Menza Vinařská - BUFET</t>
  </si>
  <si>
    <t>Elektrolux WT830/PW1M/PW100M</t>
  </si>
  <si>
    <t>Menza Vinařská - Academic Canteen</t>
  </si>
  <si>
    <t>Elektrolux ZHTA/AHTA/EHTA</t>
  </si>
  <si>
    <t>Menza Veveří</t>
  </si>
  <si>
    <t>ELFRAMO LP 145</t>
  </si>
  <si>
    <t>NEMÁ OPLACH !!!</t>
  </si>
  <si>
    <t>oplachuje čistou vodou</t>
  </si>
  <si>
    <t>Pořadí tabulek pro výpočet denních nákladů pro jednotlivé mycí stroje</t>
  </si>
  <si>
    <t>Menza Academic restaurant + bufety</t>
  </si>
  <si>
    <t>DN1</t>
  </si>
  <si>
    <t>DN2</t>
  </si>
  <si>
    <t>DN3</t>
  </si>
  <si>
    <t>DN4</t>
  </si>
  <si>
    <t>DN5</t>
  </si>
  <si>
    <t>DN6</t>
  </si>
  <si>
    <t>ELFRAMO C 33 (Bufet U Knihovny)</t>
  </si>
  <si>
    <t>ELFRAMO C 44 (Bufet Morfo)</t>
  </si>
  <si>
    <t>ELFRAMO D 40 (Kavárna Na Lávce)</t>
  </si>
  <si>
    <t>DN7</t>
  </si>
  <si>
    <t>DN8</t>
  </si>
  <si>
    <t>DN9</t>
  </si>
  <si>
    <t>DN10</t>
  </si>
  <si>
    <t>DN11</t>
  </si>
  <si>
    <t>DN12</t>
  </si>
  <si>
    <t>ELFRAMO C 33 (Bufet Přírodovědecké fakulty)</t>
  </si>
  <si>
    <t>SILANOS 700 (Bufet Lékařské fakulty)</t>
  </si>
  <si>
    <t>Menza Moravské náměstí + bufety</t>
  </si>
  <si>
    <t>Menza Vinařská + bufety</t>
  </si>
  <si>
    <t>DN13</t>
  </si>
  <si>
    <t>DN14</t>
  </si>
  <si>
    <t>DN15</t>
  </si>
  <si>
    <t>DN16</t>
  </si>
  <si>
    <t>DN17</t>
  </si>
  <si>
    <t>DN18</t>
  </si>
  <si>
    <t>DN19</t>
  </si>
  <si>
    <t>ELFRAMO C 44 (Pizzerie Pizza Nostra)</t>
  </si>
  <si>
    <t>SILANOS 1000 (Bufet ESF)</t>
  </si>
  <si>
    <t>SILANOS 1000 (Bufet Vinařská)</t>
  </si>
  <si>
    <t>ELEKTROLUX WT830PW1MPW100M (Academic canteen)</t>
  </si>
  <si>
    <t>ELEKTROLUX ZHTA AHTA EHTA (Academic canteen)</t>
  </si>
  <si>
    <t>DN20</t>
  </si>
  <si>
    <t>DN21</t>
  </si>
  <si>
    <t>DN22</t>
  </si>
  <si>
    <t>ELFRANO LP145</t>
  </si>
  <si>
    <t>1. uchazeč je povinen ve své nabídce předložit všechny tabulky obsažené v tomto souboru</t>
  </si>
  <si>
    <t>Příloha č. 1 - Denní náklady na provoz jednotlivých profesionálních myček nádobý</t>
  </si>
  <si>
    <t>Označení</t>
  </si>
  <si>
    <t>Název</t>
  </si>
  <si>
    <t>Denní náklady</t>
  </si>
  <si>
    <t>2. v tabulkách uchazeč vyplní veškerá žlutě podbarvená pole</t>
  </si>
  <si>
    <t xml:space="preserve">CELKOVÉ  denní náklady </t>
  </si>
  <si>
    <t>3. do taublek v tomto listu uchazeč uvede denní náklady jednoltlivých profesionálních myček nádobí z dalších listů odpovídajících příslušné myčce nádobí (červeně podbarvená pole)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</si>
</sst>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33" borderId="0" xfId="46" applyFont="1" applyFill="1" applyAlignment="1">
      <alignment vertical="center"/>
      <protection/>
    </xf>
    <xf numFmtId="0" fontId="7" fillId="33" borderId="0" xfId="46" applyFont="1" applyFill="1">
      <alignment/>
      <protection/>
    </xf>
    <xf numFmtId="0" fontId="7" fillId="33" borderId="0" xfId="46" applyFont="1" applyFill="1" applyAlignment="1">
      <alignment vertical="center"/>
      <protection/>
    </xf>
    <xf numFmtId="0" fontId="7" fillId="34" borderId="10" xfId="46" applyFont="1" applyFill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9" fillId="33" borderId="0" xfId="46" applyFont="1" applyFill="1" applyAlignment="1">
      <alignment horizont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3" fillId="33" borderId="12" xfId="46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" fillId="33" borderId="0" xfId="46" applyFont="1" applyFill="1" applyAlignment="1">
      <alignment horizontal="left" vertical="center"/>
      <protection/>
    </xf>
    <xf numFmtId="0" fontId="3" fillId="33" borderId="0" xfId="46" applyFont="1" applyFill="1" applyBorder="1" applyAlignment="1">
      <alignment horizontal="center" vertical="top" wrapText="1"/>
      <protection/>
    </xf>
    <xf numFmtId="0" fontId="10" fillId="33" borderId="0" xfId="46" applyFont="1" applyFill="1" applyBorder="1" applyAlignment="1">
      <alignment horizontal="center" vertical="center"/>
      <protection/>
    </xf>
    <xf numFmtId="0" fontId="8" fillId="33" borderId="10" xfId="46" applyFont="1" applyFill="1" applyBorder="1" applyAlignment="1">
      <alignment horizontal="center" vertical="center"/>
      <protection/>
    </xf>
    <xf numFmtId="0" fontId="10" fillId="33" borderId="0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 applyProtection="1">
      <alignment horizontal="center" vertical="center"/>
      <protection hidden="1"/>
    </xf>
    <xf numFmtId="0" fontId="3" fillId="33" borderId="0" xfId="46" applyFont="1" applyFill="1" applyBorder="1" applyAlignment="1">
      <alignment horizontal="left"/>
      <protection/>
    </xf>
    <xf numFmtId="0" fontId="10" fillId="33" borderId="0" xfId="46" applyFont="1" applyFill="1" applyBorder="1" applyAlignment="1">
      <alignment horizontal="center"/>
      <protection/>
    </xf>
    <xf numFmtId="0" fontId="10" fillId="33" borderId="0" xfId="46" applyFont="1" applyFill="1" applyBorder="1" applyAlignment="1">
      <alignment horizontal="left"/>
      <protection/>
    </xf>
    <xf numFmtId="4" fontId="6" fillId="33" borderId="11" xfId="46" applyNumberFormat="1" applyFont="1" applyFill="1" applyBorder="1" applyAlignment="1" applyProtection="1">
      <alignment horizontal="center"/>
      <protection hidden="1"/>
    </xf>
    <xf numFmtId="0" fontId="5" fillId="33" borderId="13" xfId="46" applyFont="1" applyFill="1" applyBorder="1" applyAlignment="1">
      <alignment horizontal="center" vertical="center"/>
      <protection/>
    </xf>
    <xf numFmtId="0" fontId="5" fillId="33" borderId="0" xfId="46" applyFont="1" applyFill="1" applyBorder="1" applyAlignment="1">
      <alignment horizontal="center" vertical="center"/>
      <protection/>
    </xf>
    <xf numFmtId="0" fontId="7" fillId="33" borderId="0" xfId="46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7" fillId="34" borderId="10" xfId="46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7" fillId="36" borderId="10" xfId="46" applyFont="1" applyFill="1" applyBorder="1" applyAlignment="1" applyProtection="1">
      <alignment horizontal="right"/>
      <protection locked="0"/>
    </xf>
    <xf numFmtId="2" fontId="7" fillId="36" borderId="11" xfId="46" applyNumberFormat="1" applyFont="1" applyFill="1" applyBorder="1" applyAlignment="1" applyProtection="1">
      <alignment horizontal="center" vertical="center"/>
      <protection locked="0"/>
    </xf>
    <xf numFmtId="4" fontId="5" fillId="37" borderId="11" xfId="46" applyNumberFormat="1" applyFont="1" applyFill="1" applyBorder="1" applyAlignment="1" applyProtection="1">
      <alignment horizontal="center" vertical="center"/>
      <protection hidden="1"/>
    </xf>
    <xf numFmtId="0" fontId="3" fillId="0" borderId="0" xfId="46" applyFont="1" applyFill="1" applyBorder="1" applyAlignment="1">
      <alignment horizontal="center" vertical="top" wrapText="1"/>
      <protection/>
    </xf>
    <xf numFmtId="0" fontId="33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" fillId="33" borderId="14" xfId="46" applyFont="1" applyFill="1" applyBorder="1" applyAlignment="1">
      <alignment horizontal="center" vertical="center"/>
      <protection/>
    </xf>
    <xf numFmtId="0" fontId="5" fillId="33" borderId="15" xfId="46" applyFont="1" applyFill="1" applyBorder="1" applyAlignment="1">
      <alignment horizontal="center" vertical="center"/>
      <protection/>
    </xf>
    <xf numFmtId="0" fontId="5" fillId="33" borderId="16" xfId="46" applyFont="1" applyFill="1" applyBorder="1" applyAlignment="1">
      <alignment horizontal="center" vertical="center"/>
      <protection/>
    </xf>
    <xf numFmtId="0" fontId="7" fillId="33" borderId="14" xfId="46" applyFont="1" applyFill="1" applyBorder="1" applyAlignment="1">
      <alignment horizontal="center" vertical="center"/>
      <protection/>
    </xf>
    <xf numFmtId="0" fontId="7" fillId="33" borderId="15" xfId="46" applyFont="1" applyFill="1" applyBorder="1" applyAlignment="1">
      <alignment horizontal="center" vertical="center"/>
      <protection/>
    </xf>
    <xf numFmtId="0" fontId="7" fillId="33" borderId="16" xfId="46" applyFont="1" applyFill="1" applyBorder="1" applyAlignment="1">
      <alignment horizontal="center" vertical="center"/>
      <protection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7" fillId="33" borderId="0" xfId="46" applyFont="1" applyFill="1" applyAlignment="1">
      <alignment horizontal="center" vertical="center"/>
      <protection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9" fillId="33" borderId="0" xfId="46" applyFont="1" applyFill="1" applyBorder="1" applyAlignment="1">
      <alignment horizontal="center"/>
      <protection/>
    </xf>
    <xf numFmtId="0" fontId="8" fillId="33" borderId="0" xfId="46" applyFont="1" applyFill="1" applyBorder="1" applyAlignment="1">
      <alignment horizontal="center" vertical="center"/>
      <protection/>
    </xf>
    <xf numFmtId="0" fontId="4" fillId="33" borderId="0" xfId="46" applyFont="1" applyFill="1" applyBorder="1" applyAlignment="1">
      <alignment horizontal="left" vertical="center"/>
      <protection/>
    </xf>
    <xf numFmtId="2" fontId="7" fillId="0" borderId="0" xfId="46" applyNumberFormat="1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 horizontal="center" vertical="center"/>
      <protection hidden="1"/>
    </xf>
    <xf numFmtId="0" fontId="7" fillId="33" borderId="0" xfId="46" applyFont="1" applyFill="1" applyBorder="1">
      <alignment/>
      <protection/>
    </xf>
    <xf numFmtId="4" fontId="5" fillId="0" borderId="0" xfId="46" applyNumberFormat="1" applyFont="1" applyFill="1" applyBorder="1" applyAlignment="1" applyProtection="1">
      <alignment horizontal="center" vertical="center"/>
      <protection hidden="1"/>
    </xf>
    <xf numFmtId="4" fontId="6" fillId="38" borderId="11" xfId="46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8">
      <selection activeCell="A9" sqref="A9"/>
    </sheetView>
  </sheetViews>
  <sheetFormatPr defaultColWidth="9.140625" defaultRowHeight="15"/>
  <cols>
    <col min="8" max="8" width="13.57421875" style="0" bestFit="1" customWidth="1"/>
  </cols>
  <sheetData>
    <row r="1" spans="1:11" ht="15">
      <c r="A1" s="37" t="s">
        <v>110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4" spans="1:7" ht="15.75">
      <c r="A4" s="41" t="s">
        <v>72</v>
      </c>
      <c r="B4" s="41"/>
      <c r="C4" s="41"/>
      <c r="D4" s="41"/>
      <c r="E4" s="41"/>
      <c r="F4" s="41"/>
      <c r="G4" s="41"/>
    </row>
    <row r="5" spans="1:7" ht="15.75">
      <c r="A5" s="28"/>
      <c r="B5" s="28"/>
      <c r="C5" s="28"/>
      <c r="D5" s="28"/>
      <c r="E5" s="28"/>
      <c r="F5" s="28"/>
      <c r="G5" s="28"/>
    </row>
    <row r="6" spans="1:9" ht="15.75">
      <c r="A6" s="42" t="s">
        <v>109</v>
      </c>
      <c r="B6" s="42"/>
      <c r="C6" s="42"/>
      <c r="D6" s="42"/>
      <c r="E6" s="42"/>
      <c r="F6" s="42"/>
      <c r="G6" s="42"/>
      <c r="H6" s="42"/>
      <c r="I6" s="42"/>
    </row>
    <row r="7" spans="1:9" ht="15.75">
      <c r="A7" s="42" t="s">
        <v>114</v>
      </c>
      <c r="B7" s="42"/>
      <c r="C7" s="42"/>
      <c r="D7" s="42"/>
      <c r="E7" s="42"/>
      <c r="F7" s="42"/>
      <c r="G7" s="42"/>
      <c r="H7" s="42"/>
      <c r="I7" s="42"/>
    </row>
    <row r="8" spans="1:9" ht="33" customHeight="1">
      <c r="A8" s="38" t="s">
        <v>116</v>
      </c>
      <c r="B8" s="38"/>
      <c r="C8" s="38"/>
      <c r="D8" s="38"/>
      <c r="E8" s="38"/>
      <c r="F8" s="38"/>
      <c r="G8" s="38"/>
      <c r="H8" s="38"/>
      <c r="I8" s="38"/>
    </row>
    <row r="9" spans="1:9" ht="15.75">
      <c r="A9" s="29"/>
      <c r="B9" s="29"/>
      <c r="C9" s="29"/>
      <c r="D9" s="29"/>
      <c r="E9" s="29"/>
      <c r="F9" s="29"/>
      <c r="G9" s="29"/>
      <c r="H9" s="29"/>
      <c r="I9" s="29"/>
    </row>
    <row r="11" spans="1:4" ht="15">
      <c r="A11" s="37" t="s">
        <v>73</v>
      </c>
      <c r="B11" s="37"/>
      <c r="C11" s="37"/>
      <c r="D11" s="37"/>
    </row>
    <row r="12" spans="1:4" ht="15">
      <c r="A12" s="25"/>
      <c r="B12" s="25"/>
      <c r="C12" s="25"/>
      <c r="D12" s="25"/>
    </row>
    <row r="13" spans="1:8" ht="15">
      <c r="A13" s="30" t="s">
        <v>111</v>
      </c>
      <c r="B13" s="39" t="s">
        <v>112</v>
      </c>
      <c r="C13" s="39"/>
      <c r="D13" s="39"/>
      <c r="E13" s="39"/>
      <c r="F13" s="39"/>
      <c r="G13" s="39"/>
      <c r="H13" s="31" t="s">
        <v>113</v>
      </c>
    </row>
    <row r="14" spans="1:8" ht="15">
      <c r="A14" s="26" t="s">
        <v>74</v>
      </c>
      <c r="B14" s="40" t="s">
        <v>36</v>
      </c>
      <c r="C14" s="40"/>
      <c r="D14" s="40"/>
      <c r="E14" s="40"/>
      <c r="F14" s="40"/>
      <c r="G14" s="40"/>
      <c r="H14" s="32"/>
    </row>
    <row r="15" spans="1:8" ht="15">
      <c r="A15" s="26" t="s">
        <v>75</v>
      </c>
      <c r="B15" s="40" t="s">
        <v>38</v>
      </c>
      <c r="C15" s="40"/>
      <c r="D15" s="40"/>
      <c r="E15" s="40"/>
      <c r="F15" s="40"/>
      <c r="G15" s="40"/>
      <c r="H15" s="32"/>
    </row>
    <row r="16" spans="1:8" ht="15">
      <c r="A16" s="26" t="s">
        <v>76</v>
      </c>
      <c r="B16" s="40" t="s">
        <v>80</v>
      </c>
      <c r="C16" s="40"/>
      <c r="D16" s="40"/>
      <c r="E16" s="40"/>
      <c r="F16" s="40"/>
      <c r="G16" s="40"/>
      <c r="H16" s="32"/>
    </row>
    <row r="17" spans="1:8" ht="15">
      <c r="A17" s="26" t="s">
        <v>77</v>
      </c>
      <c r="B17" s="40" t="s">
        <v>41</v>
      </c>
      <c r="C17" s="40"/>
      <c r="D17" s="40"/>
      <c r="E17" s="40"/>
      <c r="F17" s="40"/>
      <c r="G17" s="40"/>
      <c r="H17" s="32"/>
    </row>
    <row r="18" spans="1:8" ht="15">
      <c r="A18" s="26" t="s">
        <v>78</v>
      </c>
      <c r="B18" s="40" t="s">
        <v>81</v>
      </c>
      <c r="C18" s="40"/>
      <c r="D18" s="40"/>
      <c r="E18" s="40"/>
      <c r="F18" s="40"/>
      <c r="G18" s="40"/>
      <c r="H18" s="32"/>
    </row>
    <row r="19" spans="1:8" ht="15">
      <c r="A19" s="26" t="s">
        <v>79</v>
      </c>
      <c r="B19" s="40" t="s">
        <v>82</v>
      </c>
      <c r="C19" s="40"/>
      <c r="D19" s="40"/>
      <c r="E19" s="40"/>
      <c r="F19" s="40"/>
      <c r="G19" s="40"/>
      <c r="H19" s="32"/>
    </row>
    <row r="21" spans="1:4" ht="15">
      <c r="A21" s="37" t="s">
        <v>91</v>
      </c>
      <c r="B21" s="37"/>
      <c r="C21" s="37"/>
      <c r="D21" s="37"/>
    </row>
    <row r="22" spans="1:4" ht="15">
      <c r="A22" s="25"/>
      <c r="B22" s="25"/>
      <c r="C22" s="25"/>
      <c r="D22" s="25"/>
    </row>
    <row r="23" spans="1:8" ht="15">
      <c r="A23" s="30" t="s">
        <v>111</v>
      </c>
      <c r="B23" s="39" t="s">
        <v>112</v>
      </c>
      <c r="C23" s="39"/>
      <c r="D23" s="39"/>
      <c r="E23" s="39"/>
      <c r="F23" s="39"/>
      <c r="G23" s="39"/>
      <c r="H23" s="31" t="s">
        <v>113</v>
      </c>
    </row>
    <row r="24" spans="1:8" ht="15">
      <c r="A24" s="26" t="s">
        <v>83</v>
      </c>
      <c r="B24" s="40" t="s">
        <v>46</v>
      </c>
      <c r="C24" s="40"/>
      <c r="D24" s="40"/>
      <c r="E24" s="40"/>
      <c r="F24" s="40"/>
      <c r="G24" s="40"/>
      <c r="H24" s="32"/>
    </row>
    <row r="25" spans="1:8" ht="15">
      <c r="A25" s="26" t="s">
        <v>84</v>
      </c>
      <c r="B25" s="40" t="s">
        <v>36</v>
      </c>
      <c r="C25" s="40"/>
      <c r="D25" s="40"/>
      <c r="E25" s="40"/>
      <c r="F25" s="40"/>
      <c r="G25" s="40"/>
      <c r="H25" s="32"/>
    </row>
    <row r="26" spans="1:8" ht="15">
      <c r="A26" s="26" t="s">
        <v>85</v>
      </c>
      <c r="B26" s="40" t="s">
        <v>53</v>
      </c>
      <c r="C26" s="40"/>
      <c r="D26" s="40"/>
      <c r="E26" s="40"/>
      <c r="F26" s="40"/>
      <c r="G26" s="40"/>
      <c r="H26" s="32"/>
    </row>
    <row r="27" spans="1:8" ht="15">
      <c r="A27" s="26" t="s">
        <v>86</v>
      </c>
      <c r="B27" s="40" t="s">
        <v>54</v>
      </c>
      <c r="C27" s="40"/>
      <c r="D27" s="40"/>
      <c r="E27" s="40"/>
      <c r="F27" s="40"/>
      <c r="G27" s="40"/>
      <c r="H27" s="32"/>
    </row>
    <row r="28" spans="1:8" ht="15">
      <c r="A28" s="26" t="s">
        <v>87</v>
      </c>
      <c r="B28" s="40" t="s">
        <v>89</v>
      </c>
      <c r="C28" s="40"/>
      <c r="D28" s="40"/>
      <c r="E28" s="40"/>
      <c r="F28" s="40"/>
      <c r="G28" s="40"/>
      <c r="H28" s="32"/>
    </row>
    <row r="29" spans="1:8" ht="15">
      <c r="A29" s="26" t="s">
        <v>88</v>
      </c>
      <c r="B29" s="40" t="s">
        <v>90</v>
      </c>
      <c r="C29" s="40"/>
      <c r="D29" s="40"/>
      <c r="E29" s="40"/>
      <c r="F29" s="40"/>
      <c r="G29" s="40"/>
      <c r="H29" s="32"/>
    </row>
    <row r="31" spans="1:7" ht="15">
      <c r="A31" s="37" t="s">
        <v>92</v>
      </c>
      <c r="B31" s="37"/>
      <c r="C31" s="37"/>
      <c r="D31" s="37"/>
      <c r="E31" s="37"/>
      <c r="F31" s="37"/>
      <c r="G31" s="37"/>
    </row>
    <row r="32" spans="1:7" ht="15">
      <c r="A32" s="25"/>
      <c r="B32" s="25"/>
      <c r="C32" s="25"/>
      <c r="D32" s="25"/>
      <c r="E32" s="25"/>
      <c r="F32" s="25"/>
      <c r="G32" s="25"/>
    </row>
    <row r="33" spans="1:8" ht="15">
      <c r="A33" s="30" t="s">
        <v>111</v>
      </c>
      <c r="B33" s="39" t="s">
        <v>112</v>
      </c>
      <c r="C33" s="39"/>
      <c r="D33" s="39"/>
      <c r="E33" s="39"/>
      <c r="F33" s="39"/>
      <c r="G33" s="39"/>
      <c r="H33" s="31" t="s">
        <v>113</v>
      </c>
    </row>
    <row r="34" spans="1:8" ht="15">
      <c r="A34" s="27" t="s">
        <v>93</v>
      </c>
      <c r="B34" s="40" t="s">
        <v>58</v>
      </c>
      <c r="C34" s="40"/>
      <c r="D34" s="40"/>
      <c r="E34" s="40"/>
      <c r="F34" s="40"/>
      <c r="G34" s="40"/>
      <c r="H34" s="32"/>
    </row>
    <row r="35" spans="1:8" ht="15">
      <c r="A35" s="27" t="s">
        <v>94</v>
      </c>
      <c r="B35" s="40" t="s">
        <v>60</v>
      </c>
      <c r="C35" s="40"/>
      <c r="D35" s="40"/>
      <c r="E35" s="40"/>
      <c r="F35" s="40"/>
      <c r="G35" s="40"/>
      <c r="H35" s="32"/>
    </row>
    <row r="36" spans="1:8" ht="15">
      <c r="A36" s="27" t="s">
        <v>95</v>
      </c>
      <c r="B36" s="40" t="s">
        <v>100</v>
      </c>
      <c r="C36" s="40"/>
      <c r="D36" s="40"/>
      <c r="E36" s="40"/>
      <c r="F36" s="40"/>
      <c r="G36" s="40"/>
      <c r="H36" s="32"/>
    </row>
    <row r="37" spans="1:8" ht="15">
      <c r="A37" s="27" t="s">
        <v>96</v>
      </c>
      <c r="B37" s="40" t="s">
        <v>101</v>
      </c>
      <c r="C37" s="40"/>
      <c r="D37" s="40"/>
      <c r="E37" s="40"/>
      <c r="F37" s="40"/>
      <c r="G37" s="40"/>
      <c r="H37" s="32"/>
    </row>
    <row r="38" spans="1:8" ht="15">
      <c r="A38" s="27" t="s">
        <v>97</v>
      </c>
      <c r="B38" s="40" t="s">
        <v>102</v>
      </c>
      <c r="C38" s="40"/>
      <c r="D38" s="40"/>
      <c r="E38" s="40"/>
      <c r="F38" s="40"/>
      <c r="G38" s="40"/>
      <c r="H38" s="32"/>
    </row>
    <row r="39" spans="1:8" ht="15">
      <c r="A39" s="27" t="s">
        <v>98</v>
      </c>
      <c r="B39" s="40" t="s">
        <v>103</v>
      </c>
      <c r="C39" s="40"/>
      <c r="D39" s="40"/>
      <c r="E39" s="40"/>
      <c r="F39" s="40"/>
      <c r="G39" s="40"/>
      <c r="H39" s="32"/>
    </row>
    <row r="40" spans="1:8" ht="15">
      <c r="A40" s="27" t="s">
        <v>99</v>
      </c>
      <c r="B40" s="40" t="s">
        <v>104</v>
      </c>
      <c r="C40" s="40"/>
      <c r="D40" s="40"/>
      <c r="E40" s="40"/>
      <c r="F40" s="40"/>
      <c r="G40" s="40"/>
      <c r="H40" s="32"/>
    </row>
    <row r="42" spans="1:7" ht="15">
      <c r="A42" s="37" t="s">
        <v>68</v>
      </c>
      <c r="B42" s="37"/>
      <c r="C42" s="37"/>
      <c r="D42" s="37"/>
      <c r="E42" s="37"/>
      <c r="F42" s="37"/>
      <c r="G42" s="37"/>
    </row>
    <row r="43" spans="1:7" ht="15">
      <c r="A43" s="25"/>
      <c r="B43" s="25"/>
      <c r="C43" s="25"/>
      <c r="D43" s="25"/>
      <c r="E43" s="25"/>
      <c r="F43" s="25"/>
      <c r="G43" s="25"/>
    </row>
    <row r="44" spans="1:8" ht="15">
      <c r="A44" s="30" t="s">
        <v>111</v>
      </c>
      <c r="B44" s="39" t="s">
        <v>112</v>
      </c>
      <c r="C44" s="39"/>
      <c r="D44" s="39"/>
      <c r="E44" s="39"/>
      <c r="F44" s="39"/>
      <c r="G44" s="39"/>
      <c r="H44" s="31" t="s">
        <v>113</v>
      </c>
    </row>
    <row r="45" spans="1:8" ht="15">
      <c r="A45" s="27" t="s">
        <v>105</v>
      </c>
      <c r="B45" s="40" t="s">
        <v>58</v>
      </c>
      <c r="C45" s="40"/>
      <c r="D45" s="40"/>
      <c r="E45" s="40"/>
      <c r="F45" s="40"/>
      <c r="G45" s="40"/>
      <c r="H45" s="32"/>
    </row>
    <row r="46" spans="1:8" ht="15">
      <c r="A46" s="27" t="s">
        <v>106</v>
      </c>
      <c r="B46" s="40" t="s">
        <v>108</v>
      </c>
      <c r="C46" s="40"/>
      <c r="D46" s="40"/>
      <c r="E46" s="40"/>
      <c r="F46" s="40"/>
      <c r="G46" s="40"/>
      <c r="H46" s="32"/>
    </row>
    <row r="47" spans="1:8" ht="15">
      <c r="A47" s="27" t="s">
        <v>107</v>
      </c>
      <c r="B47" s="40" t="s">
        <v>42</v>
      </c>
      <c r="C47" s="40"/>
      <c r="D47" s="40"/>
      <c r="E47" s="40"/>
      <c r="F47" s="40"/>
      <c r="G47" s="40"/>
      <c r="H47" s="32"/>
    </row>
  </sheetData>
  <sheetProtection/>
  <mergeCells count="35">
    <mergeCell ref="B45:G45"/>
    <mergeCell ref="B46:G46"/>
    <mergeCell ref="B47:G47"/>
    <mergeCell ref="B29:G29"/>
    <mergeCell ref="B28:G28"/>
    <mergeCell ref="B27:G27"/>
    <mergeCell ref="B37:G37"/>
    <mergeCell ref="B38:G38"/>
    <mergeCell ref="B39:G39"/>
    <mergeCell ref="B40:G40"/>
    <mergeCell ref="A42:G42"/>
    <mergeCell ref="B34:G34"/>
    <mergeCell ref="B35:G35"/>
    <mergeCell ref="B36:G36"/>
    <mergeCell ref="A6:I6"/>
    <mergeCell ref="A7:I7"/>
    <mergeCell ref="B26:G26"/>
    <mergeCell ref="B25:G25"/>
    <mergeCell ref="B24:G24"/>
    <mergeCell ref="A11:D11"/>
    <mergeCell ref="B17:G17"/>
    <mergeCell ref="B16:G16"/>
    <mergeCell ref="B15:G15"/>
    <mergeCell ref="B14:G14"/>
    <mergeCell ref="A31:G31"/>
    <mergeCell ref="A1:K1"/>
    <mergeCell ref="A8:I8"/>
    <mergeCell ref="B13:G13"/>
    <mergeCell ref="B23:G23"/>
    <mergeCell ref="B33:G33"/>
    <mergeCell ref="B44:G44"/>
    <mergeCell ref="A21:D21"/>
    <mergeCell ref="B19:G19"/>
    <mergeCell ref="B18:G18"/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53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47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56</v>
      </c>
      <c r="B15" s="5" t="s">
        <v>10</v>
      </c>
      <c r="C15" s="7">
        <v>5</v>
      </c>
      <c r="D15" s="5" t="s">
        <v>10</v>
      </c>
      <c r="E15" s="7">
        <v>5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36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50</v>
      </c>
      <c r="D24" s="10" t="s">
        <v>48</v>
      </c>
      <c r="E24" s="7">
        <v>50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E33" sqref="E33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54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47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160</v>
      </c>
      <c r="B15" s="5" t="s">
        <v>10</v>
      </c>
      <c r="C15" s="7">
        <v>5</v>
      </c>
      <c r="D15" s="5" t="s">
        <v>10</v>
      </c>
      <c r="E15" s="7">
        <v>5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60</v>
      </c>
      <c r="D24" s="10" t="s">
        <v>48</v>
      </c>
      <c r="E24" s="7">
        <v>60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J24" sqref="J24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21.00390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39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53" t="s">
        <v>55</v>
      </c>
      <c r="F6" s="54"/>
      <c r="G6" s="55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46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90</v>
      </c>
      <c r="D24" s="10" t="s">
        <v>48</v>
      </c>
      <c r="E24" s="7">
        <v>90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30" activeCellId="9" sqref="E9 G9 G11 E11 E18 C18 A18 A30 C30 E30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56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57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38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90</v>
      </c>
      <c r="D24" s="10" t="s">
        <v>48</v>
      </c>
      <c r="E24" s="7">
        <v>90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J23" sqref="J23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58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59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74</v>
      </c>
      <c r="B15" s="5" t="s">
        <v>10</v>
      </c>
      <c r="C15" s="7">
        <v>300</v>
      </c>
      <c r="D15" s="5" t="s">
        <v>10</v>
      </c>
      <c r="E15" s="7">
        <v>300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5</v>
      </c>
      <c r="D24" s="10" t="s">
        <v>48</v>
      </c>
      <c r="E24" s="7">
        <v>5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60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59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110</v>
      </c>
      <c r="B15" s="5" t="s">
        <v>10</v>
      </c>
      <c r="C15" s="7">
        <v>5</v>
      </c>
      <c r="D15" s="5" t="s">
        <v>10</v>
      </c>
      <c r="E15" s="7">
        <v>5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80</v>
      </c>
      <c r="D24" s="10" t="s">
        <v>48</v>
      </c>
      <c r="E24" s="7">
        <v>80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42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61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46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120</v>
      </c>
      <c r="D24" s="10" t="s">
        <v>48</v>
      </c>
      <c r="E24" s="7">
        <v>120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9">
      <selection activeCell="E26" sqref="E26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62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63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32</v>
      </c>
      <c r="B15" s="5" t="s">
        <v>10</v>
      </c>
      <c r="C15" s="7">
        <v>4</v>
      </c>
      <c r="D15" s="5" t="s">
        <v>10</v>
      </c>
      <c r="E15" s="7">
        <v>4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80</v>
      </c>
      <c r="D24" s="10" t="s">
        <v>48</v>
      </c>
      <c r="E24" s="7">
        <v>80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G27" sqref="G27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62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64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32</v>
      </c>
      <c r="B15" s="5" t="s">
        <v>10</v>
      </c>
      <c r="C15" s="7">
        <v>4</v>
      </c>
      <c r="D15" s="5" t="s">
        <v>10</v>
      </c>
      <c r="E15" s="7">
        <v>4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80</v>
      </c>
      <c r="D24" s="10" t="s">
        <v>48</v>
      </c>
      <c r="E24" s="7">
        <v>80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65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66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95</v>
      </c>
      <c r="B15" s="5" t="s">
        <v>10</v>
      </c>
      <c r="C15" s="7">
        <v>6.2</v>
      </c>
      <c r="D15" s="5" t="s">
        <v>10</v>
      </c>
      <c r="E15" s="7">
        <v>6.2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80</v>
      </c>
      <c r="D24" s="10" t="s">
        <v>48</v>
      </c>
      <c r="E24" s="7">
        <v>80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36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37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135</v>
      </c>
      <c r="B15" s="5" t="s">
        <v>10</v>
      </c>
      <c r="C15" s="7">
        <v>280</v>
      </c>
      <c r="D15" s="5" t="s">
        <v>10</v>
      </c>
      <c r="E15" s="7">
        <v>280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9</v>
      </c>
      <c r="D24" s="10" t="s">
        <v>48</v>
      </c>
      <c r="E24" s="7">
        <v>9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115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67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66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42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80</v>
      </c>
      <c r="D24" s="10" t="s">
        <v>48</v>
      </c>
      <c r="E24" s="7">
        <v>80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32" sqref="J32:K32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58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68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74</v>
      </c>
      <c r="B15" s="5" t="s">
        <v>10</v>
      </c>
      <c r="C15" s="7">
        <v>300</v>
      </c>
      <c r="D15" s="5" t="s">
        <v>10</v>
      </c>
      <c r="E15" s="7">
        <v>300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4</v>
      </c>
      <c r="D24" s="10" t="s">
        <v>48</v>
      </c>
      <c r="E24" s="7">
        <v>4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69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68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24" t="s">
        <v>70</v>
      </c>
      <c r="F11" s="5" t="s">
        <v>5</v>
      </c>
      <c r="G11" s="4"/>
      <c r="H11" s="5" t="s">
        <v>6</v>
      </c>
    </row>
    <row r="12" ht="11.25" customHeight="1">
      <c r="E12" t="s">
        <v>71</v>
      </c>
    </row>
    <row r="13" ht="8.25" customHeight="1"/>
    <row r="14" spans="1:6" ht="15">
      <c r="A14" s="6" t="s">
        <v>9</v>
      </c>
      <c r="C14" s="6" t="s">
        <v>12</v>
      </c>
      <c r="E14" s="56"/>
      <c r="F14" s="9"/>
    </row>
    <row r="15" spans="1:6" ht="15">
      <c r="A15" s="7">
        <v>150</v>
      </c>
      <c r="B15" s="5" t="s">
        <v>10</v>
      </c>
      <c r="C15" s="7">
        <v>14</v>
      </c>
      <c r="D15" s="5" t="s">
        <v>10</v>
      </c>
      <c r="E15" s="57"/>
      <c r="F15" s="58"/>
    </row>
    <row r="16" spans="1:6" ht="28.5" customHeight="1">
      <c r="A16" s="8" t="s">
        <v>11</v>
      </c>
      <c r="C16" s="8" t="s">
        <v>13</v>
      </c>
      <c r="E16" s="11"/>
      <c r="F16" s="9"/>
    </row>
    <row r="17" spans="1:6" ht="15">
      <c r="A17" s="11" t="s">
        <v>16</v>
      </c>
      <c r="B17" s="9"/>
      <c r="C17" s="11" t="s">
        <v>16</v>
      </c>
      <c r="D17" s="9"/>
      <c r="E17" s="11"/>
      <c r="F17" s="9"/>
    </row>
    <row r="18" spans="1:6" ht="15.75">
      <c r="A18" s="34"/>
      <c r="B18" s="10" t="s">
        <v>18</v>
      </c>
      <c r="C18" s="34"/>
      <c r="D18" s="10" t="s">
        <v>18</v>
      </c>
      <c r="E18" s="59"/>
      <c r="F18" s="58"/>
    </row>
    <row r="19" spans="1:6" ht="22.5">
      <c r="A19" s="8" t="s">
        <v>17</v>
      </c>
      <c r="C19" s="8" t="s">
        <v>17</v>
      </c>
      <c r="E19" s="11"/>
      <c r="F19" s="9"/>
    </row>
    <row r="20" spans="1:6" ht="24" customHeight="1">
      <c r="A20" s="12" t="s">
        <v>21</v>
      </c>
      <c r="C20" s="12" t="s">
        <v>21</v>
      </c>
      <c r="E20" s="12"/>
      <c r="F20" s="9"/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57"/>
      <c r="F21" s="58"/>
    </row>
    <row r="22" spans="1:6" ht="26.25" customHeight="1">
      <c r="A22" s="8" t="s">
        <v>23</v>
      </c>
      <c r="C22" s="8" t="s">
        <v>24</v>
      </c>
      <c r="E22" s="11"/>
      <c r="F22" s="9"/>
    </row>
    <row r="23" spans="1:6" ht="15">
      <c r="A23" s="11" t="s">
        <v>16</v>
      </c>
      <c r="B23" s="9"/>
      <c r="C23" s="11" t="s">
        <v>16</v>
      </c>
      <c r="D23" s="9"/>
      <c r="E23" s="11"/>
      <c r="F23" s="9"/>
    </row>
    <row r="24" spans="1:6" ht="15">
      <c r="A24" s="7">
        <v>2</v>
      </c>
      <c r="B24" s="10"/>
      <c r="C24" s="7">
        <v>100</v>
      </c>
      <c r="D24" s="10" t="s">
        <v>48</v>
      </c>
      <c r="E24" s="57"/>
      <c r="F24" s="58"/>
    </row>
    <row r="25" spans="1:6" ht="22.5">
      <c r="A25" s="8" t="s">
        <v>28</v>
      </c>
      <c r="C25" s="8" t="s">
        <v>29</v>
      </c>
      <c r="E25" s="11"/>
      <c r="F25" s="9"/>
    </row>
    <row r="26" spans="1:6" ht="15">
      <c r="A26" s="12" t="s">
        <v>21</v>
      </c>
      <c r="B26" s="14"/>
      <c r="C26" s="12" t="s">
        <v>21</v>
      </c>
      <c r="D26" s="14"/>
      <c r="E26" s="12"/>
      <c r="F26" s="9"/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60"/>
      <c r="F27" s="58"/>
    </row>
    <row r="28" spans="1:6" ht="22.5">
      <c r="A28" s="8" t="s">
        <v>22</v>
      </c>
      <c r="B28" s="16"/>
      <c r="C28" s="8" t="s">
        <v>22</v>
      </c>
      <c r="D28" s="16"/>
      <c r="E28" s="11"/>
      <c r="F28" s="9"/>
    </row>
    <row r="29" spans="1:6" ht="15">
      <c r="A29" s="17" t="s">
        <v>16</v>
      </c>
      <c r="B29" s="18"/>
      <c r="C29" s="17" t="s">
        <v>16</v>
      </c>
      <c r="D29" s="18"/>
      <c r="E29" s="17"/>
      <c r="F29" s="9"/>
    </row>
    <row r="30" spans="1:6" ht="15.75">
      <c r="A30" s="34"/>
      <c r="B30" s="10" t="s">
        <v>32</v>
      </c>
      <c r="C30" s="34"/>
      <c r="D30" s="10" t="s">
        <v>32</v>
      </c>
      <c r="E30" s="59"/>
      <c r="F30" s="58"/>
    </row>
    <row r="31" spans="1:6" ht="15">
      <c r="A31" s="8" t="s">
        <v>33</v>
      </c>
      <c r="B31" s="16"/>
      <c r="C31" s="8" t="s">
        <v>33</v>
      </c>
      <c r="D31" s="16"/>
      <c r="E31" s="11"/>
      <c r="F31" s="9"/>
    </row>
    <row r="32" spans="1:6" ht="15">
      <c r="A32" s="12" t="s">
        <v>21</v>
      </c>
      <c r="B32" s="14"/>
      <c r="C32" s="12" t="s">
        <v>21</v>
      </c>
      <c r="D32" s="14"/>
      <c r="E32" s="12"/>
      <c r="F32" s="9"/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21</v>
      </c>
      <c r="E33" s="63">
        <f>A33+C33</f>
        <v>0</v>
      </c>
      <c r="F33" s="12" t="s">
        <v>35</v>
      </c>
      <c r="G33" s="62"/>
      <c r="H33" s="61"/>
    </row>
    <row r="34" spans="1:8" ht="33.75">
      <c r="A34" s="8" t="s">
        <v>49</v>
      </c>
      <c r="C34" s="8" t="s">
        <v>50</v>
      </c>
      <c r="E34" s="8" t="s">
        <v>52</v>
      </c>
      <c r="G34" s="11"/>
      <c r="H34" s="9"/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5">
      <selection activeCell="G28" sqref="G28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42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68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46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2</v>
      </c>
      <c r="B24" s="10"/>
      <c r="C24" s="7">
        <v>150</v>
      </c>
      <c r="D24" s="10" t="s">
        <v>48</v>
      </c>
      <c r="E24" s="7">
        <v>150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38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37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150</v>
      </c>
      <c r="B15" s="5" t="s">
        <v>10</v>
      </c>
      <c r="C15" s="7">
        <v>14</v>
      </c>
      <c r="D15" s="5" t="s">
        <v>10</v>
      </c>
      <c r="E15" s="7">
        <v>14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50</v>
      </c>
      <c r="D24" s="10" t="s">
        <v>48</v>
      </c>
      <c r="E24" s="7">
        <v>50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A30" sqref="A30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39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40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46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120</v>
      </c>
      <c r="D24" s="10" t="s">
        <v>48</v>
      </c>
      <c r="E24" s="7">
        <v>120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G29" sqref="G28:G29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41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37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90</v>
      </c>
      <c r="B15" s="5" t="s">
        <v>10</v>
      </c>
      <c r="C15" s="7">
        <v>7</v>
      </c>
      <c r="D15" s="5" t="s">
        <v>10</v>
      </c>
      <c r="E15" s="7">
        <v>7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60</v>
      </c>
      <c r="D24" s="10" t="s">
        <v>48</v>
      </c>
      <c r="E24" s="7">
        <v>60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H23" sqref="H23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42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43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46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100</v>
      </c>
      <c r="D24" s="10" t="s">
        <v>48</v>
      </c>
      <c r="E24" s="7">
        <v>100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44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45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11</v>
      </c>
      <c r="B15" s="5" t="s">
        <v>10</v>
      </c>
      <c r="C15" s="7">
        <v>3</v>
      </c>
      <c r="D15" s="5" t="s">
        <v>10</v>
      </c>
      <c r="E15" s="7">
        <v>3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60</v>
      </c>
      <c r="D24" s="10" t="s">
        <v>48</v>
      </c>
      <c r="E24" s="7">
        <v>60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A30" sqref="A30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46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47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65</v>
      </c>
      <c r="B15" s="5" t="s">
        <v>10</v>
      </c>
      <c r="C15" s="7">
        <v>320</v>
      </c>
      <c r="D15" s="5" t="s">
        <v>10</v>
      </c>
      <c r="E15" s="7">
        <v>320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3.5</v>
      </c>
      <c r="D24" s="10" t="s">
        <v>48</v>
      </c>
      <c r="E24" s="7">
        <v>3.5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J28" sqref="J28"/>
    </sheetView>
  </sheetViews>
  <sheetFormatPr defaultColWidth="9.140625" defaultRowHeight="15"/>
  <cols>
    <col min="1" max="1" width="16.421875" style="0" customWidth="1"/>
    <col min="2" max="2" width="8.00390625" style="0" customWidth="1"/>
    <col min="3" max="3" width="17.57421875" style="0" customWidth="1"/>
    <col min="4" max="4" width="8.28125" style="0" customWidth="1"/>
    <col min="5" max="5" width="28.421875" style="0" customWidth="1"/>
    <col min="7" max="7" width="19.8515625" style="0" customWidth="1"/>
  </cols>
  <sheetData>
    <row r="1" ht="29.25" customHeight="1">
      <c r="A1" s="1" t="s">
        <v>0</v>
      </c>
    </row>
    <row r="2" spans="1:11" ht="29.25" customHeight="1">
      <c r="A2" s="1" t="s">
        <v>1</v>
      </c>
      <c r="E2" s="43" t="s">
        <v>36</v>
      </c>
      <c r="F2" s="44"/>
      <c r="G2" s="45"/>
      <c r="H2" s="20"/>
      <c r="I2" s="21"/>
      <c r="J2" s="21"/>
      <c r="K2" s="21"/>
    </row>
    <row r="4" spans="1:12" ht="15.75" customHeight="1">
      <c r="A4" s="2" t="s">
        <v>2</v>
      </c>
      <c r="E4" s="46" t="s">
        <v>4</v>
      </c>
      <c r="F4" s="47"/>
      <c r="G4" s="48"/>
      <c r="H4" s="22"/>
      <c r="I4" s="22"/>
      <c r="J4" s="22"/>
      <c r="K4" s="22"/>
      <c r="L4" s="22"/>
    </row>
    <row r="5" ht="8.25" customHeight="1">
      <c r="A5" s="3"/>
    </row>
    <row r="6" spans="1:11" ht="15.75">
      <c r="A6" s="3" t="s">
        <v>3</v>
      </c>
      <c r="E6" s="49" t="s">
        <v>47</v>
      </c>
      <c r="F6" s="50"/>
      <c r="G6" s="51"/>
      <c r="H6" s="23"/>
      <c r="I6" s="23"/>
      <c r="J6" s="23"/>
      <c r="K6" s="23"/>
    </row>
    <row r="9" spans="2:8" ht="21.75" customHeight="1">
      <c r="B9" s="52" t="s">
        <v>7</v>
      </c>
      <c r="C9" s="52"/>
      <c r="D9" s="52"/>
      <c r="E9" s="33"/>
      <c r="F9" s="5" t="s">
        <v>5</v>
      </c>
      <c r="G9" s="33"/>
      <c r="H9" s="5" t="s">
        <v>6</v>
      </c>
    </row>
    <row r="10" ht="8.25" customHeight="1"/>
    <row r="11" spans="2:8" ht="21.75" customHeight="1">
      <c r="B11" s="3" t="s">
        <v>8</v>
      </c>
      <c r="C11" s="3"/>
      <c r="D11" s="3"/>
      <c r="E11" s="33"/>
      <c r="F11" s="5" t="s">
        <v>5</v>
      </c>
      <c r="G11" s="33"/>
      <c r="H11" s="5" t="s">
        <v>6</v>
      </c>
    </row>
    <row r="12" ht="8.25" customHeight="1"/>
    <row r="13" ht="8.25" customHeight="1"/>
    <row r="14" spans="1:5" ht="15">
      <c r="A14" s="6" t="s">
        <v>9</v>
      </c>
      <c r="C14" s="6" t="s">
        <v>12</v>
      </c>
      <c r="E14" s="6" t="s">
        <v>14</v>
      </c>
    </row>
    <row r="15" spans="1:6" ht="15">
      <c r="A15" s="7">
        <v>135</v>
      </c>
      <c r="B15" s="5" t="s">
        <v>10</v>
      </c>
      <c r="C15" s="7">
        <v>280</v>
      </c>
      <c r="D15" s="5" t="s">
        <v>10</v>
      </c>
      <c r="E15" s="7">
        <v>280</v>
      </c>
      <c r="F15" s="10" t="s">
        <v>10</v>
      </c>
    </row>
    <row r="16" spans="1:5" ht="28.5" customHeight="1">
      <c r="A16" s="8" t="s">
        <v>11</v>
      </c>
      <c r="C16" s="8" t="s">
        <v>13</v>
      </c>
      <c r="E16" s="8" t="s">
        <v>15</v>
      </c>
    </row>
    <row r="17" spans="1:5" ht="15">
      <c r="A17" s="11" t="s">
        <v>16</v>
      </c>
      <c r="B17" s="9"/>
      <c r="C17" s="11" t="s">
        <v>16</v>
      </c>
      <c r="D17" s="9"/>
      <c r="E17" s="11" t="s">
        <v>16</v>
      </c>
    </row>
    <row r="18" spans="1:6" ht="15.75">
      <c r="A18" s="34"/>
      <c r="B18" s="10" t="s">
        <v>18</v>
      </c>
      <c r="C18" s="34"/>
      <c r="D18" s="10" t="s">
        <v>18</v>
      </c>
      <c r="E18" s="34"/>
      <c r="F18" s="10" t="s">
        <v>20</v>
      </c>
    </row>
    <row r="19" spans="1:5" ht="22.5">
      <c r="A19" s="8" t="s">
        <v>17</v>
      </c>
      <c r="C19" s="8" t="s">
        <v>17</v>
      </c>
      <c r="E19" s="8" t="s">
        <v>19</v>
      </c>
    </row>
    <row r="20" spans="1:5" ht="24" customHeight="1">
      <c r="A20" s="12" t="s">
        <v>21</v>
      </c>
      <c r="C20" s="12" t="s">
        <v>21</v>
      </c>
      <c r="E20" s="12" t="s">
        <v>21</v>
      </c>
    </row>
    <row r="21" spans="1:6" ht="15.75" customHeight="1">
      <c r="A21" s="7">
        <f>A15*A18</f>
        <v>0</v>
      </c>
      <c r="B21" s="10" t="s">
        <v>25</v>
      </c>
      <c r="C21" s="7">
        <f>C15*C18</f>
        <v>0</v>
      </c>
      <c r="D21" s="10" t="s">
        <v>25</v>
      </c>
      <c r="E21" s="13">
        <f>E15*E18</f>
        <v>0</v>
      </c>
      <c r="F21" s="10" t="s">
        <v>27</v>
      </c>
    </row>
    <row r="22" spans="1:5" ht="26.25" customHeight="1">
      <c r="A22" s="8" t="s">
        <v>23</v>
      </c>
      <c r="C22" s="8" t="s">
        <v>24</v>
      </c>
      <c r="E22" s="11" t="s">
        <v>26</v>
      </c>
    </row>
    <row r="23" spans="1:5" ht="15">
      <c r="A23" s="11" t="s">
        <v>16</v>
      </c>
      <c r="B23" s="9"/>
      <c r="C23" s="11" t="s">
        <v>16</v>
      </c>
      <c r="D23" s="9"/>
      <c r="E23" s="11" t="s">
        <v>16</v>
      </c>
    </row>
    <row r="24" spans="1:6" ht="15">
      <c r="A24" s="7">
        <v>1</v>
      </c>
      <c r="B24" s="10"/>
      <c r="C24" s="7">
        <v>7</v>
      </c>
      <c r="D24" s="10" t="s">
        <v>48</v>
      </c>
      <c r="E24" s="7">
        <v>7</v>
      </c>
      <c r="F24" s="10" t="s">
        <v>48</v>
      </c>
    </row>
    <row r="25" spans="1:5" ht="22.5">
      <c r="A25" s="8" t="s">
        <v>28</v>
      </c>
      <c r="C25" s="8" t="s">
        <v>29</v>
      </c>
      <c r="E25" s="8" t="s">
        <v>30</v>
      </c>
    </row>
    <row r="26" spans="1:5" ht="15">
      <c r="A26" s="12" t="s">
        <v>21</v>
      </c>
      <c r="B26" s="14"/>
      <c r="C26" s="12" t="s">
        <v>21</v>
      </c>
      <c r="D26" s="14"/>
      <c r="E26" s="12" t="s">
        <v>21</v>
      </c>
    </row>
    <row r="27" spans="1:6" ht="15">
      <c r="A27" s="15">
        <f>A21*A24</f>
        <v>0</v>
      </c>
      <c r="B27" s="10" t="s">
        <v>25</v>
      </c>
      <c r="C27" s="15">
        <f>C21*C24</f>
        <v>0</v>
      </c>
      <c r="D27" s="10" t="s">
        <v>25</v>
      </c>
      <c r="E27" s="15">
        <f>E21*E24</f>
        <v>0</v>
      </c>
      <c r="F27" s="10" t="s">
        <v>27</v>
      </c>
    </row>
    <row r="28" spans="1:5" ht="22.5">
      <c r="A28" s="8" t="s">
        <v>22</v>
      </c>
      <c r="B28" s="16"/>
      <c r="C28" s="8" t="s">
        <v>22</v>
      </c>
      <c r="D28" s="16"/>
      <c r="E28" s="8" t="s">
        <v>31</v>
      </c>
    </row>
    <row r="29" spans="1:5" ht="15">
      <c r="A29" s="17" t="s">
        <v>16</v>
      </c>
      <c r="B29" s="18"/>
      <c r="C29" s="17" t="s">
        <v>16</v>
      </c>
      <c r="D29" s="18"/>
      <c r="E29" s="17" t="s">
        <v>16</v>
      </c>
    </row>
    <row r="30" spans="1:6" ht="15.75">
      <c r="A30" s="34"/>
      <c r="B30" s="10" t="s">
        <v>32</v>
      </c>
      <c r="C30" s="34"/>
      <c r="D30" s="10" t="s">
        <v>32</v>
      </c>
      <c r="E30" s="34"/>
      <c r="F30" s="10" t="s">
        <v>32</v>
      </c>
    </row>
    <row r="31" spans="1:5" ht="15">
      <c r="A31" s="8" t="s">
        <v>33</v>
      </c>
      <c r="B31" s="16"/>
      <c r="C31" s="8" t="s">
        <v>33</v>
      </c>
      <c r="D31" s="16"/>
      <c r="E31" s="8" t="s">
        <v>33</v>
      </c>
    </row>
    <row r="32" spans="1:5" ht="15">
      <c r="A32" s="12" t="s">
        <v>21</v>
      </c>
      <c r="B32" s="14"/>
      <c r="C32" s="12" t="s">
        <v>21</v>
      </c>
      <c r="D32" s="14"/>
      <c r="E32" s="12" t="s">
        <v>21</v>
      </c>
    </row>
    <row r="33" spans="1:8" ht="18">
      <c r="A33" s="19">
        <f>(A27*A30)/1000</f>
        <v>0</v>
      </c>
      <c r="B33" s="12" t="s">
        <v>34</v>
      </c>
      <c r="C33" s="19">
        <f>(C27*C30)/1000</f>
        <v>0</v>
      </c>
      <c r="D33" s="12" t="s">
        <v>34</v>
      </c>
      <c r="E33" s="19">
        <f>(E27*E30)/1000</f>
        <v>0</v>
      </c>
      <c r="F33" s="12" t="s">
        <v>21</v>
      </c>
      <c r="G33" s="35">
        <f>A33+C33+E33</f>
        <v>0</v>
      </c>
      <c r="H33" s="2" t="s">
        <v>35</v>
      </c>
    </row>
    <row r="34" spans="1:7" ht="33.75">
      <c r="A34" s="8" t="s">
        <v>49</v>
      </c>
      <c r="C34" s="8" t="s">
        <v>50</v>
      </c>
      <c r="E34" s="8" t="s">
        <v>51</v>
      </c>
      <c r="G34" s="8" t="s">
        <v>52</v>
      </c>
    </row>
  </sheetData>
  <sheetProtection password="C7BD" sheet="1"/>
  <mergeCells count="4">
    <mergeCell ref="E2:G2"/>
    <mergeCell ref="E4:G4"/>
    <mergeCell ref="E6:G6"/>
    <mergeCell ref="B9:D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Krejčí</dc:creator>
  <cp:keywords/>
  <dc:description/>
  <cp:lastModifiedBy>Heczkova</cp:lastModifiedBy>
  <cp:lastPrinted>2016-04-28T12:33:03Z</cp:lastPrinted>
  <dcterms:created xsi:type="dcterms:W3CDTF">2016-03-11T07:49:34Z</dcterms:created>
  <dcterms:modified xsi:type="dcterms:W3CDTF">2016-04-28T14:05:08Z</dcterms:modified>
  <cp:category/>
  <cp:version/>
  <cp:contentType/>
  <cp:contentStatus/>
</cp:coreProperties>
</file>