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<sst xmlns="http://schemas.openxmlformats.org/spreadsheetml/2006/main" count="102" uniqueCount="98">
  <si>
    <t>Hodnotící tabulka</t>
  </si>
  <si>
    <t>DN1</t>
  </si>
  <si>
    <t>ELFRAMO EN 4000</t>
  </si>
  <si>
    <t>DN2</t>
  </si>
  <si>
    <t>GRANULDISC</t>
  </si>
  <si>
    <t>DN3</t>
  </si>
  <si>
    <t>ELFRAMO C 33 (Bufet U Knihovny)</t>
  </si>
  <si>
    <t>DN4</t>
  </si>
  <si>
    <t>ELFRAMO LP 70</t>
  </si>
  <si>
    <t>DN5</t>
  </si>
  <si>
    <t>ELFRAMO C 44 (Bufet Morfo)</t>
  </si>
  <si>
    <t>DN6</t>
  </si>
  <si>
    <t>ELFRAMO D 40 (Kavárna Na Lávce)</t>
  </si>
  <si>
    <t>DN7</t>
  </si>
  <si>
    <t>MEIKO K 160</t>
  </si>
  <si>
    <t>DN8</t>
  </si>
  <si>
    <t>DN9</t>
  </si>
  <si>
    <t>ALBA M 1000</t>
  </si>
  <si>
    <t>DN10</t>
  </si>
  <si>
    <t>HOBART</t>
  </si>
  <si>
    <t>DN11</t>
  </si>
  <si>
    <t>ELFRAMO C 33 (Bufet Přírodovědecké fakulty)</t>
  </si>
  <si>
    <t>DN12</t>
  </si>
  <si>
    <t>SILANOS 700 (Bufet Lékařské fakulty)</t>
  </si>
  <si>
    <t>DN13</t>
  </si>
  <si>
    <t>ALBA MP 2000</t>
  </si>
  <si>
    <t>DN14</t>
  </si>
  <si>
    <t>WINTERHALTER GR 66/1</t>
  </si>
  <si>
    <t>DN15</t>
  </si>
  <si>
    <t>ELFRAMO C 44 (Pizzerie Pizza Nostra)</t>
  </si>
  <si>
    <t>DN16</t>
  </si>
  <si>
    <t>SILANOS 1000 (Bufet ESF)</t>
  </si>
  <si>
    <t>DN17</t>
  </si>
  <si>
    <t>SILANOS 1000 (Bufet Vinařská)</t>
  </si>
  <si>
    <t>DN18</t>
  </si>
  <si>
    <t>ELEKTROLUX WT830PW1MPW100M (Academic canteen)</t>
  </si>
  <si>
    <t>DN19</t>
  </si>
  <si>
    <t>ELEKTROLUX ZHTA AHTA EHTA (Academic canteen)</t>
  </si>
  <si>
    <t>DN20</t>
  </si>
  <si>
    <t>DN21</t>
  </si>
  <si>
    <t>ELFRANO LP145</t>
  </si>
  <si>
    <t>DN22</t>
  </si>
  <si>
    <t>ELFRAMO C 44</t>
  </si>
  <si>
    <t>Označení</t>
  </si>
  <si>
    <t>Název</t>
  </si>
  <si>
    <t>Denní náklady</t>
  </si>
  <si>
    <t>Týdenní náklady</t>
  </si>
  <si>
    <t>NC</t>
  </si>
  <si>
    <t>tabletovaná hrubozrnná sůl pro regeneraci změkčovačů vody</t>
  </si>
  <si>
    <t>vysoce účinný mycí detergent pro profesionální myčky nádobí, pro odstraňování silného znečištění (mimo mytí předmětů z barevných kovů a hliníku)</t>
  </si>
  <si>
    <t>mycí detergent pro profesionální myčky nádobí (všechny typy nádobí a sklo)</t>
  </si>
  <si>
    <t>tekutý neutrální nepěnivý oplachovací přípravek pro profesionální myčky nádobí s podporou rychlého osychání nádobí</t>
  </si>
  <si>
    <t>kyselý přípravek na odstraňování vápenatých usazenin v mycích strojích a z porcelánových a kovových předmětů (&gt;55% kyselina fosforečná)</t>
  </si>
  <si>
    <t>přípravek k běžnému ošetřování kuchyňských zařízení a ostatních ploch z nerezavějící oceli s leštícím a konzervačním účinkem</t>
  </si>
  <si>
    <t xml:space="preserve">tekuté mýdlo na mytí rukou s dezinfekčním účinkem </t>
  </si>
  <si>
    <t>přípravek na odstraňování silných napečenin (grily, konvektomaty, trouby,frizézy, nádobí)</t>
  </si>
  <si>
    <t>bezoplachový dezinfekční prostředek na bázi alkoholu (&gt;50% alkohol)</t>
  </si>
  <si>
    <t>přípravek pro odstraňování škrobových a bílkovinných povlaků z nádobí</t>
  </si>
  <si>
    <t>prostředek pro leštění skleněných ploch a oken s odmašťovacím účinkem</t>
  </si>
  <si>
    <t>prostředek pro všeobecné čištění a dezinfekci povrchů, pracovních ploch, strojů a zařízení s dezinfekční složkou</t>
  </si>
  <si>
    <t>tekutý mycí prostředek s desinfekční přísadou na bázi chlóru, pro profesionální myčky nádobí</t>
  </si>
  <si>
    <t xml:space="preserve">čistící přípravek s dezinfekčním účinkem, nezanechávající film </t>
  </si>
  <si>
    <t>alkalický čistící a dezinfekční přípravek na bázi aktivního chlóru, pro mytí a dezinfekci podlah v potravinářských provozech</t>
  </si>
  <si>
    <t>tekutý jemně abrazivní prostředek („tekutý písek“ který nepoškrábe), pro šetrné vyčištění obtížně odstranitelného znečištění v kuchyňských provozech i v sanitární oblasti. Vhodný i pro citlivé povrchy jako sklokeramické varné desky, smalt, nerez, keramika.</t>
  </si>
  <si>
    <t>tekutý vysoce účinný pěnivý přípravek pro ruční mytí nádobí a mytí pracovních ploch (&gt;10% sodné soli, &gt;2% alkylétersírany)</t>
  </si>
  <si>
    <t>tekutý koncentrovaný přípravek pro ruční mytí nádobí a mytí pracovních ploch s vůní</t>
  </si>
  <si>
    <t>přípravek pro ošetření nerezových povrchů (ve spreji)</t>
  </si>
  <si>
    <t>mycí přípravek pro automatické čištění konvektomatů</t>
  </si>
  <si>
    <t>oplachový a leštící přípravek pro automatické čištění konvektomatů</t>
  </si>
  <si>
    <t>NC za jednotku v Kč bez DPH</t>
  </si>
  <si>
    <r>
      <t>alkalický vysoce účinný univerzální mycí prostředek,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Arial Narrow"/>
        <family val="2"/>
      </rPr>
      <t>pro odstranění veškerých druhů znečištění včetně mastnoty (35-50% alkálie)</t>
    </r>
  </si>
  <si>
    <r>
      <t>NC</t>
    </r>
    <r>
      <rPr>
        <b/>
        <vertAlign val="subscript"/>
        <sz val="11"/>
        <color theme="1"/>
        <rFont val="Arial Narrow"/>
        <family val="2"/>
      </rPr>
      <t>1</t>
    </r>
  </si>
  <si>
    <r>
      <t>NC</t>
    </r>
    <r>
      <rPr>
        <b/>
        <vertAlign val="subscript"/>
        <sz val="11"/>
        <color theme="1"/>
        <rFont val="Arial Narrow"/>
        <family val="2"/>
      </rPr>
      <t>2</t>
    </r>
  </si>
  <si>
    <r>
      <t>NC</t>
    </r>
    <r>
      <rPr>
        <b/>
        <vertAlign val="subscript"/>
        <sz val="11"/>
        <color theme="1"/>
        <rFont val="Arial Narrow"/>
        <family val="2"/>
      </rPr>
      <t>3</t>
    </r>
  </si>
  <si>
    <r>
      <t>NC</t>
    </r>
    <r>
      <rPr>
        <b/>
        <vertAlign val="subscript"/>
        <sz val="11"/>
        <color theme="1"/>
        <rFont val="Arial Narrow"/>
        <family val="2"/>
      </rPr>
      <t>4</t>
    </r>
  </si>
  <si>
    <r>
      <t>NC</t>
    </r>
    <r>
      <rPr>
        <b/>
        <vertAlign val="subscript"/>
        <sz val="11"/>
        <color theme="1"/>
        <rFont val="Arial Narrow"/>
        <family val="2"/>
      </rPr>
      <t>5</t>
    </r>
  </si>
  <si>
    <r>
      <t>NC</t>
    </r>
    <r>
      <rPr>
        <b/>
        <vertAlign val="subscript"/>
        <sz val="11"/>
        <color theme="1"/>
        <rFont val="Arial Narrow"/>
        <family val="2"/>
      </rPr>
      <t>6</t>
    </r>
  </si>
  <si>
    <r>
      <t>NC</t>
    </r>
    <r>
      <rPr>
        <b/>
        <vertAlign val="subscript"/>
        <sz val="11"/>
        <color theme="1"/>
        <rFont val="Arial Narrow"/>
        <family val="2"/>
      </rPr>
      <t>7</t>
    </r>
  </si>
  <si>
    <r>
      <t>NC</t>
    </r>
    <r>
      <rPr>
        <b/>
        <vertAlign val="subscript"/>
        <sz val="11"/>
        <color theme="1"/>
        <rFont val="Arial Narrow"/>
        <family val="2"/>
      </rPr>
      <t>8</t>
    </r>
  </si>
  <si>
    <r>
      <t>NC</t>
    </r>
    <r>
      <rPr>
        <b/>
        <vertAlign val="subscript"/>
        <sz val="11"/>
        <color theme="1"/>
        <rFont val="Arial Narrow"/>
        <family val="2"/>
      </rPr>
      <t>9</t>
    </r>
  </si>
  <si>
    <r>
      <t>NC</t>
    </r>
    <r>
      <rPr>
        <b/>
        <vertAlign val="subscript"/>
        <sz val="11"/>
        <color theme="1"/>
        <rFont val="Arial Narrow"/>
        <family val="2"/>
      </rPr>
      <t>10</t>
    </r>
  </si>
  <si>
    <r>
      <t>NC</t>
    </r>
    <r>
      <rPr>
        <b/>
        <vertAlign val="subscript"/>
        <sz val="11"/>
        <color theme="1"/>
        <rFont val="Arial Narrow"/>
        <family val="2"/>
      </rPr>
      <t>11</t>
    </r>
  </si>
  <si>
    <r>
      <t>NC</t>
    </r>
    <r>
      <rPr>
        <b/>
        <vertAlign val="subscript"/>
        <sz val="11"/>
        <color theme="1"/>
        <rFont val="Arial Narrow"/>
        <family val="2"/>
      </rPr>
      <t>12</t>
    </r>
  </si>
  <si>
    <r>
      <t>NC</t>
    </r>
    <r>
      <rPr>
        <b/>
        <vertAlign val="subscript"/>
        <sz val="11"/>
        <color theme="1"/>
        <rFont val="Arial Narrow"/>
        <family val="2"/>
      </rPr>
      <t>13</t>
    </r>
  </si>
  <si>
    <r>
      <t>NC</t>
    </r>
    <r>
      <rPr>
        <b/>
        <vertAlign val="subscript"/>
        <sz val="11"/>
        <color theme="1"/>
        <rFont val="Arial Narrow"/>
        <family val="2"/>
      </rPr>
      <t>14</t>
    </r>
  </si>
  <si>
    <r>
      <t>NC</t>
    </r>
    <r>
      <rPr>
        <b/>
        <vertAlign val="subscript"/>
        <sz val="11"/>
        <color theme="1"/>
        <rFont val="Arial Narrow"/>
        <family val="2"/>
      </rPr>
      <t>15</t>
    </r>
  </si>
  <si>
    <r>
      <t>NC</t>
    </r>
    <r>
      <rPr>
        <b/>
        <vertAlign val="subscript"/>
        <sz val="11"/>
        <color theme="1"/>
        <rFont val="Arial Narrow"/>
        <family val="2"/>
      </rPr>
      <t>16</t>
    </r>
  </si>
  <si>
    <r>
      <t>NC</t>
    </r>
    <r>
      <rPr>
        <b/>
        <vertAlign val="subscript"/>
        <sz val="11"/>
        <color theme="1"/>
        <rFont val="Arial Narrow"/>
        <family val="2"/>
      </rPr>
      <t>17</t>
    </r>
  </si>
  <si>
    <r>
      <t>NC</t>
    </r>
    <r>
      <rPr>
        <b/>
        <vertAlign val="subscript"/>
        <sz val="11"/>
        <color theme="1"/>
        <rFont val="Arial Narrow"/>
        <family val="2"/>
      </rPr>
      <t>18</t>
    </r>
  </si>
  <si>
    <r>
      <t>NC</t>
    </r>
    <r>
      <rPr>
        <b/>
        <vertAlign val="subscript"/>
        <sz val="11"/>
        <color theme="1"/>
        <rFont val="Arial Narrow"/>
        <family val="2"/>
      </rPr>
      <t>19</t>
    </r>
  </si>
  <si>
    <r>
      <t>NC</t>
    </r>
    <r>
      <rPr>
        <b/>
        <vertAlign val="subscript"/>
        <sz val="11"/>
        <color theme="1"/>
        <rFont val="Arial Narrow"/>
        <family val="2"/>
      </rPr>
      <t>20</t>
    </r>
  </si>
  <si>
    <r>
      <t>NC</t>
    </r>
    <r>
      <rPr>
        <b/>
        <vertAlign val="subscript"/>
        <sz val="11"/>
        <color theme="1"/>
        <rFont val="Arial Narrow"/>
        <family val="2"/>
      </rPr>
      <t>21</t>
    </r>
  </si>
  <si>
    <r>
      <t>NC</t>
    </r>
    <r>
      <rPr>
        <b/>
        <vertAlign val="subscript"/>
        <sz val="11"/>
        <color theme="1"/>
        <rFont val="Arial Narrow"/>
        <family val="2"/>
      </rPr>
      <t>22</t>
    </r>
  </si>
  <si>
    <t>Týdenní náklady - profesionální myčky nádobí celkem v Kč bez DPH</t>
  </si>
  <si>
    <t>Týdenní náklady - ostatní mycí prostředky celkem v Kč bez DPH</t>
  </si>
  <si>
    <t>Týdenní náklady celkem pro účely hodnocení v Kč bez DPH</t>
  </si>
  <si>
    <r>
      <t xml:space="preserve">Týdenní náklady - ostatní mycí prostředky </t>
    </r>
    <r>
      <rPr>
        <b/>
        <sz val="11"/>
        <color rgb="FFFF0000"/>
        <rFont val="Arial Narrow"/>
        <family val="2"/>
      </rPr>
      <t>(uchazeč do žlutě podbarvených polí doplní NC z přílohy č. 2)</t>
    </r>
  </si>
  <si>
    <r>
      <t xml:space="preserve">Týdenní náklady - profesionální myčky nádobí </t>
    </r>
    <r>
      <rPr>
        <b/>
        <sz val="11"/>
        <color rgb="FFFF0000"/>
        <rFont val="Arial Narrow"/>
        <family val="2"/>
      </rPr>
      <t>(uchazeč do žlutě podbarvených polí doplní denní náklady pro jednotlivé myčky z přílohy č.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</si>
</sst>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CE"/>
      <family val="2"/>
    </font>
    <font>
      <sz val="11"/>
      <name val="Arial Narrow"/>
      <family val="2"/>
    </font>
    <font>
      <sz val="11"/>
      <color theme="1"/>
      <name val="Times New Roman"/>
      <family val="1"/>
    </font>
    <font>
      <b/>
      <vertAlign val="subscript"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FF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1" xfId="0" applyFont="1" applyFill="1" applyBorder="1"/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 topLeftCell="A18">
      <selection activeCell="I33" sqref="I33"/>
    </sheetView>
  </sheetViews>
  <sheetFormatPr defaultColWidth="9.140625" defaultRowHeight="15"/>
  <cols>
    <col min="1" max="7" width="9.140625" style="1" customWidth="1"/>
    <col min="8" max="8" width="18.00390625" style="1" customWidth="1"/>
    <col min="9" max="9" width="15.7109375" style="1" customWidth="1"/>
    <col min="10" max="16384" width="9.140625" style="1" customWidth="1"/>
  </cols>
  <sheetData>
    <row r="1" spans="1:10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39.75" customHeight="1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</row>
    <row r="5" spans="1:9" ht="15">
      <c r="A5" s="4" t="s">
        <v>43</v>
      </c>
      <c r="B5" s="5" t="s">
        <v>44</v>
      </c>
      <c r="C5" s="5"/>
      <c r="D5" s="5"/>
      <c r="E5" s="5"/>
      <c r="F5" s="5"/>
      <c r="G5" s="5"/>
      <c r="H5" s="4" t="s">
        <v>45</v>
      </c>
      <c r="I5" s="4" t="s">
        <v>46</v>
      </c>
    </row>
    <row r="6" spans="1:9" ht="15">
      <c r="A6" s="4" t="s">
        <v>1</v>
      </c>
      <c r="B6" s="6" t="s">
        <v>2</v>
      </c>
      <c r="C6" s="6"/>
      <c r="D6" s="6"/>
      <c r="E6" s="6"/>
      <c r="F6" s="6"/>
      <c r="G6" s="6"/>
      <c r="H6" s="7"/>
      <c r="I6" s="3">
        <f>7*H6</f>
        <v>0</v>
      </c>
    </row>
    <row r="7" spans="1:9" ht="15">
      <c r="A7" s="4" t="s">
        <v>3</v>
      </c>
      <c r="B7" s="6" t="s">
        <v>4</v>
      </c>
      <c r="C7" s="6"/>
      <c r="D7" s="6"/>
      <c r="E7" s="6"/>
      <c r="F7" s="6"/>
      <c r="G7" s="6"/>
      <c r="H7" s="7"/>
      <c r="I7" s="3">
        <f>7*H7</f>
        <v>0</v>
      </c>
    </row>
    <row r="8" spans="1:9" ht="15">
      <c r="A8" s="4" t="s">
        <v>5</v>
      </c>
      <c r="B8" s="6" t="s">
        <v>6</v>
      </c>
      <c r="C8" s="6"/>
      <c r="D8" s="6"/>
      <c r="E8" s="6"/>
      <c r="F8" s="6"/>
      <c r="G8" s="6"/>
      <c r="H8" s="7"/>
      <c r="I8" s="3">
        <f>5*H8</f>
        <v>0</v>
      </c>
    </row>
    <row r="9" spans="1:9" ht="15">
      <c r="A9" s="4" t="s">
        <v>7</v>
      </c>
      <c r="B9" s="6" t="s">
        <v>8</v>
      </c>
      <c r="C9" s="6"/>
      <c r="D9" s="6"/>
      <c r="E9" s="6"/>
      <c r="F9" s="6"/>
      <c r="G9" s="6"/>
      <c r="H9" s="7"/>
      <c r="I9" s="3">
        <f>7*H9</f>
        <v>0</v>
      </c>
    </row>
    <row r="10" spans="1:9" ht="15">
      <c r="A10" s="4" t="s">
        <v>9</v>
      </c>
      <c r="B10" s="6" t="s">
        <v>10</v>
      </c>
      <c r="C10" s="6"/>
      <c r="D10" s="6"/>
      <c r="E10" s="6"/>
      <c r="F10" s="6"/>
      <c r="G10" s="6"/>
      <c r="H10" s="7"/>
      <c r="I10" s="3">
        <f>5*H10</f>
        <v>0</v>
      </c>
    </row>
    <row r="11" spans="1:9" ht="15">
      <c r="A11" s="4" t="s">
        <v>11</v>
      </c>
      <c r="B11" s="6" t="s">
        <v>12</v>
      </c>
      <c r="C11" s="6"/>
      <c r="D11" s="6"/>
      <c r="E11" s="6"/>
      <c r="F11" s="6"/>
      <c r="G11" s="6"/>
      <c r="H11" s="7"/>
      <c r="I11" s="3">
        <f aca="true" t="shared" si="0" ref="I11:I27">5*H11</f>
        <v>0</v>
      </c>
    </row>
    <row r="12" spans="1:9" ht="15">
      <c r="A12" s="4" t="s">
        <v>13</v>
      </c>
      <c r="B12" s="6" t="s">
        <v>14</v>
      </c>
      <c r="C12" s="6"/>
      <c r="D12" s="6"/>
      <c r="E12" s="6"/>
      <c r="F12" s="6"/>
      <c r="G12" s="6"/>
      <c r="H12" s="7"/>
      <c r="I12" s="3">
        <f t="shared" si="0"/>
        <v>0</v>
      </c>
    </row>
    <row r="13" spans="1:9" ht="15">
      <c r="A13" s="4" t="s">
        <v>15</v>
      </c>
      <c r="B13" s="6" t="s">
        <v>2</v>
      </c>
      <c r="C13" s="6"/>
      <c r="D13" s="6"/>
      <c r="E13" s="6"/>
      <c r="F13" s="6"/>
      <c r="G13" s="6"/>
      <c r="H13" s="7"/>
      <c r="I13" s="3">
        <f t="shared" si="0"/>
        <v>0</v>
      </c>
    </row>
    <row r="14" spans="1:9" ht="15">
      <c r="A14" s="4" t="s">
        <v>16</v>
      </c>
      <c r="B14" s="6" t="s">
        <v>17</v>
      </c>
      <c r="C14" s="6"/>
      <c r="D14" s="6"/>
      <c r="E14" s="6"/>
      <c r="F14" s="6"/>
      <c r="G14" s="6"/>
      <c r="H14" s="7"/>
      <c r="I14" s="3">
        <f t="shared" si="0"/>
        <v>0</v>
      </c>
    </row>
    <row r="15" spans="1:9" ht="15">
      <c r="A15" s="4" t="s">
        <v>18</v>
      </c>
      <c r="B15" s="6" t="s">
        <v>19</v>
      </c>
      <c r="C15" s="6"/>
      <c r="D15" s="6"/>
      <c r="E15" s="6"/>
      <c r="F15" s="6"/>
      <c r="G15" s="6"/>
      <c r="H15" s="7"/>
      <c r="I15" s="3">
        <f t="shared" si="0"/>
        <v>0</v>
      </c>
    </row>
    <row r="16" spans="1:9" ht="15">
      <c r="A16" s="4" t="s">
        <v>20</v>
      </c>
      <c r="B16" s="6" t="s">
        <v>21</v>
      </c>
      <c r="C16" s="6"/>
      <c r="D16" s="6"/>
      <c r="E16" s="6"/>
      <c r="F16" s="6"/>
      <c r="G16" s="6"/>
      <c r="H16" s="7"/>
      <c r="I16" s="3">
        <f t="shared" si="0"/>
        <v>0</v>
      </c>
    </row>
    <row r="17" spans="1:9" ht="15">
      <c r="A17" s="4" t="s">
        <v>22</v>
      </c>
      <c r="B17" s="6" t="s">
        <v>23</v>
      </c>
      <c r="C17" s="6"/>
      <c r="D17" s="6"/>
      <c r="E17" s="6"/>
      <c r="F17" s="6"/>
      <c r="G17" s="6"/>
      <c r="H17" s="7"/>
      <c r="I17" s="3">
        <f t="shared" si="0"/>
        <v>0</v>
      </c>
    </row>
    <row r="18" spans="1:9" ht="15">
      <c r="A18" s="10" t="s">
        <v>24</v>
      </c>
      <c r="B18" s="6" t="s">
        <v>25</v>
      </c>
      <c r="C18" s="6"/>
      <c r="D18" s="6"/>
      <c r="E18" s="6"/>
      <c r="F18" s="6"/>
      <c r="G18" s="6"/>
      <c r="H18" s="7"/>
      <c r="I18" s="3">
        <f t="shared" si="0"/>
        <v>0</v>
      </c>
    </row>
    <row r="19" spans="1:9" ht="15">
      <c r="A19" s="10" t="s">
        <v>26</v>
      </c>
      <c r="B19" s="6" t="s">
        <v>27</v>
      </c>
      <c r="C19" s="6"/>
      <c r="D19" s="6"/>
      <c r="E19" s="6"/>
      <c r="F19" s="6"/>
      <c r="G19" s="6"/>
      <c r="H19" s="7"/>
      <c r="I19" s="3">
        <f t="shared" si="0"/>
        <v>0</v>
      </c>
    </row>
    <row r="20" spans="1:9" ht="15">
      <c r="A20" s="10" t="s">
        <v>28</v>
      </c>
      <c r="B20" s="6" t="s">
        <v>29</v>
      </c>
      <c r="C20" s="6"/>
      <c r="D20" s="6"/>
      <c r="E20" s="6"/>
      <c r="F20" s="6"/>
      <c r="G20" s="6"/>
      <c r="H20" s="7"/>
      <c r="I20" s="3">
        <f>7*H20</f>
        <v>0</v>
      </c>
    </row>
    <row r="21" spans="1:9" ht="15">
      <c r="A21" s="10" t="s">
        <v>30</v>
      </c>
      <c r="B21" s="6" t="s">
        <v>31</v>
      </c>
      <c r="C21" s="6"/>
      <c r="D21" s="6"/>
      <c r="E21" s="6"/>
      <c r="F21" s="6"/>
      <c r="G21" s="6"/>
      <c r="H21" s="7"/>
      <c r="I21" s="3">
        <f t="shared" si="0"/>
        <v>0</v>
      </c>
    </row>
    <row r="22" spans="1:9" ht="15">
      <c r="A22" s="10" t="s">
        <v>32</v>
      </c>
      <c r="B22" s="6" t="s">
        <v>33</v>
      </c>
      <c r="C22" s="6"/>
      <c r="D22" s="6"/>
      <c r="E22" s="6"/>
      <c r="F22" s="6"/>
      <c r="G22" s="6"/>
      <c r="H22" s="7"/>
      <c r="I22" s="3">
        <f t="shared" si="0"/>
        <v>0</v>
      </c>
    </row>
    <row r="23" spans="1:9" ht="15">
      <c r="A23" s="10" t="s">
        <v>34</v>
      </c>
      <c r="B23" s="6" t="s">
        <v>35</v>
      </c>
      <c r="C23" s="6"/>
      <c r="D23" s="6"/>
      <c r="E23" s="6"/>
      <c r="F23" s="6"/>
      <c r="G23" s="6"/>
      <c r="H23" s="7"/>
      <c r="I23" s="3">
        <f t="shared" si="0"/>
        <v>0</v>
      </c>
    </row>
    <row r="24" spans="1:9" ht="15">
      <c r="A24" s="10" t="s">
        <v>36</v>
      </c>
      <c r="B24" s="6" t="s">
        <v>37</v>
      </c>
      <c r="C24" s="6"/>
      <c r="D24" s="6"/>
      <c r="E24" s="6"/>
      <c r="F24" s="6"/>
      <c r="G24" s="6"/>
      <c r="H24" s="7"/>
      <c r="I24" s="3">
        <f t="shared" si="0"/>
        <v>0</v>
      </c>
    </row>
    <row r="25" spans="1:9" ht="15">
      <c r="A25" s="10" t="s">
        <v>38</v>
      </c>
      <c r="B25" s="6" t="s">
        <v>25</v>
      </c>
      <c r="C25" s="6"/>
      <c r="D25" s="6"/>
      <c r="E25" s="6"/>
      <c r="F25" s="6"/>
      <c r="G25" s="6"/>
      <c r="H25" s="7"/>
      <c r="I25" s="3">
        <f t="shared" si="0"/>
        <v>0</v>
      </c>
    </row>
    <row r="26" spans="1:9" ht="15">
      <c r="A26" s="10" t="s">
        <v>39</v>
      </c>
      <c r="B26" s="6" t="s">
        <v>40</v>
      </c>
      <c r="C26" s="6"/>
      <c r="D26" s="6"/>
      <c r="E26" s="6"/>
      <c r="F26" s="6"/>
      <c r="G26" s="6"/>
      <c r="H26" s="7"/>
      <c r="I26" s="3">
        <f t="shared" si="0"/>
        <v>0</v>
      </c>
    </row>
    <row r="27" spans="1:9" ht="15">
      <c r="A27" s="10" t="s">
        <v>41</v>
      </c>
      <c r="B27" s="6" t="s">
        <v>42</v>
      </c>
      <c r="C27" s="6"/>
      <c r="D27" s="6"/>
      <c r="E27" s="6"/>
      <c r="F27" s="6"/>
      <c r="G27" s="6"/>
      <c r="H27" s="7"/>
      <c r="I27" s="3">
        <f t="shared" si="0"/>
        <v>0</v>
      </c>
    </row>
    <row r="28" spans="1:9" ht="15">
      <c r="A28" s="8" t="s">
        <v>93</v>
      </c>
      <c r="B28" s="8"/>
      <c r="C28" s="8"/>
      <c r="D28" s="8"/>
      <c r="E28" s="8"/>
      <c r="F28" s="8"/>
      <c r="G28" s="8"/>
      <c r="H28" s="8"/>
      <c r="I28" s="9">
        <f>SUM(I6:I27)</f>
        <v>0</v>
      </c>
    </row>
    <row r="30" spans="1:10" ht="15">
      <c r="A30" s="2" t="s">
        <v>96</v>
      </c>
      <c r="B30" s="2"/>
      <c r="C30" s="2"/>
      <c r="D30" s="2"/>
      <c r="E30" s="2"/>
      <c r="F30" s="2"/>
      <c r="G30" s="2"/>
      <c r="H30" s="2"/>
      <c r="I30" s="2"/>
      <c r="J30" s="2"/>
    </row>
    <row r="32" spans="1:9" ht="31.5" customHeight="1">
      <c r="A32" s="14" t="s">
        <v>47</v>
      </c>
      <c r="B32" s="15" t="s">
        <v>44</v>
      </c>
      <c r="C32" s="15"/>
      <c r="D32" s="15"/>
      <c r="E32" s="15"/>
      <c r="F32" s="15"/>
      <c r="G32" s="15"/>
      <c r="H32" s="11" t="s">
        <v>69</v>
      </c>
      <c r="I32" s="4" t="s">
        <v>46</v>
      </c>
    </row>
    <row r="33" spans="1:9" ht="19.5" customHeight="1">
      <c r="A33" s="12" t="s">
        <v>71</v>
      </c>
      <c r="B33" s="13" t="s">
        <v>48</v>
      </c>
      <c r="C33" s="13"/>
      <c r="D33" s="13"/>
      <c r="E33" s="13"/>
      <c r="F33" s="13"/>
      <c r="G33" s="13"/>
      <c r="H33" s="22"/>
      <c r="I33" s="3">
        <f>225*H33</f>
        <v>0</v>
      </c>
    </row>
    <row r="34" spans="1:9" ht="48.75" customHeight="1">
      <c r="A34" s="12" t="s">
        <v>72</v>
      </c>
      <c r="B34" s="13" t="s">
        <v>49</v>
      </c>
      <c r="C34" s="13"/>
      <c r="D34" s="13"/>
      <c r="E34" s="13"/>
      <c r="F34" s="13"/>
      <c r="G34" s="13"/>
      <c r="H34" s="22"/>
      <c r="I34" s="3">
        <f>5*H34</f>
        <v>0</v>
      </c>
    </row>
    <row r="35" spans="1:9" ht="30" customHeight="1">
      <c r="A35" s="12" t="s">
        <v>73</v>
      </c>
      <c r="B35" s="13" t="s">
        <v>50</v>
      </c>
      <c r="C35" s="13"/>
      <c r="D35" s="13"/>
      <c r="E35" s="13"/>
      <c r="F35" s="13"/>
      <c r="G35" s="13"/>
      <c r="H35" s="22"/>
      <c r="I35" s="3">
        <f>1.25*H35</f>
        <v>0</v>
      </c>
    </row>
    <row r="36" spans="1:9" ht="31.5" customHeight="1">
      <c r="A36" s="12" t="s">
        <v>74</v>
      </c>
      <c r="B36" s="13" t="s">
        <v>51</v>
      </c>
      <c r="C36" s="13"/>
      <c r="D36" s="13"/>
      <c r="E36" s="13"/>
      <c r="F36" s="13"/>
      <c r="G36" s="13"/>
      <c r="H36" s="22"/>
      <c r="I36" s="3">
        <f>7.5*H36</f>
        <v>0</v>
      </c>
    </row>
    <row r="37" spans="1:9" ht="45.75" customHeight="1">
      <c r="A37" s="12" t="s">
        <v>75</v>
      </c>
      <c r="B37" s="13" t="s">
        <v>52</v>
      </c>
      <c r="C37" s="13"/>
      <c r="D37" s="13"/>
      <c r="E37" s="13"/>
      <c r="F37" s="13"/>
      <c r="G37" s="13"/>
      <c r="H37" s="22"/>
      <c r="I37" s="3">
        <f>3.7*H37</f>
        <v>0</v>
      </c>
    </row>
    <row r="38" spans="1:9" ht="33" customHeight="1">
      <c r="A38" s="12" t="s">
        <v>76</v>
      </c>
      <c r="B38" s="13" t="s">
        <v>53</v>
      </c>
      <c r="C38" s="13"/>
      <c r="D38" s="13"/>
      <c r="E38" s="13"/>
      <c r="F38" s="13"/>
      <c r="G38" s="13"/>
      <c r="H38" s="22"/>
      <c r="I38" s="3">
        <f>2.4*H38</f>
        <v>0</v>
      </c>
    </row>
    <row r="39" spans="1:9" ht="24.75" customHeight="1">
      <c r="A39" s="12" t="s">
        <v>77</v>
      </c>
      <c r="B39" s="13" t="s">
        <v>54</v>
      </c>
      <c r="C39" s="13"/>
      <c r="D39" s="13"/>
      <c r="E39" s="13"/>
      <c r="F39" s="13"/>
      <c r="G39" s="13"/>
      <c r="H39" s="22"/>
      <c r="I39" s="3">
        <f>1.7*H39</f>
        <v>0</v>
      </c>
    </row>
    <row r="40" spans="1:9" ht="29.25" customHeight="1">
      <c r="A40" s="12" t="s">
        <v>78</v>
      </c>
      <c r="B40" s="13" t="s">
        <v>55</v>
      </c>
      <c r="C40" s="13"/>
      <c r="D40" s="13"/>
      <c r="E40" s="13"/>
      <c r="F40" s="13"/>
      <c r="G40" s="13"/>
      <c r="H40" s="22"/>
      <c r="I40" s="3">
        <f>2.4*H40</f>
        <v>0</v>
      </c>
    </row>
    <row r="41" spans="1:9" ht="26.25" customHeight="1">
      <c r="A41" s="12" t="s">
        <v>79</v>
      </c>
      <c r="B41" s="13" t="s">
        <v>56</v>
      </c>
      <c r="C41" s="13"/>
      <c r="D41" s="13"/>
      <c r="E41" s="13"/>
      <c r="F41" s="13"/>
      <c r="G41" s="13"/>
      <c r="H41" s="22"/>
      <c r="I41" s="3">
        <f>2.4*H41</f>
        <v>0</v>
      </c>
    </row>
    <row r="42" spans="1:9" ht="31.5" customHeight="1">
      <c r="A42" s="12" t="s">
        <v>80</v>
      </c>
      <c r="B42" s="13" t="s">
        <v>57</v>
      </c>
      <c r="C42" s="13"/>
      <c r="D42" s="13"/>
      <c r="E42" s="13"/>
      <c r="F42" s="13"/>
      <c r="G42" s="13"/>
      <c r="H42" s="22"/>
      <c r="I42" s="3">
        <f>1.7*H42</f>
        <v>0</v>
      </c>
    </row>
    <row r="43" spans="1:9" ht="30.75" customHeight="1">
      <c r="A43" s="12" t="s">
        <v>81</v>
      </c>
      <c r="B43" s="13" t="s">
        <v>58</v>
      </c>
      <c r="C43" s="13"/>
      <c r="D43" s="13"/>
      <c r="E43" s="13"/>
      <c r="F43" s="13"/>
      <c r="G43" s="13"/>
      <c r="H43" s="22"/>
      <c r="I43" s="3">
        <f>2.4*H43</f>
        <v>0</v>
      </c>
    </row>
    <row r="44" spans="1:9" ht="30" customHeight="1">
      <c r="A44" s="12" t="s">
        <v>82</v>
      </c>
      <c r="B44" s="13" t="s">
        <v>59</v>
      </c>
      <c r="C44" s="13"/>
      <c r="D44" s="13"/>
      <c r="E44" s="13"/>
      <c r="F44" s="13"/>
      <c r="G44" s="13"/>
      <c r="H44" s="22"/>
      <c r="I44" s="3">
        <f>2.4*H44</f>
        <v>0</v>
      </c>
    </row>
    <row r="45" spans="1:9" ht="27" customHeight="1">
      <c r="A45" s="12" t="s">
        <v>83</v>
      </c>
      <c r="B45" s="13" t="s">
        <v>60</v>
      </c>
      <c r="C45" s="13"/>
      <c r="D45" s="13"/>
      <c r="E45" s="13"/>
      <c r="F45" s="13"/>
      <c r="G45" s="13"/>
      <c r="H45" s="22"/>
      <c r="I45" s="3">
        <f>25*H45</f>
        <v>0</v>
      </c>
    </row>
    <row r="46" spans="1:9" ht="26.25" customHeight="1">
      <c r="A46" s="12" t="s">
        <v>84</v>
      </c>
      <c r="B46" s="13" t="s">
        <v>61</v>
      </c>
      <c r="C46" s="13"/>
      <c r="D46" s="13"/>
      <c r="E46" s="13"/>
      <c r="F46" s="13"/>
      <c r="G46" s="13"/>
      <c r="H46" s="22"/>
      <c r="I46" s="3">
        <f>3*H46</f>
        <v>0</v>
      </c>
    </row>
    <row r="47" spans="1:9" ht="28.5" customHeight="1">
      <c r="A47" s="12" t="s">
        <v>85</v>
      </c>
      <c r="B47" s="13" t="s">
        <v>62</v>
      </c>
      <c r="C47" s="13"/>
      <c r="D47" s="13"/>
      <c r="E47" s="13"/>
      <c r="F47" s="13"/>
      <c r="G47" s="13"/>
      <c r="H47" s="22"/>
      <c r="I47" s="3">
        <f>10.5*H47</f>
        <v>0</v>
      </c>
    </row>
    <row r="48" spans="1:9" ht="40.5" customHeight="1">
      <c r="A48" s="12" t="s">
        <v>86</v>
      </c>
      <c r="B48" s="13" t="s">
        <v>70</v>
      </c>
      <c r="C48" s="13"/>
      <c r="D48" s="13"/>
      <c r="E48" s="13"/>
      <c r="F48" s="13"/>
      <c r="G48" s="13"/>
      <c r="H48" s="22"/>
      <c r="I48" s="3">
        <f>5*H48</f>
        <v>0</v>
      </c>
    </row>
    <row r="49" spans="1:9" ht="71.25" customHeight="1">
      <c r="A49" s="12" t="s">
        <v>87</v>
      </c>
      <c r="B49" s="13" t="s">
        <v>63</v>
      </c>
      <c r="C49" s="13"/>
      <c r="D49" s="13"/>
      <c r="E49" s="13"/>
      <c r="F49" s="13"/>
      <c r="G49" s="13"/>
      <c r="H49" s="22"/>
      <c r="I49" s="3">
        <f>9*H49</f>
        <v>0</v>
      </c>
    </row>
    <row r="50" spans="1:9" ht="33" customHeight="1">
      <c r="A50" s="12" t="s">
        <v>88</v>
      </c>
      <c r="B50" s="13" t="s">
        <v>64</v>
      </c>
      <c r="C50" s="13"/>
      <c r="D50" s="13"/>
      <c r="E50" s="13"/>
      <c r="F50" s="13"/>
      <c r="G50" s="13"/>
      <c r="H50" s="22"/>
      <c r="I50" s="3">
        <f>0.5*H50</f>
        <v>0</v>
      </c>
    </row>
    <row r="51" spans="1:9" ht="30.75" customHeight="1">
      <c r="A51" s="12" t="s">
        <v>89</v>
      </c>
      <c r="B51" s="13" t="s">
        <v>65</v>
      </c>
      <c r="C51" s="13"/>
      <c r="D51" s="13"/>
      <c r="E51" s="13"/>
      <c r="F51" s="13"/>
      <c r="G51" s="13"/>
      <c r="H51" s="22"/>
      <c r="I51" s="3">
        <f>38.5*H51</f>
        <v>0</v>
      </c>
    </row>
    <row r="52" spans="1:9" ht="27" customHeight="1">
      <c r="A52" s="12" t="s">
        <v>90</v>
      </c>
      <c r="B52" s="13" t="s">
        <v>66</v>
      </c>
      <c r="C52" s="13"/>
      <c r="D52" s="13"/>
      <c r="E52" s="13"/>
      <c r="F52" s="13"/>
      <c r="G52" s="13"/>
      <c r="H52" s="22"/>
      <c r="I52" s="3">
        <f>1.875*H52</f>
        <v>0</v>
      </c>
    </row>
    <row r="53" spans="1:9" ht="26.25" customHeight="1">
      <c r="A53" s="12" t="s">
        <v>91</v>
      </c>
      <c r="B53" s="13" t="s">
        <v>67</v>
      </c>
      <c r="C53" s="13"/>
      <c r="D53" s="13"/>
      <c r="E53" s="13"/>
      <c r="F53" s="13"/>
      <c r="G53" s="13"/>
      <c r="H53" s="22"/>
      <c r="I53" s="3">
        <f>2.9*H53</f>
        <v>0</v>
      </c>
    </row>
    <row r="54" spans="1:9" ht="33" customHeight="1">
      <c r="A54" s="12" t="s">
        <v>92</v>
      </c>
      <c r="B54" s="13" t="s">
        <v>68</v>
      </c>
      <c r="C54" s="13"/>
      <c r="D54" s="13"/>
      <c r="E54" s="13"/>
      <c r="F54" s="13"/>
      <c r="G54" s="13"/>
      <c r="H54" s="22"/>
      <c r="I54" s="3">
        <f>2.9*H54</f>
        <v>0</v>
      </c>
    </row>
    <row r="55" spans="1:9" ht="15">
      <c r="A55" s="8" t="s">
        <v>94</v>
      </c>
      <c r="B55" s="8"/>
      <c r="C55" s="8"/>
      <c r="D55" s="8"/>
      <c r="E55" s="8"/>
      <c r="F55" s="8"/>
      <c r="G55" s="8"/>
      <c r="H55" s="8"/>
      <c r="I55" s="17">
        <f>SUM(I33:I54)</f>
        <v>0</v>
      </c>
    </row>
    <row r="56" ht="17.25" thickBot="1"/>
    <row r="57" spans="1:9" ht="15">
      <c r="A57" s="18" t="s">
        <v>95</v>
      </c>
      <c r="B57" s="18"/>
      <c r="C57" s="18"/>
      <c r="D57" s="18"/>
      <c r="E57" s="18"/>
      <c r="F57" s="18"/>
      <c r="G57" s="18"/>
      <c r="H57" s="18"/>
      <c r="I57" s="19">
        <f>I28+I55</f>
        <v>0</v>
      </c>
    </row>
    <row r="58" spans="1:9" ht="17.25" thickBot="1">
      <c r="A58" s="20"/>
      <c r="B58" s="20"/>
      <c r="C58" s="20"/>
      <c r="D58" s="20"/>
      <c r="E58" s="20"/>
      <c r="F58" s="20"/>
      <c r="G58" s="20"/>
      <c r="H58" s="20"/>
      <c r="I58" s="21"/>
    </row>
  </sheetData>
  <sheetProtection password="C7BD" sheet="1" objects="1" scenarios="1"/>
  <mergeCells count="53">
    <mergeCell ref="A57:H58"/>
    <mergeCell ref="I57:I58"/>
    <mergeCell ref="B51:G51"/>
    <mergeCell ref="B52:G52"/>
    <mergeCell ref="B53:G53"/>
    <mergeCell ref="B54:G54"/>
    <mergeCell ref="A55:H55"/>
    <mergeCell ref="B46:G46"/>
    <mergeCell ref="B47:G47"/>
    <mergeCell ref="B48:G48"/>
    <mergeCell ref="B49:G49"/>
    <mergeCell ref="B50:G50"/>
    <mergeCell ref="B41:G41"/>
    <mergeCell ref="B42:G42"/>
    <mergeCell ref="B43:G43"/>
    <mergeCell ref="B44:G44"/>
    <mergeCell ref="B45:G45"/>
    <mergeCell ref="B36:G36"/>
    <mergeCell ref="B37:G37"/>
    <mergeCell ref="B38:G38"/>
    <mergeCell ref="B39:G39"/>
    <mergeCell ref="B40:G40"/>
    <mergeCell ref="A30:J30"/>
    <mergeCell ref="B32:G32"/>
    <mergeCell ref="B33:G33"/>
    <mergeCell ref="B34:G34"/>
    <mergeCell ref="B35:G35"/>
    <mergeCell ref="B25:G25"/>
    <mergeCell ref="B26:G26"/>
    <mergeCell ref="B27:G27"/>
    <mergeCell ref="B5:G5"/>
    <mergeCell ref="A28:H28"/>
    <mergeCell ref="B21:G21"/>
    <mergeCell ref="B22:G22"/>
    <mergeCell ref="B23:G23"/>
    <mergeCell ref="B24:G24"/>
    <mergeCell ref="B18:G18"/>
    <mergeCell ref="B19:G19"/>
    <mergeCell ref="B20:G20"/>
    <mergeCell ref="B11:G11"/>
    <mergeCell ref="B10:G10"/>
    <mergeCell ref="B17:G17"/>
    <mergeCell ref="B16:G16"/>
    <mergeCell ref="B15:G15"/>
    <mergeCell ref="B14:G14"/>
    <mergeCell ref="B13:G13"/>
    <mergeCell ref="B12:G12"/>
    <mergeCell ref="A1:J1"/>
    <mergeCell ref="A3:J3"/>
    <mergeCell ref="B9:G9"/>
    <mergeCell ref="B8:G8"/>
    <mergeCell ref="B7:G7"/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2016-04-28T13:24:32Z</dcterms:created>
  <dcterms:modified xsi:type="dcterms:W3CDTF">2016-04-28T13:55:49Z</dcterms:modified>
  <cp:category/>
  <cp:version/>
  <cp:contentType/>
  <cp:contentStatus/>
</cp:coreProperties>
</file>