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Schválené objednávky" sheetId="1" r:id="rId1"/>
    <sheet name="Zamítnuté položky objednávky" sheetId="2" r:id="rId2"/>
  </sheets>
  <definedNames/>
  <calcPr fullCalcOnLoad="1"/>
</workbook>
</file>

<file path=xl/sharedStrings.xml><?xml version="1.0" encoding="utf-8"?>
<sst xmlns="http://schemas.openxmlformats.org/spreadsheetml/2006/main" count="164" uniqueCount="94">
  <si>
    <t xml:space="preserve">
        Kategorie: TS 004-2016 - Tiskařské služby, sběr do: 30.04.2016, dodání od: 01.06.2016, vygenerováno: 27.05.2016 09:13</t>
  </si>
  <si>
    <t>Údaje evidované k žádance</t>
  </si>
  <si>
    <t>Údaje evidované k položce žádanky</t>
  </si>
  <si>
    <t>Objednávka</t>
  </si>
  <si>
    <t>Místo dodání</t>
  </si>
  <si>
    <t>Zdroj financování objednávky</t>
  </si>
  <si>
    <t>ID žádanky</t>
  </si>
  <si>
    <t>Stručný popis v hlavičce žádanky</t>
  </si>
  <si>
    <t>ID položky žádanky</t>
  </si>
  <si>
    <t>CVP KÓD položky</t>
  </si>
  <si>
    <t>CVP KÓD MU položky</t>
  </si>
  <si>
    <t>Název položky</t>
  </si>
  <si>
    <t>Popis předmětu veřejné zakázky</t>
  </si>
  <si>
    <t>Specifikace předmětu</t>
  </si>
  <si>
    <t>Měrná jednotka</t>
  </si>
  <si>
    <t>Počet</t>
  </si>
  <si>
    <t>Schválený počet</t>
  </si>
  <si>
    <t>FK stav</t>
  </si>
  <si>
    <t>Číslo pracoviště</t>
  </si>
  <si>
    <t>Název pracoviště</t>
  </si>
  <si>
    <t>Budova</t>
  </si>
  <si>
    <t>Adresa budovy</t>
  </si>
  <si>
    <t>Podlaží</t>
  </si>
  <si>
    <t>Číslo místnosti</t>
  </si>
  <si>
    <t>UČO zodp. osoby</t>
  </si>
  <si>
    <t>Zodpovědná osoba</t>
  </si>
  <si>
    <t>Admin. e-mail zodp. osoby</t>
  </si>
  <si>
    <t>Tel. číslo zodp. osoby</t>
  </si>
  <si>
    <t>Poznámka k položce žádanky pro dodavatele</t>
  </si>
  <si>
    <t>Zakázka</t>
  </si>
  <si>
    <t>Pracoviště</t>
  </si>
  <si>
    <t>Podzakázka</t>
  </si>
  <si>
    <t>Činnost</t>
  </si>
  <si>
    <t>Fakultní účet</t>
  </si>
  <si>
    <t>Číslo objednávky</t>
  </si>
  <si>
    <t>Jednotková cena bez DPH v Kč = cena za MJ (bez DPH)</t>
  </si>
  <si>
    <t>Sazba DPH v %</t>
  </si>
  <si>
    <t>DPH za MJ v Kč</t>
  </si>
  <si>
    <t>Celková cena za položku (bez DPH) v Kč = požadované množství * jednotková cena bez DPH</t>
  </si>
  <si>
    <t>Celková cena za položku (včetně DPH) v Kč = požadované množství * jednotková cena vč. DPH</t>
  </si>
  <si>
    <t>79810000-5</t>
  </si>
  <si>
    <t>79810000-5-5</t>
  </si>
  <si>
    <t>Hlavičkový papír</t>
  </si>
  <si>
    <t>Obecná položka, konkrétní specifikace (barevnost, materiál, formát, ...) se uvádí do předepsané šablony.</t>
  </si>
  <si>
    <t>OBÁLKA C5:
Dodání podkladů: Zajištění sazby (zadavatel): Formát C5, rozměr 162mm x 229mm, Materiál: papír bílý, Barevnost: 2/0, Gramáž: 90 g, počet stran potisku: 1, bez okénka, samolepicí s krycí páskou (strhávací), uzavírací chlopeň na delší straně.</t>
  </si>
  <si>
    <t>ks</t>
  </si>
  <si>
    <t>S</t>
  </si>
  <si>
    <t>Kat.environmentálních studií</t>
  </si>
  <si>
    <t>FSS, Joštova 10</t>
  </si>
  <si>
    <t>Joštova 218/10, 60200 Brno</t>
  </si>
  <si>
    <t xml:space="preserve">Burišková Petra Bc. </t>
  </si>
  <si>
    <t>215300@mail.muni.cz</t>
  </si>
  <si>
    <t>1111</t>
  </si>
  <si>
    <t>231600</t>
  </si>
  <si>
    <t xml:space="preserve">   </t>
  </si>
  <si>
    <t>0000</t>
  </si>
  <si>
    <t>OBJ/2301/0260/16</t>
  </si>
  <si>
    <t>Celkem za objednávku</t>
  </si>
  <si>
    <t>MIMSA brožura</t>
  </si>
  <si>
    <t>79810000-5-6</t>
  </si>
  <si>
    <t>Jednoduchá brožura</t>
  </si>
  <si>
    <t>Dodání podkladů: obálka a text v 1 souboru, ve formátu word nebo PDF, předání podkladů e-mailem předpoklad 1. polovina července 2016, zadavatel požaduje provedení předtiskové úpravy podkladů pro tisk (ořezové značky atd.)
Zajištění sazby (dodavatel/zadavatel): dodavatel (zhotovitel) 
Formát (rozměr): 139 mm x 181 mm čistý formát po ořezu! 
Materiál (obálka, text): 135g/m2, křída, mat 
Barevnost (obálka, text): plnobarevný, 4/4 
Tisková technologie: ofset 
Počet stran: 52 stran (oboustranný tisk)+/-8 stran + 4 strany obálka (oboustranný tisk) 
Úprava materiálu: vazba V1 
Další požadavek: podklady před tiskem zaslat elektronicky v PDF kontaktní osobě ke kontrole</t>
  </si>
  <si>
    <t>A</t>
  </si>
  <si>
    <t>Zahraniční odd.</t>
  </si>
  <si>
    <t>UKB, Kamenice 5, budova A17</t>
  </si>
  <si>
    <t>Kamenice 753/5, 62500 Brno</t>
  </si>
  <si>
    <t>bud. A17/211</t>
  </si>
  <si>
    <t xml:space="preserve">Melicharová Helena Bc. </t>
  </si>
  <si>
    <t>70690@mail.muni.cz</t>
  </si>
  <si>
    <t>1032</t>
  </si>
  <si>
    <t>119924</t>
  </si>
  <si>
    <t>1531</t>
  </si>
  <si>
    <t>0002</t>
  </si>
  <si>
    <t>OBJ/1102/0007/16</t>
  </si>
  <si>
    <t>Studijní katalog v AJ</t>
  </si>
  <si>
    <t>Dodání podkladů: : e-mailem ve formátu word (text), obálka (PDF), předání podkladů e-mailem předpoklad 1. polovina července 2016, zadavatel požaduje provedení předtiskové úpravy podkladů pro tisk (ořezové značky atd.)
Zajištění sazby (dodavatel/zadavatel): dodavatel (zhotovitel)
Formát (rozměr): A5 148 x 210 mm 
Materiál (obálka, text): obálka - 200 g/m2 křída mat + tiskový lak matný text 80 g/m2 bezdřevý ofset
Barevnost (obálka, text): obálka 4/0 CMYK/0, text 1/1 černá/černá  
Tisková technologie: ofset 
Počet stran: 190 stran (oboustranný tisk)+/-8 stran + 4 strany obálka (oboustranný tisk) 
Úprava materiálu: vazba V2 
Další požadavek: podklady před tiskem zaslat elektronicky v PDF kontaktní osobě ke kontrole</t>
  </si>
  <si>
    <t>OBJ/1102/0008/16</t>
  </si>
  <si>
    <t>Hotelový průkaz A3 UPI</t>
  </si>
  <si>
    <t>79810000-5-1</t>
  </si>
  <si>
    <t>Vizitka</t>
  </si>
  <si>
    <t>Dodání podkladů: v elektronické podobě Zajištění sazby (dodavatel/zadavatel): Formát (rozměr): š 7,4 x v 10,5cm Materiál: tužší barevný matný karton gramáž 250g bezdřevý ofset Barevnost: karton v zelené barvě se zelenou a šedou barvou písma Tisková technologie: Počet druhů: 1 Úprava materiálu: žádná Spadávka (ano/ne): ano</t>
  </si>
  <si>
    <t>Ředitelství</t>
  </si>
  <si>
    <t>SKM, Vinařská 5, blok A2</t>
  </si>
  <si>
    <t>Vinařská 499/5, 65913 Brno</t>
  </si>
  <si>
    <t xml:space="preserve"> </t>
  </si>
  <si>
    <t xml:space="preserve">Forman Ondřej  </t>
  </si>
  <si>
    <t>235641@mail.muni.cz</t>
  </si>
  <si>
    <t>před tiskem zaslat ke korektuře na e-mail
forman@skm.cz
dodání domluvit na tel. 549 49 2717</t>
  </si>
  <si>
    <t>813100</t>
  </si>
  <si>
    <t>1210</t>
  </si>
  <si>
    <t>OBJ/8131/0005/16</t>
  </si>
  <si>
    <t>Celkem</t>
  </si>
  <si>
    <t>Celková cena za položku (bez DPH) v Kč</t>
  </si>
  <si>
    <t>Jednotková cena bez DPH v Kč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</si>
</sst>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#,##0.0#"/>
    <numFmt numFmtId="173" formatCode="dd\.mm\.yyyy"/>
  </numFmts>
  <fonts count="36">
    <font>
      <sz val="10"/>
      <name val="Arial"/>
      <family val="0"/>
    </font>
    <font>
      <b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>
        <color indexed="8"/>
      </left>
      <right style="hair">
        <color indexed="8"/>
      </right>
      <top>
        <color indexed="8"/>
      </top>
      <bottom style="hair">
        <color indexed="8"/>
      </bottom>
    </border>
    <border>
      <left>
        <color indexed="8"/>
      </left>
      <right style="hair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double">
        <color indexed="8"/>
      </top>
      <bottom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8"/>
      </top>
      <bottom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20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28" fillId="0" borderId="7" applyNumberFormat="0" applyFill="0" applyAlignment="0" applyProtection="0"/>
    <xf numFmtId="0" fontId="29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top" wrapText="1"/>
    </xf>
    <xf numFmtId="0" fontId="0" fillId="0" borderId="0" xfId="0" applyFont="1" applyAlignment="1">
      <alignment horizontal="left" vertical="top" wrapText="1"/>
    </xf>
    <xf numFmtId="3" fontId="0" fillId="0" borderId="0" xfId="0" applyNumberFormat="1" applyFont="1" applyAlignment="1">
      <alignment horizontal="right" vertical="top"/>
    </xf>
    <xf numFmtId="3" fontId="0" fillId="34" borderId="10" xfId="0" applyNumberFormat="1" applyFont="1" applyFill="1" applyBorder="1" applyAlignment="1">
      <alignment horizontal="right" vertical="top"/>
    </xf>
    <xf numFmtId="0" fontId="0" fillId="34" borderId="10" xfId="0" applyFont="1" applyFill="1" applyBorder="1" applyAlignment="1">
      <alignment horizontal="left" vertical="top" wrapText="1"/>
    </xf>
    <xf numFmtId="49" fontId="0" fillId="34" borderId="10" xfId="0" applyNumberFormat="1" applyFont="1" applyFill="1" applyBorder="1" applyAlignment="1">
      <alignment horizontal="left" vertical="top" wrapText="1"/>
    </xf>
    <xf numFmtId="4" fontId="0" fillId="34" borderId="10" xfId="0" applyNumberFormat="1" applyFont="1" applyFill="1" applyBorder="1" applyAlignment="1">
      <alignment horizontal="right" vertical="top"/>
    </xf>
    <xf numFmtId="4" fontId="0" fillId="0" borderId="0" xfId="0" applyNumberFormat="1" applyFont="1" applyAlignment="1">
      <alignment horizontal="right" vertical="top"/>
    </xf>
    <xf numFmtId="0" fontId="1" fillId="35" borderId="12" xfId="0" applyFont="1" applyFill="1" applyBorder="1" applyAlignment="1">
      <alignment horizontal="left" vertical="top"/>
    </xf>
    <xf numFmtId="4" fontId="1" fillId="35" borderId="12" xfId="0" applyNumberFormat="1" applyFont="1" applyFill="1" applyBorder="1" applyAlignment="1">
      <alignment horizontal="right" vertical="top"/>
    </xf>
    <xf numFmtId="0" fontId="1" fillId="0" borderId="13" xfId="0" applyFont="1" applyBorder="1" applyAlignment="1">
      <alignment horizontal="left" vertical="top"/>
    </xf>
    <xf numFmtId="4" fontId="1" fillId="36" borderId="0" xfId="0" applyNumberFormat="1" applyFont="1" applyFill="1" applyAlignment="1">
      <alignment horizontal="right" vertical="top"/>
    </xf>
    <xf numFmtId="0" fontId="1" fillId="35" borderId="12" xfId="0" applyFont="1" applyFill="1" applyBorder="1" applyAlignment="1">
      <alignment vertical="top"/>
    </xf>
    <xf numFmtId="0" fontId="0" fillId="0" borderId="14" xfId="0" applyBorder="1" applyAlignment="1">
      <alignment/>
    </xf>
    <xf numFmtId="0" fontId="1" fillId="36" borderId="14" xfId="0" applyFont="1" applyFill="1" applyBorder="1" applyAlignment="1">
      <alignment vertical="top"/>
    </xf>
    <xf numFmtId="0" fontId="1" fillId="0" borderId="10" xfId="0" applyFont="1" applyBorder="1" applyAlignment="1">
      <alignment horizontal="center" vertical="center" wrapText="1"/>
    </xf>
    <xf numFmtId="0" fontId="1" fillId="34" borderId="11" xfId="0" applyFont="1" applyFill="1" applyBorder="1" applyAlignment="1">
      <alignment horizontal="center" vertical="center" wrapText="1"/>
    </xf>
    <xf numFmtId="0" fontId="1" fillId="35" borderId="12" xfId="0" applyFont="1" applyFill="1" applyBorder="1" applyAlignment="1">
      <alignment horizontal="left" vertical="top"/>
    </xf>
    <xf numFmtId="0" fontId="1" fillId="37" borderId="10" xfId="0" applyFont="1" applyFill="1" applyBorder="1" applyAlignment="1">
      <alignment horizontal="left" vertical="top"/>
    </xf>
    <xf numFmtId="0" fontId="1" fillId="38" borderId="10" xfId="0" applyFont="1" applyFill="1" applyBorder="1" applyAlignment="1">
      <alignment horizontal="center" vertical="center" wrapText="1"/>
    </xf>
    <xf numFmtId="0" fontId="1" fillId="39" borderId="10" xfId="0" applyFont="1" applyFill="1" applyBorder="1" applyAlignment="1">
      <alignment horizontal="center" vertical="center" wrapText="1"/>
    </xf>
    <xf numFmtId="0" fontId="1" fillId="40" borderId="15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textRotation="90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19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A6" sqref="A6"/>
    </sheetView>
  </sheetViews>
  <sheetFormatPr defaultColWidth="9.140625" defaultRowHeight="12.75"/>
  <cols>
    <col min="1" max="1" width="6.57421875" style="0" customWidth="1"/>
    <col min="2" max="2" width="37.421875" style="0" hidden="1" customWidth="1"/>
    <col min="3" max="3" width="7.7109375" style="0" customWidth="1"/>
    <col min="4" max="4" width="17.28125" style="0" hidden="1" customWidth="1"/>
    <col min="5" max="5" width="13.7109375" style="0" customWidth="1"/>
    <col min="6" max="6" width="17.8515625" style="0" bestFit="1" customWidth="1"/>
    <col min="7" max="7" width="17.28125" style="0" customWidth="1"/>
    <col min="8" max="8" width="38.7109375" style="0" customWidth="1"/>
    <col min="9" max="9" width="4.8515625" style="0" customWidth="1"/>
    <col min="10" max="10" width="5.57421875" style="0" hidden="1" customWidth="1"/>
    <col min="11" max="11" width="6.421875" style="0" customWidth="1"/>
    <col min="12" max="12" width="4.7109375" style="0" hidden="1" customWidth="1"/>
    <col min="13" max="13" width="14.140625" style="0" hidden="1" customWidth="1"/>
    <col min="14" max="16" width="25.7109375" style="0" customWidth="1"/>
    <col min="17" max="17" width="4.00390625" style="0" customWidth="1"/>
    <col min="18" max="18" width="12.00390625" style="0" bestFit="1" customWidth="1"/>
    <col min="19" max="19" width="10.57421875" style="0" hidden="1" customWidth="1"/>
    <col min="20" max="20" width="20.7109375" style="0" bestFit="1" customWidth="1"/>
    <col min="21" max="21" width="19.7109375" style="0" bestFit="1" customWidth="1"/>
    <col min="22" max="22" width="10.8515625" style="0" customWidth="1"/>
    <col min="23" max="23" width="21.00390625" style="0" customWidth="1"/>
    <col min="24" max="24" width="6.7109375" style="0" customWidth="1"/>
    <col min="25" max="25" width="8.140625" style="0" customWidth="1"/>
    <col min="26" max="26" width="4.7109375" style="0" customWidth="1"/>
    <col min="27" max="27" width="5.8515625" style="0" customWidth="1"/>
    <col min="28" max="28" width="7.00390625" style="0" customWidth="1"/>
    <col min="29" max="29" width="17.421875" style="0" customWidth="1"/>
    <col min="30" max="30" width="22.140625" style="0" bestFit="1" customWidth="1"/>
    <col min="31" max="31" width="4.8515625" style="0" customWidth="1"/>
    <col min="32" max="32" width="11.28125" style="0" customWidth="1"/>
  </cols>
  <sheetData>
    <row r="1" spans="1:32" ht="16.5" customHeight="1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</row>
    <row r="2" spans="1:32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ht="16.5" customHeight="1">
      <c r="A3" s="22" t="s">
        <v>1</v>
      </c>
      <c r="B3" s="22"/>
      <c r="C3" s="22"/>
      <c r="D3" s="22"/>
      <c r="E3" s="22"/>
      <c r="F3" s="22"/>
      <c r="G3" s="22"/>
      <c r="H3" s="23" t="s">
        <v>2</v>
      </c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</row>
    <row r="4" spans="1:32" ht="12.75">
      <c r="A4" s="18"/>
      <c r="B4" s="18"/>
      <c r="C4" s="18"/>
      <c r="D4" s="18"/>
      <c r="E4" s="18"/>
      <c r="F4" s="18"/>
      <c r="G4" s="18"/>
      <c r="H4" s="18"/>
      <c r="I4" s="18"/>
      <c r="J4" s="18"/>
      <c r="K4" s="19" t="s">
        <v>3</v>
      </c>
      <c r="L4" s="19"/>
      <c r="M4" s="24" t="s">
        <v>4</v>
      </c>
      <c r="N4" s="24"/>
      <c r="O4" s="24"/>
      <c r="P4" s="24"/>
      <c r="Q4" s="24"/>
      <c r="R4" s="24"/>
      <c r="S4" s="18"/>
      <c r="T4" s="18"/>
      <c r="U4" s="18"/>
      <c r="V4" s="18"/>
      <c r="W4" s="18"/>
      <c r="X4" s="19" t="s">
        <v>5</v>
      </c>
      <c r="Y4" s="19"/>
      <c r="Z4" s="19"/>
      <c r="AA4" s="19"/>
      <c r="AB4" s="19"/>
      <c r="AC4" s="19" t="s">
        <v>3</v>
      </c>
      <c r="AD4" s="19"/>
      <c r="AE4" s="19"/>
      <c r="AF4" s="1"/>
    </row>
    <row r="5" spans="1:32" ht="129" customHeight="1">
      <c r="A5" s="25" t="s">
        <v>6</v>
      </c>
      <c r="B5" s="2" t="s">
        <v>7</v>
      </c>
      <c r="C5" s="25" t="s">
        <v>8</v>
      </c>
      <c r="D5" s="2" t="s">
        <v>9</v>
      </c>
      <c r="E5" s="2" t="s">
        <v>10</v>
      </c>
      <c r="F5" s="2" t="s">
        <v>11</v>
      </c>
      <c r="G5" s="2" t="s">
        <v>12</v>
      </c>
      <c r="H5" s="2" t="s">
        <v>13</v>
      </c>
      <c r="I5" s="25" t="s">
        <v>14</v>
      </c>
      <c r="J5" s="25" t="s">
        <v>15</v>
      </c>
      <c r="K5" s="25" t="s">
        <v>16</v>
      </c>
      <c r="L5" s="2" t="s">
        <v>17</v>
      </c>
      <c r="M5" s="2" t="s">
        <v>18</v>
      </c>
      <c r="N5" s="2" t="s">
        <v>19</v>
      </c>
      <c r="O5" s="2" t="s">
        <v>20</v>
      </c>
      <c r="P5" s="2" t="s">
        <v>21</v>
      </c>
      <c r="Q5" s="25" t="s">
        <v>22</v>
      </c>
      <c r="R5" s="25" t="s">
        <v>23</v>
      </c>
      <c r="S5" s="2" t="s">
        <v>24</v>
      </c>
      <c r="T5" s="2" t="s">
        <v>25</v>
      </c>
      <c r="U5" s="2" t="s">
        <v>26</v>
      </c>
      <c r="V5" s="2" t="s">
        <v>27</v>
      </c>
      <c r="W5" s="2" t="s">
        <v>28</v>
      </c>
      <c r="X5" s="25" t="s">
        <v>29</v>
      </c>
      <c r="Y5" s="25" t="s">
        <v>30</v>
      </c>
      <c r="Z5" s="25" t="s">
        <v>31</v>
      </c>
      <c r="AA5" s="25" t="s">
        <v>32</v>
      </c>
      <c r="AB5" s="25" t="s">
        <v>33</v>
      </c>
      <c r="AC5" s="2" t="s">
        <v>34</v>
      </c>
      <c r="AD5" s="2" t="s">
        <v>93</v>
      </c>
      <c r="AE5" s="25" t="s">
        <v>36</v>
      </c>
      <c r="AF5" s="2" t="s">
        <v>92</v>
      </c>
    </row>
    <row r="6" spans="1:32" ht="102">
      <c r="A6" s="3">
        <v>59932</v>
      </c>
      <c r="B6" s="4">
        <v>1111</v>
      </c>
      <c r="C6" s="3">
        <v>178334</v>
      </c>
      <c r="D6" s="4" t="s">
        <v>40</v>
      </c>
      <c r="E6" s="4" t="s">
        <v>41</v>
      </c>
      <c r="F6" s="4" t="s">
        <v>42</v>
      </c>
      <c r="G6" s="4" t="s">
        <v>43</v>
      </c>
      <c r="H6" s="4" t="s">
        <v>44</v>
      </c>
      <c r="I6" s="4" t="s">
        <v>45</v>
      </c>
      <c r="J6" s="5">
        <v>600</v>
      </c>
      <c r="K6" s="6">
        <v>600</v>
      </c>
      <c r="L6" s="7" t="s">
        <v>46</v>
      </c>
      <c r="M6" s="4">
        <v>231600</v>
      </c>
      <c r="N6" s="4" t="s">
        <v>47</v>
      </c>
      <c r="O6" s="4" t="s">
        <v>48</v>
      </c>
      <c r="P6" s="4" t="s">
        <v>49</v>
      </c>
      <c r="Q6" s="4">
        <v>3</v>
      </c>
      <c r="R6" s="4">
        <v>3.1</v>
      </c>
      <c r="S6" s="4">
        <v>215300</v>
      </c>
      <c r="T6" s="4" t="s">
        <v>50</v>
      </c>
      <c r="U6" s="4" t="s">
        <v>51</v>
      </c>
      <c r="V6" s="4">
        <v>549496417</v>
      </c>
      <c r="W6" s="4"/>
      <c r="X6" s="8" t="s">
        <v>52</v>
      </c>
      <c r="Y6" s="8" t="s">
        <v>53</v>
      </c>
      <c r="Z6" s="8" t="s">
        <v>54</v>
      </c>
      <c r="AA6" s="8" t="s">
        <v>52</v>
      </c>
      <c r="AB6" s="8" t="s">
        <v>55</v>
      </c>
      <c r="AC6" s="7" t="s">
        <v>56</v>
      </c>
      <c r="AD6" s="9">
        <v>2.6</v>
      </c>
      <c r="AE6" s="6">
        <v>21</v>
      </c>
      <c r="AF6" s="10">
        <f>ROUND($K$6*$AD$6,2)</f>
        <v>1560</v>
      </c>
    </row>
    <row r="7" spans="1:32" ht="12.75">
      <c r="A7" s="20"/>
      <c r="B7" s="20"/>
      <c r="C7" s="20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5" t="s">
        <v>57</v>
      </c>
      <c r="AE7" s="15"/>
      <c r="AF7" s="12">
        <f>SUM($AF$6:$AF$6)</f>
        <v>1560</v>
      </c>
    </row>
    <row r="8" spans="1:32" ht="12.75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</row>
    <row r="9" spans="1:32" ht="242.25">
      <c r="A9" s="3">
        <v>60101</v>
      </c>
      <c r="B9" s="4" t="s">
        <v>58</v>
      </c>
      <c r="C9" s="3">
        <v>178756</v>
      </c>
      <c r="D9" s="4" t="s">
        <v>40</v>
      </c>
      <c r="E9" s="4" t="s">
        <v>59</v>
      </c>
      <c r="F9" s="4" t="s">
        <v>60</v>
      </c>
      <c r="G9" s="4" t="s">
        <v>43</v>
      </c>
      <c r="H9" s="4" t="s">
        <v>61</v>
      </c>
      <c r="I9" s="4" t="s">
        <v>45</v>
      </c>
      <c r="J9" s="5">
        <v>300</v>
      </c>
      <c r="K9" s="6">
        <v>300</v>
      </c>
      <c r="L9" s="7" t="s">
        <v>62</v>
      </c>
      <c r="M9" s="4">
        <v>119924</v>
      </c>
      <c r="N9" s="4" t="s">
        <v>63</v>
      </c>
      <c r="O9" s="4" t="s">
        <v>64</v>
      </c>
      <c r="P9" s="4" t="s">
        <v>65</v>
      </c>
      <c r="Q9" s="4">
        <v>2</v>
      </c>
      <c r="R9" s="4" t="s">
        <v>66</v>
      </c>
      <c r="S9" s="4">
        <v>70690</v>
      </c>
      <c r="T9" s="4" t="s">
        <v>67</v>
      </c>
      <c r="U9" s="4" t="s">
        <v>68</v>
      </c>
      <c r="V9" s="4">
        <v>549498188</v>
      </c>
      <c r="W9" s="4"/>
      <c r="X9" s="8" t="s">
        <v>69</v>
      </c>
      <c r="Y9" s="8" t="s">
        <v>70</v>
      </c>
      <c r="Z9" s="8" t="s">
        <v>54</v>
      </c>
      <c r="AA9" s="8" t="s">
        <v>71</v>
      </c>
      <c r="AB9" s="8" t="s">
        <v>72</v>
      </c>
      <c r="AC9" s="7" t="s">
        <v>73</v>
      </c>
      <c r="AD9" s="9">
        <v>26.63</v>
      </c>
      <c r="AE9" s="6">
        <v>15</v>
      </c>
      <c r="AF9" s="10">
        <f>ROUND($K$9*$AD$9,2)</f>
        <v>7989</v>
      </c>
    </row>
    <row r="10" spans="1:32" ht="12.75">
      <c r="A10" s="20"/>
      <c r="B10" s="20"/>
      <c r="C10" s="20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5" t="s">
        <v>57</v>
      </c>
      <c r="AE10" s="11"/>
      <c r="AF10" s="12">
        <f>SUM($AF$9:$AF$9)</f>
        <v>7989</v>
      </c>
    </row>
    <row r="11" spans="1:32" ht="12.7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</row>
    <row r="12" spans="1:32" ht="267.75">
      <c r="A12" s="3">
        <v>60102</v>
      </c>
      <c r="B12" s="4" t="s">
        <v>74</v>
      </c>
      <c r="C12" s="3">
        <v>178757</v>
      </c>
      <c r="D12" s="4" t="s">
        <v>40</v>
      </c>
      <c r="E12" s="4" t="s">
        <v>59</v>
      </c>
      <c r="F12" s="4" t="s">
        <v>60</v>
      </c>
      <c r="G12" s="4" t="s">
        <v>43</v>
      </c>
      <c r="H12" s="4" t="s">
        <v>75</v>
      </c>
      <c r="I12" s="4" t="s">
        <v>45</v>
      </c>
      <c r="J12" s="5">
        <v>300</v>
      </c>
      <c r="K12" s="6">
        <v>300</v>
      </c>
      <c r="L12" s="7" t="s">
        <v>62</v>
      </c>
      <c r="M12" s="4">
        <v>119924</v>
      </c>
      <c r="N12" s="4" t="s">
        <v>63</v>
      </c>
      <c r="O12" s="4" t="s">
        <v>64</v>
      </c>
      <c r="P12" s="4" t="s">
        <v>65</v>
      </c>
      <c r="Q12" s="4">
        <v>2</v>
      </c>
      <c r="R12" s="4" t="s">
        <v>66</v>
      </c>
      <c r="S12" s="4">
        <v>70690</v>
      </c>
      <c r="T12" s="4" t="s">
        <v>67</v>
      </c>
      <c r="U12" s="4" t="s">
        <v>68</v>
      </c>
      <c r="V12" s="4">
        <v>549498188</v>
      </c>
      <c r="W12" s="4"/>
      <c r="X12" s="8" t="s">
        <v>69</v>
      </c>
      <c r="Y12" s="8" t="s">
        <v>70</v>
      </c>
      <c r="Z12" s="8" t="s">
        <v>54</v>
      </c>
      <c r="AA12" s="8" t="s">
        <v>71</v>
      </c>
      <c r="AB12" s="8" t="s">
        <v>72</v>
      </c>
      <c r="AC12" s="7" t="s">
        <v>76</v>
      </c>
      <c r="AD12" s="9">
        <v>34.79</v>
      </c>
      <c r="AE12" s="6">
        <v>15</v>
      </c>
      <c r="AF12" s="10">
        <f>ROUND($K$12*$AD$12,2)</f>
        <v>10437</v>
      </c>
    </row>
    <row r="13" spans="1:32" ht="12.75">
      <c r="A13" s="20"/>
      <c r="B13" s="20"/>
      <c r="C13" s="20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5" t="s">
        <v>57</v>
      </c>
      <c r="AE13" s="11"/>
      <c r="AF13" s="12">
        <f>SUM($AF$12:$AF$12)</f>
        <v>10437</v>
      </c>
    </row>
    <row r="14" spans="1:32" ht="12.75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</row>
    <row r="15" spans="1:32" ht="102">
      <c r="A15" s="3">
        <v>60201</v>
      </c>
      <c r="B15" s="4" t="s">
        <v>77</v>
      </c>
      <c r="C15" s="3">
        <v>179324</v>
      </c>
      <c r="D15" s="4" t="s">
        <v>40</v>
      </c>
      <c r="E15" s="4" t="s">
        <v>78</v>
      </c>
      <c r="F15" s="4" t="s">
        <v>79</v>
      </c>
      <c r="G15" s="4" t="s">
        <v>43</v>
      </c>
      <c r="H15" s="4" t="s">
        <v>80</v>
      </c>
      <c r="I15" s="4" t="s">
        <v>45</v>
      </c>
      <c r="J15" s="5">
        <v>3000</v>
      </c>
      <c r="K15" s="6">
        <v>3000</v>
      </c>
      <c r="L15" s="7" t="s">
        <v>46</v>
      </c>
      <c r="M15" s="4">
        <v>811000</v>
      </c>
      <c r="N15" s="4" t="s">
        <v>81</v>
      </c>
      <c r="O15" s="4" t="s">
        <v>82</v>
      </c>
      <c r="P15" s="4" t="s">
        <v>83</v>
      </c>
      <c r="Q15" s="4"/>
      <c r="R15" s="4" t="s">
        <v>84</v>
      </c>
      <c r="S15" s="4">
        <v>235641</v>
      </c>
      <c r="T15" s="4" t="s">
        <v>85</v>
      </c>
      <c r="U15" s="4" t="s">
        <v>86</v>
      </c>
      <c r="V15" s="4">
        <v>549493820</v>
      </c>
      <c r="W15" s="4" t="s">
        <v>87</v>
      </c>
      <c r="X15" s="8" t="s">
        <v>52</v>
      </c>
      <c r="Y15" s="8" t="s">
        <v>88</v>
      </c>
      <c r="Z15" s="8" t="s">
        <v>54</v>
      </c>
      <c r="AA15" s="8" t="s">
        <v>89</v>
      </c>
      <c r="AB15" s="8" t="s">
        <v>55</v>
      </c>
      <c r="AC15" s="7" t="s">
        <v>90</v>
      </c>
      <c r="AD15" s="9">
        <v>1.12</v>
      </c>
      <c r="AE15" s="6">
        <v>21</v>
      </c>
      <c r="AF15" s="10">
        <f>ROUND($K$15*$AD$15,2)</f>
        <v>3360</v>
      </c>
    </row>
    <row r="16" spans="1:32" ht="13.5" customHeight="1">
      <c r="A16" s="20"/>
      <c r="B16" s="20"/>
      <c r="C16" s="20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5" t="s">
        <v>57</v>
      </c>
      <c r="AE16" s="11"/>
      <c r="AF16" s="12">
        <f>SUM($AF$15:$AF$15)</f>
        <v>3360</v>
      </c>
    </row>
    <row r="17" spans="1:32" ht="12.75">
      <c r="A17" s="13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</row>
    <row r="18" spans="1:32" ht="19.5" customHeight="1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7" t="s">
        <v>91</v>
      </c>
      <c r="AE18" s="17"/>
      <c r="AF18" s="14">
        <f>(0)+SUM($AF$7,$AF$10,$AF$13,$AF$16)</f>
        <v>23346</v>
      </c>
    </row>
    <row r="19" spans="1:32" ht="12.75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</row>
  </sheetData>
  <sheetProtection/>
  <mergeCells count="13">
    <mergeCell ref="A1:AF1"/>
    <mergeCell ref="A3:G3"/>
    <mergeCell ref="H3:AF3"/>
    <mergeCell ref="A4:J4"/>
    <mergeCell ref="K4:L4"/>
    <mergeCell ref="M4:R4"/>
    <mergeCell ref="S4:W4"/>
    <mergeCell ref="X4:AB4"/>
    <mergeCell ref="AC4:AE4"/>
    <mergeCell ref="A16:C16"/>
    <mergeCell ref="A7:C7"/>
    <mergeCell ref="A10:C10"/>
    <mergeCell ref="A13:C13"/>
  </mergeCells>
  <printOptions/>
  <pageMargins left="0.3937007874015748" right="0.3937007874015748" top="0.5905511811023623" bottom="0.3937007874015748" header="0.1968503937007874" footer="0.31496062992125984"/>
  <pageSetup fitToHeight="0" fitToWidth="1" horizontalDpi="600" verticalDpi="600" orientation="landscape" scale="3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5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9.28125" style="0" customWidth="1"/>
    <col min="2" max="2" width="37.421875" style="0" customWidth="1"/>
    <col min="3" max="3" width="10.57421875" style="0" customWidth="1"/>
    <col min="4" max="4" width="18.7109375" style="0" customWidth="1"/>
    <col min="5" max="5" width="23.421875" style="0" customWidth="1"/>
    <col min="6" max="6" width="38.7109375" style="0" customWidth="1"/>
    <col min="7" max="7" width="79.7109375" style="0" customWidth="1"/>
    <col min="8" max="8" width="38.7109375" style="0" customWidth="1"/>
    <col min="9" max="9" width="23.421875" style="0" customWidth="1"/>
    <col min="10" max="10" width="7.00390625" style="0" customWidth="1"/>
    <col min="11" max="11" width="10.57421875" style="0" customWidth="1"/>
    <col min="12" max="12" width="4.7109375" style="0" customWidth="1"/>
    <col min="13" max="13" width="14.140625" style="0" customWidth="1"/>
    <col min="14" max="14" width="27.00390625" style="0" customWidth="1"/>
    <col min="15" max="16" width="34.00390625" style="0" customWidth="1"/>
    <col min="17" max="17" width="8.28125" style="0" customWidth="1"/>
    <col min="18" max="18" width="17.57421875" style="0" customWidth="1"/>
    <col min="19" max="19" width="10.57421875" style="0" customWidth="1"/>
    <col min="20" max="20" width="23.421875" style="0" customWidth="1"/>
    <col min="21" max="21" width="29.28125" style="0" customWidth="1"/>
    <col min="22" max="22" width="24.57421875" style="0" customWidth="1"/>
    <col min="23" max="23" width="77.28125" style="0" customWidth="1"/>
    <col min="24" max="24" width="8.28125" style="0" customWidth="1"/>
    <col min="25" max="25" width="10.57421875" style="0" customWidth="1"/>
    <col min="26" max="26" width="12.8515625" style="0" customWidth="1"/>
    <col min="27" max="27" width="8.28125" style="0" customWidth="1"/>
    <col min="28" max="28" width="14.140625" style="0" customWidth="1"/>
    <col min="29" max="29" width="24.57421875" style="0" customWidth="1"/>
    <col min="30" max="30" width="21.140625" style="0" customWidth="1"/>
    <col min="31" max="31" width="11.7109375" style="0" customWidth="1"/>
    <col min="32" max="32" width="14.140625" style="0" customWidth="1"/>
    <col min="33" max="34" width="27.00390625" style="0" customWidth="1"/>
  </cols>
  <sheetData>
    <row r="1" spans="1:34" ht="16.5" customHeight="1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</row>
    <row r="2" spans="1:34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</row>
    <row r="3" spans="1:39" ht="16.5" customHeight="1">
      <c r="A3" s="22" t="s">
        <v>1</v>
      </c>
      <c r="B3" s="22"/>
      <c r="C3" s="22"/>
      <c r="D3" s="22"/>
      <c r="E3" s="22"/>
      <c r="F3" s="22"/>
      <c r="G3" s="22"/>
      <c r="H3" s="23" t="s">
        <v>2</v>
      </c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</row>
    <row r="4" spans="1:34" ht="12.75">
      <c r="A4" s="18"/>
      <c r="B4" s="18"/>
      <c r="C4" s="18"/>
      <c r="D4" s="18"/>
      <c r="E4" s="18"/>
      <c r="F4" s="18"/>
      <c r="G4" s="18"/>
      <c r="H4" s="18"/>
      <c r="I4" s="18"/>
      <c r="J4" s="18"/>
      <c r="K4" s="19" t="s">
        <v>3</v>
      </c>
      <c r="L4" s="19"/>
      <c r="M4" s="24" t="s">
        <v>4</v>
      </c>
      <c r="N4" s="24"/>
      <c r="O4" s="24"/>
      <c r="P4" s="24"/>
      <c r="Q4" s="24"/>
      <c r="R4" s="24"/>
      <c r="S4" s="18"/>
      <c r="T4" s="18"/>
      <c r="U4" s="18"/>
      <c r="V4" s="18"/>
      <c r="W4" s="18"/>
      <c r="X4" s="19" t="s">
        <v>5</v>
      </c>
      <c r="Y4" s="19"/>
      <c r="Z4" s="19"/>
      <c r="AA4" s="19"/>
      <c r="AB4" s="19"/>
      <c r="AC4" s="19" t="s">
        <v>3</v>
      </c>
      <c r="AD4" s="19"/>
      <c r="AE4" s="19"/>
      <c r="AF4" s="19"/>
      <c r="AG4" s="18"/>
      <c r="AH4" s="18"/>
    </row>
    <row r="5" spans="1:34" ht="51" customHeight="1">
      <c r="A5" s="2" t="s">
        <v>6</v>
      </c>
      <c r="B5" s="2" t="s">
        <v>7</v>
      </c>
      <c r="C5" s="2" t="s">
        <v>8</v>
      </c>
      <c r="D5" s="2" t="s">
        <v>9</v>
      </c>
      <c r="E5" s="2" t="s">
        <v>10</v>
      </c>
      <c r="F5" s="2" t="s">
        <v>11</v>
      </c>
      <c r="G5" s="2" t="s">
        <v>12</v>
      </c>
      <c r="H5" s="2" t="s">
        <v>13</v>
      </c>
      <c r="I5" s="2" t="s">
        <v>14</v>
      </c>
      <c r="J5" s="2" t="s">
        <v>15</v>
      </c>
      <c r="K5" s="2" t="s">
        <v>16</v>
      </c>
      <c r="L5" s="2" t="s">
        <v>17</v>
      </c>
      <c r="M5" s="2" t="s">
        <v>18</v>
      </c>
      <c r="N5" s="2" t="s">
        <v>19</v>
      </c>
      <c r="O5" s="2" t="s">
        <v>20</v>
      </c>
      <c r="P5" s="2" t="s">
        <v>21</v>
      </c>
      <c r="Q5" s="2" t="s">
        <v>22</v>
      </c>
      <c r="R5" s="2" t="s">
        <v>23</v>
      </c>
      <c r="S5" s="2" t="s">
        <v>24</v>
      </c>
      <c r="T5" s="2" t="s">
        <v>25</v>
      </c>
      <c r="U5" s="2" t="s">
        <v>26</v>
      </c>
      <c r="V5" s="2" t="s">
        <v>27</v>
      </c>
      <c r="W5" s="2" t="s">
        <v>28</v>
      </c>
      <c r="X5" s="2" t="s">
        <v>29</v>
      </c>
      <c r="Y5" s="2" t="s">
        <v>30</v>
      </c>
      <c r="Z5" s="2" t="s">
        <v>31</v>
      </c>
      <c r="AA5" s="2" t="s">
        <v>32</v>
      </c>
      <c r="AB5" s="2" t="s">
        <v>33</v>
      </c>
      <c r="AC5" s="2" t="s">
        <v>34</v>
      </c>
      <c r="AD5" s="2" t="s">
        <v>35</v>
      </c>
      <c r="AE5" s="2" t="s">
        <v>36</v>
      </c>
      <c r="AF5" s="2" t="s">
        <v>37</v>
      </c>
      <c r="AG5" s="2" t="s">
        <v>38</v>
      </c>
      <c r="AH5" s="2" t="s">
        <v>39</v>
      </c>
    </row>
  </sheetData>
  <sheetProtection sheet="1" objects="1" scenarios="1"/>
  <mergeCells count="10">
    <mergeCell ref="A1:AH1"/>
    <mergeCell ref="A3:G3"/>
    <mergeCell ref="H3:AM3"/>
    <mergeCell ref="A4:J4"/>
    <mergeCell ref="K4:L4"/>
    <mergeCell ref="M4:R4"/>
    <mergeCell ref="S4:W4"/>
    <mergeCell ref="X4:AB4"/>
    <mergeCell ref="AC4:AF4"/>
    <mergeCell ref="AG4:AH4"/>
  </mergeCells>
  <printOptions/>
  <pageMargins left="0.787401575" right="0.787401575" top="0.984251969" bottom="0.984251969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RMU</cp:lastModifiedBy>
  <cp:lastPrinted>2016-05-27T10:29:58Z</cp:lastPrinted>
  <dcterms:modified xsi:type="dcterms:W3CDTF">2016-05-27T10:30:01Z</dcterms:modified>
  <cp:category/>
  <cp:version/>
  <cp:contentType/>
  <cp:contentStatus/>
</cp:coreProperties>
</file>