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5\19 FF MU Arne Nováka\rozpočet 2016_06_12\IO\"/>
    </mc:Choice>
  </mc:AlternateContent>
  <bookViews>
    <workbookView xWindow="0" yWindow="0" windowWidth="19200" windowHeight="11280" tabRatio="932"/>
  </bookViews>
  <sheets>
    <sheet name="Krycí list" sheetId="11" r:id="rId1"/>
    <sheet name="přehled položek" sheetId="10" r:id="rId2"/>
    <sheet name="IO09" sheetId="28" r:id="rId3"/>
  </sheets>
  <externalReferences>
    <externalReference r:id="rId4"/>
    <externalReference r:id="rId5"/>
    <externalReference r:id="rId6"/>
    <externalReference r:id="rId7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 localSheetId="1">#REF!</definedName>
    <definedName name="_xlnm.Database">#REF!</definedName>
    <definedName name="Datum">'[2]Krycí list'!$B$28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'[2]Krycí list'!$G$2</definedName>
    <definedName name="MJ">'[2]Krycí list'!$G$5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2">'IO09'!$A$1:$G$54</definedName>
    <definedName name="_xlnm.Print_Area" localSheetId="0">'Krycí list'!$A$1:$G$46</definedName>
    <definedName name="_xlnm.Print_Area" localSheetId="1">'přehled položek'!$A$1:$F$23</definedName>
    <definedName name="PocetMJ" localSheetId="1">'[3]Krycí list-el.obj.19'!$G$6</definedName>
    <definedName name="PocetMJ">'[2]Krycí list'!$G$6</definedName>
    <definedName name="Poznamka">'[2]Krycí list'!$B$38</definedName>
    <definedName name="Projektant" localSheetId="1">'[3]Krycí list-el.obj.19'!$C$8</definedName>
    <definedName name="Projektant">'[2]Krycí list'!$C$8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'[3]Krycí list-el.obj.19'!$C$30</definedName>
    <definedName name="SazbaDPH1">'[2]Krycí list'!$C$31</definedName>
    <definedName name="SazbaDPH2" localSheetId="1">'[3]Krycí list-el.obj.19'!$C$32</definedName>
    <definedName name="SazbaDPH2">'[2]Krycí list'!$C$33</definedName>
    <definedName name="sBc">'[4]Hlavní rozvaděč RH'!#REF!</definedName>
    <definedName name="sHc">'[4]Hlavní rozvaděč RH'!#REF!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Mn">'[4]Hlavní rozvaděč RH'!#REF!</definedName>
    <definedName name="sOc">'[4]Hlavní rozvaděč RH'!#REF!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'[2]Krycí list'!$G$11</definedName>
    <definedName name="Zaklad22">'[2]Krycí list'!$F$33</definedName>
    <definedName name="Zaklad5" localSheetId="1">'[3]Krycí list-el.obj.19'!$F$30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50" i="28" l="1"/>
  <c r="G49" i="28"/>
  <c r="G48" i="28"/>
  <c r="G51" i="28" s="1"/>
  <c r="G47" i="28"/>
  <c r="G46" i="28"/>
  <c r="G43" i="28"/>
  <c r="G44" i="28" s="1"/>
  <c r="G40" i="28"/>
  <c r="G39" i="28"/>
  <c r="G41" i="28" s="1"/>
  <c r="G36" i="28"/>
  <c r="G37" i="28" s="1"/>
  <c r="G33" i="28"/>
  <c r="G32" i="28"/>
  <c r="G31" i="28"/>
  <c r="G30" i="28"/>
  <c r="G27" i="28"/>
  <c r="G28" i="28" s="1"/>
  <c r="G20" i="28"/>
  <c r="G21" i="28" s="1"/>
  <c r="G17" i="28"/>
  <c r="G16" i="28"/>
  <c r="G15" i="28"/>
  <c r="G12" i="28"/>
  <c r="G11" i="28"/>
  <c r="G10" i="28"/>
  <c r="G13" i="28" s="1"/>
  <c r="G7" i="28"/>
  <c r="G8" i="28" s="1"/>
  <c r="G34" i="28" l="1"/>
  <c r="G52" i="28" s="1"/>
  <c r="D8" i="10" s="1"/>
  <c r="G18" i="28"/>
  <c r="G22" i="28"/>
  <c r="C8" i="10" s="1"/>
  <c r="G54" i="28" l="1"/>
  <c r="C34" i="11"/>
  <c r="F34" i="11" s="1"/>
  <c r="C32" i="11"/>
  <c r="C9" i="11"/>
  <c r="G7" i="11"/>
  <c r="E8" i="10" l="1"/>
  <c r="E21" i="10" s="1"/>
  <c r="C19" i="11" l="1"/>
  <c r="C20" i="11" s="1"/>
  <c r="C23" i="11" s="1"/>
  <c r="C24" i="11" s="1"/>
  <c r="F31" i="11" s="1"/>
  <c r="F32" i="11" s="1"/>
  <c r="F35" i="11" s="1"/>
</calcChain>
</file>

<file path=xl/sharedStrings.xml><?xml version="1.0" encoding="utf-8"?>
<sst xmlns="http://schemas.openxmlformats.org/spreadsheetml/2006/main" count="188" uniqueCount="122">
  <si>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</si>
  <si>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</si>
  <si>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</si>
  <si>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</si>
  <si>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</si>
  <si>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</si>
  <si>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</si>
  <si>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</si>
  <si>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</si>
  <si>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Celkem za :</t>
  </si>
  <si>
    <t>ks</t>
  </si>
  <si>
    <t>Nosné prvky pro uložení vodičů (CPV 284 223 00-9)</t>
  </si>
  <si>
    <t>m</t>
  </si>
  <si>
    <t>Vodiče (CPV 313 000 00-9)</t>
  </si>
  <si>
    <t>Montáž (CPV 453 100 00-3)</t>
  </si>
  <si>
    <t>Hodinové zúčtovací sazby</t>
  </si>
  <si>
    <t>hod</t>
  </si>
  <si>
    <t>Montáž přístrojů</t>
  </si>
  <si>
    <t>Montáže</t>
  </si>
  <si>
    <t>t</t>
  </si>
  <si>
    <t>210010084 </t>
  </si>
  <si>
    <t>210810042 </t>
  </si>
  <si>
    <t>Položení kabelu pevně</t>
  </si>
  <si>
    <t>Stavební práce</t>
  </si>
  <si>
    <t>Cenová kalkulace celkem bez DPH:</t>
  </si>
  <si>
    <t>MATERIÁL A MONTÁŽ</t>
  </si>
  <si>
    <t>cena bez DPH</t>
  </si>
  <si>
    <t>materiál bez DPH</t>
  </si>
  <si>
    <t>montáž bez DPH</t>
  </si>
  <si>
    <t>ELEKTROINSTALACE</t>
  </si>
  <si>
    <t>DODÁVKA  ELEKTROINSTALACE CELKEM - bez DPH</t>
  </si>
  <si>
    <t>Rozpočet</t>
  </si>
  <si>
    <t>0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</si>
  <si>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</si>
  <si>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</si>
  <si>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</si>
  <si>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</si>
  <si>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</si>
  <si>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</si>
  <si>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 xml:space="preserve">Část </t>
  </si>
  <si>
    <t>Náklady na m.j.</t>
  </si>
  <si>
    <t>Projektant</t>
  </si>
  <si>
    <t>Ing. Zdeněk ILLEK</t>
  </si>
  <si>
    <t>Typ rozpočtu</t>
  </si>
  <si>
    <t>Zpracovatel projektu</t>
  </si>
  <si>
    <t>Objednatel</t>
  </si>
  <si>
    <t>Dodavatel</t>
  </si>
  <si>
    <t xml:space="preserve">Zakázkové číslo </t>
  </si>
  <si>
    <t>20194011-4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</si>
  <si>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</si>
  <si>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</si>
  <si>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</si>
  <si>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</si>
  <si>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</si>
  <si>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</si>
  <si>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</si>
  <si>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</si>
  <si>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</si>
  <si>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</si>
  <si>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</si>
  <si>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</si>
  <si>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</si>
  <si>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</si>
  <si>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</si>
  <si>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</si>
  <si>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</si>
  <si>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</si>
  <si>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</si>
  <si>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</si>
  <si>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</si>
  <si>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</si>
  <si>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</si>
  <si>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</si>
  <si>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</si>
  <si>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</si>
  <si>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</si>
  <si>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</si>
  <si>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</si>
  <si>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</si>
  <si>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</si>
  <si>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Zemnění, hromosvod (CPV 312 162 00-5)</t>
  </si>
  <si>
    <t>Montáž hromosvodu a uzemnění</t>
  </si>
  <si>
    <t>210220101 </t>
  </si>
  <si>
    <t>Položení svodového vodiče FeZn do 10mm</t>
  </si>
  <si>
    <t>210220002 </t>
  </si>
  <si>
    <t>Práce na uzemnění na povrchu FeZn 10 mm bez nátěr.ochr.posp.</t>
  </si>
  <si>
    <t>H SVORKA SS</t>
  </si>
  <si>
    <t>Úprava stávajícího rozvaděče</t>
  </si>
  <si>
    <t>210220302 </t>
  </si>
  <si>
    <t>Montáž svorky hromosvodové nad 2 šrouby(ST;SJ;SK;SZ;SR01;02)</t>
  </si>
  <si>
    <t>Montáž trubky instalační pancéřové z PH typ 8029 O 29mm (pu)</t>
  </si>
  <si>
    <t>FF Arne Nováka</t>
  </si>
  <si>
    <t>Brno</t>
  </si>
  <si>
    <t>IO 09</t>
  </si>
  <si>
    <t>FF Arne Nováka - IO09</t>
  </si>
  <si>
    <t>Položkový rozpočet: IO09</t>
  </si>
  <si>
    <t>IO09</t>
  </si>
  <si>
    <t>KO TRUBKA PR.110 KOPOFLEX</t>
  </si>
  <si>
    <t>KABEL AYKY 3 X 240 +120</t>
  </si>
  <si>
    <t>KABEL CYKY 5C x25</t>
  </si>
  <si>
    <t>KABEL CYKY 7C x 2.5</t>
  </si>
  <si>
    <t>DRAT ZEMNICI FeZn 10mm</t>
  </si>
  <si>
    <t>PASOVINA FEZN 30/4</t>
  </si>
  <si>
    <t>Zemní práce - materiál</t>
  </si>
  <si>
    <t>Výstražná folie 33cm tl.0,15mm</t>
  </si>
  <si>
    <t>M</t>
  </si>
  <si>
    <t>Napojení kovových konstrukcí na zemnící soustavu</t>
  </si>
  <si>
    <t>210220021 </t>
  </si>
  <si>
    <t>Práce na uzemnění v zemi FeZn do 120 mm2 vč.svorek aj.</t>
  </si>
  <si>
    <t>97103-3481 </t>
  </si>
  <si>
    <t>Vybourání otvoru do zdi cihlové, malt.váp.do 0,25m2 tl.do 900mm</t>
  </si>
  <si>
    <t>Zemní práce (CPV 451 120 00-5)</t>
  </si>
  <si>
    <t>Oprava stávajjící dlažby</t>
  </si>
  <si>
    <t>0490012 </t>
  </si>
  <si>
    <t>Položení fólie výstražné z PVC šířky 33cm</t>
  </si>
  <si>
    <t>0560534 </t>
  </si>
  <si>
    <t>Ruční zához kabelové rýhy 60cm šíř.130cm hl.zem.tř.4</t>
  </si>
  <si>
    <t>0200534 </t>
  </si>
  <si>
    <t>Vyhloubení kabelové rýhy 60cm/šíř. 130cm/hl. zem.tř.4</t>
  </si>
  <si>
    <t>0420373 </t>
  </si>
  <si>
    <t>Zřízení lože/kop.písk.zakr.tl.10cm cihl.šířka 45cm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</si>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</sst>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1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4" fontId="33" fillId="0" borderId="0" applyFont="0" applyFill="0" applyBorder="0" applyAlignment="0" applyProtection="0"/>
    <xf numFmtId="0" fontId="35" fillId="0" borderId="0"/>
    <xf numFmtId="0" fontId="27" fillId="0" borderId="0"/>
  </cellStyleXfs>
  <cellXfs count="187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5" borderId="15" xfId="0" applyFont="1" applyFill="1" applyBorder="1" applyAlignment="1">
      <alignment horizontal="left" vertical="top"/>
    </xf>
    <xf numFmtId="42" fontId="26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7" fillId="0" borderId="0" xfId="43" applyBorder="1"/>
    <xf numFmtId="0" fontId="27" fillId="0" borderId="0" xfId="43"/>
    <xf numFmtId="0" fontId="32" fillId="0" borderId="15" xfId="43" applyFont="1" applyBorder="1" applyAlignment="1">
      <alignment horizontal="center" vertical="center" wrapText="1"/>
    </xf>
    <xf numFmtId="0" fontId="32" fillId="0" borderId="15" xfId="43" applyFont="1" applyBorder="1" applyAlignment="1">
      <alignment horizontal="center" vertical="center"/>
    </xf>
    <xf numFmtId="2" fontId="32" fillId="0" borderId="15" xfId="43" applyNumberFormat="1" applyFont="1" applyBorder="1" applyAlignment="1">
      <alignment horizontal="right" vertical="center"/>
    </xf>
    <xf numFmtId="0" fontId="32" fillId="0" borderId="15" xfId="43" applyFont="1" applyBorder="1" applyAlignment="1">
      <alignment horizontal="left" vertical="center" wrapText="1"/>
    </xf>
    <xf numFmtId="44" fontId="32" fillId="0" borderId="15" xfId="1" applyFont="1" applyBorder="1" applyAlignment="1">
      <alignment horizontal="left" vertical="center" wrapText="1"/>
    </xf>
    <xf numFmtId="164" fontId="30" fillId="0" borderId="15" xfId="44" applyNumberFormat="1" applyFont="1" applyBorder="1" applyAlignment="1">
      <alignment horizontal="right" vertical="center"/>
    </xf>
    <xf numFmtId="44" fontId="27" fillId="0" borderId="0" xfId="43" applyNumberFormat="1" applyBorder="1"/>
    <xf numFmtId="0" fontId="34" fillId="39" borderId="15" xfId="43" applyFont="1" applyFill="1" applyBorder="1" applyAlignment="1">
      <alignment horizontal="left" vertical="center" wrapText="1"/>
    </xf>
    <xf numFmtId="0" fontId="32" fillId="39" borderId="15" xfId="43" applyFont="1" applyFill="1" applyBorder="1" applyAlignment="1">
      <alignment horizontal="left" vertical="center" wrapText="1"/>
    </xf>
    <xf numFmtId="42" fontId="32" fillId="39" borderId="15" xfId="1" applyNumberFormat="1" applyFont="1" applyFill="1" applyBorder="1" applyAlignment="1">
      <alignment horizontal="center" vertical="center" wrapText="1"/>
    </xf>
    <xf numFmtId="164" fontId="34" fillId="39" borderId="15" xfId="44" applyNumberFormat="1" applyFont="1" applyFill="1" applyBorder="1" applyAlignment="1">
      <alignment horizontal="center" vertical="center"/>
    </xf>
    <xf numFmtId="164" fontId="34" fillId="0" borderId="15" xfId="44" applyNumberFormat="1" applyFont="1" applyBorder="1" applyAlignment="1">
      <alignment horizontal="right" vertical="center"/>
    </xf>
    <xf numFmtId="44" fontId="32" fillId="0" borderId="15" xfId="1" applyFont="1" applyBorder="1" applyAlignment="1">
      <alignment horizontal="center" vertical="center" wrapText="1"/>
    </xf>
    <xf numFmtId="164" fontId="32" fillId="0" borderId="15" xfId="44" applyNumberFormat="1" applyFont="1" applyBorder="1" applyAlignment="1">
      <alignment horizontal="right" vertical="center"/>
    </xf>
    <xf numFmtId="42" fontId="32" fillId="0" borderId="15" xfId="1" applyNumberFormat="1" applyFont="1" applyBorder="1" applyAlignment="1">
      <alignment horizontal="center" vertical="center" wrapText="1"/>
    </xf>
    <xf numFmtId="42" fontId="32" fillId="0" borderId="15" xfId="1" applyNumberFormat="1" applyFont="1" applyBorder="1" applyAlignment="1">
      <alignment horizontal="left" vertical="center" wrapText="1"/>
    </xf>
    <xf numFmtId="0" fontId="32" fillId="0" borderId="15" xfId="43" applyFont="1" applyFill="1" applyBorder="1" applyAlignment="1">
      <alignment horizontal="center" vertical="center"/>
    </xf>
    <xf numFmtId="0" fontId="27" fillId="0" borderId="15" xfId="43" applyBorder="1" applyAlignment="1">
      <alignment horizontal="center" vertical="center"/>
    </xf>
    <xf numFmtId="2" fontId="27" fillId="0" borderId="0" xfId="43" applyNumberFormat="1" applyBorder="1" applyAlignment="1">
      <alignment horizontal="right"/>
    </xf>
    <xf numFmtId="2" fontId="27" fillId="0" borderId="0" xfId="43" applyNumberFormat="1" applyFill="1" applyBorder="1" applyAlignment="1">
      <alignment horizontal="right"/>
    </xf>
    <xf numFmtId="42" fontId="27" fillId="0" borderId="15" xfId="43" applyNumberFormat="1" applyBorder="1" applyAlignment="1">
      <alignment horizontal="center" vertical="center"/>
    </xf>
    <xf numFmtId="0" fontId="27" fillId="0" borderId="15" xfId="43" applyBorder="1" applyAlignment="1">
      <alignment vertical="center"/>
    </xf>
    <xf numFmtId="0" fontId="32" fillId="0" borderId="15" xfId="43" applyFont="1" applyFill="1" applyBorder="1" applyAlignment="1">
      <alignment wrapText="1"/>
    </xf>
    <xf numFmtId="0" fontId="27" fillId="0" borderId="15" xfId="43" applyBorder="1"/>
    <xf numFmtId="0" fontId="27" fillId="0" borderId="15" xfId="43" applyBorder="1" applyAlignment="1">
      <alignment horizontal="center"/>
    </xf>
    <xf numFmtId="164" fontId="32" fillId="0" borderId="15" xfId="44" applyNumberFormat="1" applyFont="1" applyBorder="1" applyAlignment="1">
      <alignment horizontal="right"/>
    </xf>
    <xf numFmtId="164" fontId="30" fillId="36" borderId="15" xfId="44" applyNumberFormat="1" applyFont="1" applyFill="1" applyBorder="1" applyAlignment="1">
      <alignment horizontal="right"/>
    </xf>
    <xf numFmtId="0" fontId="27" fillId="0" borderId="0" xfId="43" applyFont="1" applyBorder="1"/>
    <xf numFmtId="0" fontId="27" fillId="0" borderId="0" xfId="43" applyFont="1"/>
    <xf numFmtId="2" fontId="27" fillId="0" borderId="0" xfId="43" applyNumberFormat="1" applyFont="1" applyBorder="1" applyAlignment="1">
      <alignment horizontal="right"/>
    </xf>
    <xf numFmtId="0" fontId="32" fillId="0" borderId="15" xfId="43" applyFont="1" applyBorder="1" applyAlignment="1">
      <alignment horizontal="center"/>
    </xf>
    <xf numFmtId="44" fontId="32" fillId="0" borderId="15" xfId="43" applyNumberFormat="1" applyFont="1" applyBorder="1" applyAlignment="1">
      <alignment horizontal="right"/>
    </xf>
    <xf numFmtId="9" fontId="32" fillId="0" borderId="15" xfId="43" applyNumberFormat="1" applyFont="1" applyBorder="1" applyAlignment="1">
      <alignment horizontal="center"/>
    </xf>
    <xf numFmtId="0" fontId="32" fillId="0" borderId="15" xfId="43" applyFont="1" applyBorder="1" applyAlignment="1">
      <alignment horizontal="right"/>
    </xf>
    <xf numFmtId="0" fontId="27" fillId="0" borderId="0" xfId="43" applyAlignment="1">
      <alignment horizontal="center"/>
    </xf>
    <xf numFmtId="0" fontId="27" fillId="0" borderId="0" xfId="43" applyBorder="1" applyAlignment="1">
      <alignment horizontal="center"/>
    </xf>
    <xf numFmtId="0" fontId="36" fillId="0" borderId="24" xfId="45" applyFont="1" applyBorder="1" applyAlignment="1">
      <alignment horizontal="centerContinuous" vertical="top"/>
    </xf>
    <xf numFmtId="0" fontId="37" fillId="0" borderId="24" xfId="45" applyFont="1" applyBorder="1" applyAlignment="1">
      <alignment horizontal="centerContinuous"/>
    </xf>
    <xf numFmtId="0" fontId="35" fillId="0" borderId="0" xfId="45"/>
    <xf numFmtId="0" fontId="38" fillId="40" borderId="25" xfId="45" applyFont="1" applyFill="1" applyBorder="1" applyAlignment="1">
      <alignment horizontal="left"/>
    </xf>
    <xf numFmtId="0" fontId="39" fillId="40" borderId="26" xfId="45" applyFont="1" applyFill="1" applyBorder="1" applyAlignment="1">
      <alignment horizontal="centerContinuous"/>
    </xf>
    <xf numFmtId="49" fontId="40" fillId="40" borderId="27" xfId="45" applyNumberFormat="1" applyFont="1" applyFill="1" applyBorder="1" applyAlignment="1">
      <alignment horizontal="left"/>
    </xf>
    <xf numFmtId="49" fontId="39" fillId="40" borderId="26" xfId="45" applyNumberFormat="1" applyFont="1" applyFill="1" applyBorder="1" applyAlignment="1">
      <alignment horizontal="centerContinuous"/>
    </xf>
    <xf numFmtId="0" fontId="39" fillId="0" borderId="28" xfId="45" applyFont="1" applyBorder="1"/>
    <xf numFmtId="49" fontId="39" fillId="0" borderId="29" xfId="45" applyNumberFormat="1" applyFont="1" applyBorder="1" applyAlignment="1">
      <alignment horizontal="left"/>
    </xf>
    <xf numFmtId="0" fontId="37" fillId="0" borderId="30" xfId="45" applyFont="1" applyBorder="1"/>
    <xf numFmtId="0" fontId="39" fillId="0" borderId="16" xfId="45" applyFont="1" applyBorder="1"/>
    <xf numFmtId="49" fontId="39" fillId="0" borderId="14" xfId="45" applyNumberFormat="1" applyFont="1" applyBorder="1"/>
    <xf numFmtId="49" fontId="39" fillId="0" borderId="16" xfId="45" applyNumberFormat="1" applyFont="1" applyBorder="1"/>
    <xf numFmtId="0" fontId="39" fillId="0" borderId="15" xfId="45" applyFont="1" applyBorder="1"/>
    <xf numFmtId="0" fontId="39" fillId="0" borderId="23" xfId="45" applyFont="1" applyBorder="1" applyAlignment="1">
      <alignment horizontal="left"/>
    </xf>
    <xf numFmtId="0" fontId="38" fillId="0" borderId="30" xfId="45" applyFont="1" applyBorder="1"/>
    <xf numFmtId="49" fontId="39" fillId="0" borderId="23" xfId="45" applyNumberFormat="1" applyFont="1" applyBorder="1" applyAlignment="1">
      <alignment horizontal="left"/>
    </xf>
    <xf numFmtId="49" fontId="38" fillId="40" borderId="30" xfId="45" applyNumberFormat="1" applyFont="1" applyFill="1" applyBorder="1"/>
    <xf numFmtId="49" fontId="37" fillId="40" borderId="16" xfId="45" applyNumberFormat="1" applyFont="1" applyFill="1" applyBorder="1"/>
    <xf numFmtId="49" fontId="38" fillId="40" borderId="14" xfId="45" applyNumberFormat="1" applyFont="1" applyFill="1" applyBorder="1"/>
    <xf numFmtId="49" fontId="37" fillId="40" borderId="14" xfId="45" applyNumberFormat="1" applyFont="1" applyFill="1" applyBorder="1"/>
    <xf numFmtId="49" fontId="39" fillId="0" borderId="14" xfId="46" applyNumberFormat="1" applyFont="1" applyBorder="1"/>
    <xf numFmtId="0" fontId="39" fillId="0" borderId="15" xfId="45" applyFont="1" applyFill="1" applyBorder="1"/>
    <xf numFmtId="3" fontId="39" fillId="0" borderId="23" xfId="45" applyNumberFormat="1" applyFont="1" applyBorder="1" applyAlignment="1">
      <alignment horizontal="left"/>
    </xf>
    <xf numFmtId="0" fontId="35" fillId="0" borderId="0" xfId="45" applyFill="1"/>
    <xf numFmtId="49" fontId="38" fillId="40" borderId="31" xfId="45" applyNumberFormat="1" applyFont="1" applyFill="1" applyBorder="1"/>
    <xf numFmtId="49" fontId="37" fillId="40" borderId="32" xfId="45" applyNumberFormat="1" applyFont="1" applyFill="1" applyBorder="1"/>
    <xf numFmtId="49" fontId="38" fillId="40" borderId="0" xfId="45" applyNumberFormat="1" applyFont="1" applyFill="1" applyBorder="1"/>
    <xf numFmtId="49" fontId="37" fillId="40" borderId="0" xfId="45" applyNumberFormat="1" applyFont="1" applyFill="1" applyBorder="1"/>
    <xf numFmtId="49" fontId="39" fillId="0" borderId="15" xfId="45" applyNumberFormat="1" applyFont="1" applyBorder="1" applyAlignment="1">
      <alignment horizontal="left"/>
    </xf>
    <xf numFmtId="0" fontId="39" fillId="0" borderId="22" xfId="45" applyFont="1" applyBorder="1"/>
    <xf numFmtId="0" fontId="39" fillId="0" borderId="15" xfId="45" applyNumberFormat="1" applyFont="1" applyBorder="1"/>
    <xf numFmtId="0" fontId="39" fillId="0" borderId="33" xfId="45" applyNumberFormat="1" applyFont="1" applyBorder="1" applyAlignment="1">
      <alignment horizontal="left"/>
    </xf>
    <xf numFmtId="0" fontId="35" fillId="0" borderId="0" xfId="45" applyNumberFormat="1" applyBorder="1"/>
    <xf numFmtId="0" fontId="35" fillId="0" borderId="0" xfId="45" applyNumberFormat="1"/>
    <xf numFmtId="0" fontId="39" fillId="0" borderId="33" xfId="45" applyFont="1" applyBorder="1" applyAlignment="1">
      <alignment horizontal="left"/>
    </xf>
    <xf numFmtId="0" fontId="35" fillId="0" borderId="0" xfId="45" applyBorder="1"/>
    <xf numFmtId="0" fontId="39" fillId="0" borderId="15" xfId="45" applyFont="1" applyFill="1" applyBorder="1" applyAlignment="1"/>
    <xf numFmtId="0" fontId="39" fillId="0" borderId="33" xfId="45" applyFont="1" applyFill="1" applyBorder="1" applyAlignment="1"/>
    <xf numFmtId="0" fontId="35" fillId="0" borderId="0" xfId="45" applyFont="1" applyFill="1" applyBorder="1" applyAlignment="1"/>
    <xf numFmtId="0" fontId="39" fillId="0" borderId="15" xfId="45" applyFont="1" applyBorder="1" applyAlignment="1"/>
    <xf numFmtId="0" fontId="39" fillId="0" borderId="33" xfId="45" applyFont="1" applyBorder="1" applyAlignment="1"/>
    <xf numFmtId="3" fontId="35" fillId="0" borderId="0" xfId="45" applyNumberFormat="1"/>
    <xf numFmtId="0" fontId="39" fillId="0" borderId="30" xfId="45" applyFont="1" applyBorder="1"/>
    <xf numFmtId="0" fontId="39" fillId="0" borderId="28" xfId="45" applyFont="1" applyBorder="1" applyAlignment="1">
      <alignment horizontal="left"/>
    </xf>
    <xf numFmtId="0" fontId="39" fillId="0" borderId="34" xfId="45" applyFont="1" applyBorder="1" applyAlignment="1">
      <alignment horizontal="left"/>
    </xf>
    <xf numFmtId="0" fontId="36" fillId="0" borderId="35" xfId="45" applyFont="1" applyBorder="1" applyAlignment="1">
      <alignment horizontal="centerContinuous" vertical="center"/>
    </xf>
    <xf numFmtId="0" fontId="41" fillId="0" borderId="36" xfId="45" applyFont="1" applyBorder="1" applyAlignment="1">
      <alignment horizontal="centerContinuous" vertical="center"/>
    </xf>
    <xf numFmtId="0" fontId="37" fillId="0" borderId="36" xfId="45" applyFont="1" applyBorder="1" applyAlignment="1">
      <alignment horizontal="centerContinuous" vertical="center"/>
    </xf>
    <xf numFmtId="0" fontId="37" fillId="0" borderId="37" xfId="45" applyFont="1" applyBorder="1" applyAlignment="1">
      <alignment horizontal="centerContinuous" vertical="center"/>
    </xf>
    <xf numFmtId="0" fontId="38" fillId="40" borderId="38" xfId="45" applyFont="1" applyFill="1" applyBorder="1" applyAlignment="1">
      <alignment horizontal="left"/>
    </xf>
    <xf numFmtId="0" fontId="37" fillId="40" borderId="39" xfId="45" applyFont="1" applyFill="1" applyBorder="1" applyAlignment="1">
      <alignment horizontal="left"/>
    </xf>
    <xf numFmtId="0" fontId="37" fillId="40" borderId="40" xfId="45" applyFont="1" applyFill="1" applyBorder="1" applyAlignment="1">
      <alignment horizontal="centerContinuous"/>
    </xf>
    <xf numFmtId="0" fontId="38" fillId="40" borderId="39" xfId="45" applyFont="1" applyFill="1" applyBorder="1" applyAlignment="1">
      <alignment horizontal="centerContinuous"/>
    </xf>
    <xf numFmtId="0" fontId="37" fillId="40" borderId="39" xfId="45" applyFont="1" applyFill="1" applyBorder="1" applyAlignment="1">
      <alignment horizontal="centerContinuous"/>
    </xf>
    <xf numFmtId="0" fontId="37" fillId="0" borderId="41" xfId="45" applyFont="1" applyBorder="1"/>
    <xf numFmtId="0" fontId="37" fillId="0" borderId="42" xfId="45" applyFont="1" applyBorder="1"/>
    <xf numFmtId="3" fontId="37" fillId="0" borderId="29" xfId="45" applyNumberFormat="1" applyFont="1" applyBorder="1"/>
    <xf numFmtId="0" fontId="37" fillId="0" borderId="25" xfId="45" applyFont="1" applyBorder="1"/>
    <xf numFmtId="3" fontId="37" fillId="0" borderId="27" xfId="45" applyNumberFormat="1" applyFont="1" applyBorder="1"/>
    <xf numFmtId="0" fontId="37" fillId="0" borderId="26" xfId="45" applyFont="1" applyBorder="1"/>
    <xf numFmtId="3" fontId="37" fillId="0" borderId="14" xfId="45" applyNumberFormat="1" applyFont="1" applyBorder="1"/>
    <xf numFmtId="0" fontId="37" fillId="0" borderId="16" xfId="45" applyFont="1" applyBorder="1"/>
    <xf numFmtId="3" fontId="37" fillId="0" borderId="0" xfId="45" applyNumberFormat="1" applyFont="1" applyBorder="1"/>
    <xf numFmtId="0" fontId="37" fillId="0" borderId="43" xfId="45" applyFont="1" applyBorder="1"/>
    <xf numFmtId="0" fontId="37" fillId="0" borderId="42" xfId="45" applyFont="1" applyBorder="1" applyAlignment="1">
      <alignment shrinkToFit="1"/>
    </xf>
    <xf numFmtId="3" fontId="35" fillId="0" borderId="0" xfId="45" applyNumberFormat="1" applyBorder="1"/>
    <xf numFmtId="0" fontId="37" fillId="0" borderId="44" xfId="45" applyFont="1" applyBorder="1"/>
    <xf numFmtId="0" fontId="37" fillId="0" borderId="31" xfId="45" applyFont="1" applyBorder="1"/>
    <xf numFmtId="0" fontId="37" fillId="0" borderId="0" xfId="45" applyFont="1" applyBorder="1"/>
    <xf numFmtId="3" fontId="37" fillId="0" borderId="47" xfId="45" applyNumberFormat="1" applyFont="1" applyBorder="1"/>
    <xf numFmtId="0" fontId="37" fillId="0" borderId="45" xfId="45" applyFont="1" applyBorder="1"/>
    <xf numFmtId="3" fontId="37" fillId="0" borderId="48" xfId="45" applyNumberFormat="1" applyFont="1" applyBorder="1"/>
    <xf numFmtId="0" fontId="37" fillId="0" borderId="46" xfId="45" applyFont="1" applyBorder="1"/>
    <xf numFmtId="0" fontId="38" fillId="40" borderId="25" xfId="45" applyFont="1" applyFill="1" applyBorder="1"/>
    <xf numFmtId="0" fontId="38" fillId="40" borderId="27" xfId="45" applyFont="1" applyFill="1" applyBorder="1"/>
    <xf numFmtId="0" fontId="38" fillId="40" borderId="26" xfId="45" applyFont="1" applyFill="1" applyBorder="1"/>
    <xf numFmtId="0" fontId="38" fillId="40" borderId="49" xfId="45" applyFont="1" applyFill="1" applyBorder="1"/>
    <xf numFmtId="0" fontId="38" fillId="40" borderId="50" xfId="45" applyFont="1" applyFill="1" applyBorder="1"/>
    <xf numFmtId="0" fontId="37" fillId="0" borderId="32" xfId="45" applyFont="1" applyBorder="1"/>
    <xf numFmtId="0" fontId="37" fillId="0" borderId="0" xfId="45" applyFont="1"/>
    <xf numFmtId="0" fontId="37" fillId="0" borderId="10" xfId="45" applyFont="1" applyBorder="1"/>
    <xf numFmtId="0" fontId="37" fillId="0" borderId="51" xfId="45" applyFont="1" applyBorder="1"/>
    <xf numFmtId="0" fontId="37" fillId="0" borderId="0" xfId="45" applyFont="1" applyBorder="1" applyAlignment="1">
      <alignment horizontal="right"/>
    </xf>
    <xf numFmtId="165" fontId="37" fillId="0" borderId="0" xfId="45" applyNumberFormat="1" applyFont="1" applyBorder="1"/>
    <xf numFmtId="0" fontId="37" fillId="0" borderId="0" xfId="45" applyFont="1" applyFill="1" applyBorder="1"/>
    <xf numFmtId="0" fontId="37" fillId="0" borderId="52" xfId="45" applyFont="1" applyBorder="1"/>
    <xf numFmtId="0" fontId="37" fillId="0" borderId="53" xfId="45" applyFont="1" applyBorder="1"/>
    <xf numFmtId="0" fontId="37" fillId="0" borderId="54" xfId="45" applyFont="1" applyBorder="1"/>
    <xf numFmtId="0" fontId="37" fillId="0" borderId="12" xfId="45" applyFont="1" applyBorder="1"/>
    <xf numFmtId="166" fontId="37" fillId="0" borderId="18" xfId="45" applyNumberFormat="1" applyFont="1" applyBorder="1" applyAlignment="1">
      <alignment horizontal="right"/>
    </xf>
    <xf numFmtId="0" fontId="37" fillId="0" borderId="18" xfId="45" applyFont="1" applyBorder="1"/>
    <xf numFmtId="0" fontId="37" fillId="0" borderId="14" xfId="45" applyFont="1" applyBorder="1"/>
    <xf numFmtId="166" fontId="37" fillId="0" borderId="16" xfId="45" applyNumberFormat="1" applyFont="1" applyBorder="1" applyAlignment="1">
      <alignment horizontal="right"/>
    </xf>
    <xf numFmtId="0" fontId="41" fillId="40" borderId="45" xfId="45" applyFont="1" applyFill="1" applyBorder="1"/>
    <xf numFmtId="0" fontId="41" fillId="40" borderId="48" xfId="45" applyFont="1" applyFill="1" applyBorder="1"/>
    <xf numFmtId="0" fontId="41" fillId="40" borderId="46" xfId="45" applyFont="1" applyFill="1" applyBorder="1"/>
    <xf numFmtId="0" fontId="31" fillId="0" borderId="0" xfId="45" applyFont="1"/>
    <xf numFmtId="0" fontId="35" fillId="0" borderId="0" xfId="45" applyAlignment="1"/>
    <xf numFmtId="0" fontId="35" fillId="0" borderId="0" xfId="45" applyAlignment="1">
      <alignment vertical="justify"/>
    </xf>
    <xf numFmtId="0" fontId="35" fillId="0" borderId="0" xfId="45" applyAlignment="1">
      <alignment horizontal="left" wrapText="1"/>
    </xf>
    <xf numFmtId="0" fontId="42" fillId="0" borderId="0" xfId="45" applyFont="1" applyAlignment="1">
      <alignment horizontal="left" vertical="top" wrapText="1"/>
    </xf>
    <xf numFmtId="0" fontId="39" fillId="0" borderId="15" xfId="45" applyFont="1" applyBorder="1" applyAlignment="1">
      <alignment horizontal="left"/>
    </xf>
    <xf numFmtId="0" fontId="39" fillId="0" borderId="13" xfId="45" applyFont="1" applyBorder="1" applyAlignment="1">
      <alignment horizontal="left"/>
    </xf>
    <xf numFmtId="0" fontId="37" fillId="0" borderId="45" xfId="45" applyFont="1" applyBorder="1" applyAlignment="1">
      <alignment horizontal="center" shrinkToFit="1"/>
    </xf>
    <xf numFmtId="0" fontId="37" fillId="0" borderId="46" xfId="45" applyFont="1" applyBorder="1" applyAlignment="1">
      <alignment horizontal="center" shrinkToFit="1"/>
    </xf>
    <xf numFmtId="167" fontId="37" fillId="0" borderId="13" xfId="45" applyNumberFormat="1" applyFont="1" applyBorder="1" applyAlignment="1">
      <alignment horizontal="right" indent="2"/>
    </xf>
    <xf numFmtId="167" fontId="37" fillId="0" borderId="33" xfId="45" applyNumberFormat="1" applyFont="1" applyBorder="1" applyAlignment="1">
      <alignment horizontal="right" indent="2"/>
    </xf>
    <xf numFmtId="167" fontId="41" fillId="40" borderId="55" xfId="45" applyNumberFormat="1" applyFont="1" applyFill="1" applyBorder="1" applyAlignment="1">
      <alignment horizontal="right" indent="2"/>
    </xf>
    <xf numFmtId="167" fontId="41" fillId="40" borderId="56" xfId="45" applyNumberFormat="1" applyFont="1" applyFill="1" applyBorder="1" applyAlignment="1">
      <alignment horizontal="right" indent="2"/>
    </xf>
    <xf numFmtId="0" fontId="31" fillId="36" borderId="15" xfId="43" applyFont="1" applyFill="1" applyBorder="1" applyAlignment="1">
      <alignment horizontal="left"/>
    </xf>
    <xf numFmtId="0" fontId="32" fillId="0" borderId="15" xfId="43" applyFont="1" applyBorder="1" applyAlignment="1">
      <alignment horizontal="center"/>
    </xf>
    <xf numFmtId="0" fontId="28" fillId="0" borderId="19" xfId="43" applyFont="1" applyBorder="1" applyAlignment="1">
      <alignment horizontal="center"/>
    </xf>
    <xf numFmtId="0" fontId="0" fillId="0" borderId="20" xfId="0" applyBorder="1" applyAlignment="1"/>
    <xf numFmtId="0" fontId="0" fillId="0" borderId="21" xfId="0" applyBorder="1" applyAlignment="1"/>
    <xf numFmtId="0" fontId="28" fillId="0" borderId="22" xfId="43" applyFont="1" applyBorder="1" applyAlignment="1">
      <alignment horizontal="center" wrapText="1"/>
    </xf>
    <xf numFmtId="0" fontId="29" fillId="0" borderId="15" xfId="0" applyFont="1" applyBorder="1" applyAlignment="1"/>
    <xf numFmtId="0" fontId="29" fillId="0" borderId="23" xfId="0" applyFont="1" applyBorder="1" applyAlignment="1"/>
    <xf numFmtId="0" fontId="0" fillId="0" borderId="15" xfId="0" applyBorder="1" applyAlignment="1"/>
    <xf numFmtId="0" fontId="0" fillId="0" borderId="23" xfId="0" applyBorder="1" applyAlignment="1"/>
    <xf numFmtId="0" fontId="30" fillId="38" borderId="22" xfId="43" applyFont="1" applyFill="1" applyBorder="1" applyAlignment="1"/>
    <xf numFmtId="0" fontId="31" fillId="0" borderId="15" xfId="43" applyFont="1" applyBorder="1" applyAlignment="1">
      <alignment horizontal="center" vertical="center"/>
    </xf>
    <xf numFmtId="0" fontId="30" fillId="0" borderId="15" xfId="43" applyFont="1" applyBorder="1" applyAlignment="1">
      <alignment horizontal="center" vertical="center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6"/>
    <cellStyle name="Normální 2 2" xfId="45"/>
    <cellStyle name="normální_P1 rozpočet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IO04%20-%20ROZVODY%20NN+VO\opraveno%20dle%20pripominek\ROZPO&#268;ET\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ZAKAZKY\%23rozprac\ACR%20POLICKA%20-%20RADAR\_PROFESE\D-PS03%20-%20ROZVODNA%20NN\opraveno%20dle%20pripominek\PS%2003%20ROZPO&#268;ET\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abSelected="1" zoomScaleNormal="100" workbookViewId="0">
      <selection activeCell="J6" sqref="J6"/>
    </sheetView>
  </sheetViews>
  <sheetFormatPr defaultRowHeight="12.75" x14ac:dyDescent="0.2"/>
  <cols>
    <col min="1" max="1" width="2" style="54" customWidth="1"/>
    <col min="2" max="2" width="16.5703125" style="54" bestFit="1" customWidth="1"/>
    <col min="3" max="3" width="15.85546875" style="54" customWidth="1"/>
    <col min="4" max="4" width="14.5703125" style="54" customWidth="1"/>
    <col min="5" max="5" width="13.5703125" style="54" customWidth="1"/>
    <col min="6" max="6" width="16.5703125" style="54" customWidth="1"/>
    <col min="7" max="7" width="15.28515625" style="54" customWidth="1"/>
    <col min="8" max="16384" width="9.140625" style="54"/>
  </cols>
  <sheetData>
    <row r="1" spans="1:57" ht="24.75" customHeight="1" thickBot="1" x14ac:dyDescent="0.25">
      <c r="A1" s="52" t="s">
        <v>121</v>
      </c>
      <c r="B1" s="53"/>
      <c r="C1" s="53"/>
      <c r="D1" s="53"/>
      <c r="E1" s="53"/>
      <c r="F1" s="53"/>
      <c r="G1" s="53"/>
    </row>
    <row r="2" spans="1:57" ht="12.75" customHeight="1" x14ac:dyDescent="0.2">
      <c r="A2" s="55" t="s">
        <v>31</v>
      </c>
      <c r="B2" s="56"/>
      <c r="C2" s="57" t="s">
        <v>32</v>
      </c>
      <c r="D2" s="57"/>
      <c r="E2" s="58"/>
      <c r="F2" s="59" t="s">
        <v>33</v>
      </c>
      <c r="G2" s="60"/>
    </row>
    <row r="3" spans="1:57" ht="3" hidden="1" customHeight="1" x14ac:dyDescent="0.2">
      <c r="A3" s="61"/>
      <c r="B3" s="62"/>
      <c r="C3" s="63"/>
      <c r="D3" s="63"/>
      <c r="E3" s="64"/>
      <c r="F3" s="65"/>
      <c r="G3" s="66"/>
    </row>
    <row r="4" spans="1:57" ht="12" customHeight="1" x14ac:dyDescent="0.2">
      <c r="A4" s="67" t="s">
        <v>34</v>
      </c>
      <c r="B4" s="62"/>
      <c r="C4" s="63" t="s">
        <v>91</v>
      </c>
      <c r="D4" s="63"/>
      <c r="E4" s="64"/>
      <c r="F4" s="65" t="s">
        <v>35</v>
      </c>
      <c r="G4" s="68"/>
    </row>
    <row r="5" spans="1:57" ht="12.95" customHeight="1" x14ac:dyDescent="0.2">
      <c r="A5" s="69"/>
      <c r="B5" s="70"/>
      <c r="C5" s="71" t="s">
        <v>93</v>
      </c>
      <c r="D5" s="72"/>
      <c r="E5" s="70"/>
      <c r="F5" s="65" t="s">
        <v>36</v>
      </c>
      <c r="G5" s="66"/>
    </row>
    <row r="6" spans="1:57" ht="12.95" customHeight="1" x14ac:dyDescent="0.2">
      <c r="A6" s="67" t="s">
        <v>37</v>
      </c>
      <c r="B6" s="62"/>
      <c r="C6" s="73" t="s">
        <v>92</v>
      </c>
      <c r="D6" s="63"/>
      <c r="E6" s="64"/>
      <c r="F6" s="74" t="s">
        <v>38</v>
      </c>
      <c r="G6" s="75">
        <v>0</v>
      </c>
      <c r="O6" s="76"/>
    </row>
    <row r="7" spans="1:57" ht="12.95" customHeight="1" x14ac:dyDescent="0.2">
      <c r="A7" s="77" t="s">
        <v>39</v>
      </c>
      <c r="B7" s="78"/>
      <c r="C7" s="79" t="s">
        <v>29</v>
      </c>
      <c r="D7" s="80"/>
      <c r="E7" s="80"/>
      <c r="F7" s="81" t="s">
        <v>40</v>
      </c>
      <c r="G7" s="75">
        <f>IF(PocetMJ=0,,ROUND((F31+F33)/PocetMJ,1))</f>
        <v>0</v>
      </c>
    </row>
    <row r="8" spans="1:57" x14ac:dyDescent="0.2">
      <c r="A8" s="82" t="s">
        <v>41</v>
      </c>
      <c r="B8" s="65"/>
      <c r="C8" s="154" t="s">
        <v>42</v>
      </c>
      <c r="D8" s="154"/>
      <c r="E8" s="155"/>
      <c r="F8" s="83" t="s">
        <v>43</v>
      </c>
      <c r="G8" s="84"/>
      <c r="H8" s="85"/>
      <c r="I8" s="86"/>
    </row>
    <row r="9" spans="1:57" x14ac:dyDescent="0.2">
      <c r="A9" s="82" t="s">
        <v>44</v>
      </c>
      <c r="B9" s="65"/>
      <c r="C9" s="154" t="str">
        <f>Projektant</f>
        <v>Ing. Zdeněk ILLEK</v>
      </c>
      <c r="D9" s="154"/>
      <c r="E9" s="155"/>
      <c r="F9" s="65"/>
      <c r="G9" s="87"/>
      <c r="H9" s="88"/>
    </row>
    <row r="10" spans="1:57" x14ac:dyDescent="0.2">
      <c r="A10" s="82" t="s">
        <v>45</v>
      </c>
      <c r="B10" s="65"/>
      <c r="C10" s="154"/>
      <c r="D10" s="154"/>
      <c r="E10" s="154"/>
      <c r="F10" s="89"/>
      <c r="G10" s="90"/>
      <c r="H10" s="91"/>
    </row>
    <row r="11" spans="1:57" ht="13.5" customHeight="1" x14ac:dyDescent="0.2">
      <c r="A11" s="82" t="s">
        <v>46</v>
      </c>
      <c r="B11" s="65"/>
      <c r="C11" s="154"/>
      <c r="D11" s="154"/>
      <c r="E11" s="154"/>
      <c r="F11" s="92" t="s">
        <v>47</v>
      </c>
      <c r="G11" s="93" t="s">
        <v>48</v>
      </c>
      <c r="H11" s="88"/>
      <c r="BA11" s="94"/>
      <c r="BB11" s="94"/>
      <c r="BC11" s="94"/>
      <c r="BD11" s="94"/>
      <c r="BE11" s="94"/>
    </row>
    <row r="12" spans="1:57" ht="12.75" customHeight="1" x14ac:dyDescent="0.2">
      <c r="A12" s="95" t="s">
        <v>49</v>
      </c>
      <c r="B12" s="62"/>
      <c r="C12" s="154"/>
      <c r="D12" s="154"/>
      <c r="E12" s="154"/>
      <c r="F12" s="96" t="s">
        <v>50</v>
      </c>
      <c r="G12" s="97"/>
      <c r="H12" s="88"/>
    </row>
    <row r="13" spans="1:57" ht="28.5" customHeight="1" thickBot="1" x14ac:dyDescent="0.25">
      <c r="A13" s="98" t="s">
        <v>51</v>
      </c>
      <c r="B13" s="99"/>
      <c r="C13" s="99"/>
      <c r="D13" s="99"/>
      <c r="E13" s="100"/>
      <c r="F13" s="100"/>
      <c r="G13" s="101"/>
      <c r="H13" s="88"/>
    </row>
    <row r="14" spans="1:57" ht="17.25" customHeight="1" thickBot="1" x14ac:dyDescent="0.25">
      <c r="A14" s="102" t="s">
        <v>52</v>
      </c>
      <c r="B14" s="103"/>
      <c r="C14" s="104"/>
      <c r="D14" s="105" t="s">
        <v>53</v>
      </c>
      <c r="E14" s="106"/>
      <c r="F14" s="106"/>
      <c r="G14" s="104"/>
    </row>
    <row r="15" spans="1:57" ht="15.95" customHeight="1" x14ac:dyDescent="0.2">
      <c r="A15" s="107"/>
      <c r="B15" s="108" t="s">
        <v>54</v>
      </c>
      <c r="C15" s="109"/>
      <c r="D15" s="110"/>
      <c r="E15" s="111"/>
      <c r="F15" s="112"/>
      <c r="G15" s="109"/>
    </row>
    <row r="16" spans="1:57" ht="15.95" customHeight="1" x14ac:dyDescent="0.2">
      <c r="A16" s="107" t="s">
        <v>55</v>
      </c>
      <c r="B16" s="108" t="s">
        <v>56</v>
      </c>
      <c r="C16" s="109"/>
      <c r="D16" s="61"/>
      <c r="E16" s="113"/>
      <c r="F16" s="114"/>
      <c r="G16" s="109"/>
    </row>
    <row r="17" spans="1:14" ht="15.95" customHeight="1" x14ac:dyDescent="0.2">
      <c r="A17" s="107" t="s">
        <v>57</v>
      </c>
      <c r="B17" s="108" t="s">
        <v>58</v>
      </c>
      <c r="C17" s="109"/>
      <c r="D17" s="61"/>
      <c r="E17" s="113"/>
      <c r="F17" s="114"/>
      <c r="G17" s="109"/>
      <c r="I17" s="88"/>
      <c r="J17" s="115"/>
      <c r="K17" s="88"/>
      <c r="L17" s="88"/>
      <c r="M17" s="88"/>
      <c r="N17" s="88"/>
    </row>
    <row r="18" spans="1:14" ht="15.95" customHeight="1" x14ac:dyDescent="0.2">
      <c r="A18" s="107"/>
      <c r="B18" s="108" t="s">
        <v>59</v>
      </c>
      <c r="C18" s="109"/>
      <c r="D18" s="61"/>
      <c r="E18" s="113"/>
      <c r="F18" s="114"/>
      <c r="G18" s="109"/>
      <c r="I18" s="88"/>
      <c r="J18" s="115"/>
      <c r="K18" s="88"/>
      <c r="L18" s="88"/>
      <c r="M18" s="88"/>
      <c r="N18" s="88"/>
    </row>
    <row r="19" spans="1:14" ht="15.95" customHeight="1" x14ac:dyDescent="0.2">
      <c r="A19" s="116" t="s">
        <v>60</v>
      </c>
      <c r="B19" s="117" t="s">
        <v>61</v>
      </c>
      <c r="C19" s="109">
        <f>'přehled položek'!E21</f>
        <v>0</v>
      </c>
      <c r="D19" s="61"/>
      <c r="E19" s="113"/>
      <c r="F19" s="114"/>
      <c r="G19" s="109"/>
      <c r="I19" s="88"/>
      <c r="J19" s="118"/>
      <c r="K19" s="88"/>
      <c r="L19" s="88"/>
      <c r="M19" s="88"/>
      <c r="N19" s="88"/>
    </row>
    <row r="20" spans="1:14" ht="15.95" customHeight="1" x14ac:dyDescent="0.2">
      <c r="A20" s="119" t="s">
        <v>62</v>
      </c>
      <c r="B20" s="108"/>
      <c r="C20" s="109">
        <f>SUM(C15:C19)</f>
        <v>0</v>
      </c>
      <c r="D20" s="61"/>
      <c r="E20" s="113"/>
      <c r="F20" s="114"/>
      <c r="G20" s="109"/>
      <c r="I20" s="88"/>
      <c r="J20" s="88"/>
      <c r="K20" s="88"/>
      <c r="L20" s="88"/>
      <c r="M20" s="88"/>
      <c r="N20" s="88"/>
    </row>
    <row r="21" spans="1:14" ht="15.95" customHeight="1" x14ac:dyDescent="0.2">
      <c r="A21" s="119"/>
      <c r="B21" s="108"/>
      <c r="C21" s="109"/>
      <c r="D21" s="61"/>
      <c r="E21" s="113"/>
      <c r="F21" s="114"/>
      <c r="G21" s="109"/>
      <c r="I21" s="88"/>
      <c r="J21" s="88"/>
      <c r="K21" s="88"/>
      <c r="L21" s="88"/>
      <c r="M21" s="88"/>
      <c r="N21" s="88"/>
    </row>
    <row r="22" spans="1:14" ht="15.95" customHeight="1" x14ac:dyDescent="0.2">
      <c r="A22" s="119" t="s">
        <v>63</v>
      </c>
      <c r="B22" s="108"/>
      <c r="C22" s="109"/>
      <c r="D22" s="61"/>
      <c r="E22" s="113"/>
      <c r="F22" s="114"/>
      <c r="G22" s="109"/>
      <c r="I22" s="88"/>
      <c r="J22" s="88"/>
      <c r="K22" s="88"/>
      <c r="L22" s="115"/>
      <c r="M22" s="88"/>
      <c r="N22" s="88"/>
    </row>
    <row r="23" spans="1:14" ht="15.95" customHeight="1" x14ac:dyDescent="0.2">
      <c r="A23" s="120" t="s">
        <v>64</v>
      </c>
      <c r="B23" s="121"/>
      <c r="C23" s="109">
        <f>C20+C22</f>
        <v>0</v>
      </c>
      <c r="D23" s="61"/>
      <c r="E23" s="113"/>
      <c r="F23" s="114"/>
      <c r="G23" s="109"/>
      <c r="I23" s="88"/>
      <c r="J23" s="88"/>
      <c r="K23" s="88"/>
      <c r="L23" s="115"/>
      <c r="M23" s="88"/>
      <c r="N23" s="88"/>
    </row>
    <row r="24" spans="1:14" ht="15.95" customHeight="1" thickBot="1" x14ac:dyDescent="0.25">
      <c r="A24" s="156" t="s">
        <v>65</v>
      </c>
      <c r="B24" s="157"/>
      <c r="C24" s="122">
        <f>C23+G24</f>
        <v>0</v>
      </c>
      <c r="D24" s="123"/>
      <c r="E24" s="124"/>
      <c r="F24" s="125"/>
      <c r="G24" s="109"/>
      <c r="I24" s="88"/>
      <c r="J24" s="88"/>
      <c r="K24" s="88"/>
      <c r="L24" s="118"/>
      <c r="M24" s="88"/>
      <c r="N24" s="88"/>
    </row>
    <row r="25" spans="1:14" x14ac:dyDescent="0.2">
      <c r="A25" s="126" t="s">
        <v>66</v>
      </c>
      <c r="B25" s="127"/>
      <c r="C25" s="128"/>
      <c r="D25" s="127" t="s">
        <v>67</v>
      </c>
      <c r="E25" s="127"/>
      <c r="F25" s="129" t="s">
        <v>68</v>
      </c>
      <c r="G25" s="130"/>
      <c r="I25" s="88"/>
      <c r="J25" s="88"/>
      <c r="K25" s="88"/>
      <c r="L25" s="88"/>
      <c r="M25" s="88"/>
      <c r="N25" s="88"/>
    </row>
    <row r="26" spans="1:14" x14ac:dyDescent="0.2">
      <c r="A26" s="120" t="s">
        <v>69</v>
      </c>
      <c r="B26" s="121"/>
      <c r="C26" s="131"/>
      <c r="D26" s="121" t="s">
        <v>69</v>
      </c>
      <c r="E26" s="132"/>
      <c r="F26" s="133" t="s">
        <v>69</v>
      </c>
      <c r="G26" s="134"/>
      <c r="I26" s="88"/>
      <c r="J26" s="88"/>
      <c r="K26" s="88"/>
      <c r="L26" s="88"/>
      <c r="M26" s="88"/>
      <c r="N26" s="88"/>
    </row>
    <row r="27" spans="1:14" ht="37.5" customHeight="1" x14ac:dyDescent="0.2">
      <c r="A27" s="120" t="s">
        <v>70</v>
      </c>
      <c r="B27" s="135"/>
      <c r="C27" s="131"/>
      <c r="D27" s="121" t="s">
        <v>70</v>
      </c>
      <c r="E27" s="132"/>
      <c r="F27" s="133" t="s">
        <v>70</v>
      </c>
      <c r="G27" s="134"/>
      <c r="I27" s="88"/>
      <c r="J27" s="88"/>
      <c r="K27" s="88"/>
      <c r="L27" s="88"/>
      <c r="M27" s="88"/>
      <c r="N27" s="88"/>
    </row>
    <row r="28" spans="1:14" x14ac:dyDescent="0.2">
      <c r="A28" s="120"/>
      <c r="B28" s="136"/>
      <c r="C28" s="131"/>
      <c r="D28" s="121"/>
      <c r="E28" s="132"/>
      <c r="F28" s="133"/>
      <c r="G28" s="134"/>
    </row>
    <row r="29" spans="1:14" x14ac:dyDescent="0.2">
      <c r="A29" s="120" t="s">
        <v>71</v>
      </c>
      <c r="B29" s="121"/>
      <c r="C29" s="131"/>
      <c r="D29" s="133" t="s">
        <v>72</v>
      </c>
      <c r="E29" s="131"/>
      <c r="F29" s="137" t="s">
        <v>72</v>
      </c>
      <c r="G29" s="134"/>
    </row>
    <row r="30" spans="1:14" ht="69" customHeight="1" x14ac:dyDescent="0.2">
      <c r="A30" s="120"/>
      <c r="B30" s="121"/>
      <c r="C30" s="138"/>
      <c r="D30" s="139"/>
      <c r="E30" s="138"/>
      <c r="F30" s="121"/>
      <c r="G30" s="134"/>
    </row>
    <row r="31" spans="1:14" x14ac:dyDescent="0.2">
      <c r="A31" s="140" t="s">
        <v>73</v>
      </c>
      <c r="B31" s="141"/>
      <c r="C31" s="142">
        <v>21</v>
      </c>
      <c r="D31" s="141" t="s">
        <v>74</v>
      </c>
      <c r="E31" s="143"/>
      <c r="F31" s="158">
        <f>C24-F33</f>
        <v>0</v>
      </c>
      <c r="G31" s="159"/>
    </row>
    <row r="32" spans="1:14" x14ac:dyDescent="0.2">
      <c r="A32" s="140" t="s">
        <v>75</v>
      </c>
      <c r="B32" s="141"/>
      <c r="C32" s="142">
        <f>SazbaDPH1</f>
        <v>21</v>
      </c>
      <c r="D32" s="141" t="s">
        <v>76</v>
      </c>
      <c r="E32" s="143"/>
      <c r="F32" s="158">
        <f>ROUND(PRODUCT(F31,C32/100),0)</f>
        <v>0</v>
      </c>
      <c r="G32" s="159"/>
    </row>
    <row r="33" spans="1:8" x14ac:dyDescent="0.2">
      <c r="A33" s="140" t="s">
        <v>73</v>
      </c>
      <c r="B33" s="141"/>
      <c r="C33" s="142">
        <v>0</v>
      </c>
      <c r="D33" s="141" t="s">
        <v>76</v>
      </c>
      <c r="E33" s="143"/>
      <c r="F33" s="158">
        <v>0</v>
      </c>
      <c r="G33" s="159"/>
    </row>
    <row r="34" spans="1:8" x14ac:dyDescent="0.2">
      <c r="A34" s="140" t="s">
        <v>75</v>
      </c>
      <c r="B34" s="144"/>
      <c r="C34" s="145">
        <f>SazbaDPH2</f>
        <v>0</v>
      </c>
      <c r="D34" s="141" t="s">
        <v>76</v>
      </c>
      <c r="E34" s="114"/>
      <c r="F34" s="158">
        <f>ROUND(PRODUCT(F33,C34/100),0)</f>
        <v>0</v>
      </c>
      <c r="G34" s="159"/>
    </row>
    <row r="35" spans="1:8" s="149" customFormat="1" ht="19.5" customHeight="1" thickBot="1" x14ac:dyDescent="0.3">
      <c r="A35" s="146" t="s">
        <v>77</v>
      </c>
      <c r="B35" s="147"/>
      <c r="C35" s="147"/>
      <c r="D35" s="147"/>
      <c r="E35" s="148"/>
      <c r="F35" s="160">
        <f>ROUND(SUM(F31:F34),0)</f>
        <v>0</v>
      </c>
      <c r="G35" s="161"/>
    </row>
    <row r="37" spans="1:8" x14ac:dyDescent="0.2">
      <c r="A37" s="150" t="s">
        <v>78</v>
      </c>
      <c r="B37" s="150"/>
      <c r="C37" s="150"/>
      <c r="D37" s="150"/>
      <c r="E37" s="150"/>
      <c r="F37" s="150"/>
      <c r="G37" s="150"/>
      <c r="H37" s="54" t="s">
        <v>79</v>
      </c>
    </row>
    <row r="38" spans="1:8" ht="14.25" customHeight="1" x14ac:dyDescent="0.2">
      <c r="A38" s="150"/>
      <c r="B38" s="153"/>
      <c r="C38" s="153"/>
      <c r="D38" s="153"/>
      <c r="E38" s="153"/>
      <c r="F38" s="153"/>
      <c r="G38" s="153"/>
      <c r="H38" s="54" t="s">
        <v>79</v>
      </c>
    </row>
    <row r="39" spans="1:8" ht="12.75" customHeight="1" x14ac:dyDescent="0.2">
      <c r="A39" s="151"/>
      <c r="B39" s="153"/>
      <c r="C39" s="153"/>
      <c r="D39" s="153"/>
      <c r="E39" s="153"/>
      <c r="F39" s="153"/>
      <c r="G39" s="153"/>
      <c r="H39" s="54" t="s">
        <v>79</v>
      </c>
    </row>
    <row r="40" spans="1:8" x14ac:dyDescent="0.2">
      <c r="A40" s="151"/>
      <c r="B40" s="153"/>
      <c r="C40" s="153"/>
      <c r="D40" s="153"/>
      <c r="E40" s="153"/>
      <c r="F40" s="153"/>
      <c r="G40" s="153"/>
      <c r="H40" s="54" t="s">
        <v>79</v>
      </c>
    </row>
    <row r="41" spans="1:8" x14ac:dyDescent="0.2">
      <c r="A41" s="151"/>
      <c r="B41" s="153"/>
      <c r="C41" s="153"/>
      <c r="D41" s="153"/>
      <c r="E41" s="153"/>
      <c r="F41" s="153"/>
      <c r="G41" s="153"/>
      <c r="H41" s="54" t="s">
        <v>79</v>
      </c>
    </row>
    <row r="42" spans="1:8" x14ac:dyDescent="0.2">
      <c r="A42" s="151"/>
      <c r="B42" s="153"/>
      <c r="C42" s="153"/>
      <c r="D42" s="153"/>
      <c r="E42" s="153"/>
      <c r="F42" s="153"/>
      <c r="G42" s="153"/>
      <c r="H42" s="54" t="s">
        <v>79</v>
      </c>
    </row>
    <row r="43" spans="1:8" x14ac:dyDescent="0.2">
      <c r="A43" s="151"/>
      <c r="B43" s="153"/>
      <c r="C43" s="153"/>
      <c r="D43" s="153"/>
      <c r="E43" s="153"/>
      <c r="F43" s="153"/>
      <c r="G43" s="153"/>
      <c r="H43" s="54" t="s">
        <v>79</v>
      </c>
    </row>
    <row r="44" spans="1:8" x14ac:dyDescent="0.2">
      <c r="A44" s="151"/>
      <c r="B44" s="153"/>
      <c r="C44" s="153"/>
      <c r="D44" s="153"/>
      <c r="E44" s="153"/>
      <c r="F44" s="153"/>
      <c r="G44" s="153"/>
      <c r="H44" s="54" t="s">
        <v>79</v>
      </c>
    </row>
    <row r="45" spans="1:8" x14ac:dyDescent="0.2">
      <c r="A45" s="151"/>
      <c r="B45" s="153"/>
      <c r="C45" s="153"/>
      <c r="D45" s="153"/>
      <c r="E45" s="153"/>
      <c r="F45" s="153"/>
      <c r="G45" s="153"/>
      <c r="H45" s="54" t="s">
        <v>79</v>
      </c>
    </row>
    <row r="46" spans="1:8" ht="0.75" customHeight="1" x14ac:dyDescent="0.2">
      <c r="A46" s="151"/>
      <c r="B46" s="153"/>
      <c r="C46" s="153"/>
      <c r="D46" s="153"/>
      <c r="E46" s="153"/>
      <c r="F46" s="153"/>
      <c r="G46" s="153"/>
      <c r="H46" s="54" t="s">
        <v>79</v>
      </c>
    </row>
    <row r="47" spans="1:8" x14ac:dyDescent="0.2">
      <c r="B47" s="152"/>
      <c r="C47" s="152"/>
      <c r="D47" s="152"/>
      <c r="E47" s="152"/>
      <c r="F47" s="152"/>
      <c r="G47" s="152"/>
    </row>
    <row r="48" spans="1:8" x14ac:dyDescent="0.2">
      <c r="B48" s="152"/>
      <c r="C48" s="152"/>
      <c r="D48" s="152"/>
      <c r="E48" s="152"/>
      <c r="F48" s="152"/>
      <c r="G48" s="152"/>
    </row>
    <row r="49" spans="2:7" x14ac:dyDescent="0.2">
      <c r="B49" s="152"/>
      <c r="C49" s="152"/>
      <c r="D49" s="152"/>
      <c r="E49" s="152"/>
      <c r="F49" s="152"/>
      <c r="G49" s="152"/>
    </row>
    <row r="50" spans="2:7" x14ac:dyDescent="0.2">
      <c r="B50" s="152"/>
      <c r="C50" s="152"/>
      <c r="D50" s="152"/>
      <c r="E50" s="152"/>
      <c r="F50" s="152"/>
      <c r="G50" s="152"/>
    </row>
    <row r="51" spans="2:7" x14ac:dyDescent="0.2">
      <c r="B51" s="152"/>
      <c r="C51" s="152"/>
      <c r="D51" s="152"/>
      <c r="E51" s="152"/>
      <c r="F51" s="152"/>
      <c r="G51" s="152"/>
    </row>
    <row r="52" spans="2:7" x14ac:dyDescent="0.2">
      <c r="B52" s="152"/>
      <c r="C52" s="152"/>
      <c r="D52" s="152"/>
      <c r="E52" s="152"/>
      <c r="F52" s="152"/>
      <c r="G52" s="152"/>
    </row>
    <row r="53" spans="2:7" x14ac:dyDescent="0.2">
      <c r="B53" s="152"/>
      <c r="C53" s="152"/>
      <c r="D53" s="152"/>
      <c r="E53" s="152"/>
      <c r="F53" s="152"/>
      <c r="G53" s="152"/>
    </row>
    <row r="54" spans="2:7" x14ac:dyDescent="0.2">
      <c r="B54" s="152"/>
      <c r="C54" s="152"/>
      <c r="D54" s="152"/>
      <c r="E54" s="152"/>
      <c r="F54" s="152"/>
      <c r="G54" s="152"/>
    </row>
    <row r="55" spans="2:7" x14ac:dyDescent="0.2">
      <c r="B55" s="152"/>
      <c r="C55" s="152"/>
      <c r="D55" s="152"/>
      <c r="E55" s="152"/>
      <c r="F55" s="152"/>
      <c r="G55" s="152"/>
    </row>
    <row r="56" spans="2:7" x14ac:dyDescent="0.2">
      <c r="B56" s="152"/>
      <c r="C56" s="152"/>
      <c r="D56" s="152"/>
      <c r="E56" s="152"/>
      <c r="F56" s="152"/>
      <c r="G56" s="152"/>
    </row>
  </sheetData>
  <mergeCells count="22"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</mergeCells>
  <pageMargins left="0.23622047244094491" right="0.23622047244094491" top="0.74803149606299213" bottom="0.74803149606299213" header="0.31496062992125984" footer="0.31496062992125984"/>
  <pageSetup paperSize="9" orientation="portrait" horizontalDpi="4294967295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view="pageBreakPreview" zoomScaleNormal="100" zoomScaleSheetLayoutView="100" workbookViewId="0">
      <selection activeCell="D9" sqref="D9"/>
    </sheetView>
  </sheetViews>
  <sheetFormatPr defaultRowHeight="12.75" x14ac:dyDescent="0.2"/>
  <cols>
    <col min="1" max="1" width="32.42578125" style="15" customWidth="1"/>
    <col min="2" max="2" width="1.5703125" style="15" customWidth="1"/>
    <col min="3" max="3" width="19.140625" style="50" customWidth="1"/>
    <col min="4" max="4" width="20.140625" style="50" customWidth="1"/>
    <col min="5" max="5" width="16.7109375" style="15" customWidth="1"/>
    <col min="6" max="6" width="17.85546875" style="15" customWidth="1"/>
    <col min="7" max="7" width="9.140625" style="15"/>
    <col min="8" max="8" width="17.140625" style="15" customWidth="1"/>
    <col min="9" max="9" width="14.28515625" style="15" bestFit="1" customWidth="1"/>
    <col min="10" max="10" width="18.7109375" style="15" customWidth="1"/>
    <col min="11" max="16384" width="9.140625" style="15"/>
  </cols>
  <sheetData>
    <row r="1" spans="1:12" ht="27" customHeight="1" x14ac:dyDescent="0.3">
      <c r="A1" s="164"/>
      <c r="B1" s="165"/>
      <c r="C1" s="165"/>
      <c r="D1" s="165"/>
      <c r="E1" s="165"/>
      <c r="F1" s="166"/>
      <c r="G1" s="14"/>
    </row>
    <row r="2" spans="1:12" ht="39" customHeight="1" x14ac:dyDescent="0.3">
      <c r="A2" s="167" t="s">
        <v>94</v>
      </c>
      <c r="B2" s="168"/>
      <c r="C2" s="168"/>
      <c r="D2" s="168"/>
      <c r="E2" s="168"/>
      <c r="F2" s="169"/>
      <c r="G2" s="14"/>
    </row>
    <row r="3" spans="1:12" ht="24" customHeight="1" x14ac:dyDescent="0.3">
      <c r="A3" s="167"/>
      <c r="B3" s="170"/>
      <c r="C3" s="170"/>
      <c r="D3" s="170"/>
      <c r="E3" s="170"/>
      <c r="F3" s="171"/>
      <c r="G3" s="14"/>
    </row>
    <row r="4" spans="1:12" ht="15" x14ac:dyDescent="0.25">
      <c r="A4" s="172"/>
      <c r="B4" s="170"/>
      <c r="C4" s="170"/>
      <c r="D4" s="170"/>
      <c r="E4" s="170"/>
      <c r="F4" s="171"/>
      <c r="G4" s="14"/>
    </row>
    <row r="5" spans="1:12" ht="24.95" customHeight="1" x14ac:dyDescent="0.2">
      <c r="A5" s="173" t="s">
        <v>25</v>
      </c>
      <c r="B5" s="173"/>
      <c r="C5" s="173"/>
      <c r="D5" s="173"/>
      <c r="E5" s="16" t="s">
        <v>26</v>
      </c>
      <c r="F5" s="16"/>
      <c r="G5" s="14"/>
      <c r="I5" s="14"/>
      <c r="J5" s="14"/>
      <c r="K5" s="14"/>
    </row>
    <row r="6" spans="1:12" ht="24.95" customHeight="1" x14ac:dyDescent="0.2">
      <c r="A6" s="174"/>
      <c r="B6" s="174"/>
      <c r="C6" s="174"/>
      <c r="D6" s="174"/>
      <c r="E6" s="17"/>
      <c r="F6" s="18"/>
      <c r="G6" s="14"/>
      <c r="I6" s="14"/>
      <c r="J6" s="14"/>
      <c r="K6" s="14"/>
    </row>
    <row r="7" spans="1:12" ht="24.95" customHeight="1" x14ac:dyDescent="0.2">
      <c r="A7" s="19"/>
      <c r="B7" s="19"/>
      <c r="C7" s="20" t="s">
        <v>27</v>
      </c>
      <c r="D7" s="19" t="s">
        <v>28</v>
      </c>
      <c r="E7" s="21"/>
      <c r="F7" s="21"/>
      <c r="G7" s="14"/>
      <c r="I7" s="22"/>
      <c r="J7" s="14"/>
      <c r="K7" s="14"/>
    </row>
    <row r="8" spans="1:12" ht="24.95" customHeight="1" x14ac:dyDescent="0.2">
      <c r="A8" s="23" t="s">
        <v>29</v>
      </c>
      <c r="B8" s="24"/>
      <c r="C8" s="25">
        <f>'IO09'!G22</f>
        <v>0</v>
      </c>
      <c r="D8" s="25">
        <f>'IO09'!G52</f>
        <v>0</v>
      </c>
      <c r="E8" s="26">
        <f>SUM(C8:D8)</f>
        <v>0</v>
      </c>
      <c r="F8" s="27"/>
      <c r="G8" s="14"/>
      <c r="I8" s="22"/>
      <c r="J8" s="14"/>
      <c r="K8" s="14"/>
    </row>
    <row r="9" spans="1:12" ht="24.95" customHeight="1" x14ac:dyDescent="0.2">
      <c r="A9" s="19"/>
      <c r="B9" s="16"/>
      <c r="C9" s="28"/>
      <c r="D9" s="28"/>
      <c r="E9" s="29"/>
      <c r="F9" s="21"/>
      <c r="G9" s="14"/>
      <c r="I9" s="22"/>
      <c r="J9" s="14"/>
      <c r="K9" s="14"/>
    </row>
    <row r="10" spans="1:12" ht="24.95" customHeight="1" x14ac:dyDescent="0.2">
      <c r="A10" s="17"/>
      <c r="B10" s="17"/>
      <c r="C10" s="17"/>
      <c r="D10" s="30"/>
      <c r="E10" s="30"/>
      <c r="F10" s="31"/>
      <c r="G10" s="14"/>
      <c r="I10" s="14"/>
      <c r="J10" s="14"/>
      <c r="K10" s="14"/>
    </row>
    <row r="11" spans="1:12" ht="24.95" customHeight="1" x14ac:dyDescent="0.2">
      <c r="A11" s="32"/>
      <c r="B11" s="33"/>
      <c r="C11" s="17"/>
      <c r="D11" s="30"/>
      <c r="E11" s="30"/>
      <c r="F11" s="31"/>
      <c r="G11" s="14"/>
      <c r="I11" s="14"/>
      <c r="J11" s="14"/>
      <c r="K11" s="14"/>
    </row>
    <row r="12" spans="1:12" ht="24.95" customHeight="1" x14ac:dyDescent="0.2">
      <c r="A12" s="32"/>
      <c r="B12" s="32"/>
      <c r="C12" s="17"/>
      <c r="D12" s="30"/>
      <c r="E12" s="30"/>
      <c r="F12" s="31"/>
      <c r="G12" s="14"/>
      <c r="I12" s="14"/>
      <c r="J12" s="14"/>
      <c r="K12" s="14"/>
    </row>
    <row r="13" spans="1:12" ht="24.95" customHeight="1" x14ac:dyDescent="0.2">
      <c r="A13" s="32"/>
      <c r="B13" s="32"/>
      <c r="C13" s="17"/>
      <c r="D13" s="30"/>
      <c r="E13" s="30"/>
      <c r="F13" s="31"/>
      <c r="G13" s="14"/>
      <c r="H13" s="14"/>
      <c r="I13" s="14"/>
      <c r="J13" s="34"/>
      <c r="K13" s="14"/>
      <c r="L13" s="14"/>
    </row>
    <row r="14" spans="1:12" ht="24.95" customHeight="1" x14ac:dyDescent="0.2">
      <c r="A14" s="32"/>
      <c r="B14" s="32"/>
      <c r="C14" s="17"/>
      <c r="D14" s="30"/>
      <c r="E14" s="30"/>
      <c r="F14" s="31"/>
      <c r="G14" s="14"/>
      <c r="J14" s="35"/>
      <c r="K14" s="14"/>
      <c r="L14" s="14"/>
    </row>
    <row r="15" spans="1:12" ht="24.95" customHeight="1" x14ac:dyDescent="0.2">
      <c r="A15" s="32"/>
      <c r="B15" s="33"/>
      <c r="C15" s="17"/>
      <c r="D15" s="30"/>
      <c r="E15" s="30"/>
      <c r="F15" s="31"/>
      <c r="G15" s="14"/>
      <c r="J15" s="35"/>
      <c r="K15" s="14"/>
      <c r="L15" s="14"/>
    </row>
    <row r="16" spans="1:12" ht="24.95" customHeight="1" x14ac:dyDescent="0.2">
      <c r="A16" s="32"/>
      <c r="B16" s="33"/>
      <c r="C16" s="17"/>
      <c r="D16" s="30"/>
      <c r="E16" s="30"/>
      <c r="F16" s="31"/>
      <c r="G16" s="14"/>
      <c r="J16" s="35"/>
      <c r="K16" s="14"/>
      <c r="L16" s="14"/>
    </row>
    <row r="17" spans="1:12" ht="24.95" customHeight="1" x14ac:dyDescent="0.2">
      <c r="A17" s="32"/>
      <c r="B17" s="33"/>
      <c r="C17" s="17"/>
      <c r="D17" s="30"/>
      <c r="E17" s="30"/>
      <c r="F17" s="31"/>
      <c r="G17" s="14"/>
      <c r="J17" s="35"/>
      <c r="K17" s="14"/>
      <c r="L17" s="14"/>
    </row>
    <row r="18" spans="1:12" ht="24.95" customHeight="1" x14ac:dyDescent="0.2">
      <c r="A18" s="32"/>
      <c r="B18" s="33"/>
      <c r="C18" s="17"/>
      <c r="D18" s="30"/>
      <c r="E18" s="30"/>
      <c r="F18" s="31"/>
      <c r="G18" s="14"/>
      <c r="J18" s="35"/>
      <c r="K18" s="14"/>
      <c r="L18" s="14"/>
    </row>
    <row r="19" spans="1:12" ht="24.95" customHeight="1" x14ac:dyDescent="0.2">
      <c r="A19" s="32"/>
      <c r="B19" s="33"/>
      <c r="C19" s="33"/>
      <c r="D19" s="33"/>
      <c r="E19" s="36"/>
      <c r="F19" s="37"/>
      <c r="G19" s="14"/>
      <c r="J19" s="35"/>
      <c r="K19" s="14"/>
      <c r="L19" s="14"/>
    </row>
    <row r="20" spans="1:12" ht="24.95" customHeight="1" x14ac:dyDescent="0.2">
      <c r="A20" s="38"/>
      <c r="B20" s="39"/>
      <c r="C20" s="40"/>
      <c r="D20" s="40"/>
      <c r="E20" s="41"/>
      <c r="F20" s="41"/>
      <c r="G20" s="14"/>
      <c r="J20" s="34"/>
      <c r="K20" s="14"/>
      <c r="L20" s="14"/>
    </row>
    <row r="21" spans="1:12" s="44" customFormat="1" ht="24.95" customHeight="1" x14ac:dyDescent="0.25">
      <c r="A21" s="162" t="s">
        <v>30</v>
      </c>
      <c r="B21" s="162"/>
      <c r="C21" s="162"/>
      <c r="D21" s="162"/>
      <c r="E21" s="42">
        <f>E8</f>
        <v>0</v>
      </c>
      <c r="F21" s="42"/>
      <c r="G21" s="43"/>
      <c r="J21" s="45"/>
      <c r="K21" s="43"/>
      <c r="L21" s="43"/>
    </row>
    <row r="22" spans="1:12" ht="14.25" x14ac:dyDescent="0.2">
      <c r="A22" s="163"/>
      <c r="B22" s="163"/>
      <c r="C22" s="163"/>
      <c r="D22" s="163"/>
      <c r="E22" s="46"/>
      <c r="F22" s="47"/>
      <c r="G22" s="14"/>
      <c r="J22" s="34"/>
      <c r="K22" s="14"/>
      <c r="L22" s="14"/>
    </row>
    <row r="23" spans="1:12" ht="12" customHeight="1" x14ac:dyDescent="0.2">
      <c r="A23" s="163"/>
      <c r="B23" s="163"/>
      <c r="C23" s="163"/>
      <c r="D23" s="163"/>
      <c r="E23" s="48"/>
      <c r="F23" s="49"/>
      <c r="G23" s="14"/>
    </row>
    <row r="24" spans="1:12" x14ac:dyDescent="0.2">
      <c r="J24" s="14"/>
    </row>
    <row r="25" spans="1:12" x14ac:dyDescent="0.2">
      <c r="A25" s="14"/>
      <c r="B25" s="14"/>
      <c r="C25" s="51"/>
      <c r="D25" s="51"/>
      <c r="E25" s="14"/>
      <c r="F25" s="14"/>
    </row>
    <row r="26" spans="1:12" x14ac:dyDescent="0.2">
      <c r="A26" s="14"/>
      <c r="B26" s="14"/>
      <c r="C26" s="51"/>
      <c r="D26" s="51"/>
      <c r="E26" s="14"/>
      <c r="F26" s="14"/>
    </row>
    <row r="27" spans="1:12" x14ac:dyDescent="0.2">
      <c r="A27" s="14"/>
      <c r="B27" s="14"/>
      <c r="C27" s="51"/>
      <c r="D27" s="51"/>
      <c r="E27" s="14"/>
      <c r="F27" s="14"/>
    </row>
    <row r="28" spans="1:12" x14ac:dyDescent="0.2">
      <c r="A28" s="14"/>
      <c r="B28" s="14"/>
      <c r="C28" s="51"/>
      <c r="D28" s="51"/>
      <c r="E28" s="14"/>
      <c r="F28" s="14"/>
    </row>
    <row r="29" spans="1:12" x14ac:dyDescent="0.2">
      <c r="A29" s="14"/>
      <c r="B29" s="14"/>
      <c r="C29" s="51"/>
      <c r="D29" s="51"/>
      <c r="E29" s="14"/>
      <c r="F29" s="14"/>
    </row>
    <row r="30" spans="1:12" x14ac:dyDescent="0.2">
      <c r="A30" s="14"/>
      <c r="B30" s="14"/>
      <c r="C30" s="51"/>
      <c r="D30" s="51"/>
      <c r="E30" s="14"/>
      <c r="F30" s="14"/>
    </row>
    <row r="31" spans="1:12" x14ac:dyDescent="0.2">
      <c r="A31" s="14"/>
      <c r="B31" s="14"/>
      <c r="C31" s="51"/>
      <c r="D31" s="51"/>
      <c r="E31" s="14"/>
      <c r="F31" s="14"/>
    </row>
    <row r="32" spans="1:12" x14ac:dyDescent="0.2">
      <c r="A32" s="14"/>
      <c r="B32" s="14"/>
      <c r="C32" s="51"/>
      <c r="D32" s="51"/>
      <c r="E32" s="14"/>
      <c r="F32" s="14"/>
    </row>
    <row r="33" spans="1:6" x14ac:dyDescent="0.2">
      <c r="A33" s="14"/>
      <c r="B33" s="14"/>
      <c r="C33" s="51"/>
      <c r="D33" s="51"/>
      <c r="E33" s="14"/>
      <c r="F33" s="14"/>
    </row>
    <row r="34" spans="1:6" x14ac:dyDescent="0.2">
      <c r="A34" s="14"/>
      <c r="B34" s="14"/>
      <c r="C34" s="51"/>
      <c r="D34" s="51"/>
      <c r="E34" s="14"/>
      <c r="F34" s="14"/>
    </row>
    <row r="35" spans="1:6" x14ac:dyDescent="0.2">
      <c r="A35" s="14"/>
      <c r="B35" s="14"/>
      <c r="C35" s="51"/>
      <c r="D35" s="51"/>
      <c r="E35" s="14"/>
      <c r="F35" s="14"/>
    </row>
    <row r="36" spans="1:6" x14ac:dyDescent="0.2">
      <c r="A36" s="14"/>
      <c r="B36" s="14"/>
      <c r="C36" s="51"/>
      <c r="D36" s="51"/>
      <c r="E36" s="14"/>
      <c r="F36" s="14"/>
    </row>
    <row r="37" spans="1:6" x14ac:dyDescent="0.2">
      <c r="A37" s="14"/>
      <c r="B37" s="14"/>
      <c r="C37" s="51"/>
      <c r="D37" s="51"/>
      <c r="E37" s="14"/>
      <c r="F37" s="14"/>
    </row>
    <row r="38" spans="1:6" x14ac:dyDescent="0.2">
      <c r="A38" s="14"/>
      <c r="B38" s="14"/>
      <c r="C38" s="51"/>
      <c r="D38" s="51"/>
      <c r="E38" s="14"/>
      <c r="F38" s="14"/>
    </row>
    <row r="39" spans="1:6" x14ac:dyDescent="0.2">
      <c r="A39" s="14"/>
      <c r="B39" s="14"/>
      <c r="C39" s="51"/>
      <c r="D39" s="51"/>
      <c r="E39" s="14"/>
      <c r="F39" s="14"/>
    </row>
    <row r="40" spans="1:6" x14ac:dyDescent="0.2">
      <c r="A40" s="14"/>
      <c r="B40" s="14"/>
      <c r="C40" s="51"/>
      <c r="D40" s="51"/>
      <c r="E40" s="14"/>
      <c r="F40" s="14"/>
    </row>
    <row r="41" spans="1:6" x14ac:dyDescent="0.2">
      <c r="A41" s="14"/>
      <c r="B41" s="14"/>
      <c r="C41" s="51"/>
      <c r="D41" s="51"/>
      <c r="E41" s="14"/>
      <c r="F41" s="14"/>
    </row>
    <row r="42" spans="1:6" x14ac:dyDescent="0.2">
      <c r="A42" s="14"/>
      <c r="B42" s="14"/>
      <c r="C42" s="51"/>
      <c r="D42" s="51"/>
      <c r="E42" s="14"/>
      <c r="F42" s="14"/>
    </row>
    <row r="43" spans="1:6" x14ac:dyDescent="0.2">
      <c r="A43" s="14"/>
      <c r="B43" s="14"/>
      <c r="C43" s="51"/>
      <c r="D43" s="51"/>
      <c r="E43" s="14"/>
      <c r="F43" s="14"/>
    </row>
    <row r="44" spans="1:6" x14ac:dyDescent="0.2">
      <c r="A44" s="14"/>
      <c r="B44" s="14"/>
      <c r="C44" s="51"/>
      <c r="D44" s="51"/>
      <c r="E44" s="14"/>
      <c r="F44" s="14"/>
    </row>
    <row r="45" spans="1:6" x14ac:dyDescent="0.2">
      <c r="A45" s="14"/>
      <c r="B45" s="14"/>
      <c r="C45" s="51"/>
      <c r="D45" s="51"/>
      <c r="E45" s="14"/>
      <c r="F45" s="14"/>
    </row>
    <row r="46" spans="1:6" x14ac:dyDescent="0.2">
      <c r="A46" s="14"/>
      <c r="B46" s="14"/>
      <c r="C46" s="51"/>
      <c r="D46" s="51"/>
      <c r="E46" s="14"/>
      <c r="F46" s="14"/>
    </row>
    <row r="47" spans="1:6" x14ac:dyDescent="0.2">
      <c r="A47" s="14"/>
      <c r="B47" s="14"/>
      <c r="C47" s="51"/>
      <c r="D47" s="51"/>
      <c r="E47" s="14"/>
      <c r="F47" s="14"/>
    </row>
    <row r="48" spans="1:6" x14ac:dyDescent="0.2">
      <c r="A48" s="14"/>
      <c r="B48" s="14"/>
      <c r="C48" s="51"/>
      <c r="D48" s="51"/>
      <c r="E48" s="14"/>
      <c r="F48" s="14"/>
    </row>
    <row r="49" spans="1:6" x14ac:dyDescent="0.2">
      <c r="A49" s="14"/>
      <c r="B49" s="14"/>
      <c r="C49" s="51"/>
      <c r="D49" s="51"/>
      <c r="E49" s="14"/>
      <c r="F49" s="14"/>
    </row>
    <row r="50" spans="1:6" x14ac:dyDescent="0.2">
      <c r="A50" s="14"/>
      <c r="B50" s="14"/>
      <c r="C50" s="51"/>
      <c r="D50" s="51"/>
      <c r="E50" s="14"/>
      <c r="F50" s="14"/>
    </row>
    <row r="51" spans="1:6" x14ac:dyDescent="0.2">
      <c r="A51" s="14"/>
      <c r="B51" s="14"/>
      <c r="C51" s="51"/>
      <c r="D51" s="51"/>
      <c r="E51" s="14"/>
      <c r="F51" s="14"/>
    </row>
    <row r="52" spans="1:6" x14ac:dyDescent="0.2">
      <c r="A52" s="14"/>
      <c r="B52" s="14"/>
      <c r="C52" s="51"/>
      <c r="D52" s="51"/>
      <c r="E52" s="14"/>
      <c r="F52" s="14"/>
    </row>
    <row r="53" spans="1:6" x14ac:dyDescent="0.2">
      <c r="A53" s="14"/>
      <c r="B53" s="14"/>
      <c r="C53" s="51"/>
      <c r="D53" s="51"/>
      <c r="E53" s="14"/>
      <c r="F53" s="14"/>
    </row>
    <row r="54" spans="1:6" x14ac:dyDescent="0.2">
      <c r="A54" s="14"/>
      <c r="B54" s="14"/>
      <c r="C54" s="51"/>
      <c r="D54" s="51"/>
      <c r="E54" s="14"/>
      <c r="F54" s="14"/>
    </row>
    <row r="55" spans="1:6" x14ac:dyDescent="0.2">
      <c r="A55" s="14"/>
      <c r="B55" s="14"/>
      <c r="C55" s="51"/>
      <c r="D55" s="51"/>
      <c r="E55" s="14"/>
      <c r="F55" s="14"/>
    </row>
  </sheetData>
  <mergeCells count="9">
    <mergeCell ref="A21:D21"/>
    <mergeCell ref="A22:D22"/>
    <mergeCell ref="A23:D23"/>
    <mergeCell ref="A1:F1"/>
    <mergeCell ref="A2:F2"/>
    <mergeCell ref="A3:F3"/>
    <mergeCell ref="A4:F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opLeftCell="A25" workbookViewId="0">
      <selection activeCell="F46" sqref="F46:F50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75">
        <v>17841</v>
      </c>
      <c r="B1" s="175"/>
      <c r="C1" s="175" t="s">
        <v>95</v>
      </c>
      <c r="D1" s="175"/>
      <c r="E1" s="175"/>
      <c r="F1" s="175"/>
      <c r="G1" s="175"/>
      <c r="H1" s="2"/>
      <c r="I1" s="2"/>
      <c r="J1" s="2"/>
      <c r="K1" s="2"/>
    </row>
    <row r="2" spans="1:11" ht="24.95" customHeight="1" x14ac:dyDescent="0.2">
      <c r="A2" s="176" t="s">
        <v>0</v>
      </c>
      <c r="B2" s="176"/>
      <c r="C2" s="177" t="s">
        <v>96</v>
      </c>
      <c r="D2" s="177"/>
      <c r="E2" s="177"/>
      <c r="F2" s="177"/>
      <c r="G2" s="177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78"/>
      <c r="B4" s="179"/>
      <c r="C4" s="179" t="s">
        <v>1</v>
      </c>
      <c r="D4" s="179"/>
      <c r="E4" s="179"/>
      <c r="F4" s="179"/>
      <c r="G4" s="180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83"/>
      <c r="B6" s="183"/>
      <c r="C6" s="184" t="s">
        <v>11</v>
      </c>
      <c r="D6" s="184"/>
      <c r="E6" s="184"/>
      <c r="F6" s="184"/>
      <c r="G6" s="184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97</v>
      </c>
      <c r="D7" s="4" t="s">
        <v>12</v>
      </c>
      <c r="E7" s="6">
        <v>360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9</v>
      </c>
      <c r="C8" s="181" t="s">
        <v>11</v>
      </c>
      <c r="D8" s="182"/>
      <c r="E8" s="182"/>
      <c r="F8" s="182"/>
      <c r="G8" s="10">
        <f>SUM(G7:G7)</f>
        <v>0</v>
      </c>
      <c r="H8" s="2"/>
      <c r="I8" s="2"/>
      <c r="J8" s="2"/>
      <c r="K8" s="2"/>
    </row>
    <row r="9" spans="1:11" ht="15" x14ac:dyDescent="0.2">
      <c r="A9" s="183"/>
      <c r="B9" s="183"/>
      <c r="C9" s="184" t="s">
        <v>13</v>
      </c>
      <c r="D9" s="184"/>
      <c r="E9" s="184"/>
      <c r="F9" s="184"/>
      <c r="G9" s="184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98</v>
      </c>
      <c r="D10" s="4" t="s">
        <v>12</v>
      </c>
      <c r="E10" s="6">
        <v>350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99</v>
      </c>
      <c r="D11" s="4" t="s">
        <v>12</v>
      </c>
      <c r="E11" s="6">
        <v>350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4">
        <v>4</v>
      </c>
      <c r="B12" s="5"/>
      <c r="C12" s="5" t="s">
        <v>100</v>
      </c>
      <c r="D12" s="4" t="s">
        <v>12</v>
      </c>
      <c r="E12" s="6">
        <v>350</v>
      </c>
      <c r="F12" s="7">
        <v>0</v>
      </c>
      <c r="G12" s="8">
        <f>F12*E12</f>
        <v>0</v>
      </c>
      <c r="H12" s="2"/>
      <c r="I12" s="2"/>
    </row>
    <row r="13" spans="1:11" ht="15" x14ac:dyDescent="0.2">
      <c r="A13" s="9"/>
      <c r="B13" s="9" t="s">
        <v>9</v>
      </c>
      <c r="C13" s="181" t="s">
        <v>13</v>
      </c>
      <c r="D13" s="182"/>
      <c r="E13" s="182"/>
      <c r="F13" s="182"/>
      <c r="G13" s="10">
        <f>SUM(G10:G12)</f>
        <v>0</v>
      </c>
      <c r="H13" s="2"/>
      <c r="I13" s="2"/>
      <c r="J13" s="2"/>
      <c r="K13" s="2"/>
    </row>
    <row r="14" spans="1:11" ht="15" x14ac:dyDescent="0.2">
      <c r="A14" s="183"/>
      <c r="B14" s="183"/>
      <c r="C14" s="184" t="s">
        <v>80</v>
      </c>
      <c r="D14" s="184"/>
      <c r="E14" s="184"/>
      <c r="F14" s="184"/>
      <c r="G14" s="184"/>
      <c r="H14" s="2"/>
      <c r="I14" s="2"/>
      <c r="J14" s="2"/>
      <c r="K14" s="2"/>
    </row>
    <row r="15" spans="1:11" ht="15" x14ac:dyDescent="0.2">
      <c r="A15" s="4">
        <v>5</v>
      </c>
      <c r="B15" s="5"/>
      <c r="C15" s="5" t="s">
        <v>101</v>
      </c>
      <c r="D15" s="4" t="s">
        <v>12</v>
      </c>
      <c r="E15" s="6">
        <v>10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6</v>
      </c>
      <c r="B16" s="5"/>
      <c r="C16" s="5" t="s">
        <v>86</v>
      </c>
      <c r="D16" s="4" t="s">
        <v>10</v>
      </c>
      <c r="E16" s="6">
        <v>5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7</v>
      </c>
      <c r="B17" s="5"/>
      <c r="C17" s="5" t="s">
        <v>102</v>
      </c>
      <c r="D17" s="4" t="s">
        <v>12</v>
      </c>
      <c r="E17" s="6">
        <v>15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9"/>
      <c r="B18" s="9" t="s">
        <v>9</v>
      </c>
      <c r="C18" s="181" t="s">
        <v>80</v>
      </c>
      <c r="D18" s="182"/>
      <c r="E18" s="182"/>
      <c r="F18" s="182"/>
      <c r="G18" s="10">
        <f>SUM(G15:G17)</f>
        <v>0</v>
      </c>
      <c r="H18" s="2"/>
      <c r="I18" s="2"/>
      <c r="J18" s="2"/>
      <c r="K18" s="2"/>
    </row>
    <row r="19" spans="1:11" ht="15" x14ac:dyDescent="0.2">
      <c r="A19" s="183"/>
      <c r="B19" s="183"/>
      <c r="C19" s="184" t="s">
        <v>103</v>
      </c>
      <c r="D19" s="184"/>
      <c r="E19" s="184"/>
      <c r="F19" s="184"/>
      <c r="G19" s="184"/>
      <c r="H19" s="2"/>
      <c r="I19" s="2"/>
      <c r="J19" s="2"/>
      <c r="K19" s="2"/>
    </row>
    <row r="20" spans="1:11" ht="15" x14ac:dyDescent="0.2">
      <c r="A20" s="4">
        <v>8</v>
      </c>
      <c r="B20" s="5"/>
      <c r="C20" s="5" t="s">
        <v>104</v>
      </c>
      <c r="D20" s="4" t="s">
        <v>105</v>
      </c>
      <c r="E20" s="6">
        <v>130</v>
      </c>
      <c r="F20" s="7">
        <v>0</v>
      </c>
      <c r="G20" s="8">
        <f>F20*E20</f>
        <v>0</v>
      </c>
      <c r="H20" s="2"/>
      <c r="I20" s="2"/>
    </row>
    <row r="21" spans="1:11" ht="15" x14ac:dyDescent="0.2">
      <c r="A21" s="9"/>
      <c r="B21" s="9" t="s">
        <v>9</v>
      </c>
      <c r="C21" s="181" t="s">
        <v>103</v>
      </c>
      <c r="D21" s="182"/>
      <c r="E21" s="182"/>
      <c r="F21" s="182"/>
      <c r="G21" s="10">
        <f>SUM(G20:G20)</f>
        <v>0</v>
      </c>
      <c r="H21" s="2"/>
      <c r="I21" s="2"/>
      <c r="J21" s="2"/>
      <c r="K21" s="2"/>
    </row>
    <row r="22" spans="1:11" ht="15" x14ac:dyDescent="0.2">
      <c r="A22" s="11"/>
      <c r="B22" s="11" t="s">
        <v>9</v>
      </c>
      <c r="C22" s="185" t="s">
        <v>1</v>
      </c>
      <c r="D22" s="182"/>
      <c r="E22" s="182"/>
      <c r="F22" s="182"/>
      <c r="G22" s="12">
        <f>+G8+G13+G18+G21</f>
        <v>0</v>
      </c>
      <c r="H22" s="2"/>
      <c r="I22" s="2"/>
      <c r="J22" s="2"/>
      <c r="K22" s="2"/>
    </row>
    <row r="23" spans="1:11" ht="1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5" x14ac:dyDescent="0.2">
      <c r="A24" s="178"/>
      <c r="B24" s="179"/>
      <c r="C24" s="179" t="s">
        <v>14</v>
      </c>
      <c r="D24" s="179"/>
      <c r="E24" s="179"/>
      <c r="F24" s="179"/>
      <c r="G24" s="180"/>
      <c r="H24" s="2"/>
      <c r="I24" s="2"/>
      <c r="J24" s="2"/>
      <c r="K24" s="2"/>
    </row>
    <row r="25" spans="1:11" ht="15" x14ac:dyDescent="0.2">
      <c r="A25" s="3" t="s">
        <v>2</v>
      </c>
      <c r="B25" s="3" t="s">
        <v>3</v>
      </c>
      <c r="C25" s="3" t="s">
        <v>4</v>
      </c>
      <c r="D25" s="3" t="s">
        <v>5</v>
      </c>
      <c r="E25" s="3" t="s">
        <v>6</v>
      </c>
      <c r="F25" s="3" t="s">
        <v>7</v>
      </c>
      <c r="G25" s="3" t="s">
        <v>8</v>
      </c>
      <c r="H25" s="2"/>
      <c r="I25" s="2"/>
      <c r="J25" s="2"/>
      <c r="K25" s="2"/>
    </row>
    <row r="26" spans="1:11" ht="15" x14ac:dyDescent="0.2">
      <c r="A26" s="183"/>
      <c r="B26" s="183"/>
      <c r="C26" s="184" t="s">
        <v>15</v>
      </c>
      <c r="D26" s="184"/>
      <c r="E26" s="184"/>
      <c r="F26" s="184"/>
      <c r="G26" s="184"/>
      <c r="H26" s="2"/>
      <c r="I26" s="2"/>
      <c r="J26" s="2"/>
      <c r="K26" s="2"/>
    </row>
    <row r="27" spans="1:11" ht="15" x14ac:dyDescent="0.2">
      <c r="A27" s="4">
        <v>9</v>
      </c>
      <c r="B27" s="5"/>
      <c r="C27" s="5" t="s">
        <v>106</v>
      </c>
      <c r="D27" s="4" t="s">
        <v>16</v>
      </c>
      <c r="E27" s="6">
        <v>4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9"/>
      <c r="B28" s="9" t="s">
        <v>9</v>
      </c>
      <c r="C28" s="181" t="s">
        <v>15</v>
      </c>
      <c r="D28" s="182"/>
      <c r="E28" s="182"/>
      <c r="F28" s="182"/>
      <c r="G28" s="10">
        <f>SUM(G27:G27)</f>
        <v>0</v>
      </c>
      <c r="H28" s="2"/>
      <c r="I28" s="2"/>
      <c r="J28" s="2"/>
      <c r="K28" s="2"/>
    </row>
    <row r="29" spans="1:11" ht="15" x14ac:dyDescent="0.2">
      <c r="A29" s="183"/>
      <c r="B29" s="183"/>
      <c r="C29" s="184" t="s">
        <v>81</v>
      </c>
      <c r="D29" s="184"/>
      <c r="E29" s="184"/>
      <c r="F29" s="184"/>
      <c r="G29" s="184"/>
      <c r="H29" s="2"/>
      <c r="I29" s="2"/>
      <c r="J29" s="2"/>
      <c r="K29" s="2"/>
    </row>
    <row r="30" spans="1:11" ht="21" x14ac:dyDescent="0.2">
      <c r="A30" s="4">
        <v>10</v>
      </c>
      <c r="B30" s="5" t="s">
        <v>88</v>
      </c>
      <c r="C30" s="5" t="s">
        <v>89</v>
      </c>
      <c r="D30" s="4" t="s">
        <v>10</v>
      </c>
      <c r="E30" s="6">
        <v>5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4">
        <v>11</v>
      </c>
      <c r="B31" s="5" t="s">
        <v>82</v>
      </c>
      <c r="C31" s="5" t="s">
        <v>83</v>
      </c>
      <c r="D31" s="4" t="s">
        <v>12</v>
      </c>
      <c r="E31" s="6">
        <v>10</v>
      </c>
      <c r="F31" s="7">
        <v>0</v>
      </c>
      <c r="G31" s="8">
        <f>F31*E31</f>
        <v>0</v>
      </c>
      <c r="H31" s="2"/>
      <c r="I31" s="2"/>
    </row>
    <row r="32" spans="1:11" ht="15" x14ac:dyDescent="0.2">
      <c r="A32" s="4">
        <v>12</v>
      </c>
      <c r="B32" s="5" t="s">
        <v>107</v>
      </c>
      <c r="C32" s="5" t="s">
        <v>108</v>
      </c>
      <c r="D32" s="4" t="s">
        <v>12</v>
      </c>
      <c r="E32" s="6">
        <v>15</v>
      </c>
      <c r="F32" s="7">
        <v>0</v>
      </c>
      <c r="G32" s="8">
        <f>F32*E32</f>
        <v>0</v>
      </c>
      <c r="H32" s="2"/>
      <c r="I32" s="2"/>
    </row>
    <row r="33" spans="1:11" ht="15" x14ac:dyDescent="0.2">
      <c r="A33" s="4">
        <v>13</v>
      </c>
      <c r="B33" s="5" t="s">
        <v>84</v>
      </c>
      <c r="C33" s="5" t="s">
        <v>85</v>
      </c>
      <c r="D33" s="4" t="s">
        <v>12</v>
      </c>
      <c r="E33" s="6">
        <v>10</v>
      </c>
      <c r="F33" s="7">
        <v>0</v>
      </c>
      <c r="G33" s="8">
        <f>F33*E33</f>
        <v>0</v>
      </c>
      <c r="H33" s="2"/>
      <c r="I33" s="2"/>
    </row>
    <row r="34" spans="1:11" ht="15" x14ac:dyDescent="0.2">
      <c r="A34" s="9"/>
      <c r="B34" s="9" t="s">
        <v>9</v>
      </c>
      <c r="C34" s="181" t="s">
        <v>81</v>
      </c>
      <c r="D34" s="182"/>
      <c r="E34" s="182"/>
      <c r="F34" s="182"/>
      <c r="G34" s="10">
        <f>SUM(G30:G33)</f>
        <v>0</v>
      </c>
      <c r="H34" s="2"/>
      <c r="I34" s="2"/>
      <c r="J34" s="2"/>
      <c r="K34" s="2"/>
    </row>
    <row r="35" spans="1:11" ht="15" x14ac:dyDescent="0.2">
      <c r="A35" s="183"/>
      <c r="B35" s="183"/>
      <c r="C35" s="184" t="s">
        <v>17</v>
      </c>
      <c r="D35" s="184"/>
      <c r="E35" s="184"/>
      <c r="F35" s="184"/>
      <c r="G35" s="184"/>
      <c r="H35" s="2"/>
      <c r="I35" s="2"/>
      <c r="J35" s="2"/>
      <c r="K35" s="2"/>
    </row>
    <row r="36" spans="1:11" ht="15" x14ac:dyDescent="0.2">
      <c r="A36" s="4">
        <v>14</v>
      </c>
      <c r="B36" s="5"/>
      <c r="C36" s="5" t="s">
        <v>87</v>
      </c>
      <c r="D36" s="4" t="s">
        <v>16</v>
      </c>
      <c r="E36" s="6">
        <v>20</v>
      </c>
      <c r="F36" s="7">
        <v>0</v>
      </c>
      <c r="G36" s="8">
        <f>F36*E36</f>
        <v>0</v>
      </c>
      <c r="H36" s="2"/>
      <c r="I36" s="2"/>
    </row>
    <row r="37" spans="1:11" ht="15" x14ac:dyDescent="0.2">
      <c r="A37" s="9"/>
      <c r="B37" s="9" t="s">
        <v>9</v>
      </c>
      <c r="C37" s="181" t="s">
        <v>17</v>
      </c>
      <c r="D37" s="182"/>
      <c r="E37" s="182"/>
      <c r="F37" s="182"/>
      <c r="G37" s="10">
        <f>SUM(G36:G36)</f>
        <v>0</v>
      </c>
      <c r="H37" s="2"/>
      <c r="I37" s="2"/>
      <c r="J37" s="2"/>
      <c r="K37" s="2"/>
    </row>
    <row r="38" spans="1:11" ht="15" x14ac:dyDescent="0.2">
      <c r="A38" s="183"/>
      <c r="B38" s="183"/>
      <c r="C38" s="184" t="s">
        <v>18</v>
      </c>
      <c r="D38" s="184"/>
      <c r="E38" s="184"/>
      <c r="F38" s="184"/>
      <c r="G38" s="184"/>
      <c r="H38" s="2"/>
      <c r="I38" s="2"/>
      <c r="J38" s="2"/>
      <c r="K38" s="2"/>
    </row>
    <row r="39" spans="1:11" ht="15" x14ac:dyDescent="0.2">
      <c r="A39" s="4">
        <v>15</v>
      </c>
      <c r="B39" s="5" t="s">
        <v>20</v>
      </c>
      <c r="C39" s="5" t="s">
        <v>90</v>
      </c>
      <c r="D39" s="4" t="s">
        <v>12</v>
      </c>
      <c r="E39" s="6">
        <v>360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16</v>
      </c>
      <c r="B40" s="5" t="s">
        <v>21</v>
      </c>
      <c r="C40" s="5" t="s">
        <v>22</v>
      </c>
      <c r="D40" s="4" t="s">
        <v>12</v>
      </c>
      <c r="E40" s="6">
        <v>1050</v>
      </c>
      <c r="F40" s="7">
        <v>0</v>
      </c>
      <c r="G40" s="8">
        <f>F40*E40</f>
        <v>0</v>
      </c>
      <c r="H40" s="2"/>
      <c r="I40" s="2"/>
    </row>
    <row r="41" spans="1:11" ht="15" x14ac:dyDescent="0.2">
      <c r="A41" s="9"/>
      <c r="B41" s="9" t="s">
        <v>9</v>
      </c>
      <c r="C41" s="181" t="s">
        <v>18</v>
      </c>
      <c r="D41" s="182"/>
      <c r="E41" s="182"/>
      <c r="F41" s="182"/>
      <c r="G41" s="10">
        <f>SUM(G39:G40)</f>
        <v>0</v>
      </c>
      <c r="H41" s="2"/>
      <c r="I41" s="2"/>
      <c r="J41" s="2"/>
      <c r="K41" s="2"/>
    </row>
    <row r="42" spans="1:11" ht="15" x14ac:dyDescent="0.2">
      <c r="A42" s="183"/>
      <c r="B42" s="183"/>
      <c r="C42" s="184" t="s">
        <v>23</v>
      </c>
      <c r="D42" s="184"/>
      <c r="E42" s="184"/>
      <c r="F42" s="184"/>
      <c r="G42" s="184"/>
      <c r="H42" s="2"/>
      <c r="I42" s="2"/>
      <c r="J42" s="2"/>
      <c r="K42" s="2"/>
    </row>
    <row r="43" spans="1:11" ht="21" x14ac:dyDescent="0.2">
      <c r="A43" s="4">
        <v>17</v>
      </c>
      <c r="B43" s="5" t="s">
        <v>109</v>
      </c>
      <c r="C43" s="5" t="s">
        <v>110</v>
      </c>
      <c r="D43" s="4" t="s">
        <v>10</v>
      </c>
      <c r="E43" s="6">
        <v>1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9"/>
      <c r="B44" s="9" t="s">
        <v>9</v>
      </c>
      <c r="C44" s="181" t="s">
        <v>23</v>
      </c>
      <c r="D44" s="182"/>
      <c r="E44" s="182"/>
      <c r="F44" s="182"/>
      <c r="G44" s="10">
        <f>SUM(G43:G43)</f>
        <v>0</v>
      </c>
      <c r="H44" s="2"/>
      <c r="I44" s="2"/>
      <c r="J44" s="2"/>
      <c r="K44" s="2"/>
    </row>
    <row r="45" spans="1:11" ht="15" x14ac:dyDescent="0.2">
      <c r="A45" s="183"/>
      <c r="B45" s="183"/>
      <c r="C45" s="184" t="s">
        <v>111</v>
      </c>
      <c r="D45" s="184"/>
      <c r="E45" s="184"/>
      <c r="F45" s="184"/>
      <c r="G45" s="184"/>
      <c r="H45" s="2"/>
      <c r="I45" s="2"/>
      <c r="J45" s="2"/>
      <c r="K45" s="2"/>
    </row>
    <row r="46" spans="1:11" ht="15" x14ac:dyDescent="0.2">
      <c r="A46" s="4">
        <v>18</v>
      </c>
      <c r="B46" s="5"/>
      <c r="C46" s="5" t="s">
        <v>112</v>
      </c>
      <c r="D46" s="4" t="s">
        <v>19</v>
      </c>
      <c r="E46" s="6">
        <v>1</v>
      </c>
      <c r="F46" s="7">
        <v>0</v>
      </c>
      <c r="G46" s="8">
        <f>F46*E46</f>
        <v>0</v>
      </c>
      <c r="H46" s="2"/>
      <c r="I46" s="2"/>
    </row>
    <row r="47" spans="1:11" ht="15" x14ac:dyDescent="0.2">
      <c r="A47" s="4">
        <v>19</v>
      </c>
      <c r="B47" s="5" t="s">
        <v>113</v>
      </c>
      <c r="C47" s="5" t="s">
        <v>114</v>
      </c>
      <c r="D47" s="4" t="s">
        <v>12</v>
      </c>
      <c r="E47" s="6">
        <v>130</v>
      </c>
      <c r="F47" s="7">
        <v>0</v>
      </c>
      <c r="G47" s="8">
        <f>F47*E47</f>
        <v>0</v>
      </c>
      <c r="H47" s="2"/>
      <c r="I47" s="2"/>
    </row>
    <row r="48" spans="1:11" ht="15" x14ac:dyDescent="0.2">
      <c r="A48" s="4">
        <v>20</v>
      </c>
      <c r="B48" s="5" t="s">
        <v>115</v>
      </c>
      <c r="C48" s="5" t="s">
        <v>116</v>
      </c>
      <c r="D48" s="4" t="s">
        <v>12</v>
      </c>
      <c r="E48" s="6">
        <v>130</v>
      </c>
      <c r="F48" s="7">
        <v>0</v>
      </c>
      <c r="G48" s="8">
        <f>F48*E48</f>
        <v>0</v>
      </c>
      <c r="H48" s="2"/>
      <c r="I48" s="2"/>
    </row>
    <row r="49" spans="1:11" ht="15" x14ac:dyDescent="0.2">
      <c r="A49" s="4">
        <v>21</v>
      </c>
      <c r="B49" s="5" t="s">
        <v>117</v>
      </c>
      <c r="C49" s="5" t="s">
        <v>118</v>
      </c>
      <c r="D49" s="4" t="s">
        <v>12</v>
      </c>
      <c r="E49" s="6">
        <v>130</v>
      </c>
      <c r="F49" s="7">
        <v>0</v>
      </c>
      <c r="G49" s="8">
        <f>F49*E49</f>
        <v>0</v>
      </c>
      <c r="H49" s="2"/>
      <c r="I49" s="2"/>
    </row>
    <row r="50" spans="1:11" ht="15" x14ac:dyDescent="0.2">
      <c r="A50" s="4">
        <v>22</v>
      </c>
      <c r="B50" s="5" t="s">
        <v>119</v>
      </c>
      <c r="C50" s="5" t="s">
        <v>120</v>
      </c>
      <c r="D50" s="4" t="s">
        <v>12</v>
      </c>
      <c r="E50" s="6">
        <v>130</v>
      </c>
      <c r="F50" s="7">
        <v>0</v>
      </c>
      <c r="G50" s="8">
        <f>F50*E50</f>
        <v>0</v>
      </c>
      <c r="H50" s="2"/>
      <c r="I50" s="2"/>
    </row>
    <row r="51" spans="1:11" ht="15" x14ac:dyDescent="0.2">
      <c r="A51" s="9"/>
      <c r="B51" s="9" t="s">
        <v>9</v>
      </c>
      <c r="C51" s="181" t="s">
        <v>111</v>
      </c>
      <c r="D51" s="182"/>
      <c r="E51" s="182"/>
      <c r="F51" s="182"/>
      <c r="G51" s="10">
        <f>SUM(G46:G50)</f>
        <v>0</v>
      </c>
      <c r="H51" s="2"/>
      <c r="I51" s="2"/>
      <c r="J51" s="2"/>
      <c r="K51" s="2"/>
    </row>
    <row r="52" spans="1:11" ht="15" x14ac:dyDescent="0.2">
      <c r="A52" s="11"/>
      <c r="B52" s="11" t="s">
        <v>9</v>
      </c>
      <c r="C52" s="185" t="s">
        <v>14</v>
      </c>
      <c r="D52" s="182"/>
      <c r="E52" s="182"/>
      <c r="F52" s="182"/>
      <c r="G52" s="12">
        <f>+G28+G34+G37+G41+G44+G51</f>
        <v>0</v>
      </c>
      <c r="H52" s="2"/>
      <c r="I52" s="2"/>
      <c r="J52" s="2"/>
      <c r="K52" s="2"/>
    </row>
    <row r="53" spans="1:11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" x14ac:dyDescent="0.2">
      <c r="A54" s="186" t="s">
        <v>24</v>
      </c>
      <c r="B54" s="186"/>
      <c r="C54" s="186"/>
      <c r="D54" s="186"/>
      <c r="E54" s="186"/>
      <c r="F54" s="186"/>
      <c r="G54" s="13">
        <f>+G22+G52</f>
        <v>0</v>
      </c>
      <c r="H54" s="2"/>
    </row>
  </sheetData>
  <sheetProtection sheet="1" objects="1" scenarios="1"/>
  <mergeCells count="41">
    <mergeCell ref="A45:B45"/>
    <mergeCell ref="C45:G45"/>
    <mergeCell ref="C51:F51"/>
    <mergeCell ref="C52:F52"/>
    <mergeCell ref="A54:F54"/>
    <mergeCell ref="A38:B38"/>
    <mergeCell ref="C38:G38"/>
    <mergeCell ref="C41:F41"/>
    <mergeCell ref="A42:B42"/>
    <mergeCell ref="C42:G42"/>
    <mergeCell ref="C44:F44"/>
    <mergeCell ref="A29:B29"/>
    <mergeCell ref="C29:G29"/>
    <mergeCell ref="C34:F34"/>
    <mergeCell ref="A35:B35"/>
    <mergeCell ref="C35:G35"/>
    <mergeCell ref="C37:F37"/>
    <mergeCell ref="C22:F22"/>
    <mergeCell ref="A24:B24"/>
    <mergeCell ref="C24:G24"/>
    <mergeCell ref="A26:B26"/>
    <mergeCell ref="C26:G26"/>
    <mergeCell ref="C28:F28"/>
    <mergeCell ref="A14:B14"/>
    <mergeCell ref="C14:G14"/>
    <mergeCell ref="C18:F18"/>
    <mergeCell ref="A19:B19"/>
    <mergeCell ref="C19:G19"/>
    <mergeCell ref="C21:F21"/>
    <mergeCell ref="A6:B6"/>
    <mergeCell ref="C6:G6"/>
    <mergeCell ref="C8:F8"/>
    <mergeCell ref="A9:B9"/>
    <mergeCell ref="C9:G9"/>
    <mergeCell ref="C13:F13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přehled položek</vt:lpstr>
      <vt:lpstr>IO09</vt:lpstr>
      <vt:lpstr>'IO09'!Oblast_tisku</vt:lpstr>
      <vt:lpstr>'Krycí list'!Oblast_tisku</vt:lpstr>
      <vt:lpstr>'přehled položek'!Oblast_tisku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2016-06-13T06:57:59Z</cp:lastPrinted>
  <dcterms:created xsi:type="dcterms:W3CDTF">2016-06-12T15:54:57Z</dcterms:created>
  <dcterms:modified xsi:type="dcterms:W3CDTF">2016-06-13T06:58:07Z</dcterms:modified>
</cp:coreProperties>
</file>