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07 R15513064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'SO07 R155130644 Pol'!$A$1:$U$181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" i="12" l="1"/>
  <c r="G7" i="12"/>
  <c r="I60" i="1" l="1"/>
  <c r="J59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7" i="1" l="1"/>
  <c r="J51" i="1"/>
  <c r="O7" i="12"/>
  <c r="J49" i="1"/>
  <c r="J56" i="1"/>
  <c r="Q7" i="12"/>
  <c r="I7" i="12"/>
  <c r="M7" i="12"/>
  <c r="U7" i="12"/>
  <c r="K7" i="12"/>
  <c r="J52" i="1"/>
  <c r="J53" i="1"/>
  <c r="J50" i="1"/>
  <c r="J54" i="1"/>
  <c r="J58" i="1"/>
  <c r="J55" i="1"/>
  <c r="J6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<sst xmlns="http://schemas.openxmlformats.org/spreadsheetml/2006/main" count="841" uniqueCount="447">
  <si>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</si>
  <si>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</si>
  <si>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</si>
  <si>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</si>
  <si>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</si>
  <si>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</si>
  <si>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</si>
  <si>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</si>
  <si>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</si>
  <si>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</si>
  <si>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</si>
  <si>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</si>
  <si>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</si>
  <si>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</si>
  <si>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</si>
  <si>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</si>
  <si>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</si>
  <si>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</si>
  <si>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</si>
  <si>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</si>
  <si>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</si>
  <si>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</si>
  <si>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</si>
  <si>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</si>
  <si>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</si>
  <si>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</si>
  <si>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</si>
  <si>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</si>
  <si>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</si>
  <si>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</si>
  <si>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</si>
  <si>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</si>
  <si>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</si>
  <si>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</si>
  <si>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</si>
  <si>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</si>
  <si>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</si>
  <si>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</si>
  <si>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</si>
  <si>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</si>
  <si>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</si>
  <si>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</si>
  <si>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R155130644</t>
  </si>
  <si>
    <t>MaR</t>
  </si>
  <si>
    <t>SO07</t>
  </si>
  <si>
    <t>objekt C</t>
  </si>
  <si>
    <t>Objekt:</t>
  </si>
  <si>
    <t>Rozpočet:</t>
  </si>
  <si>
    <t>15/5130</t>
  </si>
  <si>
    <t>MU - Rekonstrukce a dostavba areálu FF, Arne Nováka, Brno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</si>
  <si>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</si>
  <si>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</si>
  <si>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</si>
  <si>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</si>
  <si>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</si>
  <si>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</si>
  <si>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</si>
  <si>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</si>
  <si>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</si>
  <si>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</si>
  <si>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</si>
  <si>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</si>
  <si>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</si>
  <si>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</si>
  <si>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</si>
  <si>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</si>
  <si>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</si>
  <si>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</si>
  <si>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</si>
  <si>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</si>
  <si>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</si>
  <si>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</si>
  <si>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</si>
  <si>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</si>
  <si>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</si>
  <si>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</si>
  <si>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</si>
  <si>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</si>
  <si>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</si>
  <si>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</si>
  <si>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</si>
  <si>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</si>
  <si>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</si>
  <si>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</si>
  <si>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</si>
  <si>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</si>
  <si>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</si>
  <si>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</si>
  <si>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</si>
  <si>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</si>
  <si>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</si>
  <si>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</si>
  <si>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</si>
  <si>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</si>
  <si>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</si>
  <si>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</si>
  <si>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</si>
  <si>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</si>
  <si>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</si>
  <si>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</si>
  <si>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</si>
  <si>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eBCON</t>
  </si>
  <si>
    <t>CPU řídícího systému se 4-mi rozšiřujícími sloty</t>
  </si>
  <si>
    <t>ks</t>
  </si>
  <si>
    <t>POL3_</t>
  </si>
  <si>
    <t>eBMD800</t>
  </si>
  <si>
    <t>Rozšiřující modul ŘS, 8DI</t>
  </si>
  <si>
    <t>eBM800</t>
  </si>
  <si>
    <t>Rozšiřující modul ŘS, 8UI</t>
  </si>
  <si>
    <t>eBM404</t>
  </si>
  <si>
    <t>Rozšiřující modul ŘS, 4UI, 4BO (triak)</t>
  </si>
  <si>
    <t>eBM440</t>
  </si>
  <si>
    <t>Rozšiřující modul ŘS, 4UI, 4UO</t>
  </si>
  <si>
    <t>eBX04</t>
  </si>
  <si>
    <t>Patice ŘS pro 4 moduly</t>
  </si>
  <si>
    <t>eBX08</t>
  </si>
  <si>
    <t>Patice ŘS pro 8 modulů</t>
  </si>
  <si>
    <t>TRM768</t>
  </si>
  <si>
    <t>Ukončovač sítě , BACnet MS/TP</t>
  </si>
  <si>
    <t>DSC1146E</t>
  </si>
  <si>
    <t>Systémový kontroler ŘS - 11xUI, 4xAO, 6xDO, Ethernet, HOA's</t>
  </si>
  <si>
    <t>DNS24L</t>
  </si>
  <si>
    <t>Nástěnný ovladač s korekcí teploty, LCD displej, 1RT, LINKnet</t>
  </si>
  <si>
    <t>CON-MBUS-50.</t>
  </si>
  <si>
    <t>M-bus koncentrátor dat, pro max. 10 měřičů, komunikační sběrnice LINKnet</t>
  </si>
  <si>
    <t>RTS20</t>
  </si>
  <si>
    <t>Snímač teploty prostorový</t>
  </si>
  <si>
    <t>HS115AT</t>
  </si>
  <si>
    <t>Odporové snímače teploty se snímacím prvkem NTC 10kOhm, prostorový, venkovní, IP65</t>
  </si>
  <si>
    <t>HS125300T</t>
  </si>
  <si>
    <t>Odporové snímače teploty se snímacím prvkem  termistorem NTC 10 kOhm, do VZT potrubí</t>
  </si>
  <si>
    <t>HS12570.</t>
  </si>
  <si>
    <t>HS145T</t>
  </si>
  <si>
    <t>Odporové snímače teploty se snímacím prvkem NTC 10kOhm, příložný</t>
  </si>
  <si>
    <t>TG8.</t>
  </si>
  <si>
    <t>Odporové snímače teploty se snímacím prvkem 10kOhm, kabelový</t>
  </si>
  <si>
    <t>DPT2500R8</t>
  </si>
  <si>
    <t>Diferenční snímač tlaku 0 - 2500Pa, nastavitelný rozsah, IP54</t>
  </si>
  <si>
    <t>POL3_1</t>
  </si>
  <si>
    <t>LK CO2.</t>
  </si>
  <si>
    <t>Snímač CO2 do VZT potrubí, výstup 0-10VDC, rozsah 0..2000ppm, napájení 24VAC/DC, IP20</t>
  </si>
  <si>
    <t>PS300</t>
  </si>
  <si>
    <t>Diferenční spínač tlaku PS30...300Pa Spínací diference 20Pa, IP54</t>
  </si>
  <si>
    <t>PS500</t>
  </si>
  <si>
    <t>Diferenční snímač tlaku PS30...500Pa Spínací diference 20Pa, IP54</t>
  </si>
  <si>
    <t>STFRE1IP65</t>
  </si>
  <si>
    <t>Termostat protimrazový, IP65, 6m, -30/+10°C, auto reset</t>
  </si>
  <si>
    <t>KP79</t>
  </si>
  <si>
    <t>Teplotní spínač, kapilárový, rozsah 50-100°C, 2m, IP30</t>
  </si>
  <si>
    <t>SZ4</t>
  </si>
  <si>
    <t>Snímač hladiny zaplavení, relé výstup 24VAC/6A, napájení 24VAC/DC</t>
  </si>
  <si>
    <t xml:space="preserve">ks    </t>
  </si>
  <si>
    <t>TAP-20T.</t>
  </si>
  <si>
    <t>Magnetický kontakt, závrtný, typ NC, přívodní kabel 5m</t>
  </si>
  <si>
    <t>JS130280</t>
  </si>
  <si>
    <t>Jímka 280 mm, závit G1/2 nebo M20x1,5, OK 22, nerez ocel 17 240, odolnost proti tlaku 6,, 3Mpa</t>
  </si>
  <si>
    <t>JS13050</t>
  </si>
  <si>
    <t>Jímka 50 mm, závit G1/2 nebo M20x1,5, OK 22, nerez ocel 17 240, odolnost proti tlaku 6,, 3Mpa</t>
  </si>
  <si>
    <t>LM24ASR</t>
  </si>
  <si>
    <t>Servopohon klapkový, 24V AC/DC, 5 Nm, (95°=150s), 0-10V DC</t>
  </si>
  <si>
    <t>LF24</t>
  </si>
  <si>
    <t>Servopohon klapkový s pružinou pro návrat, 24V AC/DC, 4Nm, (95°=75/20s), 2P</t>
  </si>
  <si>
    <t>LR24ASR</t>
  </si>
  <si>
    <t>Servopohon ventilový, 24V AC/DC, 5Nm, (90°=90s), 0-10V DC, DN15-25</t>
  </si>
  <si>
    <t>R30206P3S2</t>
  </si>
  <si>
    <t>Regulační ventil kulový trojcestný, vnitřní závit, DN20, Kvs 6,3</t>
  </si>
  <si>
    <t>R302510S2</t>
  </si>
  <si>
    <t>Regulační ventil kulový trojcestný, vnitřní závit, DN25, Kvs 10</t>
  </si>
  <si>
    <t>R20152P5S1</t>
  </si>
  <si>
    <t>Regulační ventil kulový dvoucestný, vnitřní závit, DN15, Kvs 2,5</t>
  </si>
  <si>
    <t>R20154S1</t>
  </si>
  <si>
    <t>Regulační ventil kulový dvoucestný, vnitřní závit, DN15, Kvs 4</t>
  </si>
  <si>
    <t>1770838.</t>
  </si>
  <si>
    <t>Termopohon pro 2-bodovou regulaci M30x1,5  24V,  bez proudu zavřeno</t>
  </si>
  <si>
    <t xml:space="preserve">DT10.  </t>
  </si>
  <si>
    <t>Rozvaděč oceloplechový skříňový, vč. vnitřní výzbroje, 2000x800+1200x400, IP42/20</t>
  </si>
  <si>
    <t>101100135T0</t>
  </si>
  <si>
    <t>Rozvaděč oceloplechový zapuštěný, vč. vnitřní výzbroje, 1200x600x250, IP42/20</t>
  </si>
  <si>
    <t>d.bod</t>
  </si>
  <si>
    <t>DT16 .</t>
  </si>
  <si>
    <t>Rozvaděč oceloplechový skříňový,vč. vnitřní výzbroje, 1200x600x250, IP42/20</t>
  </si>
  <si>
    <t>DT15 .</t>
  </si>
  <si>
    <t>Rozvaděč oceloplechový skříňový,venkovní provedení, vč. vnitřní výzbroje, 2000x800x400, IP54/20</t>
  </si>
  <si>
    <t>341970192</t>
  </si>
  <si>
    <t>Samoregulační topný kabel, 16W/m</t>
  </si>
  <si>
    <t>m</t>
  </si>
  <si>
    <t>RZ3A40D40</t>
  </si>
  <si>
    <t>Polovodičové relé 400VAC/40A, ovládání 4-32VDC, spínání v nule</t>
  </si>
  <si>
    <t>RW1</t>
  </si>
  <si>
    <t>PWM modul, napájení 230/24VAC, řízení 0-10VDC, PWM výstup 12VDC</t>
  </si>
  <si>
    <t>D1</t>
  </si>
  <si>
    <t>Servisní vypínač 1f/20A</t>
  </si>
  <si>
    <t>D2</t>
  </si>
  <si>
    <t>Servisní vypínač 3f/25A</t>
  </si>
  <si>
    <t>top_t</t>
  </si>
  <si>
    <t>Topné těleso 500W, napájení 230VAC</t>
  </si>
  <si>
    <t>HOUK</t>
  </si>
  <si>
    <t>Houkačka, napájení 230VAC</t>
  </si>
  <si>
    <t>34121550</t>
  </si>
  <si>
    <t>Kabel sdělovací s Cu jádrem JYTY 2 x 1 mm</t>
  </si>
  <si>
    <t>34121554</t>
  </si>
  <si>
    <t>Kabel sdělovací s Cu jádrem JYTY 4 x 1 mm</t>
  </si>
  <si>
    <t>34121556</t>
  </si>
  <si>
    <t>Kabel sdělovací s Cu jádrem JYTY 7 x 1 mm</t>
  </si>
  <si>
    <t>34121558</t>
  </si>
  <si>
    <t>Kabel sdělovací s Cu jádrem JYTY 14 x 1 mm</t>
  </si>
  <si>
    <t>BELDEN9842</t>
  </si>
  <si>
    <t>Kabel sdělovací BELDEN 9842</t>
  </si>
  <si>
    <t xml:space="preserve">m     </t>
  </si>
  <si>
    <t>34111030</t>
  </si>
  <si>
    <t>Kabel silový s Cu jádrem 750 V CYKY 3 x 1,5 mm2</t>
  </si>
  <si>
    <t>34111036</t>
  </si>
  <si>
    <t>Kabel silový s Cu jádrem 750 V CYKY 3 x 2,5 mm2</t>
  </si>
  <si>
    <t>CYKYJ3X4C100</t>
  </si>
  <si>
    <t>Kabel silový s Cu jádrem 750 V CYKY 3 x 4 mm2</t>
  </si>
  <si>
    <t>CYKYJ5X15</t>
  </si>
  <si>
    <t>Kabel sdělovací s Cu jádrem 750 V CYKY 5 x 1,5 mm2</t>
  </si>
  <si>
    <t>34111094</t>
  </si>
  <si>
    <t>Kabel silový s Cu jádrem 750 V CYKY 5 x 2,5 mm2</t>
  </si>
  <si>
    <t>CYKYJ5X4</t>
  </si>
  <si>
    <t>Kabel silový s Cu jádrem 750 V CYKY 5 x 4 mm2</t>
  </si>
  <si>
    <t>CYKYJ12X15</t>
  </si>
  <si>
    <t>Kabel silový s Cu jádrem 750 V CYKY 12 x 1,5 mm2</t>
  </si>
  <si>
    <t>34143191</t>
  </si>
  <si>
    <t>Šňůra s Cu jádrem CMFM  4 x 2,50 mm2</t>
  </si>
  <si>
    <t>34143794</t>
  </si>
  <si>
    <t>Šňůra lehká s Cu jádrem CYSY H05 VV-F 2 x 0,75 mm2</t>
  </si>
  <si>
    <t>34140966</t>
  </si>
  <si>
    <t>Vodič silový CY zelenožlutý 6,00 mm2 - drát</t>
  </si>
  <si>
    <t>34140967</t>
  </si>
  <si>
    <t>Vodič silový CY zelenožlutý 10,00 mm2 - drát</t>
  </si>
  <si>
    <t>POL3_9</t>
  </si>
  <si>
    <t>345710962</t>
  </si>
  <si>
    <t>Trubka elektroinstalační tuhá z PVC, vnější/vnitřní pr. 20/16,9 mm, pevnost 750N</t>
  </si>
  <si>
    <t>345710963</t>
  </si>
  <si>
    <t>Trubka elektroinstalační tuhá z PVC, vnější/vnitřní pr. 25/21,4 mm, pevnost 750N</t>
  </si>
  <si>
    <t>345711591</t>
  </si>
  <si>
    <t>Trubka elektroinst. ohebná, vnější/vnitřní pr. 20/14,1 mm, pevnost 320N</t>
  </si>
  <si>
    <t>345711592</t>
  </si>
  <si>
    <t>Trubka elektroinst. ohebná, vnější/vnitřní pr. 25/18,3 mm, pevnost 320N</t>
  </si>
  <si>
    <t>345710701</t>
  </si>
  <si>
    <t>Trubka elektroinstalační tuhá z PVC, vnější/vnitřní pr. 20/16,9 mm, pevnost 750N, UV odolná</t>
  </si>
  <si>
    <t>345710702</t>
  </si>
  <si>
    <t>Trubka elektroinstalační tuhá z PVC, vnější/vnitřní pr. 25/21,4 mm, pevnost 750N, UV odolná</t>
  </si>
  <si>
    <t>345711591Ra</t>
  </si>
  <si>
    <t>Trubka elektroinst. ohebná, vnější/vnitřní pr. 20/14,1 mm, pevnost 320N, UV odolná</t>
  </si>
  <si>
    <t>345711592Ra</t>
  </si>
  <si>
    <t>Trubka elektroinst. ohebná, vnější/vnitřní pr. 25/18,3 mm, pevnost 320N, UV odolná</t>
  </si>
  <si>
    <t>34572109</t>
  </si>
  <si>
    <t>Lišta vkládací z PVC délka 3 m, 22x24mm, vč. víka</t>
  </si>
  <si>
    <t>3457171101</t>
  </si>
  <si>
    <t>Příchytka kabelů jednostranná</t>
  </si>
  <si>
    <t>žlab_62_50</t>
  </si>
  <si>
    <t>Kabelový žlab plechový 62/50 komplet vč. příslušenství (odbočky, víka, výložníky, závit.tyče)</t>
  </si>
  <si>
    <t>žlab_125_50</t>
  </si>
  <si>
    <t>Kabelový žlab plechový 125/50 komplet vč. příslušenství (odbočky, víka, výložníky, závit.tyče)</t>
  </si>
  <si>
    <t>žlab_62_50_ž</t>
  </si>
  <si>
    <t>Kabelový žlab plechový 62/50 komplet vč. příslušenství (odbočky, víka, výložníky, závit.tyče), žárově zinkovaný</t>
  </si>
  <si>
    <t>žlab_d_62_50</t>
  </si>
  <si>
    <t>Kabelový žlab drátěný 150/60 komplet vč. příslušenství (odbočky, víka, výložníky, závit.tyče)</t>
  </si>
  <si>
    <t>KECK513</t>
  </si>
  <si>
    <t>Přepážka žlabu 50</t>
  </si>
  <si>
    <t>mtz_krab</t>
  </si>
  <si>
    <t>Montážní krabice na povrch, 240x190x90mm, vč. víka a průchodek, IP55</t>
  </si>
  <si>
    <t>050024T</t>
  </si>
  <si>
    <t>Montážní krabice na povrch, 93x93mm, vč. víka, průchodek a svorkovnice, IP54</t>
  </si>
  <si>
    <t>POL12_0</t>
  </si>
  <si>
    <t>PPU</t>
  </si>
  <si>
    <t>Protipožární ucpávka do 100mm2, tl. 200mm</t>
  </si>
  <si>
    <t>283239990307</t>
  </si>
  <si>
    <t>Štítek kabelový nepopsaný 3x7 cm</t>
  </si>
  <si>
    <t>D33</t>
  </si>
  <si>
    <t>Pomocný montážní materiál</t>
  </si>
  <si>
    <t>kpl</t>
  </si>
  <si>
    <t>MTZ_RS_001</t>
  </si>
  <si>
    <t>Montáž regulátor MaR</t>
  </si>
  <si>
    <t>POL1_</t>
  </si>
  <si>
    <t>MTZ_RS_004</t>
  </si>
  <si>
    <t>Montáž vstupně / výstupní modul MaR</t>
  </si>
  <si>
    <t>MTZ_RS_006</t>
  </si>
  <si>
    <t>Montáž ukončovač sběrnice (terminátor)</t>
  </si>
  <si>
    <t>MTZ_RS_005</t>
  </si>
  <si>
    <t>Montáž nástěnný ovladač IRC</t>
  </si>
  <si>
    <t>MTZ_COM_002</t>
  </si>
  <si>
    <t>Montáž převodníku Mbus</t>
  </si>
  <si>
    <t>MTZ_VST_004</t>
  </si>
  <si>
    <t>Montáž snímač teploty do místnosti</t>
  </si>
  <si>
    <t>MTZ_VST_005</t>
  </si>
  <si>
    <t>Montáž snímač teploty venkovní</t>
  </si>
  <si>
    <t>MTZ_VST_003</t>
  </si>
  <si>
    <t>Montáž snímač teploty do VZT potrubí</t>
  </si>
  <si>
    <t>MTZ_VST_002</t>
  </si>
  <si>
    <t>Montáž snímač teploty příložný</t>
  </si>
  <si>
    <t>MTZ_VST_006</t>
  </si>
  <si>
    <t>Montáž snímač teploty sondový</t>
  </si>
  <si>
    <t>MTZ_VST_015</t>
  </si>
  <si>
    <t>Montáž snímač dif. tlaku do VZT potrubí</t>
  </si>
  <si>
    <t>MTZ_VST_021</t>
  </si>
  <si>
    <t>Montáž snímač kvality vzduchu kanálový</t>
  </si>
  <si>
    <t>MTZ_VST_018</t>
  </si>
  <si>
    <t>Montáž spínač dif. tlaku do VZT potrubí</t>
  </si>
  <si>
    <t>MTZ_VST_009</t>
  </si>
  <si>
    <t>Montáž protimrazová ochrana / termostat kapilárový</t>
  </si>
  <si>
    <t>MTZ_VST_022</t>
  </si>
  <si>
    <t>Montáž snímač hladiny zaplavení</t>
  </si>
  <si>
    <t>MTZ_VST_025</t>
  </si>
  <si>
    <t>Montáž magnetický kontakt okenní, dveřní na povrch</t>
  </si>
  <si>
    <t>MTZ_VYST_001</t>
  </si>
  <si>
    <t>Montáž servopohon klapkový</t>
  </si>
  <si>
    <t>MTZ_VYST_003</t>
  </si>
  <si>
    <t>Montáž servopohon ventilový vč. ventilu do DN50</t>
  </si>
  <si>
    <t>MTZ_VYST_005</t>
  </si>
  <si>
    <t>Montáž termoelektrická hlavice</t>
  </si>
  <si>
    <t>MTZ_ROZV_005</t>
  </si>
  <si>
    <t>Montáž rozvaděč do 300kg</t>
  </si>
  <si>
    <t>MTZ_ROZV_004</t>
  </si>
  <si>
    <t>Montáž rozvaděč do 30kg zapuštěný</t>
  </si>
  <si>
    <t>MTZ_OST_010</t>
  </si>
  <si>
    <t>Montáž otopného kabelu</t>
  </si>
  <si>
    <t>MTZ_OST_012T00</t>
  </si>
  <si>
    <t>Montáž SSR relé</t>
  </si>
  <si>
    <t>MTZ_MAT_004</t>
  </si>
  <si>
    <t>Montáž servisní vypínač 1f, do 25A</t>
  </si>
  <si>
    <t>MTZ_MAT_005</t>
  </si>
  <si>
    <t>Montáž servisní vypínač 3f, do 25A</t>
  </si>
  <si>
    <t>MTZ_OST_013T00</t>
  </si>
  <si>
    <t>Montáž topné těleso</t>
  </si>
  <si>
    <t>MTZ_DET_007</t>
  </si>
  <si>
    <t>Montáž siréna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</si>
  <si>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</si>
  <si>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</si>
  <si>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</si>
  <si>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</si>
  <si>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</si>
  <si>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</si>
  <si>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210860204</t>
  </si>
  <si>
    <t>Kabel speciální JYTY s Al 14 x 1 mm volně uložený</t>
  </si>
  <si>
    <t>325451T11</t>
  </si>
  <si>
    <t>Montáž kabelu Belden</t>
  </si>
  <si>
    <t>210810005</t>
  </si>
  <si>
    <t>Kabel CYKY-m 750 V 3 x 1,5 mm2 volně uložený</t>
  </si>
  <si>
    <t>210810006</t>
  </si>
  <si>
    <t>Kabel CYKY-m 750 V 3 x 2,5 mm2 volně uložený</t>
  </si>
  <si>
    <t>210810010</t>
  </si>
  <si>
    <t>Kabel CYKY-m 750 V 3 x 4 mm2 volně uložený</t>
  </si>
  <si>
    <t>210810012</t>
  </si>
  <si>
    <t>Kabel CYKY-m 750 V 5 x 1,5 mm2 volně uložený</t>
  </si>
  <si>
    <t>210810016</t>
  </si>
  <si>
    <t>Kabel CYKY-m 750 V 5 x 2,5 mm2 volně uložený</t>
  </si>
  <si>
    <t>210810018</t>
  </si>
  <si>
    <t>Kabel CYKY-m 750 V 5 x 4 mm2 volně uložený</t>
  </si>
  <si>
    <t>210810021</t>
  </si>
  <si>
    <t>Kabel CYKY-m 750 V 12 x 1,5 mm2 volně uložený</t>
  </si>
  <si>
    <t>210802215</t>
  </si>
  <si>
    <t>Šňůra CMFM 4 x 2,50 mm2 volně uložená</t>
  </si>
  <si>
    <t>210802301</t>
  </si>
  <si>
    <t>Šňůra CYSY 2 x 0,75 mm2 volně uložená</t>
  </si>
  <si>
    <t>M27</t>
  </si>
  <si>
    <t>Vodič silový CY zelenožlutý volně uložený</t>
  </si>
  <si>
    <t>POL1_1</t>
  </si>
  <si>
    <t>210010023</t>
  </si>
  <si>
    <t>Trubka tuhá z PVC uložená pevně, do 29 mm</t>
  </si>
  <si>
    <t>210010003</t>
  </si>
  <si>
    <t>Trubka ohebná pod omítku, do 29 mm</t>
  </si>
  <si>
    <t>220301022</t>
  </si>
  <si>
    <t>Lišta elektroinstalační 22x24mm</t>
  </si>
  <si>
    <t>210021071</t>
  </si>
  <si>
    <t>Mtž příchytka kabelová</t>
  </si>
  <si>
    <t>210020303</t>
  </si>
  <si>
    <t>Žlab kabelový s příslušenstvím, 62/50 mm s víkem</t>
  </si>
  <si>
    <t>210020305</t>
  </si>
  <si>
    <t>Žlab kabelový s příslušenstvím, 125/50 mm s víkem</t>
  </si>
  <si>
    <t>210020305R01</t>
  </si>
  <si>
    <t>Žlab kabelový drátěný s příslušenstvím, 150/60 mm</t>
  </si>
  <si>
    <t>Montáž přístrojové krabice</t>
  </si>
  <si>
    <t>210271003</t>
  </si>
  <si>
    <t>Ucpávka kab. průchodky,protipožární</t>
  </si>
  <si>
    <t>POL1_9</t>
  </si>
  <si>
    <t>210950101</t>
  </si>
  <si>
    <t>Štítek označovací na kabel</t>
  </si>
  <si>
    <t>MTZ_SIL_010</t>
  </si>
  <si>
    <t>El. připojení - motor 1x230V</t>
  </si>
  <si>
    <t>MTZ_SIL_011</t>
  </si>
  <si>
    <t>El. připojení - motor 3x400V</t>
  </si>
  <si>
    <t>MTZ_SIL_001</t>
  </si>
  <si>
    <t>Montáž, připojení a nastavení frekvenčního měniče do 4kW</t>
  </si>
  <si>
    <t>MTZ_SIL_016</t>
  </si>
  <si>
    <t>El. připojení - el. ohřev</t>
  </si>
  <si>
    <t>MTZ_SIL_009</t>
  </si>
  <si>
    <t>El. připojení - venkovní kondenzační jednotka</t>
  </si>
  <si>
    <t>MTZ_OST_015T00</t>
  </si>
  <si>
    <t>Připojení - dveřní clona</t>
  </si>
  <si>
    <t>MTZ_OST_001</t>
  </si>
  <si>
    <t>Připojení - požární klapka / PSUM</t>
  </si>
  <si>
    <t>MTZ_OST_022T00</t>
  </si>
  <si>
    <t>Připojení - monitoring ESIL rozvaděčů</t>
  </si>
  <si>
    <t>MTZ_OST_006</t>
  </si>
  <si>
    <t>Připojení - monitoring split</t>
  </si>
  <si>
    <t>MTZ_EN_007</t>
  </si>
  <si>
    <t>Připojení a nastavení elektroměr s Modbus výstupem</t>
  </si>
  <si>
    <t>MTZ_EN_004</t>
  </si>
  <si>
    <t>Připojení a nastavení vodoměr s M-bus výstupem</t>
  </si>
  <si>
    <t>MTZ_EN_002</t>
  </si>
  <si>
    <t>Připojení a nastavení kalorimetrické počítadlo s M-bus výstupem</t>
  </si>
  <si>
    <t>460680041</t>
  </si>
  <si>
    <t>Průraz zdivem v betonové zdi tloušťky 15 cm, plochy do 0,025 m2</t>
  </si>
  <si>
    <t>210100001</t>
  </si>
  <si>
    <t>Ukončení vodičů v rozvaděči + zapojení do 2,5 mm2</t>
  </si>
  <si>
    <t>900      RT1</t>
  </si>
  <si>
    <t>Hzs - zabezpečení pracoviště, montáž, seřízení</t>
  </si>
  <si>
    <t>hod</t>
  </si>
  <si>
    <t>POL10_0</t>
  </si>
  <si>
    <t xml:space="preserve">950      </t>
  </si>
  <si>
    <t>Hzs - Koordinace s ostatními profesemi</t>
  </si>
  <si>
    <t xml:space="preserve">hod   </t>
  </si>
  <si>
    <t>POL10_</t>
  </si>
  <si>
    <t>923      T00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</si>
  <si>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</si>
  <si>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</si>
  <si>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</si>
  <si>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</si>
  <si>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</si>
  <si>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</si>
  <si>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</si>
  <si>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</si>
  <si>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</si>
  <si>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</si>
  <si>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</si>
  <si>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</si>
  <si>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ukl</t>
  </si>
  <si>
    <t>Zapravení stavebních nedodělků, úklid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</si>
  <si>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</si>
  <si>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</si>
  <si>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</si>
  <si>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</si>
  <si>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</si>
  <si>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</si>
  <si>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 xml:space="preserve">930      </t>
  </si>
  <si>
    <t>Hzs-doprava osob</t>
  </si>
  <si>
    <t>005121 R</t>
  </si>
  <si>
    <t>Zařízení staveniště</t>
  </si>
  <si>
    <t>Soubor</t>
  </si>
  <si>
    <t>POL99_8</t>
  </si>
  <si>
    <t/>
  </si>
  <si>
    <t>END</t>
  </si>
  <si>
    <t>Položkový výkaz výměr</t>
  </si>
  <si>
    <t xml:space="preserve">Položkový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</si>
</sst>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39</v>
      </c>
    </row>
    <row r="2" spans="1:7" ht="57.75" customHeight="1" x14ac:dyDescent="0.2">
      <c r="A2" s="199" t="s">
        <v>40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I60" sqref="I6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37</v>
      </c>
      <c r="B1" s="203" t="s">
        <v>445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4"/>
      <c r="B2" s="82" t="s">
        <v>23</v>
      </c>
      <c r="C2" s="83"/>
      <c r="D2" s="84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44</v>
      </c>
      <c r="E3" s="89" t="s">
        <v>45</v>
      </c>
      <c r="F3" s="90"/>
      <c r="G3" s="90"/>
      <c r="H3" s="83"/>
      <c r="I3" s="91"/>
      <c r="J3" s="92"/>
    </row>
    <row r="4" spans="1:15" ht="23.25" customHeight="1" x14ac:dyDescent="0.2">
      <c r="A4" s="81">
        <v>774755</v>
      </c>
      <c r="B4" s="93" t="s">
        <v>47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21"/>
      <c r="E11" s="221"/>
      <c r="F11" s="221"/>
      <c r="G11" s="221"/>
      <c r="H11" s="28" t="s">
        <v>41</v>
      </c>
      <c r="I11" s="33"/>
      <c r="J11" s="11"/>
    </row>
    <row r="12" spans="1:15" ht="15.75" customHeight="1" x14ac:dyDescent="0.2">
      <c r="A12" s="4"/>
      <c r="B12" s="42"/>
      <c r="C12" s="26"/>
      <c r="D12" s="224"/>
      <c r="E12" s="224"/>
      <c r="F12" s="224"/>
      <c r="G12" s="224"/>
      <c r="H12" s="28" t="s">
        <v>35</v>
      </c>
      <c r="I12" s="33"/>
      <c r="J12" s="11"/>
    </row>
    <row r="13" spans="1:15" ht="15.75" customHeight="1" x14ac:dyDescent="0.2">
      <c r="A13" s="4"/>
      <c r="B13" s="43"/>
      <c r="C13" s="27"/>
      <c r="D13" s="225"/>
      <c r="E13" s="225"/>
      <c r="F13" s="225"/>
      <c r="G13" s="225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20"/>
      <c r="F15" s="220"/>
      <c r="G15" s="222"/>
      <c r="H15" s="222"/>
      <c r="I15" s="222" t="s">
        <v>30</v>
      </c>
      <c r="J15" s="223"/>
    </row>
    <row r="16" spans="1:15" ht="23.25" customHeight="1" x14ac:dyDescent="0.2">
      <c r="A16" s="158" t="s">
        <v>25</v>
      </c>
      <c r="B16" s="58" t="s">
        <v>25</v>
      </c>
      <c r="C16" s="59"/>
      <c r="D16" s="60"/>
      <c r="E16" s="200"/>
      <c r="F16" s="202"/>
      <c r="G16" s="200"/>
      <c r="H16" s="202"/>
      <c r="I16" s="200">
        <v>0</v>
      </c>
      <c r="J16" s="201"/>
    </row>
    <row r="17" spans="1:10" ht="23.25" customHeight="1" x14ac:dyDescent="0.2">
      <c r="A17" s="158" t="s">
        <v>26</v>
      </c>
      <c r="B17" s="58" t="s">
        <v>26</v>
      </c>
      <c r="C17" s="59"/>
      <c r="D17" s="60"/>
      <c r="E17" s="200"/>
      <c r="F17" s="202"/>
      <c r="G17" s="200"/>
      <c r="H17" s="202"/>
      <c r="I17" s="200">
        <v>0</v>
      </c>
      <c r="J17" s="201"/>
    </row>
    <row r="18" spans="1:10" ht="23.25" customHeight="1" x14ac:dyDescent="0.2">
      <c r="A18" s="158" t="s">
        <v>27</v>
      </c>
      <c r="B18" s="58" t="s">
        <v>27</v>
      </c>
      <c r="C18" s="59"/>
      <c r="D18" s="60"/>
      <c r="E18" s="200"/>
      <c r="F18" s="202"/>
      <c r="G18" s="200"/>
      <c r="H18" s="202"/>
      <c r="I18" s="200">
        <v>0</v>
      </c>
      <c r="J18" s="201"/>
    </row>
    <row r="19" spans="1:10" ht="23.25" customHeight="1" x14ac:dyDescent="0.2">
      <c r="A19" s="158" t="s">
        <v>75</v>
      </c>
      <c r="B19" s="58" t="s">
        <v>28</v>
      </c>
      <c r="C19" s="59"/>
      <c r="D19" s="60"/>
      <c r="E19" s="200"/>
      <c r="F19" s="202"/>
      <c r="G19" s="200"/>
      <c r="H19" s="202"/>
      <c r="I19" s="200">
        <v>0</v>
      </c>
      <c r="J19" s="201"/>
    </row>
    <row r="20" spans="1:10" ht="23.25" customHeight="1" x14ac:dyDescent="0.2">
      <c r="A20" s="158" t="s">
        <v>76</v>
      </c>
      <c r="B20" s="58" t="s">
        <v>29</v>
      </c>
      <c r="C20" s="59"/>
      <c r="D20" s="60"/>
      <c r="E20" s="200"/>
      <c r="F20" s="202"/>
      <c r="G20" s="200"/>
      <c r="H20" s="202"/>
      <c r="I20" s="200">
        <v>0</v>
      </c>
      <c r="J20" s="201"/>
    </row>
    <row r="21" spans="1:10" ht="23.25" customHeight="1" x14ac:dyDescent="0.2">
      <c r="A21" s="4"/>
      <c r="B21" s="75" t="s">
        <v>30</v>
      </c>
      <c r="C21" s="76"/>
      <c r="D21" s="77"/>
      <c r="E21" s="212"/>
      <c r="F21" s="213"/>
      <c r="G21" s="212"/>
      <c r="H21" s="213"/>
      <c r="I21" s="212">
        <f>SUM(I16:J20)</f>
        <v>0</v>
      </c>
      <c r="J21" s="217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10">
        <v>0</v>
      </c>
      <c r="H23" s="211"/>
      <c r="I23" s="211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15">
        <v>0</v>
      </c>
      <c r="H24" s="216"/>
      <c r="I24" s="216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10">
        <v>0</v>
      </c>
      <c r="H25" s="211"/>
      <c r="I25" s="211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06">
        <v>0</v>
      </c>
      <c r="H26" s="207"/>
      <c r="I26" s="207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08">
        <v>0</v>
      </c>
      <c r="H27" s="208"/>
      <c r="I27" s="208"/>
      <c r="J27" s="64" t="str">
        <f t="shared" si="0"/>
        <v>CZK</v>
      </c>
    </row>
    <row r="28" spans="1:10" ht="27.75" hidden="1" customHeight="1" thickBot="1" x14ac:dyDescent="0.25">
      <c r="A28" s="4"/>
      <c r="B28" s="127" t="s">
        <v>24</v>
      </c>
      <c r="C28" s="128"/>
      <c r="D28" s="128"/>
      <c r="E28" s="129"/>
      <c r="F28" s="130"/>
      <c r="G28" s="209">
        <v>2983158.13</v>
      </c>
      <c r="H28" s="214"/>
      <c r="I28" s="214"/>
      <c r="J28" s="131" t="str">
        <f t="shared" si="0"/>
        <v>CZK</v>
      </c>
    </row>
    <row r="29" spans="1:10" ht="27.75" customHeight="1" thickBot="1" x14ac:dyDescent="0.25">
      <c r="A29" s="4"/>
      <c r="B29" s="127" t="s">
        <v>36</v>
      </c>
      <c r="C29" s="132"/>
      <c r="D29" s="132"/>
      <c r="E29" s="132"/>
      <c r="F29" s="132"/>
      <c r="G29" s="209">
        <v>0</v>
      </c>
      <c r="H29" s="209"/>
      <c r="I29" s="209"/>
      <c r="J29" s="133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42495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 x14ac:dyDescent="0.2">
      <c r="A38" s="103" t="s">
        <v>38</v>
      </c>
      <c r="B38" s="107" t="s">
        <v>17</v>
      </c>
      <c r="C38" s="108" t="s">
        <v>5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18</v>
      </c>
      <c r="I38" s="117" t="s">
        <v>1</v>
      </c>
      <c r="J38" s="110" t="s">
        <v>0</v>
      </c>
    </row>
    <row r="39" spans="1:10" ht="25.5" hidden="1" customHeight="1" x14ac:dyDescent="0.2">
      <c r="A39" s="103">
        <v>1</v>
      </c>
      <c r="B39" s="111" t="s">
        <v>50</v>
      </c>
      <c r="C39" s="227"/>
      <c r="D39" s="228"/>
      <c r="E39" s="228"/>
      <c r="F39" s="118">
        <v>0</v>
      </c>
      <c r="G39" s="119">
        <v>2983158.13</v>
      </c>
      <c r="H39" s="120">
        <v>626463.21</v>
      </c>
      <c r="I39" s="120">
        <v>3609621.34</v>
      </c>
      <c r="J39" s="112">
        <f>IF(CenaCelkemVypocet=0,"",I39/CenaCelkemVypocet*100)</f>
        <v>100</v>
      </c>
    </row>
    <row r="40" spans="1:10" ht="25.5" hidden="1" customHeight="1" x14ac:dyDescent="0.2">
      <c r="A40" s="103">
        <v>2</v>
      </c>
      <c r="B40" s="104" t="s">
        <v>44</v>
      </c>
      <c r="C40" s="229" t="s">
        <v>45</v>
      </c>
      <c r="D40" s="230"/>
      <c r="E40" s="230"/>
      <c r="F40" s="121">
        <v>0</v>
      </c>
      <c r="G40" s="122">
        <v>2983158.13</v>
      </c>
      <c r="H40" s="122">
        <v>626463.21</v>
      </c>
      <c r="I40" s="122">
        <v>3609621.34</v>
      </c>
      <c r="J40" s="105">
        <f>IF(CenaCelkemVypocet=0,"",I40/CenaCelkemVypocet*100)</f>
        <v>100</v>
      </c>
    </row>
    <row r="41" spans="1:10" ht="25.5" hidden="1" customHeight="1" x14ac:dyDescent="0.2">
      <c r="A41" s="103">
        <v>3</v>
      </c>
      <c r="B41" s="113" t="s">
        <v>42</v>
      </c>
      <c r="C41" s="231" t="s">
        <v>43</v>
      </c>
      <c r="D41" s="232"/>
      <c r="E41" s="232"/>
      <c r="F41" s="123">
        <v>0</v>
      </c>
      <c r="G41" s="124">
        <v>2983158.13</v>
      </c>
      <c r="H41" s="124">
        <v>626463.21</v>
      </c>
      <c r="I41" s="124">
        <v>3609621.34</v>
      </c>
      <c r="J41" s="114">
        <f>IF(CenaCelkemVypocet=0,"",I41/CenaCelkemVypocet*100)</f>
        <v>100</v>
      </c>
    </row>
    <row r="42" spans="1:10" ht="25.5" hidden="1" customHeight="1" x14ac:dyDescent="0.2">
      <c r="A42" s="103"/>
      <c r="B42" s="233" t="s">
        <v>51</v>
      </c>
      <c r="C42" s="234"/>
      <c r="D42" s="234"/>
      <c r="E42" s="235"/>
      <c r="F42" s="125">
        <f>SUMIF(A39:A41,"=1",F39:F41)</f>
        <v>0</v>
      </c>
      <c r="G42" s="126">
        <f>SUMIF(A39:A41,"=1",G39:G41)</f>
        <v>2983158.13</v>
      </c>
      <c r="H42" s="126">
        <f>SUMIF(A39:A41,"=1",H39:H41)</f>
        <v>626463.21</v>
      </c>
      <c r="I42" s="126">
        <f>SUMIF(A39:A41,"=1",I39:I41)</f>
        <v>3609621.34</v>
      </c>
      <c r="J42" s="106">
        <f>SUMIF(A39:A41,"=1",J39:J41)</f>
        <v>100</v>
      </c>
    </row>
    <row r="46" spans="1:10" ht="15.75" x14ac:dyDescent="0.25">
      <c r="B46" s="134" t="s">
        <v>53</v>
      </c>
    </row>
    <row r="48" spans="1:10" ht="25.5" customHeight="1" x14ac:dyDescent="0.2">
      <c r="A48" s="135"/>
      <c r="B48" s="139" t="s">
        <v>17</v>
      </c>
      <c r="C48" s="139" t="s">
        <v>5</v>
      </c>
      <c r="D48" s="140"/>
      <c r="E48" s="140"/>
      <c r="F48" s="143" t="s">
        <v>54</v>
      </c>
      <c r="G48" s="143"/>
      <c r="H48" s="143"/>
      <c r="I48" s="143" t="s">
        <v>30</v>
      </c>
      <c r="J48" s="143" t="s">
        <v>0</v>
      </c>
    </row>
    <row r="49" spans="1:10" ht="25.5" customHeight="1" x14ac:dyDescent="0.2">
      <c r="A49" s="136"/>
      <c r="B49" s="146" t="s">
        <v>55</v>
      </c>
      <c r="C49" s="236" t="s">
        <v>56</v>
      </c>
      <c r="D49" s="237"/>
      <c r="E49" s="237"/>
      <c r="F49" s="154" t="s">
        <v>26</v>
      </c>
      <c r="G49" s="147"/>
      <c r="H49" s="147"/>
      <c r="I49" s="147">
        <v>0</v>
      </c>
      <c r="J49" s="150" t="str">
        <f>IF(I60=0,"",I49/I60*100)</f>
        <v/>
      </c>
    </row>
    <row r="50" spans="1:10" ht="25.5" customHeight="1" x14ac:dyDescent="0.2">
      <c r="A50" s="136"/>
      <c r="B50" s="138" t="s">
        <v>57</v>
      </c>
      <c r="C50" s="218" t="s">
        <v>58</v>
      </c>
      <c r="D50" s="219"/>
      <c r="E50" s="219"/>
      <c r="F50" s="155" t="s">
        <v>26</v>
      </c>
      <c r="G50" s="144"/>
      <c r="H50" s="144"/>
      <c r="I50" s="144">
        <v>0</v>
      </c>
      <c r="J50" s="151" t="str">
        <f>IF(I60=0,"",I50/I60*100)</f>
        <v/>
      </c>
    </row>
    <row r="51" spans="1:10" ht="25.5" customHeight="1" x14ac:dyDescent="0.2">
      <c r="A51" s="136"/>
      <c r="B51" s="138" t="s">
        <v>59</v>
      </c>
      <c r="C51" s="218" t="s">
        <v>60</v>
      </c>
      <c r="D51" s="219"/>
      <c r="E51" s="219"/>
      <c r="F51" s="155" t="s">
        <v>26</v>
      </c>
      <c r="G51" s="144"/>
      <c r="H51" s="144"/>
      <c r="I51" s="144">
        <v>0</v>
      </c>
      <c r="J51" s="151" t="str">
        <f>IF(I60=0,"",I51/I60*100)</f>
        <v/>
      </c>
    </row>
    <row r="52" spans="1:10" ht="25.5" customHeight="1" x14ac:dyDescent="0.2">
      <c r="A52" s="136"/>
      <c r="B52" s="138" t="s">
        <v>61</v>
      </c>
      <c r="C52" s="218" t="s">
        <v>62</v>
      </c>
      <c r="D52" s="219"/>
      <c r="E52" s="219"/>
      <c r="F52" s="155" t="s">
        <v>26</v>
      </c>
      <c r="G52" s="144"/>
      <c r="H52" s="144"/>
      <c r="I52" s="144">
        <v>0</v>
      </c>
      <c r="J52" s="151" t="str">
        <f>IF(I60=0,"",I52/I60*100)</f>
        <v/>
      </c>
    </row>
    <row r="53" spans="1:10" ht="25.5" customHeight="1" x14ac:dyDescent="0.2">
      <c r="A53" s="136"/>
      <c r="B53" s="138" t="s">
        <v>63</v>
      </c>
      <c r="C53" s="218" t="s">
        <v>64</v>
      </c>
      <c r="D53" s="219"/>
      <c r="E53" s="219"/>
      <c r="F53" s="155" t="s">
        <v>26</v>
      </c>
      <c r="G53" s="144"/>
      <c r="H53" s="144"/>
      <c r="I53" s="144">
        <v>0</v>
      </c>
      <c r="J53" s="151" t="str">
        <f>IF(I60=0,"",I53/I60*100)</f>
        <v/>
      </c>
    </row>
    <row r="54" spans="1:10" ht="25.5" customHeight="1" x14ac:dyDescent="0.2">
      <c r="A54" s="136"/>
      <c r="B54" s="138" t="s">
        <v>65</v>
      </c>
      <c r="C54" s="218" t="s">
        <v>66</v>
      </c>
      <c r="D54" s="219"/>
      <c r="E54" s="219"/>
      <c r="F54" s="155" t="s">
        <v>27</v>
      </c>
      <c r="G54" s="144"/>
      <c r="H54" s="144"/>
      <c r="I54" s="144">
        <v>0</v>
      </c>
      <c r="J54" s="151" t="str">
        <f>IF(I60=0,"",I54/I60*100)</f>
        <v/>
      </c>
    </row>
    <row r="55" spans="1:10" ht="25.5" customHeight="1" x14ac:dyDescent="0.2">
      <c r="A55" s="136"/>
      <c r="B55" s="138" t="s">
        <v>67</v>
      </c>
      <c r="C55" s="218" t="s">
        <v>68</v>
      </c>
      <c r="D55" s="219"/>
      <c r="E55" s="219"/>
      <c r="F55" s="155" t="s">
        <v>27</v>
      </c>
      <c r="G55" s="144"/>
      <c r="H55" s="144"/>
      <c r="I55" s="144">
        <v>0</v>
      </c>
      <c r="J55" s="151" t="str">
        <f>IF(I60=0,"",I55/I60*100)</f>
        <v/>
      </c>
    </row>
    <row r="56" spans="1:10" ht="25.5" customHeight="1" x14ac:dyDescent="0.2">
      <c r="A56" s="136"/>
      <c r="B56" s="138" t="s">
        <v>69</v>
      </c>
      <c r="C56" s="218" t="s">
        <v>70</v>
      </c>
      <c r="D56" s="219"/>
      <c r="E56" s="219"/>
      <c r="F56" s="155" t="s">
        <v>27</v>
      </c>
      <c r="G56" s="144"/>
      <c r="H56" s="144"/>
      <c r="I56" s="144">
        <v>0</v>
      </c>
      <c r="J56" s="151" t="str">
        <f>IF(I60=0,"",I56/I60*100)</f>
        <v/>
      </c>
    </row>
    <row r="57" spans="1:10" ht="25.5" customHeight="1" x14ac:dyDescent="0.2">
      <c r="A57" s="136"/>
      <c r="B57" s="138" t="s">
        <v>71</v>
      </c>
      <c r="C57" s="218" t="s">
        <v>72</v>
      </c>
      <c r="D57" s="219"/>
      <c r="E57" s="219"/>
      <c r="F57" s="155" t="s">
        <v>27</v>
      </c>
      <c r="G57" s="144"/>
      <c r="H57" s="144"/>
      <c r="I57" s="144">
        <v>0</v>
      </c>
      <c r="J57" s="151" t="str">
        <f>IF(I60=0,"",I57/I60*100)</f>
        <v/>
      </c>
    </row>
    <row r="58" spans="1:10" ht="25.5" customHeight="1" x14ac:dyDescent="0.2">
      <c r="A58" s="136"/>
      <c r="B58" s="138" t="s">
        <v>73</v>
      </c>
      <c r="C58" s="218" t="s">
        <v>74</v>
      </c>
      <c r="D58" s="219"/>
      <c r="E58" s="219"/>
      <c r="F58" s="155" t="s">
        <v>27</v>
      </c>
      <c r="G58" s="144"/>
      <c r="H58" s="144"/>
      <c r="I58" s="144">
        <v>0</v>
      </c>
      <c r="J58" s="151" t="str">
        <f>IF(I60=0,"",I58/I60*100)</f>
        <v/>
      </c>
    </row>
    <row r="59" spans="1:10" ht="25.5" customHeight="1" x14ac:dyDescent="0.2">
      <c r="A59" s="136"/>
      <c r="B59" s="148" t="s">
        <v>75</v>
      </c>
      <c r="C59" s="238" t="s">
        <v>28</v>
      </c>
      <c r="D59" s="239"/>
      <c r="E59" s="239"/>
      <c r="F59" s="156" t="s">
        <v>75</v>
      </c>
      <c r="G59" s="149"/>
      <c r="H59" s="149"/>
      <c r="I59" s="149">
        <v>0</v>
      </c>
      <c r="J59" s="152" t="str">
        <f>IF(I60=0,"",I59/I60*100)</f>
        <v/>
      </c>
    </row>
    <row r="60" spans="1:10" ht="25.5" customHeight="1" x14ac:dyDescent="0.2">
      <c r="A60" s="137"/>
      <c r="B60" s="141" t="s">
        <v>1</v>
      </c>
      <c r="C60" s="141"/>
      <c r="D60" s="142"/>
      <c r="E60" s="142"/>
      <c r="F60" s="157"/>
      <c r="G60" s="145"/>
      <c r="H60" s="145"/>
      <c r="I60" s="145">
        <f>SUM(I49:I59)</f>
        <v>0</v>
      </c>
      <c r="J60" s="153">
        <f>SUM(J49:J59)</f>
        <v>0</v>
      </c>
    </row>
    <row r="61" spans="1:10" x14ac:dyDescent="0.2">
      <c r="F61" s="100"/>
      <c r="G61" s="101"/>
      <c r="H61" s="100"/>
      <c r="I61" s="101"/>
      <c r="J61" s="102"/>
    </row>
    <row r="62" spans="1:10" x14ac:dyDescent="0.2">
      <c r="F62" s="100"/>
      <c r="G62" s="101"/>
      <c r="H62" s="100"/>
      <c r="I62" s="101"/>
      <c r="J62" s="102"/>
    </row>
    <row r="63" spans="1:10" x14ac:dyDescent="0.2">
      <c r="F63" s="100"/>
      <c r="G63" s="101"/>
      <c r="H63" s="100"/>
      <c r="I63" s="101"/>
      <c r="J63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7:E57"/>
    <mergeCell ref="C58:E58"/>
    <mergeCell ref="C59:E59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80" t="s">
        <v>7</v>
      </c>
      <c r="B2" s="79"/>
      <c r="C2" s="242"/>
      <c r="D2" s="242"/>
      <c r="E2" s="242"/>
      <c r="F2" s="242"/>
      <c r="G2" s="243"/>
    </row>
    <row r="3" spans="1:7" ht="24.95" customHeight="1" x14ac:dyDescent="0.2">
      <c r="A3" s="80" t="s">
        <v>8</v>
      </c>
      <c r="B3" s="79"/>
      <c r="C3" s="242"/>
      <c r="D3" s="242"/>
      <c r="E3" s="242"/>
      <c r="F3" s="242"/>
      <c r="G3" s="243"/>
    </row>
    <row r="4" spans="1:7" ht="24.95" customHeight="1" x14ac:dyDescent="0.2">
      <c r="A4" s="80" t="s">
        <v>9</v>
      </c>
      <c r="B4" s="79"/>
      <c r="C4" s="242"/>
      <c r="D4" s="242"/>
      <c r="E4" s="242"/>
      <c r="F4" s="242"/>
      <c r="G4" s="24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82" workbookViewId="0">
      <selection activeCell="E92" sqref="E92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446</v>
      </c>
      <c r="B1" s="244"/>
      <c r="C1" s="244"/>
      <c r="D1" s="244"/>
      <c r="E1" s="244"/>
      <c r="F1" s="244"/>
      <c r="G1" s="244"/>
      <c r="AG1" t="s">
        <v>77</v>
      </c>
    </row>
    <row r="2" spans="1:60" ht="24.95" customHeight="1" x14ac:dyDescent="0.2">
      <c r="A2" s="160" t="s">
        <v>7</v>
      </c>
      <c r="B2" s="79" t="s">
        <v>48</v>
      </c>
      <c r="C2" s="245" t="s">
        <v>49</v>
      </c>
      <c r="D2" s="246"/>
      <c r="E2" s="246"/>
      <c r="F2" s="246"/>
      <c r="G2" s="247"/>
      <c r="AG2" t="s">
        <v>78</v>
      </c>
    </row>
    <row r="3" spans="1:60" ht="24.95" customHeight="1" x14ac:dyDescent="0.2">
      <c r="A3" s="160" t="s">
        <v>8</v>
      </c>
      <c r="B3" s="79" t="s">
        <v>44</v>
      </c>
      <c r="C3" s="245" t="s">
        <v>45</v>
      </c>
      <c r="D3" s="246"/>
      <c r="E3" s="246"/>
      <c r="F3" s="246"/>
      <c r="G3" s="247"/>
      <c r="AC3" s="99" t="s">
        <v>78</v>
      </c>
      <c r="AG3" t="s">
        <v>79</v>
      </c>
    </row>
    <row r="4" spans="1:60" ht="24.95" customHeight="1" x14ac:dyDescent="0.2">
      <c r="A4" s="161" t="s">
        <v>9</v>
      </c>
      <c r="B4" s="162" t="s">
        <v>42</v>
      </c>
      <c r="C4" s="248" t="s">
        <v>43</v>
      </c>
      <c r="D4" s="249"/>
      <c r="E4" s="249"/>
      <c r="F4" s="249"/>
      <c r="G4" s="250"/>
      <c r="AG4" t="s">
        <v>80</v>
      </c>
    </row>
    <row r="5" spans="1:60" x14ac:dyDescent="0.2">
      <c r="D5" s="159"/>
    </row>
    <row r="6" spans="1:60" ht="38.25" x14ac:dyDescent="0.2">
      <c r="A6" s="168" t="s">
        <v>81</v>
      </c>
      <c r="B6" s="166" t="s">
        <v>82</v>
      </c>
      <c r="C6" s="166" t="s">
        <v>83</v>
      </c>
      <c r="D6" s="167" t="s">
        <v>84</v>
      </c>
      <c r="E6" s="168" t="s">
        <v>85</v>
      </c>
      <c r="F6" s="163" t="s">
        <v>86</v>
      </c>
      <c r="G6" s="168" t="s">
        <v>30</v>
      </c>
      <c r="H6" s="169" t="s">
        <v>31</v>
      </c>
      <c r="I6" s="169" t="s">
        <v>87</v>
      </c>
      <c r="J6" s="169" t="s">
        <v>32</v>
      </c>
      <c r="K6" s="169" t="s">
        <v>88</v>
      </c>
      <c r="L6" s="169" t="s">
        <v>89</v>
      </c>
      <c r="M6" s="169" t="s">
        <v>90</v>
      </c>
      <c r="N6" s="169" t="s">
        <v>91</v>
      </c>
      <c r="O6" s="169" t="s">
        <v>92</v>
      </c>
      <c r="P6" s="169" t="s">
        <v>93</v>
      </c>
      <c r="Q6" s="169" t="s">
        <v>94</v>
      </c>
      <c r="R6" s="169" t="s">
        <v>95</v>
      </c>
      <c r="S6" s="169" t="s">
        <v>96</v>
      </c>
      <c r="T6" s="169" t="s">
        <v>97</v>
      </c>
      <c r="U6" s="169" t="s">
        <v>98</v>
      </c>
    </row>
    <row r="7" spans="1:60" x14ac:dyDescent="0.2">
      <c r="A7" s="170" t="s">
        <v>99</v>
      </c>
      <c r="B7" s="172" t="s">
        <v>55</v>
      </c>
      <c r="C7" s="173" t="s">
        <v>56</v>
      </c>
      <c r="D7" s="174"/>
      <c r="E7" s="179"/>
      <c r="F7" s="182"/>
      <c r="G7" s="182">
        <f>SUMIF(AG8:AG18,"&lt;&gt;NOR",G8:G18)</f>
        <v>0</v>
      </c>
      <c r="H7" s="182"/>
      <c r="I7" s="182">
        <f>SUM(I8:I18)</f>
        <v>0</v>
      </c>
      <c r="J7" s="182"/>
      <c r="K7" s="182">
        <f>SUM(K8:K18)</f>
        <v>0</v>
      </c>
      <c r="L7" s="182"/>
      <c r="M7" s="182">
        <f>SUM(M8:M18)</f>
        <v>0</v>
      </c>
      <c r="N7" s="182"/>
      <c r="O7" s="182">
        <f>SUM(O8:O18)</f>
        <v>0</v>
      </c>
      <c r="P7" s="182"/>
      <c r="Q7" s="182">
        <f>SUM(Q8:Q18)</f>
        <v>0</v>
      </c>
      <c r="R7" s="182"/>
      <c r="S7" s="182"/>
      <c r="T7" s="183"/>
      <c r="U7" s="182">
        <f>SUM(U8:U18)</f>
        <v>0</v>
      </c>
      <c r="AG7" t="s">
        <v>100</v>
      </c>
    </row>
    <row r="8" spans="1:60" outlineLevel="1" x14ac:dyDescent="0.2">
      <c r="A8" s="165">
        <v>1</v>
      </c>
      <c r="B8" s="175" t="s">
        <v>101</v>
      </c>
      <c r="C8" s="194" t="s">
        <v>102</v>
      </c>
      <c r="D8" s="177" t="s">
        <v>103</v>
      </c>
      <c r="E8" s="180">
        <v>4</v>
      </c>
      <c r="F8" s="184"/>
      <c r="G8" s="184">
        <v>0</v>
      </c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5"/>
      <c r="U8" s="18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 t="s">
        <v>104</v>
      </c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>
        <v>2</v>
      </c>
      <c r="B9" s="175" t="s">
        <v>105</v>
      </c>
      <c r="C9" s="194" t="s">
        <v>106</v>
      </c>
      <c r="D9" s="177" t="s">
        <v>103</v>
      </c>
      <c r="E9" s="180">
        <v>8</v>
      </c>
      <c r="F9" s="184"/>
      <c r="G9" s="184">
        <v>0</v>
      </c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5"/>
      <c r="U9" s="18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 t="s">
        <v>104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">
      <c r="A10" s="165">
        <v>3</v>
      </c>
      <c r="B10" s="175" t="s">
        <v>107</v>
      </c>
      <c r="C10" s="194" t="s">
        <v>108</v>
      </c>
      <c r="D10" s="177" t="s">
        <v>103</v>
      </c>
      <c r="E10" s="180">
        <v>5</v>
      </c>
      <c r="F10" s="184"/>
      <c r="G10" s="184">
        <v>0</v>
      </c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5"/>
      <c r="U10" s="18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 t="s">
        <v>104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>
        <v>4</v>
      </c>
      <c r="B11" s="175" t="s">
        <v>109</v>
      </c>
      <c r="C11" s="194" t="s">
        <v>110</v>
      </c>
      <c r="D11" s="177" t="s">
        <v>103</v>
      </c>
      <c r="E11" s="180">
        <v>60</v>
      </c>
      <c r="F11" s="184"/>
      <c r="G11" s="184">
        <v>0</v>
      </c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5"/>
      <c r="U11" s="18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 t="s">
        <v>104</v>
      </c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5</v>
      </c>
      <c r="B12" s="175" t="s">
        <v>111</v>
      </c>
      <c r="C12" s="194" t="s">
        <v>112</v>
      </c>
      <c r="D12" s="177" t="s">
        <v>103</v>
      </c>
      <c r="E12" s="180">
        <v>9</v>
      </c>
      <c r="F12" s="184"/>
      <c r="G12" s="184">
        <v>0</v>
      </c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5"/>
      <c r="U12" s="18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 t="s">
        <v>104</v>
      </c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>
        <v>6</v>
      </c>
      <c r="B13" s="175" t="s">
        <v>113</v>
      </c>
      <c r="C13" s="194" t="s">
        <v>114</v>
      </c>
      <c r="D13" s="177" t="s">
        <v>103</v>
      </c>
      <c r="E13" s="180">
        <v>1</v>
      </c>
      <c r="F13" s="184"/>
      <c r="G13" s="184">
        <v>0</v>
      </c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5"/>
      <c r="U13" s="18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 t="s">
        <v>104</v>
      </c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>
        <v>7</v>
      </c>
      <c r="B14" s="175" t="s">
        <v>115</v>
      </c>
      <c r="C14" s="194" t="s">
        <v>116</v>
      </c>
      <c r="D14" s="177" t="s">
        <v>103</v>
      </c>
      <c r="E14" s="180">
        <v>11</v>
      </c>
      <c r="F14" s="184"/>
      <c r="G14" s="184">
        <v>0</v>
      </c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5"/>
      <c r="U14" s="18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 t="s">
        <v>104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>
        <v>8</v>
      </c>
      <c r="B15" s="175" t="s">
        <v>117</v>
      </c>
      <c r="C15" s="194" t="s">
        <v>118</v>
      </c>
      <c r="D15" s="177" t="s">
        <v>103</v>
      </c>
      <c r="E15" s="180">
        <v>8</v>
      </c>
      <c r="F15" s="184"/>
      <c r="G15" s="184">
        <v>0</v>
      </c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5"/>
      <c r="U15" s="18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 t="s">
        <v>104</v>
      </c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ht="22.5" outlineLevel="1" x14ac:dyDescent="0.2">
      <c r="A16" s="165">
        <v>9</v>
      </c>
      <c r="B16" s="175" t="s">
        <v>119</v>
      </c>
      <c r="C16" s="194" t="s">
        <v>120</v>
      </c>
      <c r="D16" s="177" t="s">
        <v>103</v>
      </c>
      <c r="E16" s="180">
        <v>1</v>
      </c>
      <c r="F16" s="184"/>
      <c r="G16" s="184">
        <v>0</v>
      </c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5"/>
      <c r="U16" s="18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 t="s">
        <v>104</v>
      </c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 x14ac:dyDescent="0.2">
      <c r="A17" s="165">
        <v>10</v>
      </c>
      <c r="B17" s="175" t="s">
        <v>121</v>
      </c>
      <c r="C17" s="194" t="s">
        <v>122</v>
      </c>
      <c r="D17" s="177" t="s">
        <v>103</v>
      </c>
      <c r="E17" s="180">
        <v>11</v>
      </c>
      <c r="F17" s="184"/>
      <c r="G17" s="184">
        <v>0</v>
      </c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/>
      <c r="U17" s="18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 t="s">
        <v>104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22.5" outlineLevel="1" x14ac:dyDescent="0.2">
      <c r="A18" s="165">
        <v>11</v>
      </c>
      <c r="B18" s="175" t="s">
        <v>123</v>
      </c>
      <c r="C18" s="194" t="s">
        <v>124</v>
      </c>
      <c r="D18" s="177" t="s">
        <v>103</v>
      </c>
      <c r="E18" s="180">
        <v>1</v>
      </c>
      <c r="F18" s="184"/>
      <c r="G18" s="184">
        <v>0</v>
      </c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5"/>
      <c r="U18" s="18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 t="s">
        <v>104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x14ac:dyDescent="0.2">
      <c r="A19" s="171" t="s">
        <v>99</v>
      </c>
      <c r="B19" s="176" t="s">
        <v>57</v>
      </c>
      <c r="C19" s="195" t="s">
        <v>58</v>
      </c>
      <c r="D19" s="178"/>
      <c r="E19" s="181"/>
      <c r="F19" s="186"/>
      <c r="G19" s="186">
        <f>SUMIF(AG20:AG35,"&lt;&gt;NOR",G20:G35)</f>
        <v>0</v>
      </c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7"/>
      <c r="U19" s="186"/>
      <c r="AG19" t="s">
        <v>100</v>
      </c>
    </row>
    <row r="20" spans="1:60" outlineLevel="1" x14ac:dyDescent="0.2">
      <c r="A20" s="165">
        <v>12</v>
      </c>
      <c r="B20" s="175" t="s">
        <v>125</v>
      </c>
      <c r="C20" s="194" t="s">
        <v>126</v>
      </c>
      <c r="D20" s="177" t="s">
        <v>103</v>
      </c>
      <c r="E20" s="180">
        <v>4</v>
      </c>
      <c r="F20" s="184"/>
      <c r="G20" s="184">
        <v>0</v>
      </c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5"/>
      <c r="U20" s="18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 t="s">
        <v>104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ht="22.5" outlineLevel="1" x14ac:dyDescent="0.2">
      <c r="A21" s="165">
        <v>13</v>
      </c>
      <c r="B21" s="175" t="s">
        <v>127</v>
      </c>
      <c r="C21" s="194" t="s">
        <v>128</v>
      </c>
      <c r="D21" s="177" t="s">
        <v>103</v>
      </c>
      <c r="E21" s="180">
        <v>3</v>
      </c>
      <c r="F21" s="184"/>
      <c r="G21" s="184">
        <v>0</v>
      </c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5"/>
      <c r="U21" s="18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 t="s">
        <v>104</v>
      </c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2.5" outlineLevel="1" x14ac:dyDescent="0.2">
      <c r="A22" s="165">
        <v>14</v>
      </c>
      <c r="B22" s="175" t="s">
        <v>129</v>
      </c>
      <c r="C22" s="194" t="s">
        <v>130</v>
      </c>
      <c r="D22" s="177" t="s">
        <v>103</v>
      </c>
      <c r="E22" s="180">
        <v>15</v>
      </c>
      <c r="F22" s="184"/>
      <c r="G22" s="184">
        <v>0</v>
      </c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5"/>
      <c r="U22" s="18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 t="s">
        <v>104</v>
      </c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ht="22.5" outlineLevel="1" x14ac:dyDescent="0.2">
      <c r="A23" s="165">
        <v>15</v>
      </c>
      <c r="B23" s="175" t="s">
        <v>131</v>
      </c>
      <c r="C23" s="194" t="s">
        <v>130</v>
      </c>
      <c r="D23" s="177" t="s">
        <v>103</v>
      </c>
      <c r="E23" s="180">
        <v>5</v>
      </c>
      <c r="F23" s="184"/>
      <c r="G23" s="184">
        <v>0</v>
      </c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5"/>
      <c r="U23" s="18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 t="s">
        <v>104</v>
      </c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ht="22.5" outlineLevel="1" x14ac:dyDescent="0.2">
      <c r="A24" s="165">
        <v>16</v>
      </c>
      <c r="B24" s="175" t="s">
        <v>132</v>
      </c>
      <c r="C24" s="194" t="s">
        <v>133</v>
      </c>
      <c r="D24" s="177" t="s">
        <v>103</v>
      </c>
      <c r="E24" s="180">
        <v>15</v>
      </c>
      <c r="F24" s="184"/>
      <c r="G24" s="184">
        <v>0</v>
      </c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5"/>
      <c r="U24" s="18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 t="s">
        <v>104</v>
      </c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>
        <v>17</v>
      </c>
      <c r="B25" s="175" t="s">
        <v>134</v>
      </c>
      <c r="C25" s="194" t="s">
        <v>135</v>
      </c>
      <c r="D25" s="177" t="s">
        <v>103</v>
      </c>
      <c r="E25" s="180">
        <v>2</v>
      </c>
      <c r="F25" s="184"/>
      <c r="G25" s="184">
        <v>0</v>
      </c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5"/>
      <c r="U25" s="18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 t="s">
        <v>104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 x14ac:dyDescent="0.2">
      <c r="A26" s="165">
        <v>18</v>
      </c>
      <c r="B26" s="175" t="s">
        <v>136</v>
      </c>
      <c r="C26" s="194" t="s">
        <v>137</v>
      </c>
      <c r="D26" s="177" t="s">
        <v>103</v>
      </c>
      <c r="E26" s="180">
        <v>6</v>
      </c>
      <c r="F26" s="184"/>
      <c r="G26" s="184">
        <v>0</v>
      </c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5"/>
      <c r="U26" s="18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 t="s">
        <v>138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ht="22.5" outlineLevel="1" x14ac:dyDescent="0.2">
      <c r="A27" s="165">
        <v>19</v>
      </c>
      <c r="B27" s="175" t="s">
        <v>139</v>
      </c>
      <c r="C27" s="194" t="s">
        <v>140</v>
      </c>
      <c r="D27" s="177" t="s">
        <v>103</v>
      </c>
      <c r="E27" s="180">
        <v>1</v>
      </c>
      <c r="F27" s="184"/>
      <c r="G27" s="184">
        <v>0</v>
      </c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5"/>
      <c r="U27" s="18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 t="s">
        <v>104</v>
      </c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ht="22.5" outlineLevel="1" x14ac:dyDescent="0.2">
      <c r="A28" s="165">
        <v>20</v>
      </c>
      <c r="B28" s="175" t="s">
        <v>141</v>
      </c>
      <c r="C28" s="194" t="s">
        <v>142</v>
      </c>
      <c r="D28" s="177" t="s">
        <v>103</v>
      </c>
      <c r="E28" s="180">
        <v>7</v>
      </c>
      <c r="F28" s="184"/>
      <c r="G28" s="184">
        <v>0</v>
      </c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5"/>
      <c r="U28" s="18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 t="s">
        <v>104</v>
      </c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ht="22.5" outlineLevel="1" x14ac:dyDescent="0.2">
      <c r="A29" s="165">
        <v>21</v>
      </c>
      <c r="B29" s="175" t="s">
        <v>143</v>
      </c>
      <c r="C29" s="194" t="s">
        <v>144</v>
      </c>
      <c r="D29" s="177" t="s">
        <v>103</v>
      </c>
      <c r="E29" s="180">
        <v>10</v>
      </c>
      <c r="F29" s="184"/>
      <c r="G29" s="184">
        <v>0</v>
      </c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5"/>
      <c r="U29" s="18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 t="s">
        <v>138</v>
      </c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 x14ac:dyDescent="0.2">
      <c r="A30" s="165">
        <v>22</v>
      </c>
      <c r="B30" s="175" t="s">
        <v>145</v>
      </c>
      <c r="C30" s="194" t="s">
        <v>146</v>
      </c>
      <c r="D30" s="177" t="s">
        <v>103</v>
      </c>
      <c r="E30" s="180">
        <v>1</v>
      </c>
      <c r="F30" s="184"/>
      <c r="G30" s="184">
        <v>0</v>
      </c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5"/>
      <c r="U30" s="18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 t="s">
        <v>138</v>
      </c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ht="22.5" outlineLevel="1" x14ac:dyDescent="0.2">
      <c r="A31" s="165">
        <v>23</v>
      </c>
      <c r="B31" s="175" t="s">
        <v>147</v>
      </c>
      <c r="C31" s="194" t="s">
        <v>148</v>
      </c>
      <c r="D31" s="177" t="s">
        <v>103</v>
      </c>
      <c r="E31" s="180">
        <v>2</v>
      </c>
      <c r="F31" s="184"/>
      <c r="G31" s="184">
        <v>0</v>
      </c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5"/>
      <c r="U31" s="18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 t="s">
        <v>104</v>
      </c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22.5" outlineLevel="1" x14ac:dyDescent="0.2">
      <c r="A32" s="165">
        <v>24</v>
      </c>
      <c r="B32" s="175" t="s">
        <v>149</v>
      </c>
      <c r="C32" s="194" t="s">
        <v>150</v>
      </c>
      <c r="D32" s="177" t="s">
        <v>151</v>
      </c>
      <c r="E32" s="180">
        <v>4</v>
      </c>
      <c r="F32" s="184"/>
      <c r="G32" s="184">
        <v>0</v>
      </c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5"/>
      <c r="U32" s="184"/>
      <c r="V32" s="16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 t="s">
        <v>104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ht="22.5" outlineLevel="1" x14ac:dyDescent="0.2">
      <c r="A33" s="165">
        <v>25</v>
      </c>
      <c r="B33" s="175" t="s">
        <v>152</v>
      </c>
      <c r="C33" s="194" t="s">
        <v>153</v>
      </c>
      <c r="D33" s="177" t="s">
        <v>103</v>
      </c>
      <c r="E33" s="180">
        <v>189</v>
      </c>
      <c r="F33" s="184"/>
      <c r="G33" s="184">
        <v>0</v>
      </c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5"/>
      <c r="U33" s="18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 t="s">
        <v>104</v>
      </c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>
        <v>26</v>
      </c>
      <c r="B34" s="175" t="s">
        <v>154</v>
      </c>
      <c r="C34" s="194" t="s">
        <v>155</v>
      </c>
      <c r="D34" s="177" t="s">
        <v>103</v>
      </c>
      <c r="E34" s="180">
        <v>4</v>
      </c>
      <c r="F34" s="184"/>
      <c r="G34" s="184">
        <v>0</v>
      </c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5"/>
      <c r="U34" s="18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 t="s">
        <v>104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ht="22.5" outlineLevel="1" x14ac:dyDescent="0.2">
      <c r="A35" s="165">
        <v>27</v>
      </c>
      <c r="B35" s="175" t="s">
        <v>156</v>
      </c>
      <c r="C35" s="194" t="s">
        <v>157</v>
      </c>
      <c r="D35" s="177" t="s">
        <v>103</v>
      </c>
      <c r="E35" s="180">
        <v>5</v>
      </c>
      <c r="F35" s="184"/>
      <c r="G35" s="184">
        <v>0</v>
      </c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5"/>
      <c r="U35" s="18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 t="s">
        <v>104</v>
      </c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x14ac:dyDescent="0.2">
      <c r="A36" s="171" t="s">
        <v>99</v>
      </c>
      <c r="B36" s="176" t="s">
        <v>59</v>
      </c>
      <c r="C36" s="195" t="s">
        <v>60</v>
      </c>
      <c r="D36" s="178"/>
      <c r="E36" s="181"/>
      <c r="F36" s="186"/>
      <c r="G36" s="186">
        <v>0</v>
      </c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7"/>
      <c r="U36" s="186"/>
      <c r="AG36" t="s">
        <v>100</v>
      </c>
    </row>
    <row r="37" spans="1:60" ht="22.5" outlineLevel="1" x14ac:dyDescent="0.2">
      <c r="A37" s="165">
        <v>28</v>
      </c>
      <c r="B37" s="175" t="s">
        <v>158</v>
      </c>
      <c r="C37" s="194" t="s">
        <v>159</v>
      </c>
      <c r="D37" s="177" t="s">
        <v>103</v>
      </c>
      <c r="E37" s="180">
        <v>4</v>
      </c>
      <c r="F37" s="184"/>
      <c r="G37" s="184">
        <v>0</v>
      </c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5"/>
      <c r="U37" s="18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 t="s">
        <v>104</v>
      </c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22.5" outlineLevel="1" x14ac:dyDescent="0.2">
      <c r="A38" s="165">
        <v>29</v>
      </c>
      <c r="B38" s="175" t="s">
        <v>160</v>
      </c>
      <c r="C38" s="194" t="s">
        <v>161</v>
      </c>
      <c r="D38" s="177" t="s">
        <v>103</v>
      </c>
      <c r="E38" s="180">
        <v>6</v>
      </c>
      <c r="F38" s="184"/>
      <c r="G38" s="184">
        <v>0</v>
      </c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5"/>
      <c r="U38" s="18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 t="s">
        <v>104</v>
      </c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ht="22.5" outlineLevel="1" x14ac:dyDescent="0.2">
      <c r="A39" s="165">
        <v>30</v>
      </c>
      <c r="B39" s="175" t="s">
        <v>162</v>
      </c>
      <c r="C39" s="194" t="s">
        <v>163</v>
      </c>
      <c r="D39" s="177" t="s">
        <v>103</v>
      </c>
      <c r="E39" s="180">
        <v>6</v>
      </c>
      <c r="F39" s="184"/>
      <c r="G39" s="184">
        <v>0</v>
      </c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5"/>
      <c r="U39" s="18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 t="s">
        <v>104</v>
      </c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22.5" outlineLevel="1" x14ac:dyDescent="0.2">
      <c r="A40" s="165">
        <v>31</v>
      </c>
      <c r="B40" s="175" t="s">
        <v>164</v>
      </c>
      <c r="C40" s="194" t="s">
        <v>165</v>
      </c>
      <c r="D40" s="177" t="s">
        <v>103</v>
      </c>
      <c r="E40" s="180">
        <v>1</v>
      </c>
      <c r="F40" s="184"/>
      <c r="G40" s="184">
        <v>0</v>
      </c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5"/>
      <c r="U40" s="18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 t="s">
        <v>104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ht="22.5" outlineLevel="1" x14ac:dyDescent="0.2">
      <c r="A41" s="165">
        <v>32</v>
      </c>
      <c r="B41" s="175" t="s">
        <v>166</v>
      </c>
      <c r="C41" s="194" t="s">
        <v>167</v>
      </c>
      <c r="D41" s="177" t="s">
        <v>103</v>
      </c>
      <c r="E41" s="180">
        <v>2</v>
      </c>
      <c r="F41" s="184"/>
      <c r="G41" s="184">
        <v>0</v>
      </c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5"/>
      <c r="U41" s="18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 t="s">
        <v>104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ht="22.5" outlineLevel="1" x14ac:dyDescent="0.2">
      <c r="A42" s="165">
        <v>33</v>
      </c>
      <c r="B42" s="175" t="s">
        <v>168</v>
      </c>
      <c r="C42" s="194" t="s">
        <v>169</v>
      </c>
      <c r="D42" s="177" t="s">
        <v>103</v>
      </c>
      <c r="E42" s="180">
        <v>1</v>
      </c>
      <c r="F42" s="184"/>
      <c r="G42" s="184">
        <v>0</v>
      </c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5"/>
      <c r="U42" s="18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 t="s">
        <v>104</v>
      </c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ht="22.5" outlineLevel="1" x14ac:dyDescent="0.2">
      <c r="A43" s="165">
        <v>34</v>
      </c>
      <c r="B43" s="175" t="s">
        <v>170</v>
      </c>
      <c r="C43" s="194" t="s">
        <v>171</v>
      </c>
      <c r="D43" s="177" t="s">
        <v>103</v>
      </c>
      <c r="E43" s="180">
        <v>2</v>
      </c>
      <c r="F43" s="184"/>
      <c r="G43" s="184">
        <v>0</v>
      </c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5"/>
      <c r="U43" s="18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 t="s">
        <v>104</v>
      </c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22.5" outlineLevel="1" x14ac:dyDescent="0.2">
      <c r="A44" s="165">
        <v>35</v>
      </c>
      <c r="B44" s="175" t="s">
        <v>172</v>
      </c>
      <c r="C44" s="194" t="s">
        <v>173</v>
      </c>
      <c r="D44" s="177" t="s">
        <v>103</v>
      </c>
      <c r="E44" s="180">
        <v>32</v>
      </c>
      <c r="F44" s="184"/>
      <c r="G44" s="184">
        <v>0</v>
      </c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5"/>
      <c r="U44" s="18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 t="s">
        <v>104</v>
      </c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x14ac:dyDescent="0.2">
      <c r="A45" s="171" t="s">
        <v>99</v>
      </c>
      <c r="B45" s="176" t="s">
        <v>61</v>
      </c>
      <c r="C45" s="195" t="s">
        <v>62</v>
      </c>
      <c r="D45" s="178"/>
      <c r="E45" s="181"/>
      <c r="F45" s="186"/>
      <c r="G45" s="186">
        <v>0</v>
      </c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7"/>
      <c r="U45" s="186"/>
      <c r="AG45" t="s">
        <v>100</v>
      </c>
    </row>
    <row r="46" spans="1:60" ht="22.5" outlineLevel="1" x14ac:dyDescent="0.2">
      <c r="A46" s="165">
        <v>36</v>
      </c>
      <c r="B46" s="175" t="s">
        <v>174</v>
      </c>
      <c r="C46" s="194" t="s">
        <v>175</v>
      </c>
      <c r="D46" s="177" t="s">
        <v>151</v>
      </c>
      <c r="E46" s="180">
        <v>1</v>
      </c>
      <c r="F46" s="184"/>
      <c r="G46" s="184">
        <v>0</v>
      </c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5"/>
      <c r="U46" s="18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 t="s">
        <v>104</v>
      </c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ht="22.5" outlineLevel="1" x14ac:dyDescent="0.2">
      <c r="A47" s="165">
        <v>37</v>
      </c>
      <c r="B47" s="175" t="s">
        <v>176</v>
      </c>
      <c r="C47" s="194" t="s">
        <v>177</v>
      </c>
      <c r="D47" s="177" t="s">
        <v>178</v>
      </c>
      <c r="E47" s="180">
        <v>4</v>
      </c>
      <c r="F47" s="184"/>
      <c r="G47" s="184">
        <v>0</v>
      </c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5"/>
      <c r="U47" s="18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 t="s">
        <v>104</v>
      </c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ht="22.5" outlineLevel="1" x14ac:dyDescent="0.2">
      <c r="A48" s="165">
        <v>38</v>
      </c>
      <c r="B48" s="175" t="s">
        <v>179</v>
      </c>
      <c r="C48" s="194" t="s">
        <v>180</v>
      </c>
      <c r="D48" s="177" t="s">
        <v>103</v>
      </c>
      <c r="E48" s="180">
        <v>1</v>
      </c>
      <c r="F48" s="184"/>
      <c r="G48" s="184">
        <v>0</v>
      </c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5"/>
      <c r="U48" s="18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 t="s">
        <v>104</v>
      </c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ht="33.75" outlineLevel="1" x14ac:dyDescent="0.2">
      <c r="A49" s="165">
        <v>39</v>
      </c>
      <c r="B49" s="175" t="s">
        <v>181</v>
      </c>
      <c r="C49" s="194" t="s">
        <v>182</v>
      </c>
      <c r="D49" s="177" t="s">
        <v>151</v>
      </c>
      <c r="E49" s="180">
        <v>1</v>
      </c>
      <c r="F49" s="184"/>
      <c r="G49" s="184">
        <v>0</v>
      </c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5"/>
      <c r="U49" s="18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 t="s">
        <v>104</v>
      </c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x14ac:dyDescent="0.2">
      <c r="A50" s="171" t="s">
        <v>99</v>
      </c>
      <c r="B50" s="176" t="s">
        <v>63</v>
      </c>
      <c r="C50" s="195" t="s">
        <v>64</v>
      </c>
      <c r="D50" s="178"/>
      <c r="E50" s="181"/>
      <c r="F50" s="186"/>
      <c r="G50" s="186">
        <v>0</v>
      </c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7"/>
      <c r="U50" s="186"/>
      <c r="AG50" t="s">
        <v>100</v>
      </c>
    </row>
    <row r="51" spans="1:60" outlineLevel="1" x14ac:dyDescent="0.2">
      <c r="A51" s="165">
        <v>40</v>
      </c>
      <c r="B51" s="175" t="s">
        <v>183</v>
      </c>
      <c r="C51" s="194" t="s">
        <v>184</v>
      </c>
      <c r="D51" s="177" t="s">
        <v>185</v>
      </c>
      <c r="E51" s="180">
        <v>10</v>
      </c>
      <c r="F51" s="184"/>
      <c r="G51" s="184">
        <v>0</v>
      </c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5"/>
      <c r="U51" s="18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 t="s">
        <v>104</v>
      </c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ht="22.5" outlineLevel="1" x14ac:dyDescent="0.2">
      <c r="A52" s="165">
        <v>41</v>
      </c>
      <c r="B52" s="175" t="s">
        <v>186</v>
      </c>
      <c r="C52" s="194" t="s">
        <v>187</v>
      </c>
      <c r="D52" s="177" t="s">
        <v>103</v>
      </c>
      <c r="E52" s="180">
        <v>2</v>
      </c>
      <c r="F52" s="184"/>
      <c r="G52" s="184">
        <v>0</v>
      </c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5"/>
      <c r="U52" s="18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 t="s">
        <v>104</v>
      </c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22.5" outlineLevel="1" x14ac:dyDescent="0.2">
      <c r="A53" s="165">
        <v>42</v>
      </c>
      <c r="B53" s="175" t="s">
        <v>188</v>
      </c>
      <c r="C53" s="194" t="s">
        <v>189</v>
      </c>
      <c r="D53" s="177" t="s">
        <v>103</v>
      </c>
      <c r="E53" s="180">
        <v>2</v>
      </c>
      <c r="F53" s="184"/>
      <c r="G53" s="184">
        <v>0</v>
      </c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5"/>
      <c r="U53" s="18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 t="s">
        <v>104</v>
      </c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>
        <v>43</v>
      </c>
      <c r="B54" s="175" t="s">
        <v>190</v>
      </c>
      <c r="C54" s="194" t="s">
        <v>191</v>
      </c>
      <c r="D54" s="177" t="s">
        <v>103</v>
      </c>
      <c r="E54" s="180">
        <v>19</v>
      </c>
      <c r="F54" s="184"/>
      <c r="G54" s="184">
        <v>0</v>
      </c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5"/>
      <c r="U54" s="18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 t="s">
        <v>138</v>
      </c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>
        <v>44</v>
      </c>
      <c r="B55" s="175" t="s">
        <v>192</v>
      </c>
      <c r="C55" s="194" t="s">
        <v>193</v>
      </c>
      <c r="D55" s="177" t="s">
        <v>103</v>
      </c>
      <c r="E55" s="180">
        <v>6</v>
      </c>
      <c r="F55" s="184"/>
      <c r="G55" s="184">
        <v>0</v>
      </c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5"/>
      <c r="U55" s="18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 t="s">
        <v>138</v>
      </c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>
        <v>45</v>
      </c>
      <c r="B56" s="175" t="s">
        <v>194</v>
      </c>
      <c r="C56" s="194" t="s">
        <v>195</v>
      </c>
      <c r="D56" s="177" t="s">
        <v>151</v>
      </c>
      <c r="E56" s="180">
        <v>1</v>
      </c>
      <c r="F56" s="184"/>
      <c r="G56" s="184">
        <v>0</v>
      </c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5"/>
      <c r="U56" s="18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 t="s">
        <v>104</v>
      </c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>
        <v>46</v>
      </c>
      <c r="B57" s="175" t="s">
        <v>196</v>
      </c>
      <c r="C57" s="194" t="s">
        <v>197</v>
      </c>
      <c r="D57" s="177" t="s">
        <v>103</v>
      </c>
      <c r="E57" s="180">
        <v>2</v>
      </c>
      <c r="F57" s="184"/>
      <c r="G57" s="184">
        <v>0</v>
      </c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5"/>
      <c r="U57" s="18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 t="s">
        <v>104</v>
      </c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>
        <v>47</v>
      </c>
      <c r="B58" s="175" t="s">
        <v>198</v>
      </c>
      <c r="C58" s="194" t="s">
        <v>199</v>
      </c>
      <c r="D58" s="177" t="s">
        <v>185</v>
      </c>
      <c r="E58" s="180">
        <v>2137</v>
      </c>
      <c r="F58" s="184"/>
      <c r="G58" s="184">
        <v>0</v>
      </c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5"/>
      <c r="U58" s="18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 t="s">
        <v>104</v>
      </c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>
        <v>48</v>
      </c>
      <c r="B59" s="175" t="s">
        <v>200</v>
      </c>
      <c r="C59" s="194" t="s">
        <v>201</v>
      </c>
      <c r="D59" s="177" t="s">
        <v>185</v>
      </c>
      <c r="E59" s="180">
        <v>1198</v>
      </c>
      <c r="F59" s="184"/>
      <c r="G59" s="184">
        <v>0</v>
      </c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5"/>
      <c r="U59" s="18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 t="s">
        <v>104</v>
      </c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>
        <v>49</v>
      </c>
      <c r="B60" s="175" t="s">
        <v>202</v>
      </c>
      <c r="C60" s="194" t="s">
        <v>203</v>
      </c>
      <c r="D60" s="177" t="s">
        <v>185</v>
      </c>
      <c r="E60" s="180">
        <v>996</v>
      </c>
      <c r="F60" s="184"/>
      <c r="G60" s="184">
        <v>0</v>
      </c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5"/>
      <c r="U60" s="184"/>
      <c r="V60" s="16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 t="s">
        <v>104</v>
      </c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outlineLevel="1" x14ac:dyDescent="0.2">
      <c r="A61" s="165">
        <v>50</v>
      </c>
      <c r="B61" s="175" t="s">
        <v>204</v>
      </c>
      <c r="C61" s="194" t="s">
        <v>205</v>
      </c>
      <c r="D61" s="177" t="s">
        <v>185</v>
      </c>
      <c r="E61" s="180">
        <v>418</v>
      </c>
      <c r="F61" s="184"/>
      <c r="G61" s="184">
        <v>0</v>
      </c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5"/>
      <c r="U61" s="18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 t="s">
        <v>104</v>
      </c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 x14ac:dyDescent="0.2">
      <c r="A62" s="165">
        <v>51</v>
      </c>
      <c r="B62" s="175" t="s">
        <v>206</v>
      </c>
      <c r="C62" s="194" t="s">
        <v>207</v>
      </c>
      <c r="D62" s="177" t="s">
        <v>208</v>
      </c>
      <c r="E62" s="180">
        <v>1263</v>
      </c>
      <c r="F62" s="184"/>
      <c r="G62" s="184">
        <v>0</v>
      </c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5"/>
      <c r="U62" s="18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 t="s">
        <v>104</v>
      </c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>
        <v>52</v>
      </c>
      <c r="B63" s="175" t="s">
        <v>209</v>
      </c>
      <c r="C63" s="194" t="s">
        <v>210</v>
      </c>
      <c r="D63" s="177" t="s">
        <v>185</v>
      </c>
      <c r="E63" s="180">
        <v>298</v>
      </c>
      <c r="F63" s="184"/>
      <c r="G63" s="184">
        <v>0</v>
      </c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5"/>
      <c r="U63" s="18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 t="s">
        <v>104</v>
      </c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 x14ac:dyDescent="0.2">
      <c r="A64" s="165">
        <v>53</v>
      </c>
      <c r="B64" s="175" t="s">
        <v>211</v>
      </c>
      <c r="C64" s="194" t="s">
        <v>212</v>
      </c>
      <c r="D64" s="177" t="s">
        <v>185</v>
      </c>
      <c r="E64" s="180">
        <v>104</v>
      </c>
      <c r="F64" s="184"/>
      <c r="G64" s="184">
        <v>0</v>
      </c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5"/>
      <c r="U64" s="184"/>
      <c r="V64" s="16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 t="s">
        <v>104</v>
      </c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 x14ac:dyDescent="0.2">
      <c r="A65" s="165">
        <v>54</v>
      </c>
      <c r="B65" s="175" t="s">
        <v>213</v>
      </c>
      <c r="C65" s="194" t="s">
        <v>214</v>
      </c>
      <c r="D65" s="177" t="s">
        <v>185</v>
      </c>
      <c r="E65" s="180">
        <v>11</v>
      </c>
      <c r="F65" s="184"/>
      <c r="G65" s="184">
        <v>0</v>
      </c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5"/>
      <c r="U65" s="184"/>
      <c r="V65" s="164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 t="s">
        <v>104</v>
      </c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ht="22.5" outlineLevel="1" x14ac:dyDescent="0.2">
      <c r="A66" s="165">
        <v>55</v>
      </c>
      <c r="B66" s="175" t="s">
        <v>215</v>
      </c>
      <c r="C66" s="194" t="s">
        <v>216</v>
      </c>
      <c r="D66" s="177" t="s">
        <v>185</v>
      </c>
      <c r="E66" s="180">
        <v>98</v>
      </c>
      <c r="F66" s="184"/>
      <c r="G66" s="184">
        <v>0</v>
      </c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5"/>
      <c r="U66" s="184"/>
      <c r="V66" s="16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 t="s">
        <v>104</v>
      </c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>
        <v>56</v>
      </c>
      <c r="B67" s="175" t="s">
        <v>217</v>
      </c>
      <c r="C67" s="194" t="s">
        <v>218</v>
      </c>
      <c r="D67" s="177" t="s">
        <v>185</v>
      </c>
      <c r="E67" s="180">
        <v>143</v>
      </c>
      <c r="F67" s="184"/>
      <c r="G67" s="184">
        <v>0</v>
      </c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5"/>
      <c r="U67" s="184"/>
      <c r="V67" s="164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 t="s">
        <v>104</v>
      </c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 x14ac:dyDescent="0.2">
      <c r="A68" s="165">
        <v>57</v>
      </c>
      <c r="B68" s="175" t="s">
        <v>219</v>
      </c>
      <c r="C68" s="194" t="s">
        <v>220</v>
      </c>
      <c r="D68" s="177" t="s">
        <v>185</v>
      </c>
      <c r="E68" s="180">
        <v>11</v>
      </c>
      <c r="F68" s="184"/>
      <c r="G68" s="184">
        <v>0</v>
      </c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5"/>
      <c r="U68" s="18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 t="s">
        <v>104</v>
      </c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>
        <v>58</v>
      </c>
      <c r="B69" s="175" t="s">
        <v>221</v>
      </c>
      <c r="C69" s="194" t="s">
        <v>222</v>
      </c>
      <c r="D69" s="177" t="s">
        <v>185</v>
      </c>
      <c r="E69" s="180">
        <v>174</v>
      </c>
      <c r="F69" s="184"/>
      <c r="G69" s="184">
        <v>0</v>
      </c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5"/>
      <c r="U69" s="184"/>
      <c r="V69" s="16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 t="s">
        <v>104</v>
      </c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>
        <v>59</v>
      </c>
      <c r="B70" s="175" t="s">
        <v>223</v>
      </c>
      <c r="C70" s="194" t="s">
        <v>224</v>
      </c>
      <c r="D70" s="177" t="s">
        <v>185</v>
      </c>
      <c r="E70" s="180">
        <v>9</v>
      </c>
      <c r="F70" s="184"/>
      <c r="G70" s="184">
        <v>0</v>
      </c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5"/>
      <c r="U70" s="184"/>
      <c r="V70" s="164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 t="s">
        <v>104</v>
      </c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ht="22.5" outlineLevel="1" x14ac:dyDescent="0.2">
      <c r="A71" s="165">
        <v>60</v>
      </c>
      <c r="B71" s="175" t="s">
        <v>225</v>
      </c>
      <c r="C71" s="194" t="s">
        <v>226</v>
      </c>
      <c r="D71" s="177" t="s">
        <v>185</v>
      </c>
      <c r="E71" s="180">
        <v>40</v>
      </c>
      <c r="F71" s="184"/>
      <c r="G71" s="184">
        <v>0</v>
      </c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5"/>
      <c r="U71" s="18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 t="s">
        <v>104</v>
      </c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>
        <v>61</v>
      </c>
      <c r="B72" s="175" t="s">
        <v>227</v>
      </c>
      <c r="C72" s="194" t="s">
        <v>228</v>
      </c>
      <c r="D72" s="177" t="s">
        <v>185</v>
      </c>
      <c r="E72" s="180">
        <v>101</v>
      </c>
      <c r="F72" s="184"/>
      <c r="G72" s="184">
        <v>0</v>
      </c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5"/>
      <c r="U72" s="184"/>
      <c r="V72" s="164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 t="s">
        <v>104</v>
      </c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>
        <v>62</v>
      </c>
      <c r="B73" s="175" t="s">
        <v>229</v>
      </c>
      <c r="C73" s="194" t="s">
        <v>230</v>
      </c>
      <c r="D73" s="177" t="s">
        <v>185</v>
      </c>
      <c r="E73" s="180">
        <v>27</v>
      </c>
      <c r="F73" s="184"/>
      <c r="G73" s="184">
        <v>0</v>
      </c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5"/>
      <c r="U73" s="184"/>
      <c r="V73" s="164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 t="s">
        <v>231</v>
      </c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ht="22.5" outlineLevel="1" x14ac:dyDescent="0.2">
      <c r="A74" s="165">
        <v>63</v>
      </c>
      <c r="B74" s="175" t="s">
        <v>232</v>
      </c>
      <c r="C74" s="194" t="s">
        <v>233</v>
      </c>
      <c r="D74" s="177" t="s">
        <v>185</v>
      </c>
      <c r="E74" s="180">
        <v>211</v>
      </c>
      <c r="F74" s="184"/>
      <c r="G74" s="184">
        <v>0</v>
      </c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5"/>
      <c r="U74" s="18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 t="s">
        <v>104</v>
      </c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ht="22.5" outlineLevel="1" x14ac:dyDescent="0.2">
      <c r="A75" s="165">
        <v>64</v>
      </c>
      <c r="B75" s="175" t="s">
        <v>234</v>
      </c>
      <c r="C75" s="194" t="s">
        <v>235</v>
      </c>
      <c r="D75" s="177" t="s">
        <v>185</v>
      </c>
      <c r="E75" s="180">
        <v>455</v>
      </c>
      <c r="F75" s="184"/>
      <c r="G75" s="184">
        <v>0</v>
      </c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5"/>
      <c r="U75" s="18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 t="s">
        <v>104</v>
      </c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ht="22.5" outlineLevel="1" x14ac:dyDescent="0.2">
      <c r="A76" s="165">
        <v>65</v>
      </c>
      <c r="B76" s="175" t="s">
        <v>236</v>
      </c>
      <c r="C76" s="194" t="s">
        <v>237</v>
      </c>
      <c r="D76" s="177" t="s">
        <v>185</v>
      </c>
      <c r="E76" s="180">
        <v>298</v>
      </c>
      <c r="F76" s="184"/>
      <c r="G76" s="184">
        <v>0</v>
      </c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5"/>
      <c r="U76" s="18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 t="s">
        <v>104</v>
      </c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ht="22.5" outlineLevel="1" x14ac:dyDescent="0.2">
      <c r="A77" s="165">
        <v>66</v>
      </c>
      <c r="B77" s="175" t="s">
        <v>238</v>
      </c>
      <c r="C77" s="194" t="s">
        <v>239</v>
      </c>
      <c r="D77" s="177" t="s">
        <v>185</v>
      </c>
      <c r="E77" s="180">
        <v>267</v>
      </c>
      <c r="F77" s="184"/>
      <c r="G77" s="184">
        <v>0</v>
      </c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5"/>
      <c r="U77" s="184"/>
      <c r="V77" s="16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 t="s">
        <v>104</v>
      </c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ht="22.5" outlineLevel="1" x14ac:dyDescent="0.2">
      <c r="A78" s="165">
        <v>67</v>
      </c>
      <c r="B78" s="175" t="s">
        <v>240</v>
      </c>
      <c r="C78" s="194" t="s">
        <v>241</v>
      </c>
      <c r="D78" s="177" t="s">
        <v>185</v>
      </c>
      <c r="E78" s="180">
        <v>50</v>
      </c>
      <c r="F78" s="184"/>
      <c r="G78" s="184">
        <v>0</v>
      </c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5"/>
      <c r="U78" s="18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 t="s">
        <v>104</v>
      </c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22.5" outlineLevel="1" x14ac:dyDescent="0.2">
      <c r="A79" s="165">
        <v>68</v>
      </c>
      <c r="B79" s="175" t="s">
        <v>242</v>
      </c>
      <c r="C79" s="194" t="s">
        <v>243</v>
      </c>
      <c r="D79" s="177" t="s">
        <v>185</v>
      </c>
      <c r="E79" s="180">
        <v>112</v>
      </c>
      <c r="F79" s="184"/>
      <c r="G79" s="184">
        <v>0</v>
      </c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5"/>
      <c r="U79" s="18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 t="s">
        <v>104</v>
      </c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ht="22.5" outlineLevel="1" x14ac:dyDescent="0.2">
      <c r="A80" s="165">
        <v>69</v>
      </c>
      <c r="B80" s="175" t="s">
        <v>244</v>
      </c>
      <c r="C80" s="194" t="s">
        <v>245</v>
      </c>
      <c r="D80" s="177" t="s">
        <v>185</v>
      </c>
      <c r="E80" s="180">
        <v>41</v>
      </c>
      <c r="F80" s="184"/>
      <c r="G80" s="184">
        <v>0</v>
      </c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5"/>
      <c r="U80" s="18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 t="s">
        <v>104</v>
      </c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22.5" outlineLevel="1" x14ac:dyDescent="0.2">
      <c r="A81" s="165">
        <v>70</v>
      </c>
      <c r="B81" s="175" t="s">
        <v>246</v>
      </c>
      <c r="C81" s="194" t="s">
        <v>247</v>
      </c>
      <c r="D81" s="177" t="s">
        <v>185</v>
      </c>
      <c r="E81" s="180">
        <v>50</v>
      </c>
      <c r="F81" s="184"/>
      <c r="G81" s="184">
        <v>0</v>
      </c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5"/>
      <c r="U81" s="18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 t="s">
        <v>104</v>
      </c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>
        <v>71</v>
      </c>
      <c r="B82" s="175" t="s">
        <v>248</v>
      </c>
      <c r="C82" s="194" t="s">
        <v>249</v>
      </c>
      <c r="D82" s="177" t="s">
        <v>185</v>
      </c>
      <c r="E82" s="180">
        <v>115</v>
      </c>
      <c r="F82" s="184"/>
      <c r="G82" s="184">
        <v>0</v>
      </c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5"/>
      <c r="U82" s="18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 t="s">
        <v>104</v>
      </c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 x14ac:dyDescent="0.2">
      <c r="A83" s="165">
        <v>72</v>
      </c>
      <c r="B83" s="175" t="s">
        <v>250</v>
      </c>
      <c r="C83" s="194" t="s">
        <v>251</v>
      </c>
      <c r="D83" s="177" t="s">
        <v>103</v>
      </c>
      <c r="E83" s="180">
        <v>290</v>
      </c>
      <c r="F83" s="184"/>
      <c r="G83" s="184">
        <v>0</v>
      </c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5"/>
      <c r="U83" s="18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 t="s">
        <v>104</v>
      </c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ht="22.5" outlineLevel="1" x14ac:dyDescent="0.2">
      <c r="A84" s="165">
        <v>73</v>
      </c>
      <c r="B84" s="175" t="s">
        <v>252</v>
      </c>
      <c r="C84" s="194" t="s">
        <v>253</v>
      </c>
      <c r="D84" s="177" t="s">
        <v>208</v>
      </c>
      <c r="E84" s="180">
        <v>285</v>
      </c>
      <c r="F84" s="184"/>
      <c r="G84" s="184">
        <v>0</v>
      </c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5"/>
      <c r="U84" s="18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 t="s">
        <v>104</v>
      </c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ht="22.5" outlineLevel="1" x14ac:dyDescent="0.2">
      <c r="A85" s="165">
        <v>74</v>
      </c>
      <c r="B85" s="175" t="s">
        <v>254</v>
      </c>
      <c r="C85" s="194" t="s">
        <v>255</v>
      </c>
      <c r="D85" s="177" t="s">
        <v>208</v>
      </c>
      <c r="E85" s="180">
        <v>40</v>
      </c>
      <c r="F85" s="184"/>
      <c r="G85" s="184">
        <v>0</v>
      </c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5"/>
      <c r="U85" s="18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 t="s">
        <v>104</v>
      </c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ht="33.75" outlineLevel="1" x14ac:dyDescent="0.2">
      <c r="A86" s="165">
        <v>75</v>
      </c>
      <c r="B86" s="175" t="s">
        <v>256</v>
      </c>
      <c r="C86" s="194" t="s">
        <v>257</v>
      </c>
      <c r="D86" s="177" t="s">
        <v>208</v>
      </c>
      <c r="E86" s="180">
        <v>20</v>
      </c>
      <c r="F86" s="184"/>
      <c r="G86" s="184">
        <v>0</v>
      </c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5"/>
      <c r="U86" s="184"/>
      <c r="V86" s="16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 t="s">
        <v>104</v>
      </c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ht="22.5" outlineLevel="1" x14ac:dyDescent="0.2">
      <c r="A87" s="165">
        <v>76</v>
      </c>
      <c r="B87" s="175" t="s">
        <v>258</v>
      </c>
      <c r="C87" s="194" t="s">
        <v>259</v>
      </c>
      <c r="D87" s="177" t="s">
        <v>208</v>
      </c>
      <c r="E87" s="180">
        <v>62</v>
      </c>
      <c r="F87" s="184"/>
      <c r="G87" s="184">
        <v>0</v>
      </c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5"/>
      <c r="U87" s="18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 t="s">
        <v>104</v>
      </c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 x14ac:dyDescent="0.2">
      <c r="A88" s="165">
        <v>77</v>
      </c>
      <c r="B88" s="175" t="s">
        <v>260</v>
      </c>
      <c r="C88" s="194" t="s">
        <v>261</v>
      </c>
      <c r="D88" s="177" t="s">
        <v>185</v>
      </c>
      <c r="E88" s="180">
        <v>165</v>
      </c>
      <c r="F88" s="184"/>
      <c r="G88" s="184">
        <v>0</v>
      </c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5"/>
      <c r="U88" s="18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 t="s">
        <v>104</v>
      </c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ht="22.5" outlineLevel="1" x14ac:dyDescent="0.2">
      <c r="A89" s="165">
        <v>78</v>
      </c>
      <c r="B89" s="175" t="s">
        <v>262</v>
      </c>
      <c r="C89" s="194" t="s">
        <v>263</v>
      </c>
      <c r="D89" s="177" t="s">
        <v>103</v>
      </c>
      <c r="E89" s="180">
        <v>35</v>
      </c>
      <c r="F89" s="184"/>
      <c r="G89" s="184">
        <v>0</v>
      </c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5"/>
      <c r="U89" s="18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 t="s">
        <v>104</v>
      </c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ht="22.5" outlineLevel="1" x14ac:dyDescent="0.2">
      <c r="A90" s="165">
        <v>79</v>
      </c>
      <c r="B90" s="175" t="s">
        <v>264</v>
      </c>
      <c r="C90" s="194" t="s">
        <v>265</v>
      </c>
      <c r="D90" s="177" t="s">
        <v>103</v>
      </c>
      <c r="E90" s="180">
        <v>42</v>
      </c>
      <c r="F90" s="184"/>
      <c r="G90" s="184">
        <v>0</v>
      </c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5"/>
      <c r="U90" s="18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 t="s">
        <v>266</v>
      </c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 x14ac:dyDescent="0.2">
      <c r="A91" s="165">
        <v>80</v>
      </c>
      <c r="B91" s="175" t="s">
        <v>267</v>
      </c>
      <c r="C91" s="194" t="s">
        <v>268</v>
      </c>
      <c r="D91" s="177" t="s">
        <v>103</v>
      </c>
      <c r="E91" s="180">
        <v>21</v>
      </c>
      <c r="F91" s="184"/>
      <c r="G91" s="184">
        <v>0</v>
      </c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5"/>
      <c r="U91" s="184"/>
      <c r="V91" s="164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 t="s">
        <v>231</v>
      </c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 x14ac:dyDescent="0.2">
      <c r="A92" s="165">
        <v>81</v>
      </c>
      <c r="B92" s="175" t="s">
        <v>269</v>
      </c>
      <c r="C92" s="194" t="s">
        <v>270</v>
      </c>
      <c r="D92" s="177" t="s">
        <v>103</v>
      </c>
      <c r="E92" s="180">
        <v>591</v>
      </c>
      <c r="F92" s="184"/>
      <c r="G92" s="184">
        <v>0</v>
      </c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5"/>
      <c r="U92" s="18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 t="s">
        <v>231</v>
      </c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outlineLevel="1" x14ac:dyDescent="0.2">
      <c r="A93" s="165">
        <v>82</v>
      </c>
      <c r="B93" s="175" t="s">
        <v>271</v>
      </c>
      <c r="C93" s="194" t="s">
        <v>272</v>
      </c>
      <c r="D93" s="177" t="s">
        <v>273</v>
      </c>
      <c r="E93" s="180">
        <v>1</v>
      </c>
      <c r="F93" s="184"/>
      <c r="G93" s="184">
        <v>0</v>
      </c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5"/>
      <c r="U93" s="184"/>
      <c r="V93" s="16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 t="s">
        <v>138</v>
      </c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x14ac:dyDescent="0.2">
      <c r="A94" s="171" t="s">
        <v>99</v>
      </c>
      <c r="B94" s="176" t="s">
        <v>65</v>
      </c>
      <c r="C94" s="195" t="s">
        <v>66</v>
      </c>
      <c r="D94" s="178"/>
      <c r="E94" s="181"/>
      <c r="F94" s="186"/>
      <c r="G94" s="186">
        <v>0</v>
      </c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7"/>
      <c r="U94" s="186"/>
      <c r="AG94" t="s">
        <v>100</v>
      </c>
    </row>
    <row r="95" spans="1:60" outlineLevel="1" x14ac:dyDescent="0.2">
      <c r="A95" s="165">
        <v>83</v>
      </c>
      <c r="B95" s="175" t="s">
        <v>274</v>
      </c>
      <c r="C95" s="194" t="s">
        <v>275</v>
      </c>
      <c r="D95" s="177" t="s">
        <v>103</v>
      </c>
      <c r="E95" s="180">
        <v>5</v>
      </c>
      <c r="F95" s="184"/>
      <c r="G95" s="184">
        <v>0</v>
      </c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5"/>
      <c r="U95" s="18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 t="s">
        <v>276</v>
      </c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</row>
    <row r="96" spans="1:60" outlineLevel="1" x14ac:dyDescent="0.2">
      <c r="A96" s="165">
        <v>84</v>
      </c>
      <c r="B96" s="175" t="s">
        <v>277</v>
      </c>
      <c r="C96" s="194" t="s">
        <v>278</v>
      </c>
      <c r="D96" s="177" t="s">
        <v>103</v>
      </c>
      <c r="E96" s="180">
        <v>82</v>
      </c>
      <c r="F96" s="184"/>
      <c r="G96" s="184">
        <v>0</v>
      </c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5"/>
      <c r="U96" s="18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 t="s">
        <v>276</v>
      </c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 x14ac:dyDescent="0.2">
      <c r="A97" s="165">
        <v>85</v>
      </c>
      <c r="B97" s="175" t="s">
        <v>279</v>
      </c>
      <c r="C97" s="194" t="s">
        <v>280</v>
      </c>
      <c r="D97" s="177" t="s">
        <v>103</v>
      </c>
      <c r="E97" s="180">
        <v>8</v>
      </c>
      <c r="F97" s="184"/>
      <c r="G97" s="184">
        <v>0</v>
      </c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5"/>
      <c r="U97" s="18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 t="s">
        <v>276</v>
      </c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outlineLevel="1" x14ac:dyDescent="0.2">
      <c r="A98" s="165">
        <v>86</v>
      </c>
      <c r="B98" s="175" t="s">
        <v>281</v>
      </c>
      <c r="C98" s="194" t="s">
        <v>282</v>
      </c>
      <c r="D98" s="177" t="s">
        <v>103</v>
      </c>
      <c r="E98" s="180">
        <v>11</v>
      </c>
      <c r="F98" s="184"/>
      <c r="G98" s="184">
        <v>0</v>
      </c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5"/>
      <c r="U98" s="184"/>
      <c r="V98" s="164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 t="s">
        <v>276</v>
      </c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outlineLevel="1" x14ac:dyDescent="0.2">
      <c r="A99" s="165">
        <v>87</v>
      </c>
      <c r="B99" s="175" t="s">
        <v>283</v>
      </c>
      <c r="C99" s="194" t="s">
        <v>284</v>
      </c>
      <c r="D99" s="177" t="s">
        <v>103</v>
      </c>
      <c r="E99" s="180">
        <v>1</v>
      </c>
      <c r="F99" s="184"/>
      <c r="G99" s="184">
        <v>0</v>
      </c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5"/>
      <c r="U99" s="18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 t="s">
        <v>276</v>
      </c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 x14ac:dyDescent="0.2">
      <c r="A100" s="165">
        <v>88</v>
      </c>
      <c r="B100" s="175" t="s">
        <v>285</v>
      </c>
      <c r="C100" s="194" t="s">
        <v>286</v>
      </c>
      <c r="D100" s="177" t="s">
        <v>103</v>
      </c>
      <c r="E100" s="180">
        <v>4</v>
      </c>
      <c r="F100" s="184"/>
      <c r="G100" s="184">
        <v>0</v>
      </c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5"/>
      <c r="U100" s="18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 t="s">
        <v>276</v>
      </c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 x14ac:dyDescent="0.2">
      <c r="A101" s="165">
        <v>89</v>
      </c>
      <c r="B101" s="175" t="s">
        <v>287</v>
      </c>
      <c r="C101" s="194" t="s">
        <v>288</v>
      </c>
      <c r="D101" s="177" t="s">
        <v>103</v>
      </c>
      <c r="E101" s="180">
        <v>3</v>
      </c>
      <c r="F101" s="184"/>
      <c r="G101" s="184">
        <v>0</v>
      </c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5"/>
      <c r="U101" s="18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 t="s">
        <v>276</v>
      </c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 x14ac:dyDescent="0.2">
      <c r="A102" s="165">
        <v>90</v>
      </c>
      <c r="B102" s="175" t="s">
        <v>289</v>
      </c>
      <c r="C102" s="194" t="s">
        <v>290</v>
      </c>
      <c r="D102" s="177" t="s">
        <v>103</v>
      </c>
      <c r="E102" s="180">
        <v>13</v>
      </c>
      <c r="F102" s="184"/>
      <c r="G102" s="184">
        <v>0</v>
      </c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5"/>
      <c r="U102" s="18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 t="s">
        <v>276</v>
      </c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 x14ac:dyDescent="0.2">
      <c r="A103" s="165">
        <v>91</v>
      </c>
      <c r="B103" s="175" t="s">
        <v>291</v>
      </c>
      <c r="C103" s="194" t="s">
        <v>292</v>
      </c>
      <c r="D103" s="177" t="s">
        <v>103</v>
      </c>
      <c r="E103" s="180">
        <v>13</v>
      </c>
      <c r="F103" s="184"/>
      <c r="G103" s="184">
        <v>0</v>
      </c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5"/>
      <c r="U103" s="18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 t="s">
        <v>276</v>
      </c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 x14ac:dyDescent="0.2">
      <c r="A104" s="165">
        <v>92</v>
      </c>
      <c r="B104" s="175" t="s">
        <v>293</v>
      </c>
      <c r="C104" s="194" t="s">
        <v>294</v>
      </c>
      <c r="D104" s="177" t="s">
        <v>103</v>
      </c>
      <c r="E104" s="180">
        <v>2</v>
      </c>
      <c r="F104" s="184"/>
      <c r="G104" s="184">
        <v>0</v>
      </c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5"/>
      <c r="U104" s="18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 t="s">
        <v>276</v>
      </c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 x14ac:dyDescent="0.2">
      <c r="A105" s="165">
        <v>93</v>
      </c>
      <c r="B105" s="175" t="s">
        <v>295</v>
      </c>
      <c r="C105" s="194" t="s">
        <v>296</v>
      </c>
      <c r="D105" s="177" t="s">
        <v>103</v>
      </c>
      <c r="E105" s="180">
        <v>6</v>
      </c>
      <c r="F105" s="184"/>
      <c r="G105" s="184">
        <v>0</v>
      </c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5"/>
      <c r="U105" s="18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 t="s">
        <v>276</v>
      </c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 x14ac:dyDescent="0.2">
      <c r="A106" s="165">
        <v>94</v>
      </c>
      <c r="B106" s="175" t="s">
        <v>297</v>
      </c>
      <c r="C106" s="194" t="s">
        <v>298</v>
      </c>
      <c r="D106" s="177" t="s">
        <v>103</v>
      </c>
      <c r="E106" s="180">
        <v>1</v>
      </c>
      <c r="F106" s="184"/>
      <c r="G106" s="184">
        <v>0</v>
      </c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5"/>
      <c r="U106" s="18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 t="s">
        <v>276</v>
      </c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 x14ac:dyDescent="0.2">
      <c r="A107" s="165">
        <v>95</v>
      </c>
      <c r="B107" s="175" t="s">
        <v>299</v>
      </c>
      <c r="C107" s="194" t="s">
        <v>300</v>
      </c>
      <c r="D107" s="177" t="s">
        <v>103</v>
      </c>
      <c r="E107" s="180">
        <v>12</v>
      </c>
      <c r="F107" s="184"/>
      <c r="G107" s="184">
        <v>0</v>
      </c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5"/>
      <c r="U107" s="18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 t="s">
        <v>276</v>
      </c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 x14ac:dyDescent="0.2">
      <c r="A108" s="165">
        <v>96</v>
      </c>
      <c r="B108" s="175" t="s">
        <v>301</v>
      </c>
      <c r="C108" s="194" t="s">
        <v>302</v>
      </c>
      <c r="D108" s="177" t="s">
        <v>103</v>
      </c>
      <c r="E108" s="180">
        <v>1</v>
      </c>
      <c r="F108" s="184"/>
      <c r="G108" s="184">
        <v>0</v>
      </c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5"/>
      <c r="U108" s="18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 t="s">
        <v>276</v>
      </c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outlineLevel="1" x14ac:dyDescent="0.2">
      <c r="A109" s="165">
        <v>97</v>
      </c>
      <c r="B109" s="175" t="s">
        <v>303</v>
      </c>
      <c r="C109" s="194" t="s">
        <v>304</v>
      </c>
      <c r="D109" s="177" t="s">
        <v>103</v>
      </c>
      <c r="E109" s="180">
        <v>4</v>
      </c>
      <c r="F109" s="184"/>
      <c r="G109" s="184">
        <v>0</v>
      </c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5"/>
      <c r="U109" s="18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 t="s">
        <v>276</v>
      </c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 x14ac:dyDescent="0.2">
      <c r="A110" s="165">
        <v>98</v>
      </c>
      <c r="B110" s="175" t="s">
        <v>305</v>
      </c>
      <c r="C110" s="194" t="s">
        <v>306</v>
      </c>
      <c r="D110" s="177" t="s">
        <v>103</v>
      </c>
      <c r="E110" s="180">
        <v>189</v>
      </c>
      <c r="F110" s="184"/>
      <c r="G110" s="184">
        <v>0</v>
      </c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5"/>
      <c r="U110" s="18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 t="s">
        <v>276</v>
      </c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 x14ac:dyDescent="0.2">
      <c r="A111" s="165">
        <v>99</v>
      </c>
      <c r="B111" s="175" t="s">
        <v>307</v>
      </c>
      <c r="C111" s="194" t="s">
        <v>308</v>
      </c>
      <c r="D111" s="177" t="s">
        <v>103</v>
      </c>
      <c r="E111" s="180">
        <v>14</v>
      </c>
      <c r="F111" s="184"/>
      <c r="G111" s="184">
        <v>0</v>
      </c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5"/>
      <c r="U111" s="18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 t="s">
        <v>276</v>
      </c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 x14ac:dyDescent="0.2">
      <c r="A112" s="165">
        <v>100</v>
      </c>
      <c r="B112" s="175" t="s">
        <v>309</v>
      </c>
      <c r="C112" s="194" t="s">
        <v>310</v>
      </c>
      <c r="D112" s="177" t="s">
        <v>103</v>
      </c>
      <c r="E112" s="180">
        <v>4</v>
      </c>
      <c r="F112" s="184"/>
      <c r="G112" s="184">
        <v>0</v>
      </c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5"/>
      <c r="U112" s="18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 t="s">
        <v>276</v>
      </c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 x14ac:dyDescent="0.2">
      <c r="A113" s="165">
        <v>101</v>
      </c>
      <c r="B113" s="175" t="s">
        <v>311</v>
      </c>
      <c r="C113" s="194" t="s">
        <v>312</v>
      </c>
      <c r="D113" s="177" t="s">
        <v>103</v>
      </c>
      <c r="E113" s="180">
        <v>32</v>
      </c>
      <c r="F113" s="184"/>
      <c r="G113" s="184">
        <v>0</v>
      </c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5"/>
      <c r="U113" s="18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 t="s">
        <v>276</v>
      </c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 x14ac:dyDescent="0.2">
      <c r="A114" s="165">
        <v>102</v>
      </c>
      <c r="B114" s="175" t="s">
        <v>313</v>
      </c>
      <c r="C114" s="194" t="s">
        <v>314</v>
      </c>
      <c r="D114" s="177" t="s">
        <v>103</v>
      </c>
      <c r="E114" s="180">
        <v>3</v>
      </c>
      <c r="F114" s="184"/>
      <c r="G114" s="184">
        <v>0</v>
      </c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5"/>
      <c r="U114" s="18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 t="s">
        <v>276</v>
      </c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 x14ac:dyDescent="0.2">
      <c r="A115" s="165">
        <v>103</v>
      </c>
      <c r="B115" s="175" t="s">
        <v>315</v>
      </c>
      <c r="C115" s="194" t="s">
        <v>316</v>
      </c>
      <c r="D115" s="177" t="s">
        <v>103</v>
      </c>
      <c r="E115" s="180">
        <v>4</v>
      </c>
      <c r="F115" s="184"/>
      <c r="G115" s="184">
        <v>0</v>
      </c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5"/>
      <c r="U115" s="18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 t="s">
        <v>276</v>
      </c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 x14ac:dyDescent="0.2">
      <c r="A116" s="165">
        <v>104</v>
      </c>
      <c r="B116" s="175" t="s">
        <v>317</v>
      </c>
      <c r="C116" s="194" t="s">
        <v>318</v>
      </c>
      <c r="D116" s="177" t="s">
        <v>185</v>
      </c>
      <c r="E116" s="180">
        <v>10</v>
      </c>
      <c r="F116" s="184"/>
      <c r="G116" s="184">
        <v>0</v>
      </c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5"/>
      <c r="U116" s="18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 t="s">
        <v>276</v>
      </c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outlineLevel="1" x14ac:dyDescent="0.2">
      <c r="A117" s="165">
        <v>105</v>
      </c>
      <c r="B117" s="175" t="s">
        <v>319</v>
      </c>
      <c r="C117" s="194" t="s">
        <v>320</v>
      </c>
      <c r="D117" s="177" t="s">
        <v>103</v>
      </c>
      <c r="E117" s="180">
        <v>2</v>
      </c>
      <c r="F117" s="184"/>
      <c r="G117" s="184">
        <v>0</v>
      </c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T117" s="185"/>
      <c r="U117" s="18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 t="s">
        <v>276</v>
      </c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outlineLevel="1" x14ac:dyDescent="0.2">
      <c r="A118" s="165">
        <v>106</v>
      </c>
      <c r="B118" s="175" t="s">
        <v>321</v>
      </c>
      <c r="C118" s="194" t="s">
        <v>322</v>
      </c>
      <c r="D118" s="177" t="s">
        <v>103</v>
      </c>
      <c r="E118" s="180">
        <v>19</v>
      </c>
      <c r="F118" s="184"/>
      <c r="G118" s="184">
        <v>0</v>
      </c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T118" s="185"/>
      <c r="U118" s="18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 t="s">
        <v>276</v>
      </c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outlineLevel="1" x14ac:dyDescent="0.2">
      <c r="A119" s="165">
        <v>107</v>
      </c>
      <c r="B119" s="175" t="s">
        <v>323</v>
      </c>
      <c r="C119" s="194" t="s">
        <v>324</v>
      </c>
      <c r="D119" s="177" t="s">
        <v>103</v>
      </c>
      <c r="E119" s="180">
        <v>6</v>
      </c>
      <c r="F119" s="184"/>
      <c r="G119" s="184">
        <v>0</v>
      </c>
      <c r="H119" s="184"/>
      <c r="I119" s="184"/>
      <c r="J119" s="184"/>
      <c r="K119" s="184"/>
      <c r="L119" s="184"/>
      <c r="M119" s="184"/>
      <c r="N119" s="184"/>
      <c r="O119" s="184"/>
      <c r="P119" s="184"/>
      <c r="Q119" s="184"/>
      <c r="R119" s="184"/>
      <c r="S119" s="184"/>
      <c r="T119" s="185"/>
      <c r="U119" s="18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 t="s">
        <v>276</v>
      </c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 x14ac:dyDescent="0.2">
      <c r="A120" s="165">
        <v>108</v>
      </c>
      <c r="B120" s="175" t="s">
        <v>325</v>
      </c>
      <c r="C120" s="194" t="s">
        <v>326</v>
      </c>
      <c r="D120" s="177" t="s">
        <v>103</v>
      </c>
      <c r="E120" s="180">
        <v>1</v>
      </c>
      <c r="F120" s="184"/>
      <c r="G120" s="184">
        <v>0</v>
      </c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5"/>
      <c r="U120" s="18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 t="s">
        <v>276</v>
      </c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outlineLevel="1" x14ac:dyDescent="0.2">
      <c r="A121" s="165">
        <v>109</v>
      </c>
      <c r="B121" s="175" t="s">
        <v>327</v>
      </c>
      <c r="C121" s="194" t="s">
        <v>328</v>
      </c>
      <c r="D121" s="177" t="s">
        <v>103</v>
      </c>
      <c r="E121" s="180">
        <v>1</v>
      </c>
      <c r="F121" s="184"/>
      <c r="G121" s="184">
        <v>0</v>
      </c>
      <c r="H121" s="184"/>
      <c r="I121" s="184"/>
      <c r="J121" s="184"/>
      <c r="K121" s="184"/>
      <c r="L121" s="184"/>
      <c r="M121" s="184"/>
      <c r="N121" s="184"/>
      <c r="O121" s="184"/>
      <c r="P121" s="184"/>
      <c r="Q121" s="184"/>
      <c r="R121" s="184"/>
      <c r="S121" s="184"/>
      <c r="T121" s="185"/>
      <c r="U121" s="18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 t="s">
        <v>276</v>
      </c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 x14ac:dyDescent="0.2">
      <c r="A122" s="165">
        <v>110</v>
      </c>
      <c r="B122" s="175" t="s">
        <v>329</v>
      </c>
      <c r="C122" s="194" t="s">
        <v>330</v>
      </c>
      <c r="D122" s="177" t="s">
        <v>185</v>
      </c>
      <c r="E122" s="180">
        <v>2137</v>
      </c>
      <c r="F122" s="184"/>
      <c r="G122" s="184">
        <v>0</v>
      </c>
      <c r="H122" s="184"/>
      <c r="I122" s="184"/>
      <c r="J122" s="184"/>
      <c r="K122" s="184"/>
      <c r="L122" s="184"/>
      <c r="M122" s="184"/>
      <c r="N122" s="184"/>
      <c r="O122" s="184"/>
      <c r="P122" s="184"/>
      <c r="Q122" s="184"/>
      <c r="R122" s="184"/>
      <c r="S122" s="184"/>
      <c r="T122" s="185"/>
      <c r="U122" s="18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 t="s">
        <v>276</v>
      </c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outlineLevel="1" x14ac:dyDescent="0.2">
      <c r="A123" s="165">
        <v>111</v>
      </c>
      <c r="B123" s="175" t="s">
        <v>331</v>
      </c>
      <c r="C123" s="194" t="s">
        <v>332</v>
      </c>
      <c r="D123" s="177" t="s">
        <v>185</v>
      </c>
      <c r="E123" s="180">
        <v>1198</v>
      </c>
      <c r="F123" s="184"/>
      <c r="G123" s="184">
        <v>0</v>
      </c>
      <c r="H123" s="184"/>
      <c r="I123" s="184"/>
      <c r="J123" s="184"/>
      <c r="K123" s="184"/>
      <c r="L123" s="184"/>
      <c r="M123" s="184"/>
      <c r="N123" s="184"/>
      <c r="O123" s="184"/>
      <c r="P123" s="184"/>
      <c r="Q123" s="184"/>
      <c r="R123" s="184"/>
      <c r="S123" s="184"/>
      <c r="T123" s="185"/>
      <c r="U123" s="18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 t="s">
        <v>276</v>
      </c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outlineLevel="1" x14ac:dyDescent="0.2">
      <c r="A124" s="165">
        <v>112</v>
      </c>
      <c r="B124" s="175" t="s">
        <v>333</v>
      </c>
      <c r="C124" s="194" t="s">
        <v>334</v>
      </c>
      <c r="D124" s="177" t="s">
        <v>185</v>
      </c>
      <c r="E124" s="180">
        <v>996</v>
      </c>
      <c r="F124" s="184"/>
      <c r="G124" s="184">
        <v>0</v>
      </c>
      <c r="H124" s="184"/>
      <c r="I124" s="184"/>
      <c r="J124" s="184"/>
      <c r="K124" s="184"/>
      <c r="L124" s="184"/>
      <c r="M124" s="184"/>
      <c r="N124" s="184"/>
      <c r="O124" s="184"/>
      <c r="P124" s="184"/>
      <c r="Q124" s="184"/>
      <c r="R124" s="184"/>
      <c r="S124" s="184"/>
      <c r="T124" s="185"/>
      <c r="U124" s="18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 t="s">
        <v>276</v>
      </c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outlineLevel="1" x14ac:dyDescent="0.2">
      <c r="A125" s="165">
        <v>113</v>
      </c>
      <c r="B125" s="175" t="s">
        <v>335</v>
      </c>
      <c r="C125" s="194" t="s">
        <v>336</v>
      </c>
      <c r="D125" s="177" t="s">
        <v>185</v>
      </c>
      <c r="E125" s="180">
        <v>418</v>
      </c>
      <c r="F125" s="184"/>
      <c r="G125" s="184">
        <v>0</v>
      </c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5"/>
      <c r="U125" s="18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 t="s">
        <v>276</v>
      </c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outlineLevel="1" x14ac:dyDescent="0.2">
      <c r="A126" s="165">
        <v>114</v>
      </c>
      <c r="B126" s="175" t="s">
        <v>337</v>
      </c>
      <c r="C126" s="194" t="s">
        <v>338</v>
      </c>
      <c r="D126" s="177" t="s">
        <v>185</v>
      </c>
      <c r="E126" s="180">
        <v>1263</v>
      </c>
      <c r="F126" s="184"/>
      <c r="G126" s="184">
        <v>0</v>
      </c>
      <c r="H126" s="184"/>
      <c r="I126" s="184"/>
      <c r="J126" s="184"/>
      <c r="K126" s="184"/>
      <c r="L126" s="184"/>
      <c r="M126" s="184"/>
      <c r="N126" s="184"/>
      <c r="O126" s="184"/>
      <c r="P126" s="184"/>
      <c r="Q126" s="184"/>
      <c r="R126" s="184"/>
      <c r="S126" s="184"/>
      <c r="T126" s="185"/>
      <c r="U126" s="18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 t="s">
        <v>276</v>
      </c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 x14ac:dyDescent="0.2">
      <c r="A127" s="165">
        <v>115</v>
      </c>
      <c r="B127" s="175" t="s">
        <v>339</v>
      </c>
      <c r="C127" s="194" t="s">
        <v>340</v>
      </c>
      <c r="D127" s="177" t="s">
        <v>185</v>
      </c>
      <c r="E127" s="180">
        <v>298</v>
      </c>
      <c r="F127" s="184"/>
      <c r="G127" s="184">
        <v>0</v>
      </c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5"/>
      <c r="U127" s="18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 t="s">
        <v>276</v>
      </c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 x14ac:dyDescent="0.2">
      <c r="A128" s="165">
        <v>116</v>
      </c>
      <c r="B128" s="175" t="s">
        <v>341</v>
      </c>
      <c r="C128" s="194" t="s">
        <v>342</v>
      </c>
      <c r="D128" s="177" t="s">
        <v>185</v>
      </c>
      <c r="E128" s="180">
        <v>104</v>
      </c>
      <c r="F128" s="184"/>
      <c r="G128" s="184">
        <v>0</v>
      </c>
      <c r="H128" s="184"/>
      <c r="I128" s="184"/>
      <c r="J128" s="184"/>
      <c r="K128" s="184"/>
      <c r="L128" s="184"/>
      <c r="M128" s="184"/>
      <c r="N128" s="184"/>
      <c r="O128" s="184"/>
      <c r="P128" s="184"/>
      <c r="Q128" s="184"/>
      <c r="R128" s="184"/>
      <c r="S128" s="184"/>
      <c r="T128" s="185"/>
      <c r="U128" s="18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 t="s">
        <v>276</v>
      </c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 x14ac:dyDescent="0.2">
      <c r="A129" s="165">
        <v>117</v>
      </c>
      <c r="B129" s="175" t="s">
        <v>343</v>
      </c>
      <c r="C129" s="194" t="s">
        <v>344</v>
      </c>
      <c r="D129" s="177" t="s">
        <v>185</v>
      </c>
      <c r="E129" s="180">
        <v>11</v>
      </c>
      <c r="F129" s="184"/>
      <c r="G129" s="184">
        <v>0</v>
      </c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5"/>
      <c r="U129" s="184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 t="s">
        <v>276</v>
      </c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 x14ac:dyDescent="0.2">
      <c r="A130" s="165">
        <v>118</v>
      </c>
      <c r="B130" s="175" t="s">
        <v>345</v>
      </c>
      <c r="C130" s="194" t="s">
        <v>346</v>
      </c>
      <c r="D130" s="177" t="s">
        <v>185</v>
      </c>
      <c r="E130" s="180">
        <v>98</v>
      </c>
      <c r="F130" s="184"/>
      <c r="G130" s="184">
        <v>0</v>
      </c>
      <c r="H130" s="184"/>
      <c r="I130" s="184"/>
      <c r="J130" s="184"/>
      <c r="K130" s="184"/>
      <c r="L130" s="184"/>
      <c r="M130" s="184"/>
      <c r="N130" s="184"/>
      <c r="O130" s="184"/>
      <c r="P130" s="184"/>
      <c r="Q130" s="184"/>
      <c r="R130" s="184"/>
      <c r="S130" s="184"/>
      <c r="T130" s="185"/>
      <c r="U130" s="18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 t="s">
        <v>276</v>
      </c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 outlineLevel="1" x14ac:dyDescent="0.2">
      <c r="A131" s="165">
        <v>119</v>
      </c>
      <c r="B131" s="175" t="s">
        <v>347</v>
      </c>
      <c r="C131" s="194" t="s">
        <v>348</v>
      </c>
      <c r="D131" s="177" t="s">
        <v>185</v>
      </c>
      <c r="E131" s="180">
        <v>143</v>
      </c>
      <c r="F131" s="184"/>
      <c r="G131" s="184">
        <v>0</v>
      </c>
      <c r="H131" s="184"/>
      <c r="I131" s="184"/>
      <c r="J131" s="184"/>
      <c r="K131" s="184"/>
      <c r="L131" s="184"/>
      <c r="M131" s="184"/>
      <c r="N131" s="184"/>
      <c r="O131" s="184"/>
      <c r="P131" s="184"/>
      <c r="Q131" s="184"/>
      <c r="R131" s="184"/>
      <c r="S131" s="184"/>
      <c r="T131" s="185"/>
      <c r="U131" s="18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 t="s">
        <v>276</v>
      </c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</row>
    <row r="132" spans="1:60" outlineLevel="1" x14ac:dyDescent="0.2">
      <c r="A132" s="165">
        <v>120</v>
      </c>
      <c r="B132" s="175" t="s">
        <v>349</v>
      </c>
      <c r="C132" s="194" t="s">
        <v>350</v>
      </c>
      <c r="D132" s="177" t="s">
        <v>185</v>
      </c>
      <c r="E132" s="180">
        <v>11</v>
      </c>
      <c r="F132" s="184"/>
      <c r="G132" s="184">
        <v>0</v>
      </c>
      <c r="H132" s="184"/>
      <c r="I132" s="184"/>
      <c r="J132" s="184"/>
      <c r="K132" s="184"/>
      <c r="L132" s="184"/>
      <c r="M132" s="184"/>
      <c r="N132" s="184"/>
      <c r="O132" s="184"/>
      <c r="P132" s="184"/>
      <c r="Q132" s="184"/>
      <c r="R132" s="184"/>
      <c r="S132" s="184"/>
      <c r="T132" s="185"/>
      <c r="U132" s="18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 t="s">
        <v>276</v>
      </c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 x14ac:dyDescent="0.2">
      <c r="A133" s="165">
        <v>121</v>
      </c>
      <c r="B133" s="175" t="s">
        <v>351</v>
      </c>
      <c r="C133" s="194" t="s">
        <v>352</v>
      </c>
      <c r="D133" s="177" t="s">
        <v>185</v>
      </c>
      <c r="E133" s="180">
        <v>174</v>
      </c>
      <c r="F133" s="184"/>
      <c r="G133" s="184">
        <v>0</v>
      </c>
      <c r="H133" s="184"/>
      <c r="I133" s="184"/>
      <c r="J133" s="184"/>
      <c r="K133" s="184"/>
      <c r="L133" s="184"/>
      <c r="M133" s="184"/>
      <c r="N133" s="184"/>
      <c r="O133" s="184"/>
      <c r="P133" s="184"/>
      <c r="Q133" s="184"/>
      <c r="R133" s="184"/>
      <c r="S133" s="184"/>
      <c r="T133" s="185"/>
      <c r="U133" s="18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 t="s">
        <v>276</v>
      </c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 x14ac:dyDescent="0.2">
      <c r="A134" s="165">
        <v>122</v>
      </c>
      <c r="B134" s="175" t="s">
        <v>353</v>
      </c>
      <c r="C134" s="194" t="s">
        <v>354</v>
      </c>
      <c r="D134" s="177" t="s">
        <v>185</v>
      </c>
      <c r="E134" s="180">
        <v>9</v>
      </c>
      <c r="F134" s="184"/>
      <c r="G134" s="184">
        <v>0</v>
      </c>
      <c r="H134" s="184"/>
      <c r="I134" s="184"/>
      <c r="J134" s="184"/>
      <c r="K134" s="184"/>
      <c r="L134" s="184"/>
      <c r="M134" s="184"/>
      <c r="N134" s="184"/>
      <c r="O134" s="184"/>
      <c r="P134" s="184"/>
      <c r="Q134" s="184"/>
      <c r="R134" s="184"/>
      <c r="S134" s="184"/>
      <c r="T134" s="185"/>
      <c r="U134" s="18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 t="s">
        <v>276</v>
      </c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 x14ac:dyDescent="0.2">
      <c r="A135" s="165">
        <v>123</v>
      </c>
      <c r="B135" s="175" t="s">
        <v>355</v>
      </c>
      <c r="C135" s="194" t="s">
        <v>356</v>
      </c>
      <c r="D135" s="177" t="s">
        <v>185</v>
      </c>
      <c r="E135" s="180">
        <v>40</v>
      </c>
      <c r="F135" s="184"/>
      <c r="G135" s="184">
        <v>0</v>
      </c>
      <c r="H135" s="184"/>
      <c r="I135" s="184"/>
      <c r="J135" s="184"/>
      <c r="K135" s="184"/>
      <c r="L135" s="184"/>
      <c r="M135" s="184"/>
      <c r="N135" s="184"/>
      <c r="O135" s="184"/>
      <c r="P135" s="184"/>
      <c r="Q135" s="184"/>
      <c r="R135" s="184"/>
      <c r="S135" s="184"/>
      <c r="T135" s="185"/>
      <c r="U135" s="18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/>
      <c r="AF135" s="164"/>
      <c r="AG135" s="164" t="s">
        <v>276</v>
      </c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outlineLevel="1" x14ac:dyDescent="0.2">
      <c r="A136" s="165">
        <v>124</v>
      </c>
      <c r="B136" s="175" t="s">
        <v>357</v>
      </c>
      <c r="C136" s="194" t="s">
        <v>358</v>
      </c>
      <c r="D136" s="177" t="s">
        <v>185</v>
      </c>
      <c r="E136" s="180">
        <v>101</v>
      </c>
      <c r="F136" s="184"/>
      <c r="G136" s="184">
        <v>0</v>
      </c>
      <c r="H136" s="184"/>
      <c r="I136" s="184"/>
      <c r="J136" s="184"/>
      <c r="K136" s="184"/>
      <c r="L136" s="184"/>
      <c r="M136" s="184"/>
      <c r="N136" s="184"/>
      <c r="O136" s="184"/>
      <c r="P136" s="184"/>
      <c r="Q136" s="184"/>
      <c r="R136" s="184"/>
      <c r="S136" s="184"/>
      <c r="T136" s="185"/>
      <c r="U136" s="18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 t="s">
        <v>359</v>
      </c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 x14ac:dyDescent="0.2">
      <c r="A137" s="165">
        <v>125</v>
      </c>
      <c r="B137" s="175" t="s">
        <v>360</v>
      </c>
      <c r="C137" s="194" t="s">
        <v>361</v>
      </c>
      <c r="D137" s="177" t="s">
        <v>185</v>
      </c>
      <c r="E137" s="180">
        <v>828</v>
      </c>
      <c r="F137" s="184"/>
      <c r="G137" s="184">
        <v>0</v>
      </c>
      <c r="H137" s="184"/>
      <c r="I137" s="184"/>
      <c r="J137" s="184"/>
      <c r="K137" s="184"/>
      <c r="L137" s="184"/>
      <c r="M137" s="184"/>
      <c r="N137" s="184"/>
      <c r="O137" s="184"/>
      <c r="P137" s="184"/>
      <c r="Q137" s="184"/>
      <c r="R137" s="184"/>
      <c r="S137" s="184"/>
      <c r="T137" s="185"/>
      <c r="U137" s="18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 t="s">
        <v>276</v>
      </c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outlineLevel="1" x14ac:dyDescent="0.2">
      <c r="A138" s="165">
        <v>126</v>
      </c>
      <c r="B138" s="175" t="s">
        <v>362</v>
      </c>
      <c r="C138" s="194" t="s">
        <v>363</v>
      </c>
      <c r="D138" s="177" t="s">
        <v>185</v>
      </c>
      <c r="E138" s="180">
        <v>656</v>
      </c>
      <c r="F138" s="184"/>
      <c r="G138" s="184">
        <v>0</v>
      </c>
      <c r="H138" s="184"/>
      <c r="I138" s="184"/>
      <c r="J138" s="184"/>
      <c r="K138" s="184"/>
      <c r="L138" s="184"/>
      <c r="M138" s="184"/>
      <c r="N138" s="184"/>
      <c r="O138" s="184"/>
      <c r="P138" s="184"/>
      <c r="Q138" s="184"/>
      <c r="R138" s="184"/>
      <c r="S138" s="184"/>
      <c r="T138" s="185"/>
      <c r="U138" s="184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 t="s">
        <v>276</v>
      </c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outlineLevel="1" x14ac:dyDescent="0.2">
      <c r="A139" s="165">
        <v>127</v>
      </c>
      <c r="B139" s="175" t="s">
        <v>364</v>
      </c>
      <c r="C139" s="194" t="s">
        <v>365</v>
      </c>
      <c r="D139" s="177" t="s">
        <v>185</v>
      </c>
      <c r="E139" s="180">
        <v>115</v>
      </c>
      <c r="F139" s="184"/>
      <c r="G139" s="184">
        <v>0</v>
      </c>
      <c r="H139" s="184"/>
      <c r="I139" s="184"/>
      <c r="J139" s="184"/>
      <c r="K139" s="184"/>
      <c r="L139" s="184"/>
      <c r="M139" s="184"/>
      <c r="N139" s="184"/>
      <c r="O139" s="184"/>
      <c r="P139" s="184"/>
      <c r="Q139" s="184"/>
      <c r="R139" s="184"/>
      <c r="S139" s="184"/>
      <c r="T139" s="185"/>
      <c r="U139" s="18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 t="s">
        <v>276</v>
      </c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 x14ac:dyDescent="0.2">
      <c r="A140" s="165">
        <v>128</v>
      </c>
      <c r="B140" s="175" t="s">
        <v>366</v>
      </c>
      <c r="C140" s="194" t="s">
        <v>367</v>
      </c>
      <c r="D140" s="177" t="s">
        <v>103</v>
      </c>
      <c r="E140" s="180">
        <v>290</v>
      </c>
      <c r="F140" s="184"/>
      <c r="G140" s="184">
        <v>0</v>
      </c>
      <c r="H140" s="184"/>
      <c r="I140" s="184"/>
      <c r="J140" s="184"/>
      <c r="K140" s="184"/>
      <c r="L140" s="184"/>
      <c r="M140" s="184"/>
      <c r="N140" s="184"/>
      <c r="O140" s="184"/>
      <c r="P140" s="184"/>
      <c r="Q140" s="184"/>
      <c r="R140" s="184"/>
      <c r="S140" s="184"/>
      <c r="T140" s="185"/>
      <c r="U140" s="18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 t="s">
        <v>276</v>
      </c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 x14ac:dyDescent="0.2">
      <c r="A141" s="165">
        <v>129</v>
      </c>
      <c r="B141" s="175" t="s">
        <v>368</v>
      </c>
      <c r="C141" s="194" t="s">
        <v>369</v>
      </c>
      <c r="D141" s="177" t="s">
        <v>185</v>
      </c>
      <c r="E141" s="180">
        <v>285</v>
      </c>
      <c r="F141" s="184"/>
      <c r="G141" s="184">
        <v>0</v>
      </c>
      <c r="H141" s="184"/>
      <c r="I141" s="184"/>
      <c r="J141" s="184"/>
      <c r="K141" s="184"/>
      <c r="L141" s="184"/>
      <c r="M141" s="184"/>
      <c r="N141" s="184"/>
      <c r="O141" s="184"/>
      <c r="P141" s="184"/>
      <c r="Q141" s="184"/>
      <c r="R141" s="184"/>
      <c r="S141" s="184"/>
      <c r="T141" s="185"/>
      <c r="U141" s="18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/>
      <c r="AF141" s="164"/>
      <c r="AG141" s="164" t="s">
        <v>276</v>
      </c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 x14ac:dyDescent="0.2">
      <c r="A142" s="165">
        <v>130</v>
      </c>
      <c r="B142" s="175" t="s">
        <v>370</v>
      </c>
      <c r="C142" s="194" t="s">
        <v>371</v>
      </c>
      <c r="D142" s="177" t="s">
        <v>185</v>
      </c>
      <c r="E142" s="180">
        <v>40</v>
      </c>
      <c r="F142" s="184"/>
      <c r="G142" s="184">
        <v>0</v>
      </c>
      <c r="H142" s="184"/>
      <c r="I142" s="184"/>
      <c r="J142" s="184"/>
      <c r="K142" s="184"/>
      <c r="L142" s="184"/>
      <c r="M142" s="184"/>
      <c r="N142" s="184"/>
      <c r="O142" s="184"/>
      <c r="P142" s="184"/>
      <c r="Q142" s="184"/>
      <c r="R142" s="184"/>
      <c r="S142" s="184"/>
      <c r="T142" s="185"/>
      <c r="U142" s="18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 t="s">
        <v>276</v>
      </c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 x14ac:dyDescent="0.2">
      <c r="A143" s="165">
        <v>131</v>
      </c>
      <c r="B143" s="175" t="s">
        <v>372</v>
      </c>
      <c r="C143" s="194" t="s">
        <v>373</v>
      </c>
      <c r="D143" s="177" t="s">
        <v>185</v>
      </c>
      <c r="E143" s="180">
        <v>62</v>
      </c>
      <c r="F143" s="184"/>
      <c r="G143" s="184">
        <v>0</v>
      </c>
      <c r="H143" s="184"/>
      <c r="I143" s="184"/>
      <c r="J143" s="184"/>
      <c r="K143" s="184"/>
      <c r="L143" s="184"/>
      <c r="M143" s="184"/>
      <c r="N143" s="184"/>
      <c r="O143" s="184"/>
      <c r="P143" s="184"/>
      <c r="Q143" s="184"/>
      <c r="R143" s="184"/>
      <c r="S143" s="184"/>
      <c r="T143" s="185"/>
      <c r="U143" s="184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 t="s">
        <v>276</v>
      </c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outlineLevel="1" x14ac:dyDescent="0.2">
      <c r="A144" s="165">
        <v>132</v>
      </c>
      <c r="B144" s="175" t="s">
        <v>262</v>
      </c>
      <c r="C144" s="194" t="s">
        <v>374</v>
      </c>
      <c r="D144" s="177" t="s">
        <v>151</v>
      </c>
      <c r="E144" s="180">
        <v>69</v>
      </c>
      <c r="F144" s="184"/>
      <c r="G144" s="184">
        <v>0</v>
      </c>
      <c r="H144" s="184"/>
      <c r="I144" s="184"/>
      <c r="J144" s="184"/>
      <c r="K144" s="184"/>
      <c r="L144" s="184"/>
      <c r="M144" s="184"/>
      <c r="N144" s="184"/>
      <c r="O144" s="184"/>
      <c r="P144" s="184"/>
      <c r="Q144" s="184"/>
      <c r="R144" s="184"/>
      <c r="S144" s="184"/>
      <c r="T144" s="185"/>
      <c r="U144" s="18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/>
      <c r="AF144" s="164"/>
      <c r="AG144" s="164" t="s">
        <v>276</v>
      </c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 outlineLevel="1" x14ac:dyDescent="0.2">
      <c r="A145" s="165">
        <v>133</v>
      </c>
      <c r="B145" s="175" t="s">
        <v>375</v>
      </c>
      <c r="C145" s="194" t="s">
        <v>376</v>
      </c>
      <c r="D145" s="177" t="s">
        <v>103</v>
      </c>
      <c r="E145" s="180">
        <v>21</v>
      </c>
      <c r="F145" s="184"/>
      <c r="G145" s="184">
        <v>0</v>
      </c>
      <c r="H145" s="184"/>
      <c r="I145" s="184"/>
      <c r="J145" s="184"/>
      <c r="K145" s="184"/>
      <c r="L145" s="184"/>
      <c r="M145" s="184"/>
      <c r="N145" s="184"/>
      <c r="O145" s="184"/>
      <c r="P145" s="184"/>
      <c r="Q145" s="184"/>
      <c r="R145" s="184"/>
      <c r="S145" s="184"/>
      <c r="T145" s="185"/>
      <c r="U145" s="18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 t="s">
        <v>377</v>
      </c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</row>
    <row r="146" spans="1:60" outlineLevel="1" x14ac:dyDescent="0.2">
      <c r="A146" s="165">
        <v>134</v>
      </c>
      <c r="B146" s="175" t="s">
        <v>378</v>
      </c>
      <c r="C146" s="194" t="s">
        <v>379</v>
      </c>
      <c r="D146" s="177" t="s">
        <v>103</v>
      </c>
      <c r="E146" s="180">
        <v>591</v>
      </c>
      <c r="F146" s="184"/>
      <c r="G146" s="184">
        <v>0</v>
      </c>
      <c r="H146" s="184"/>
      <c r="I146" s="184"/>
      <c r="J146" s="184"/>
      <c r="K146" s="184"/>
      <c r="L146" s="184"/>
      <c r="M146" s="184"/>
      <c r="N146" s="184"/>
      <c r="O146" s="184"/>
      <c r="P146" s="184"/>
      <c r="Q146" s="184"/>
      <c r="R146" s="184"/>
      <c r="S146" s="184"/>
      <c r="T146" s="185"/>
      <c r="U146" s="18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 t="s">
        <v>276</v>
      </c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 outlineLevel="1" x14ac:dyDescent="0.2">
      <c r="A147" s="165">
        <v>135</v>
      </c>
      <c r="B147" s="175" t="s">
        <v>380</v>
      </c>
      <c r="C147" s="194" t="s">
        <v>381</v>
      </c>
      <c r="D147" s="177" t="s">
        <v>103</v>
      </c>
      <c r="E147" s="180">
        <v>17</v>
      </c>
      <c r="F147" s="184"/>
      <c r="G147" s="184">
        <v>0</v>
      </c>
      <c r="H147" s="184"/>
      <c r="I147" s="184"/>
      <c r="J147" s="184"/>
      <c r="K147" s="184"/>
      <c r="L147" s="184"/>
      <c r="M147" s="184"/>
      <c r="N147" s="184"/>
      <c r="O147" s="184"/>
      <c r="P147" s="184"/>
      <c r="Q147" s="184"/>
      <c r="R147" s="184"/>
      <c r="S147" s="184"/>
      <c r="T147" s="185"/>
      <c r="U147" s="18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 t="s">
        <v>276</v>
      </c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outlineLevel="1" x14ac:dyDescent="0.2">
      <c r="A148" s="165">
        <v>136</v>
      </c>
      <c r="B148" s="175" t="s">
        <v>382</v>
      </c>
      <c r="C148" s="194" t="s">
        <v>383</v>
      </c>
      <c r="D148" s="177" t="s">
        <v>103</v>
      </c>
      <c r="E148" s="180">
        <v>5</v>
      </c>
      <c r="F148" s="184"/>
      <c r="G148" s="184">
        <v>0</v>
      </c>
      <c r="H148" s="184"/>
      <c r="I148" s="184"/>
      <c r="J148" s="184"/>
      <c r="K148" s="184"/>
      <c r="L148" s="184"/>
      <c r="M148" s="184"/>
      <c r="N148" s="184"/>
      <c r="O148" s="184"/>
      <c r="P148" s="184"/>
      <c r="Q148" s="184"/>
      <c r="R148" s="184"/>
      <c r="S148" s="184"/>
      <c r="T148" s="185"/>
      <c r="U148" s="18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/>
      <c r="AF148" s="164"/>
      <c r="AG148" s="164" t="s">
        <v>276</v>
      </c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ht="22.5" outlineLevel="1" x14ac:dyDescent="0.2">
      <c r="A149" s="165">
        <v>137</v>
      </c>
      <c r="B149" s="175" t="s">
        <v>384</v>
      </c>
      <c r="C149" s="194" t="s">
        <v>385</v>
      </c>
      <c r="D149" s="177" t="s">
        <v>103</v>
      </c>
      <c r="E149" s="180">
        <v>2</v>
      </c>
      <c r="F149" s="184"/>
      <c r="G149" s="184">
        <v>0</v>
      </c>
      <c r="H149" s="184"/>
      <c r="I149" s="184"/>
      <c r="J149" s="184"/>
      <c r="K149" s="184"/>
      <c r="L149" s="184"/>
      <c r="M149" s="184"/>
      <c r="N149" s="184"/>
      <c r="O149" s="184"/>
      <c r="P149" s="184"/>
      <c r="Q149" s="184"/>
      <c r="R149" s="184"/>
      <c r="S149" s="184"/>
      <c r="T149" s="185"/>
      <c r="U149" s="184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/>
      <c r="AF149" s="164"/>
      <c r="AG149" s="164" t="s">
        <v>276</v>
      </c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outlineLevel="1" x14ac:dyDescent="0.2">
      <c r="A150" s="165">
        <v>138</v>
      </c>
      <c r="B150" s="175" t="s">
        <v>386</v>
      </c>
      <c r="C150" s="194" t="s">
        <v>387</v>
      </c>
      <c r="D150" s="177" t="s">
        <v>103</v>
      </c>
      <c r="E150" s="180">
        <v>2</v>
      </c>
      <c r="F150" s="184"/>
      <c r="G150" s="184">
        <v>0</v>
      </c>
      <c r="H150" s="184"/>
      <c r="I150" s="184"/>
      <c r="J150" s="184"/>
      <c r="K150" s="184"/>
      <c r="L150" s="184"/>
      <c r="M150" s="184"/>
      <c r="N150" s="184"/>
      <c r="O150" s="184"/>
      <c r="P150" s="184"/>
      <c r="Q150" s="184"/>
      <c r="R150" s="184"/>
      <c r="S150" s="184"/>
      <c r="T150" s="185"/>
      <c r="U150" s="18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/>
      <c r="AF150" s="164"/>
      <c r="AG150" s="164" t="s">
        <v>276</v>
      </c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 outlineLevel="1" x14ac:dyDescent="0.2">
      <c r="A151" s="165">
        <v>139</v>
      </c>
      <c r="B151" s="175" t="s">
        <v>388</v>
      </c>
      <c r="C151" s="194" t="s">
        <v>389</v>
      </c>
      <c r="D151" s="177" t="s">
        <v>103</v>
      </c>
      <c r="E151" s="180">
        <v>1</v>
      </c>
      <c r="F151" s="184"/>
      <c r="G151" s="184">
        <v>0</v>
      </c>
      <c r="H151" s="184"/>
      <c r="I151" s="184"/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  <c r="T151" s="185"/>
      <c r="U151" s="184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/>
      <c r="AF151" s="164"/>
      <c r="AG151" s="164" t="s">
        <v>276</v>
      </c>
      <c r="AH151" s="164"/>
      <c r="AI151" s="164"/>
      <c r="AJ151" s="164"/>
      <c r="AK151" s="164"/>
      <c r="AL151" s="164"/>
      <c r="AM151" s="164"/>
      <c r="AN151" s="164"/>
      <c r="AO151" s="164"/>
      <c r="AP151" s="164"/>
      <c r="AQ151" s="164"/>
      <c r="AR151" s="164"/>
      <c r="AS151" s="164"/>
      <c r="AT151" s="164"/>
      <c r="AU151" s="164"/>
      <c r="AV151" s="164"/>
      <c r="AW151" s="164"/>
      <c r="AX151" s="164"/>
      <c r="AY151" s="164"/>
      <c r="AZ151" s="164"/>
      <c r="BA151" s="164"/>
      <c r="BB151" s="164"/>
      <c r="BC151" s="164"/>
      <c r="BD151" s="164"/>
      <c r="BE151" s="164"/>
      <c r="BF151" s="164"/>
      <c r="BG151" s="164"/>
      <c r="BH151" s="164"/>
    </row>
    <row r="152" spans="1:60" outlineLevel="1" x14ac:dyDescent="0.2">
      <c r="A152" s="165">
        <v>140</v>
      </c>
      <c r="B152" s="175" t="s">
        <v>390</v>
      </c>
      <c r="C152" s="194" t="s">
        <v>391</v>
      </c>
      <c r="D152" s="177" t="s">
        <v>103</v>
      </c>
      <c r="E152" s="180">
        <v>2</v>
      </c>
      <c r="F152" s="184"/>
      <c r="G152" s="184">
        <v>0</v>
      </c>
      <c r="H152" s="184"/>
      <c r="I152" s="184"/>
      <c r="J152" s="184"/>
      <c r="K152" s="184"/>
      <c r="L152" s="184"/>
      <c r="M152" s="184"/>
      <c r="N152" s="184"/>
      <c r="O152" s="184"/>
      <c r="P152" s="184"/>
      <c r="Q152" s="184"/>
      <c r="R152" s="184"/>
      <c r="S152" s="184"/>
      <c r="T152" s="185"/>
      <c r="U152" s="184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/>
      <c r="AF152" s="164"/>
      <c r="AG152" s="164" t="s">
        <v>276</v>
      </c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outlineLevel="1" x14ac:dyDescent="0.2">
      <c r="A153" s="165">
        <v>141</v>
      </c>
      <c r="B153" s="175" t="s">
        <v>392</v>
      </c>
      <c r="C153" s="194" t="s">
        <v>393</v>
      </c>
      <c r="D153" s="177" t="s">
        <v>103</v>
      </c>
      <c r="E153" s="180">
        <v>2</v>
      </c>
      <c r="F153" s="184"/>
      <c r="G153" s="184">
        <v>0</v>
      </c>
      <c r="H153" s="184"/>
      <c r="I153" s="184"/>
      <c r="J153" s="184"/>
      <c r="K153" s="184"/>
      <c r="L153" s="184"/>
      <c r="M153" s="184"/>
      <c r="N153" s="184"/>
      <c r="O153" s="184"/>
      <c r="P153" s="184"/>
      <c r="Q153" s="184"/>
      <c r="R153" s="184"/>
      <c r="S153" s="184"/>
      <c r="T153" s="185"/>
      <c r="U153" s="184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/>
      <c r="AF153" s="164"/>
      <c r="AG153" s="164" t="s">
        <v>276</v>
      </c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 x14ac:dyDescent="0.2">
      <c r="A154" s="165">
        <v>142</v>
      </c>
      <c r="B154" s="175" t="s">
        <v>394</v>
      </c>
      <c r="C154" s="194" t="s">
        <v>395</v>
      </c>
      <c r="D154" s="177" t="s">
        <v>103</v>
      </c>
      <c r="E154" s="180">
        <v>14</v>
      </c>
      <c r="F154" s="184"/>
      <c r="G154" s="184">
        <v>0</v>
      </c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T154" s="185"/>
      <c r="U154" s="184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/>
      <c r="AF154" s="164"/>
      <c r="AG154" s="164" t="s">
        <v>276</v>
      </c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outlineLevel="1" x14ac:dyDescent="0.2">
      <c r="A155" s="165">
        <v>143</v>
      </c>
      <c r="B155" s="175" t="s">
        <v>396</v>
      </c>
      <c r="C155" s="194" t="s">
        <v>397</v>
      </c>
      <c r="D155" s="177" t="s">
        <v>103</v>
      </c>
      <c r="E155" s="180">
        <v>4</v>
      </c>
      <c r="F155" s="184"/>
      <c r="G155" s="184">
        <v>0</v>
      </c>
      <c r="H155" s="184"/>
      <c r="I155" s="184"/>
      <c r="J155" s="184"/>
      <c r="K155" s="184"/>
      <c r="L155" s="184"/>
      <c r="M155" s="184"/>
      <c r="N155" s="184"/>
      <c r="O155" s="184"/>
      <c r="P155" s="184"/>
      <c r="Q155" s="184"/>
      <c r="R155" s="184"/>
      <c r="S155" s="184"/>
      <c r="T155" s="185"/>
      <c r="U155" s="184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/>
      <c r="AF155" s="164"/>
      <c r="AG155" s="164" t="s">
        <v>276</v>
      </c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 outlineLevel="1" x14ac:dyDescent="0.2">
      <c r="A156" s="165">
        <v>144</v>
      </c>
      <c r="B156" s="175" t="s">
        <v>398</v>
      </c>
      <c r="C156" s="194" t="s">
        <v>399</v>
      </c>
      <c r="D156" s="177" t="s">
        <v>103</v>
      </c>
      <c r="E156" s="180">
        <v>2</v>
      </c>
      <c r="F156" s="184"/>
      <c r="G156" s="184">
        <v>0</v>
      </c>
      <c r="H156" s="184"/>
      <c r="I156" s="184"/>
      <c r="J156" s="184"/>
      <c r="K156" s="184"/>
      <c r="L156" s="184"/>
      <c r="M156" s="184"/>
      <c r="N156" s="184"/>
      <c r="O156" s="184"/>
      <c r="P156" s="184"/>
      <c r="Q156" s="184"/>
      <c r="R156" s="184"/>
      <c r="S156" s="184"/>
      <c r="T156" s="185"/>
      <c r="U156" s="184"/>
      <c r="V156" s="164"/>
      <c r="W156" s="164"/>
      <c r="X156" s="164"/>
      <c r="Y156" s="164"/>
      <c r="Z156" s="164"/>
      <c r="AA156" s="164"/>
      <c r="AB156" s="164"/>
      <c r="AC156" s="164"/>
      <c r="AD156" s="164"/>
      <c r="AE156" s="164"/>
      <c r="AF156" s="164"/>
      <c r="AG156" s="164" t="s">
        <v>276</v>
      </c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  <c r="AX156" s="164"/>
      <c r="AY156" s="164"/>
      <c r="AZ156" s="164"/>
      <c r="BA156" s="164"/>
      <c r="BB156" s="164"/>
      <c r="BC156" s="164"/>
      <c r="BD156" s="164"/>
      <c r="BE156" s="164"/>
      <c r="BF156" s="164"/>
      <c r="BG156" s="164"/>
      <c r="BH156" s="164"/>
    </row>
    <row r="157" spans="1:60" outlineLevel="1" x14ac:dyDescent="0.2">
      <c r="A157" s="165">
        <v>145</v>
      </c>
      <c r="B157" s="175" t="s">
        <v>400</v>
      </c>
      <c r="C157" s="194" t="s">
        <v>401</v>
      </c>
      <c r="D157" s="177" t="s">
        <v>103</v>
      </c>
      <c r="E157" s="180">
        <v>2</v>
      </c>
      <c r="F157" s="184"/>
      <c r="G157" s="184">
        <v>0</v>
      </c>
      <c r="H157" s="184"/>
      <c r="I157" s="184"/>
      <c r="J157" s="184"/>
      <c r="K157" s="184"/>
      <c r="L157" s="184"/>
      <c r="M157" s="184"/>
      <c r="N157" s="184"/>
      <c r="O157" s="184"/>
      <c r="P157" s="184"/>
      <c r="Q157" s="184"/>
      <c r="R157" s="184"/>
      <c r="S157" s="184"/>
      <c r="T157" s="185"/>
      <c r="U157" s="184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/>
      <c r="AF157" s="164"/>
      <c r="AG157" s="164" t="s">
        <v>276</v>
      </c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ht="22.5" outlineLevel="1" x14ac:dyDescent="0.2">
      <c r="A158" s="165">
        <v>146</v>
      </c>
      <c r="B158" s="175" t="s">
        <v>402</v>
      </c>
      <c r="C158" s="194" t="s">
        <v>403</v>
      </c>
      <c r="D158" s="177" t="s">
        <v>103</v>
      </c>
      <c r="E158" s="180">
        <v>8</v>
      </c>
      <c r="F158" s="184"/>
      <c r="G158" s="184">
        <v>0</v>
      </c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185"/>
      <c r="U158" s="184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/>
      <c r="AF158" s="164"/>
      <c r="AG158" s="164" t="s">
        <v>276</v>
      </c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ht="22.5" outlineLevel="1" x14ac:dyDescent="0.2">
      <c r="A159" s="165">
        <v>147</v>
      </c>
      <c r="B159" s="175" t="s">
        <v>404</v>
      </c>
      <c r="C159" s="194" t="s">
        <v>405</v>
      </c>
      <c r="D159" s="177" t="s">
        <v>103</v>
      </c>
      <c r="E159" s="180">
        <v>19</v>
      </c>
      <c r="F159" s="184"/>
      <c r="G159" s="184">
        <v>0</v>
      </c>
      <c r="H159" s="184"/>
      <c r="I159" s="184"/>
      <c r="J159" s="184"/>
      <c r="K159" s="184"/>
      <c r="L159" s="184"/>
      <c r="M159" s="184"/>
      <c r="N159" s="184"/>
      <c r="O159" s="184"/>
      <c r="P159" s="184"/>
      <c r="Q159" s="184"/>
      <c r="R159" s="184"/>
      <c r="S159" s="184"/>
      <c r="T159" s="185"/>
      <c r="U159" s="184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/>
      <c r="AF159" s="164"/>
      <c r="AG159" s="164" t="s">
        <v>377</v>
      </c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outlineLevel="1" x14ac:dyDescent="0.2">
      <c r="A160" s="165">
        <v>148</v>
      </c>
      <c r="B160" s="175" t="s">
        <v>406</v>
      </c>
      <c r="C160" s="194" t="s">
        <v>407</v>
      </c>
      <c r="D160" s="177" t="s">
        <v>103</v>
      </c>
      <c r="E160" s="180">
        <v>614</v>
      </c>
      <c r="F160" s="184"/>
      <c r="G160" s="184">
        <v>0</v>
      </c>
      <c r="H160" s="184"/>
      <c r="I160" s="184"/>
      <c r="J160" s="184"/>
      <c r="K160" s="184"/>
      <c r="L160" s="184"/>
      <c r="M160" s="184"/>
      <c r="N160" s="184"/>
      <c r="O160" s="184"/>
      <c r="P160" s="184"/>
      <c r="Q160" s="184"/>
      <c r="R160" s="184"/>
      <c r="S160" s="184"/>
      <c r="T160" s="185"/>
      <c r="U160" s="18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/>
      <c r="AF160" s="164"/>
      <c r="AG160" s="164" t="s">
        <v>377</v>
      </c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</row>
    <row r="161" spans="1:60" x14ac:dyDescent="0.2">
      <c r="A161" s="171" t="s">
        <v>99</v>
      </c>
      <c r="B161" s="176" t="s">
        <v>67</v>
      </c>
      <c r="C161" s="195" t="s">
        <v>68</v>
      </c>
      <c r="D161" s="178"/>
      <c r="E161" s="181"/>
      <c r="F161" s="186"/>
      <c r="G161" s="186">
        <v>0</v>
      </c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7"/>
      <c r="U161" s="186"/>
      <c r="AG161" t="s">
        <v>100</v>
      </c>
    </row>
    <row r="162" spans="1:60" outlineLevel="1" x14ac:dyDescent="0.2">
      <c r="A162" s="165">
        <v>149</v>
      </c>
      <c r="B162" s="175" t="s">
        <v>408</v>
      </c>
      <c r="C162" s="194" t="s">
        <v>409</v>
      </c>
      <c r="D162" s="177" t="s">
        <v>410</v>
      </c>
      <c r="E162" s="180">
        <v>36</v>
      </c>
      <c r="F162" s="184"/>
      <c r="G162" s="184">
        <v>0</v>
      </c>
      <c r="H162" s="184"/>
      <c r="I162" s="184"/>
      <c r="J162" s="184"/>
      <c r="K162" s="184"/>
      <c r="L162" s="184"/>
      <c r="M162" s="184"/>
      <c r="N162" s="184"/>
      <c r="O162" s="184"/>
      <c r="P162" s="184"/>
      <c r="Q162" s="184"/>
      <c r="R162" s="184"/>
      <c r="S162" s="184"/>
      <c r="T162" s="185"/>
      <c r="U162" s="18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/>
      <c r="AF162" s="164"/>
      <c r="AG162" s="164" t="s">
        <v>411</v>
      </c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4"/>
      <c r="BD162" s="164"/>
      <c r="BE162" s="164"/>
      <c r="BF162" s="164"/>
      <c r="BG162" s="164"/>
      <c r="BH162" s="164"/>
    </row>
    <row r="163" spans="1:60" outlineLevel="1" x14ac:dyDescent="0.2">
      <c r="A163" s="165">
        <v>150</v>
      </c>
      <c r="B163" s="175" t="s">
        <v>412</v>
      </c>
      <c r="C163" s="194" t="s">
        <v>413</v>
      </c>
      <c r="D163" s="177" t="s">
        <v>414</v>
      </c>
      <c r="E163" s="180">
        <v>70</v>
      </c>
      <c r="F163" s="184"/>
      <c r="G163" s="184">
        <v>0</v>
      </c>
      <c r="H163" s="184"/>
      <c r="I163" s="184"/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T163" s="185"/>
      <c r="U163" s="184"/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/>
      <c r="AF163" s="164"/>
      <c r="AG163" s="164" t="s">
        <v>415</v>
      </c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  <c r="AX163" s="164"/>
      <c r="AY163" s="164"/>
      <c r="AZ163" s="164"/>
      <c r="BA163" s="164"/>
      <c r="BB163" s="164"/>
      <c r="BC163" s="164"/>
      <c r="BD163" s="164"/>
      <c r="BE163" s="164"/>
      <c r="BF163" s="164"/>
      <c r="BG163" s="164"/>
      <c r="BH163" s="164"/>
    </row>
    <row r="164" spans="1:60" outlineLevel="1" x14ac:dyDescent="0.2">
      <c r="A164" s="165">
        <v>151</v>
      </c>
      <c r="B164" s="175" t="s">
        <v>416</v>
      </c>
      <c r="C164" s="194" t="s">
        <v>417</v>
      </c>
      <c r="D164" s="177" t="s">
        <v>410</v>
      </c>
      <c r="E164" s="180">
        <v>18</v>
      </c>
      <c r="F164" s="184"/>
      <c r="G164" s="184">
        <v>0</v>
      </c>
      <c r="H164" s="184"/>
      <c r="I164" s="184"/>
      <c r="J164" s="184"/>
      <c r="K164" s="184"/>
      <c r="L164" s="184"/>
      <c r="M164" s="184"/>
      <c r="N164" s="184"/>
      <c r="O164" s="184"/>
      <c r="P164" s="184"/>
      <c r="Q164" s="184"/>
      <c r="R164" s="184"/>
      <c r="S164" s="184"/>
      <c r="T164" s="185"/>
      <c r="U164" s="18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/>
      <c r="AF164" s="164"/>
      <c r="AG164" s="164" t="s">
        <v>411</v>
      </c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x14ac:dyDescent="0.2">
      <c r="A165" s="171" t="s">
        <v>99</v>
      </c>
      <c r="B165" s="176" t="s">
        <v>69</v>
      </c>
      <c r="C165" s="195" t="s">
        <v>70</v>
      </c>
      <c r="D165" s="178"/>
      <c r="E165" s="181"/>
      <c r="F165" s="186"/>
      <c r="G165" s="186">
        <v>0</v>
      </c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7"/>
      <c r="U165" s="186"/>
      <c r="AG165" t="s">
        <v>100</v>
      </c>
    </row>
    <row r="166" spans="1:60" outlineLevel="1" x14ac:dyDescent="0.2">
      <c r="A166" s="165">
        <v>152</v>
      </c>
      <c r="B166" s="175" t="s">
        <v>418</v>
      </c>
      <c r="C166" s="194" t="s">
        <v>419</v>
      </c>
      <c r="D166" s="177" t="s">
        <v>420</v>
      </c>
      <c r="E166" s="180">
        <v>434</v>
      </c>
      <c r="F166" s="184"/>
      <c r="G166" s="184">
        <v>0</v>
      </c>
      <c r="H166" s="184"/>
      <c r="I166" s="184"/>
      <c r="J166" s="184"/>
      <c r="K166" s="184"/>
      <c r="L166" s="184"/>
      <c r="M166" s="184"/>
      <c r="N166" s="184"/>
      <c r="O166" s="184"/>
      <c r="P166" s="184"/>
      <c r="Q166" s="184"/>
      <c r="R166" s="184"/>
      <c r="S166" s="184"/>
      <c r="T166" s="185"/>
      <c r="U166" s="184"/>
      <c r="V166" s="164"/>
      <c r="W166" s="164"/>
      <c r="X166" s="164"/>
      <c r="Y166" s="164"/>
      <c r="Z166" s="164"/>
      <c r="AA166" s="164"/>
      <c r="AB166" s="164"/>
      <c r="AC166" s="164"/>
      <c r="AD166" s="164"/>
      <c r="AE166" s="164"/>
      <c r="AF166" s="164"/>
      <c r="AG166" s="164" t="s">
        <v>276</v>
      </c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  <c r="AX166" s="164"/>
      <c r="AY166" s="164"/>
      <c r="AZ166" s="164"/>
      <c r="BA166" s="164"/>
      <c r="BB166" s="164"/>
      <c r="BC166" s="164"/>
      <c r="BD166" s="164"/>
      <c r="BE166" s="164"/>
      <c r="BF166" s="164"/>
      <c r="BG166" s="164"/>
      <c r="BH166" s="164"/>
    </row>
    <row r="167" spans="1:60" x14ac:dyDescent="0.2">
      <c r="A167" s="171" t="s">
        <v>99</v>
      </c>
      <c r="B167" s="176" t="s">
        <v>71</v>
      </c>
      <c r="C167" s="195" t="s">
        <v>72</v>
      </c>
      <c r="D167" s="178"/>
      <c r="E167" s="181"/>
      <c r="F167" s="186"/>
      <c r="G167" s="186">
        <v>0</v>
      </c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7"/>
      <c r="U167" s="186"/>
      <c r="AG167" t="s">
        <v>100</v>
      </c>
    </row>
    <row r="168" spans="1:60" ht="22.5" outlineLevel="1" x14ac:dyDescent="0.2">
      <c r="A168" s="165">
        <v>153</v>
      </c>
      <c r="B168" s="175" t="s">
        <v>421</v>
      </c>
      <c r="C168" s="194" t="s">
        <v>422</v>
      </c>
      <c r="D168" s="177" t="s">
        <v>410</v>
      </c>
      <c r="E168" s="180">
        <v>78</v>
      </c>
      <c r="F168" s="184"/>
      <c r="G168" s="184">
        <v>0</v>
      </c>
      <c r="H168" s="184"/>
      <c r="I168" s="184"/>
      <c r="J168" s="184"/>
      <c r="K168" s="184"/>
      <c r="L168" s="184"/>
      <c r="M168" s="184"/>
      <c r="N168" s="184"/>
      <c r="O168" s="184"/>
      <c r="P168" s="184"/>
      <c r="Q168" s="184"/>
      <c r="R168" s="184"/>
      <c r="S168" s="184"/>
      <c r="T168" s="185"/>
      <c r="U168" s="18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 t="s">
        <v>415</v>
      </c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</row>
    <row r="169" spans="1:60" outlineLevel="1" x14ac:dyDescent="0.2">
      <c r="A169" s="165">
        <v>154</v>
      </c>
      <c r="B169" s="175" t="s">
        <v>423</v>
      </c>
      <c r="C169" s="194" t="s">
        <v>424</v>
      </c>
      <c r="D169" s="177" t="s">
        <v>414</v>
      </c>
      <c r="E169" s="180">
        <v>130</v>
      </c>
      <c r="F169" s="184"/>
      <c r="G169" s="184">
        <v>0</v>
      </c>
      <c r="H169" s="184"/>
      <c r="I169" s="184"/>
      <c r="J169" s="184"/>
      <c r="K169" s="184"/>
      <c r="L169" s="184"/>
      <c r="M169" s="184"/>
      <c r="N169" s="184"/>
      <c r="O169" s="184"/>
      <c r="P169" s="184"/>
      <c r="Q169" s="184"/>
      <c r="R169" s="184"/>
      <c r="S169" s="184"/>
      <c r="T169" s="185"/>
      <c r="U169" s="18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 t="s">
        <v>415</v>
      </c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</row>
    <row r="170" spans="1:60" outlineLevel="1" x14ac:dyDescent="0.2">
      <c r="A170" s="165">
        <v>155</v>
      </c>
      <c r="B170" s="175" t="s">
        <v>425</v>
      </c>
      <c r="C170" s="194" t="s">
        <v>426</v>
      </c>
      <c r="D170" s="177" t="s">
        <v>414</v>
      </c>
      <c r="E170" s="180">
        <v>68</v>
      </c>
      <c r="F170" s="184"/>
      <c r="G170" s="184">
        <v>0</v>
      </c>
      <c r="H170" s="184"/>
      <c r="I170" s="184"/>
      <c r="J170" s="184"/>
      <c r="K170" s="184"/>
      <c r="L170" s="184"/>
      <c r="M170" s="184"/>
      <c r="N170" s="184"/>
      <c r="O170" s="184"/>
      <c r="P170" s="184"/>
      <c r="Q170" s="184"/>
      <c r="R170" s="184"/>
      <c r="S170" s="184"/>
      <c r="T170" s="185"/>
      <c r="U170" s="18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 t="s">
        <v>415</v>
      </c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</row>
    <row r="171" spans="1:60" outlineLevel="1" x14ac:dyDescent="0.2">
      <c r="A171" s="165">
        <v>156</v>
      </c>
      <c r="B171" s="175" t="s">
        <v>427</v>
      </c>
      <c r="C171" s="194" t="s">
        <v>428</v>
      </c>
      <c r="D171" s="177" t="s">
        <v>410</v>
      </c>
      <c r="E171" s="180">
        <v>44</v>
      </c>
      <c r="F171" s="184"/>
      <c r="G171" s="184">
        <v>0</v>
      </c>
      <c r="H171" s="184"/>
      <c r="I171" s="184"/>
      <c r="J171" s="184"/>
      <c r="K171" s="184"/>
      <c r="L171" s="184"/>
      <c r="M171" s="184"/>
      <c r="N171" s="184"/>
      <c r="O171" s="184"/>
      <c r="P171" s="184"/>
      <c r="Q171" s="184"/>
      <c r="R171" s="184"/>
      <c r="S171" s="184"/>
      <c r="T171" s="185"/>
      <c r="U171" s="18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 t="s">
        <v>415</v>
      </c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</row>
    <row r="172" spans="1:60" x14ac:dyDescent="0.2">
      <c r="A172" s="171" t="s">
        <v>99</v>
      </c>
      <c r="B172" s="176" t="s">
        <v>73</v>
      </c>
      <c r="C172" s="195" t="s">
        <v>74</v>
      </c>
      <c r="D172" s="178"/>
      <c r="E172" s="181"/>
      <c r="F172" s="186"/>
      <c r="G172" s="186">
        <v>0</v>
      </c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7"/>
      <c r="U172" s="186"/>
      <c r="AG172" t="s">
        <v>100</v>
      </c>
    </row>
    <row r="173" spans="1:60" outlineLevel="1" x14ac:dyDescent="0.2">
      <c r="A173" s="165">
        <v>157</v>
      </c>
      <c r="B173" s="175" t="s">
        <v>429</v>
      </c>
      <c r="C173" s="194" t="s">
        <v>430</v>
      </c>
      <c r="D173" s="177" t="s">
        <v>410</v>
      </c>
      <c r="E173" s="180">
        <v>42</v>
      </c>
      <c r="F173" s="184"/>
      <c r="G173" s="184">
        <v>0</v>
      </c>
      <c r="H173" s="184"/>
      <c r="I173" s="184"/>
      <c r="J173" s="184"/>
      <c r="K173" s="184"/>
      <c r="L173" s="184"/>
      <c r="M173" s="184"/>
      <c r="N173" s="184"/>
      <c r="O173" s="184"/>
      <c r="P173" s="184"/>
      <c r="Q173" s="184"/>
      <c r="R173" s="184"/>
      <c r="S173" s="184"/>
      <c r="T173" s="185"/>
      <c r="U173" s="184"/>
      <c r="V173" s="164"/>
      <c r="W173" s="164"/>
      <c r="X173" s="164"/>
      <c r="Y173" s="164"/>
      <c r="Z173" s="164"/>
      <c r="AA173" s="164"/>
      <c r="AB173" s="164"/>
      <c r="AC173" s="164"/>
      <c r="AD173" s="164"/>
      <c r="AE173" s="164"/>
      <c r="AF173" s="164"/>
      <c r="AG173" s="164" t="s">
        <v>276</v>
      </c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  <c r="AX173" s="164"/>
      <c r="AY173" s="164"/>
      <c r="AZ173" s="164"/>
      <c r="BA173" s="164"/>
      <c r="BB173" s="164"/>
      <c r="BC173" s="164"/>
      <c r="BD173" s="164"/>
      <c r="BE173" s="164"/>
      <c r="BF173" s="164"/>
      <c r="BG173" s="164"/>
      <c r="BH173" s="164"/>
    </row>
    <row r="174" spans="1:60" x14ac:dyDescent="0.2">
      <c r="A174" s="171" t="s">
        <v>99</v>
      </c>
      <c r="B174" s="176" t="s">
        <v>75</v>
      </c>
      <c r="C174" s="195" t="s">
        <v>28</v>
      </c>
      <c r="D174" s="178"/>
      <c r="E174" s="181"/>
      <c r="F174" s="186"/>
      <c r="G174" s="186">
        <v>0</v>
      </c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7"/>
      <c r="U174" s="186"/>
      <c r="AG174" t="s">
        <v>100</v>
      </c>
    </row>
    <row r="175" spans="1:60" outlineLevel="1" x14ac:dyDescent="0.2">
      <c r="A175" s="165">
        <v>158</v>
      </c>
      <c r="B175" s="175" t="s">
        <v>431</v>
      </c>
      <c r="C175" s="194" t="s">
        <v>432</v>
      </c>
      <c r="D175" s="177" t="s">
        <v>273</v>
      </c>
      <c r="E175" s="180">
        <v>1</v>
      </c>
      <c r="F175" s="184"/>
      <c r="G175" s="184">
        <v>0</v>
      </c>
      <c r="H175" s="184"/>
      <c r="I175" s="184"/>
      <c r="J175" s="184"/>
      <c r="K175" s="184"/>
      <c r="L175" s="184"/>
      <c r="M175" s="184"/>
      <c r="N175" s="184"/>
      <c r="O175" s="184"/>
      <c r="P175" s="184"/>
      <c r="Q175" s="184"/>
      <c r="R175" s="184"/>
      <c r="S175" s="184"/>
      <c r="T175" s="185"/>
      <c r="U175" s="184"/>
      <c r="V175" s="164"/>
      <c r="W175" s="164"/>
      <c r="X175" s="164"/>
      <c r="Y175" s="164"/>
      <c r="Z175" s="164"/>
      <c r="AA175" s="164"/>
      <c r="AB175" s="164"/>
      <c r="AC175" s="164"/>
      <c r="AD175" s="164"/>
      <c r="AE175" s="164"/>
      <c r="AF175" s="164"/>
      <c r="AG175" s="164" t="s">
        <v>415</v>
      </c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  <c r="AX175" s="164"/>
      <c r="AY175" s="164"/>
      <c r="AZ175" s="164"/>
      <c r="BA175" s="164"/>
      <c r="BB175" s="164"/>
      <c r="BC175" s="164"/>
      <c r="BD175" s="164"/>
      <c r="BE175" s="164"/>
      <c r="BF175" s="164"/>
      <c r="BG175" s="164"/>
      <c r="BH175" s="164"/>
    </row>
    <row r="176" spans="1:60" outlineLevel="1" x14ac:dyDescent="0.2">
      <c r="A176" s="165">
        <v>159</v>
      </c>
      <c r="B176" s="175" t="s">
        <v>433</v>
      </c>
      <c r="C176" s="194" t="s">
        <v>434</v>
      </c>
      <c r="D176" s="177" t="s">
        <v>273</v>
      </c>
      <c r="E176" s="180">
        <v>1</v>
      </c>
      <c r="F176" s="184"/>
      <c r="G176" s="184">
        <v>0</v>
      </c>
      <c r="H176" s="184"/>
      <c r="I176" s="184"/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T176" s="185"/>
      <c r="U176" s="18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 t="s">
        <v>415</v>
      </c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</row>
    <row r="177" spans="1:60" outlineLevel="1" x14ac:dyDescent="0.2">
      <c r="A177" s="165">
        <v>160</v>
      </c>
      <c r="B177" s="175" t="s">
        <v>435</v>
      </c>
      <c r="C177" s="194" t="s">
        <v>436</v>
      </c>
      <c r="D177" s="177" t="s">
        <v>414</v>
      </c>
      <c r="E177" s="180">
        <v>34</v>
      </c>
      <c r="F177" s="184"/>
      <c r="G177" s="184">
        <v>0</v>
      </c>
      <c r="H177" s="184"/>
      <c r="I177" s="184"/>
      <c r="J177" s="184"/>
      <c r="K177" s="184"/>
      <c r="L177" s="184"/>
      <c r="M177" s="184"/>
      <c r="N177" s="184"/>
      <c r="O177" s="184"/>
      <c r="P177" s="184"/>
      <c r="Q177" s="184"/>
      <c r="R177" s="184"/>
      <c r="S177" s="184"/>
      <c r="T177" s="185"/>
      <c r="U177" s="18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 t="s">
        <v>276</v>
      </c>
      <c r="AH177" s="164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</row>
    <row r="178" spans="1:60" outlineLevel="1" x14ac:dyDescent="0.2">
      <c r="A178" s="165">
        <v>161</v>
      </c>
      <c r="B178" s="175" t="s">
        <v>437</v>
      </c>
      <c r="C178" s="194" t="s">
        <v>438</v>
      </c>
      <c r="D178" s="177" t="s">
        <v>273</v>
      </c>
      <c r="E178" s="180">
        <v>1</v>
      </c>
      <c r="F178" s="184"/>
      <c r="G178" s="184">
        <v>0</v>
      </c>
      <c r="H178" s="184"/>
      <c r="I178" s="184"/>
      <c r="J178" s="184"/>
      <c r="K178" s="184"/>
      <c r="L178" s="184"/>
      <c r="M178" s="184"/>
      <c r="N178" s="184"/>
      <c r="O178" s="184"/>
      <c r="P178" s="184"/>
      <c r="Q178" s="184"/>
      <c r="R178" s="184"/>
      <c r="S178" s="184"/>
      <c r="T178" s="185"/>
      <c r="U178" s="184"/>
      <c r="V178" s="164"/>
      <c r="W178" s="164"/>
      <c r="X178" s="164"/>
      <c r="Y178" s="164"/>
      <c r="Z178" s="164"/>
      <c r="AA178" s="164"/>
      <c r="AB178" s="164"/>
      <c r="AC178" s="164"/>
      <c r="AD178" s="164"/>
      <c r="AE178" s="164"/>
      <c r="AF178" s="164"/>
      <c r="AG178" s="164" t="s">
        <v>415</v>
      </c>
      <c r="AH178" s="164"/>
      <c r="AI178" s="164"/>
      <c r="AJ178" s="164"/>
      <c r="AK178" s="164"/>
      <c r="AL178" s="164"/>
      <c r="AM178" s="164"/>
      <c r="AN178" s="164"/>
      <c r="AO178" s="164"/>
      <c r="AP178" s="164"/>
      <c r="AQ178" s="164"/>
      <c r="AR178" s="164"/>
      <c r="AS178" s="164"/>
      <c r="AT178" s="164"/>
      <c r="AU178" s="164"/>
      <c r="AV178" s="164"/>
      <c r="AW178" s="164"/>
      <c r="AX178" s="164"/>
      <c r="AY178" s="164"/>
      <c r="AZ178" s="164"/>
      <c r="BA178" s="164"/>
      <c r="BB178" s="164"/>
      <c r="BC178" s="164"/>
      <c r="BD178" s="164"/>
      <c r="BE178" s="164"/>
      <c r="BF178" s="164"/>
      <c r="BG178" s="164"/>
      <c r="BH178" s="164"/>
    </row>
    <row r="179" spans="1:60" outlineLevel="1" x14ac:dyDescent="0.2">
      <c r="A179" s="188">
        <v>162</v>
      </c>
      <c r="B179" s="189" t="s">
        <v>439</v>
      </c>
      <c r="C179" s="196" t="s">
        <v>440</v>
      </c>
      <c r="D179" s="190" t="s">
        <v>441</v>
      </c>
      <c r="E179" s="191">
        <v>1</v>
      </c>
      <c r="F179" s="192"/>
      <c r="G179" s="192">
        <v>0</v>
      </c>
      <c r="H179" s="192"/>
      <c r="I179" s="192"/>
      <c r="J179" s="192"/>
      <c r="K179" s="192"/>
      <c r="L179" s="192"/>
      <c r="M179" s="192"/>
      <c r="N179" s="192"/>
      <c r="O179" s="192"/>
      <c r="P179" s="192"/>
      <c r="Q179" s="192"/>
      <c r="R179" s="192"/>
      <c r="S179" s="192"/>
      <c r="T179" s="193"/>
      <c r="U179" s="192"/>
      <c r="V179" s="164"/>
      <c r="W179" s="164"/>
      <c r="X179" s="164"/>
      <c r="Y179" s="164"/>
      <c r="Z179" s="164"/>
      <c r="AA179" s="164"/>
      <c r="AB179" s="164"/>
      <c r="AC179" s="164"/>
      <c r="AD179" s="164"/>
      <c r="AE179" s="164"/>
      <c r="AF179" s="164"/>
      <c r="AG179" s="164" t="s">
        <v>442</v>
      </c>
      <c r="AH179" s="164"/>
      <c r="AI179" s="164"/>
      <c r="AJ179" s="164"/>
      <c r="AK179" s="164"/>
      <c r="AL179" s="164"/>
      <c r="AM179" s="164"/>
      <c r="AN179" s="164"/>
      <c r="AO179" s="164"/>
      <c r="AP179" s="164"/>
      <c r="AQ179" s="164"/>
      <c r="AR179" s="164"/>
      <c r="AS179" s="164"/>
      <c r="AT179" s="164"/>
      <c r="AU179" s="164"/>
      <c r="AV179" s="164"/>
      <c r="AW179" s="164"/>
      <c r="AX179" s="164"/>
      <c r="AY179" s="164"/>
      <c r="AZ179" s="164"/>
      <c r="BA179" s="164"/>
      <c r="BB179" s="164"/>
      <c r="BC179" s="164"/>
      <c r="BD179" s="164"/>
      <c r="BE179" s="164"/>
      <c r="BF179" s="164"/>
      <c r="BG179" s="164"/>
      <c r="BH179" s="164"/>
    </row>
    <row r="180" spans="1:60" x14ac:dyDescent="0.2">
      <c r="A180" s="6"/>
      <c r="B180" s="7" t="s">
        <v>443</v>
      </c>
      <c r="C180" s="197" t="s">
        <v>443</v>
      </c>
      <c r="D180" s="9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E180">
        <v>15</v>
      </c>
      <c r="AF180">
        <v>21</v>
      </c>
    </row>
    <row r="181" spans="1:60" x14ac:dyDescent="0.2">
      <c r="C181" s="198"/>
      <c r="D181" s="159"/>
      <c r="AG181" t="s">
        <v>444</v>
      </c>
    </row>
    <row r="182" spans="1:60" x14ac:dyDescent="0.2">
      <c r="D182" s="159"/>
    </row>
    <row r="183" spans="1:60" x14ac:dyDescent="0.2">
      <c r="D183" s="159"/>
    </row>
    <row r="184" spans="1:60" x14ac:dyDescent="0.2">
      <c r="D184" s="159"/>
    </row>
    <row r="185" spans="1:60" x14ac:dyDescent="0.2">
      <c r="D185" s="159"/>
    </row>
    <row r="186" spans="1:60" x14ac:dyDescent="0.2">
      <c r="D186" s="159"/>
    </row>
    <row r="187" spans="1:60" x14ac:dyDescent="0.2">
      <c r="D187" s="159"/>
    </row>
    <row r="188" spans="1:60" x14ac:dyDescent="0.2">
      <c r="D188" s="159"/>
    </row>
    <row r="189" spans="1:60" x14ac:dyDescent="0.2">
      <c r="D189" s="159"/>
    </row>
    <row r="190" spans="1:60" x14ac:dyDescent="0.2">
      <c r="D190" s="159"/>
    </row>
    <row r="191" spans="1:60" x14ac:dyDescent="0.2">
      <c r="D191" s="159"/>
    </row>
    <row r="192" spans="1:60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SO07 R155130644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'SO07 R155130644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2016-05-05T15:19:22Z</cp:lastPrinted>
  <dcterms:created xsi:type="dcterms:W3CDTF">2009-04-08T07:15:50Z</dcterms:created>
  <dcterms:modified xsi:type="dcterms:W3CDTF">2016-05-05T15:19:52Z</dcterms:modified>
</cp:coreProperties>
</file>