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80" windowHeight="11700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Položky!$A$1:$G$42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azbaDPH1">#REF!</definedName>
    <definedName name="SazbaDPH2">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01716" fullCalcOnLoad="1"/>
</workbook>
</file>

<file path=xl/calcChain.xml><?xml version="1.0" encoding="utf-8"?>
<calcChain xmlns="http://schemas.openxmlformats.org/spreadsheetml/2006/main">
  <c r="G22" i="3"/>
  <c r="BB22"/>
  <c r="G21"/>
  <c r="G37"/>
  <c r="G30"/>
  <c r="BE41"/>
  <c r="BC41"/>
  <c r="BB41"/>
  <c r="BA41"/>
  <c r="G41"/>
  <c r="BD41"/>
  <c r="BE40"/>
  <c r="BC40"/>
  <c r="BB40"/>
  <c r="BA40"/>
  <c r="G40"/>
  <c r="BD40"/>
  <c r="BE39"/>
  <c r="BC39"/>
  <c r="BB39"/>
  <c r="BA39"/>
  <c r="G39"/>
  <c r="BD39"/>
  <c r="BE38"/>
  <c r="BC38"/>
  <c r="BB38"/>
  <c r="BA38"/>
  <c r="G38"/>
  <c r="BD38"/>
  <c r="BE36"/>
  <c r="BC36"/>
  <c r="BB36"/>
  <c r="BA36"/>
  <c r="BA42"/>
  <c r="G36"/>
  <c r="BD36"/>
  <c r="BC42"/>
  <c r="C42"/>
  <c r="BE33"/>
  <c r="BD33"/>
  <c r="BC33"/>
  <c r="BA33"/>
  <c r="G33"/>
  <c r="BB33"/>
  <c r="BE32"/>
  <c r="BD32"/>
  <c r="BC32"/>
  <c r="BA32"/>
  <c r="G32"/>
  <c r="BB32"/>
  <c r="BE31"/>
  <c r="BD31"/>
  <c r="BC31"/>
  <c r="BA31"/>
  <c r="G31"/>
  <c r="BB31"/>
  <c r="BE29"/>
  <c r="BD29"/>
  <c r="BC29"/>
  <c r="BA29"/>
  <c r="G29"/>
  <c r="BB29"/>
  <c r="BE28"/>
  <c r="BD28"/>
  <c r="BC28"/>
  <c r="BA28"/>
  <c r="G28"/>
  <c r="BB28"/>
  <c r="BE27"/>
  <c r="BD27"/>
  <c r="BC27"/>
  <c r="BA27"/>
  <c r="G27"/>
  <c r="BB27"/>
  <c r="C34"/>
  <c r="BE24"/>
  <c r="BD24"/>
  <c r="BC24"/>
  <c r="BA24"/>
  <c r="G24"/>
  <c r="BB24"/>
  <c r="BE23"/>
  <c r="BD23"/>
  <c r="BC23"/>
  <c r="BA23"/>
  <c r="G23"/>
  <c r="BB23"/>
  <c r="BE22"/>
  <c r="BD22"/>
  <c r="BC22"/>
  <c r="BA22"/>
  <c r="BE20"/>
  <c r="BD20"/>
  <c r="BC20"/>
  <c r="BA20"/>
  <c r="G20"/>
  <c r="BB20"/>
  <c r="C25"/>
  <c r="BE17"/>
  <c r="BD17"/>
  <c r="BC17"/>
  <c r="BA17"/>
  <c r="G17"/>
  <c r="BB17"/>
  <c r="BE16"/>
  <c r="BD16"/>
  <c r="BC16"/>
  <c r="BA16"/>
  <c r="G16"/>
  <c r="BB16"/>
  <c r="BE15"/>
  <c r="BD15"/>
  <c r="BC15"/>
  <c r="BA15"/>
  <c r="G15"/>
  <c r="BB15"/>
  <c r="C18"/>
  <c r="BE12"/>
  <c r="BD12"/>
  <c r="BC12"/>
  <c r="BA12"/>
  <c r="G12"/>
  <c r="BB12"/>
  <c r="BE11"/>
  <c r="BD11"/>
  <c r="BC11"/>
  <c r="BA11"/>
  <c r="G11"/>
  <c r="BB11"/>
  <c r="BE10"/>
  <c r="BD10"/>
  <c r="BC10"/>
  <c r="BA10"/>
  <c r="G10"/>
  <c r="BB10"/>
  <c r="BE9"/>
  <c r="BD9"/>
  <c r="BC9"/>
  <c r="BA9"/>
  <c r="G9"/>
  <c r="BB9"/>
  <c r="BE8"/>
  <c r="BD8"/>
  <c r="BC8"/>
  <c r="BA8"/>
  <c r="G8"/>
  <c r="BB8"/>
  <c r="C13"/>
  <c r="G42"/>
  <c r="BE13"/>
  <c r="BC18"/>
  <c r="BB25"/>
  <c r="BE25"/>
  <c r="BD25"/>
  <c r="BA13"/>
  <c r="BD18"/>
  <c r="BB34"/>
  <c r="BE34"/>
  <c r="BD34"/>
  <c r="BD42"/>
  <c r="BE42"/>
  <c r="G13"/>
  <c r="BC13"/>
  <c r="BE18"/>
  <c r="BA25"/>
  <c r="BA34"/>
  <c r="BD13"/>
  <c r="BA18"/>
  <c r="BC25"/>
  <c r="BC34"/>
  <c r="BB42"/>
  <c r="BB13"/>
  <c r="G18"/>
  <c r="BB18"/>
  <c r="G25"/>
  <c r="G34"/>
</calcChain>
</file>

<file path=xl/sharedStrings.xml><?xml version="1.0" encoding="utf-8"?>
<sst xmlns="http://schemas.openxmlformats.org/spreadsheetml/2006/main" count="113" uniqueCount="69">
  <si>
    <t>Stavba :</t>
  </si>
  <si>
    <t>Objekt :</t>
  </si>
  <si>
    <t>%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</si>
  <si>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</si>
  <si>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</si>
  <si>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</si>
  <si>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</si>
  <si>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</si>
  <si>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</si>
  <si>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</si>
  <si>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</si>
  <si>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</si>
  <si>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</si>
  <si>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hod</t>
  </si>
  <si>
    <t>kpl</t>
  </si>
  <si>
    <t>kus</t>
  </si>
  <si>
    <t>m</t>
  </si>
  <si>
    <t>713</t>
  </si>
  <si>
    <t>Izolace tepelné</t>
  </si>
  <si>
    <t>713-000001a</t>
  </si>
  <si>
    <t>Izolace tep.topení - potrubí montáž</t>
  </si>
  <si>
    <t>998713203T00</t>
  </si>
  <si>
    <t xml:space="preserve">Přesun hmot pro izolaci tepelnou, výšky do 24m </t>
  </si>
  <si>
    <t>998713293T00</t>
  </si>
  <si>
    <t xml:space="preserve">Přípl.za zvět.přesun do 500m </t>
  </si>
  <si>
    <t>731</t>
  </si>
  <si>
    <t>Kotelny</t>
  </si>
  <si>
    <t>998731202R00</t>
  </si>
  <si>
    <t xml:space="preserve">Přesun hmot pro kotelny, výšky do 12 m </t>
  </si>
  <si>
    <t>998731293R00</t>
  </si>
  <si>
    <t xml:space="preserve">Příplatek zvětšený přesun, kotelny do 500 m </t>
  </si>
  <si>
    <t>733</t>
  </si>
  <si>
    <t>Rozvod potrubí</t>
  </si>
  <si>
    <t xml:space="preserve">Příplatek za zhotovení přípojek </t>
  </si>
  <si>
    <t>998733203R00</t>
  </si>
  <si>
    <t xml:space="preserve">Přesun hmot pro rozvody potrubí, výšky do 24 m </t>
  </si>
  <si>
    <t>998733293R00</t>
  </si>
  <si>
    <t xml:space="preserve">Příplatek zvětš. přesun, rozvody potrubí do 500 m </t>
  </si>
  <si>
    <t>734</t>
  </si>
  <si>
    <t>Armatury</t>
  </si>
  <si>
    <t>734213112R00</t>
  </si>
  <si>
    <t xml:space="preserve">Ventil automatický odvzdušňovací </t>
  </si>
  <si>
    <t>734291113R00</t>
  </si>
  <si>
    <t>998734203R00</t>
  </si>
  <si>
    <t xml:space="preserve">Přesun hmot pro armatury, výšky do 24 m </t>
  </si>
  <si>
    <t>998734293R00</t>
  </si>
  <si>
    <t xml:space="preserve">Příplatek zvětšený přesun, armatury do 500 m </t>
  </si>
  <si>
    <t>M34</t>
  </si>
  <si>
    <t>Montáže energetických a tepelných zařízení</t>
  </si>
  <si>
    <t xml:space="preserve">Doplňkové konstrukce </t>
  </si>
  <si>
    <t xml:space="preserve">Napojení, zapojení, napuštění, vyvážení </t>
  </si>
  <si>
    <t xml:space="preserve">Tlaková zkouška </t>
  </si>
  <si>
    <t xml:space="preserve">Topná zkouška </t>
  </si>
  <si>
    <t>Kohouty plnící a vypouštěcí G 1/2</t>
  </si>
  <si>
    <t>PC</t>
  </si>
  <si>
    <t xml:space="preserve">Kul kohout závitový G1 </t>
  </si>
  <si>
    <t>demontáž závitový spoj DN 32</t>
  </si>
  <si>
    <t>Montáž armatur závitových a závitové spoje</t>
  </si>
  <si>
    <t xml:space="preserve">Izolace armatur tl.3 cm, povrch hliník </t>
  </si>
  <si>
    <t xml:space="preserve">Izolace tepelná tl.30 mm pro DN32 , povrch hliník </t>
  </si>
  <si>
    <t>potrubí z ušlechtilé oceli DN 32 ,110°C , 10bar,včetně matic,redukcí,kolen atd., včetně uchycení potrubí</t>
  </si>
  <si>
    <t>demontáže</t>
  </si>
  <si>
    <t>Clona do podhledu. Clona bude z vodním ohřívačem. Bude navržena na otvor š.1,1 m a výšku k spodní hraně podhledu 3,5 m. Clona bude dodána včetně regulátoru , 3 stupně regulace rychlosti. Regulační sada zajistí regulaci ohřívače na konstantní teplotu , protimrazovou ochranu a časový doběh. Bude dodána včetně dveřních kontaktů a ukotvení na stávající ocelovou konstrukci.Bez mřížky. Další viz technická zpráva.</t>
  </si>
  <si>
    <t>potrubí EPDM,oplet nerez,koncovky poniklované,objímky nerez,DN dle dodané clony,PN10,110°C, dl.450 mm</t>
  </si>
  <si>
    <t>MU-Rekonstrukce a dostavba areálu FF,Arne Nováka,Brno</t>
  </si>
  <si>
    <t>SO 04 Budova EF-ÚPRAVA VSTUPU</t>
  </si>
  <si>
    <t>Výkaz výměr</t>
  </si>
  <si>
    <t>Zednické výpomoci, vč. prostupů ŽB stropem a oc. k-cí</t>
  </si>
  <si>
    <t>D1.4.4 VYTÁPĚNÍ</t>
  </si>
</sst>
</file>

<file path=xl/styles.xml><?xml version="1.0" encoding="utf-8"?>
<styleSheet xmlns="http://schemas.openxmlformats.org/spreadsheetml/2006/main">
  <fonts count="15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9">
    <xf numFmtId="0" fontId="0" fillId="0" borderId="0" xfId="0"/>
    <xf numFmtId="49" fontId="2" fillId="0" borderId="1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7" fillId="0" borderId="0" xfId="1" applyFont="1" applyAlignment="1">
      <alignment horizontal="right"/>
    </xf>
    <xf numFmtId="0" fontId="1" fillId="0" borderId="2" xfId="1" applyFont="1" applyBorder="1"/>
    <xf numFmtId="0" fontId="1" fillId="0" borderId="3" xfId="1" applyFont="1" applyBorder="1"/>
    <xf numFmtId="0" fontId="1" fillId="0" borderId="1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4" xfId="1" applyNumberFormat="1" applyFont="1" applyFill="1" applyBorder="1"/>
    <xf numFmtId="0" fontId="3" fillId="2" borderId="5" xfId="1" applyFont="1" applyFill="1" applyBorder="1" applyAlignment="1">
      <alignment horizontal="center"/>
    </xf>
    <xf numFmtId="0" fontId="3" fillId="2" borderId="5" xfId="1" applyNumberFormat="1" applyFont="1" applyFill="1" applyBorder="1" applyAlignment="1">
      <alignment horizontal="center"/>
    </xf>
    <xf numFmtId="0" fontId="3" fillId="2" borderId="4" xfId="1" applyFont="1" applyFill="1" applyBorder="1" applyAlignment="1">
      <alignment horizontal="center"/>
    </xf>
    <xf numFmtId="0" fontId="2" fillId="0" borderId="6" xfId="1" applyFont="1" applyBorder="1" applyAlignment="1">
      <alignment horizontal="center"/>
    </xf>
    <xf numFmtId="49" fontId="2" fillId="0" borderId="6" xfId="1" applyNumberFormat="1" applyFont="1" applyBorder="1" applyAlignment="1">
      <alignment horizontal="left"/>
    </xf>
    <xf numFmtId="0" fontId="2" fillId="0" borderId="7" xfId="1" applyFont="1" applyBorder="1"/>
    <xf numFmtId="0" fontId="1" fillId="0" borderId="8" xfId="1" applyFont="1" applyBorder="1" applyAlignment="1">
      <alignment horizontal="center"/>
    </xf>
    <xf numFmtId="0" fontId="1" fillId="0" borderId="8" xfId="1" applyNumberFormat="1" applyFont="1" applyBorder="1" applyAlignment="1">
      <alignment horizontal="right"/>
    </xf>
    <xf numFmtId="0" fontId="1" fillId="0" borderId="5" xfId="1" applyNumberFormat="1" applyFont="1" applyBorder="1"/>
    <xf numFmtId="0" fontId="4" fillId="0" borderId="0" xfId="1" applyNumberFormat="1"/>
    <xf numFmtId="0" fontId="8" fillId="0" borderId="0" xfId="1" applyFont="1"/>
    <xf numFmtId="0" fontId="9" fillId="0" borderId="9" xfId="1" applyFont="1" applyBorder="1" applyAlignment="1">
      <alignment horizontal="center" vertical="top"/>
    </xf>
    <xf numFmtId="49" fontId="9" fillId="0" borderId="9" xfId="1" applyNumberFormat="1" applyFont="1" applyBorder="1" applyAlignment="1">
      <alignment horizontal="left" vertical="top"/>
    </xf>
    <xf numFmtId="0" fontId="9" fillId="0" borderId="9" xfId="1" applyFont="1" applyBorder="1" applyAlignment="1">
      <alignment vertical="top" wrapText="1"/>
    </xf>
    <xf numFmtId="49" fontId="9" fillId="0" borderId="9" xfId="1" applyNumberFormat="1" applyFont="1" applyBorder="1" applyAlignment="1">
      <alignment horizontal="center" shrinkToFit="1"/>
    </xf>
    <xf numFmtId="4" fontId="9" fillId="0" borderId="9" xfId="1" applyNumberFormat="1" applyFont="1" applyBorder="1" applyAlignment="1">
      <alignment horizontal="right"/>
    </xf>
    <xf numFmtId="4" fontId="9" fillId="0" borderId="9" xfId="1" applyNumberFormat="1" applyFont="1" applyBorder="1"/>
    <xf numFmtId="0" fontId="10" fillId="0" borderId="0" xfId="1" applyFont="1"/>
    <xf numFmtId="0" fontId="1" fillId="2" borderId="4" xfId="1" applyFont="1" applyFill="1" applyBorder="1" applyAlignment="1">
      <alignment horizontal="center"/>
    </xf>
    <xf numFmtId="49" fontId="11" fillId="2" borderId="4" xfId="1" applyNumberFormat="1" applyFont="1" applyFill="1" applyBorder="1" applyAlignment="1">
      <alignment horizontal="left"/>
    </xf>
    <xf numFmtId="0" fontId="11" fillId="2" borderId="7" xfId="1" applyFont="1" applyFill="1" applyBorder="1"/>
    <xf numFmtId="0" fontId="1" fillId="2" borderId="8" xfId="1" applyFont="1" applyFill="1" applyBorder="1" applyAlignment="1">
      <alignment horizontal="center"/>
    </xf>
    <xf numFmtId="4" fontId="1" fillId="2" borderId="8" xfId="1" applyNumberFormat="1" applyFont="1" applyFill="1" applyBorder="1" applyAlignment="1">
      <alignment horizontal="right"/>
    </xf>
    <xf numFmtId="4" fontId="1" fillId="2" borderId="5" xfId="1" applyNumberFormat="1" applyFont="1" applyFill="1" applyBorder="1" applyAlignment="1">
      <alignment horizontal="right"/>
    </xf>
    <xf numFmtId="4" fontId="2" fillId="2" borderId="4" xfId="1" applyNumberFormat="1" applyFont="1" applyFill="1" applyBorder="1"/>
    <xf numFmtId="3" fontId="4" fillId="0" borderId="0" xfId="1" applyNumberFormat="1"/>
    <xf numFmtId="0" fontId="4" fillId="0" borderId="0" xfId="1" applyBorder="1"/>
    <xf numFmtId="0" fontId="12" fillId="0" borderId="0" xfId="1" applyFont="1" applyAlignment="1"/>
    <xf numFmtId="0" fontId="4" fillId="0" borderId="0" xfId="1" applyAlignment="1">
      <alignment horizontal="right"/>
    </xf>
    <xf numFmtId="0" fontId="13" fillId="0" borderId="0" xfId="1" applyFont="1" applyBorder="1"/>
    <xf numFmtId="3" fontId="13" fillId="0" borderId="0" xfId="1" applyNumberFormat="1" applyFont="1" applyBorder="1" applyAlignment="1">
      <alignment horizontal="right"/>
    </xf>
    <xf numFmtId="4" fontId="13" fillId="0" borderId="0" xfId="1" applyNumberFormat="1" applyFont="1" applyBorder="1"/>
    <xf numFmtId="0" fontId="12" fillId="0" borderId="0" xfId="1" applyFont="1" applyBorder="1" applyAlignment="1"/>
    <xf numFmtId="0" fontId="4" fillId="0" borderId="0" xfId="1" applyBorder="1" applyAlignment="1">
      <alignment horizontal="right"/>
    </xf>
    <xf numFmtId="49" fontId="14" fillId="0" borderId="2" xfId="1" applyNumberFormat="1" applyFont="1" applyBorder="1"/>
    <xf numFmtId="0" fontId="5" fillId="0" borderId="0" xfId="1" applyFont="1" applyAlignment="1">
      <alignment horizontal="center"/>
    </xf>
    <xf numFmtId="0" fontId="1" fillId="0" borderId="10" xfId="1" applyFont="1" applyBorder="1" applyAlignment="1">
      <alignment horizontal="center"/>
    </xf>
    <xf numFmtId="0" fontId="1" fillId="0" borderId="11" xfId="1" applyFont="1" applyBorder="1" applyAlignment="1">
      <alignment horizontal="center"/>
    </xf>
    <xf numFmtId="49" fontId="1" fillId="0" borderId="12" xfId="1" applyNumberFormat="1" applyFont="1" applyBorder="1" applyAlignment="1">
      <alignment horizontal="center"/>
    </xf>
    <xf numFmtId="0" fontId="1" fillId="0" borderId="13" xfId="1" applyFont="1" applyBorder="1" applyAlignment="1">
      <alignment horizontal="center"/>
    </xf>
    <xf numFmtId="0" fontId="1" fillId="0" borderId="14" xfId="1" applyFont="1" applyBorder="1" applyAlignment="1">
      <alignment horizontal="center" shrinkToFit="1"/>
    </xf>
    <xf numFmtId="0" fontId="1" fillId="0" borderId="1" xfId="1" applyFont="1" applyBorder="1" applyAlignment="1">
      <alignment horizontal="center" shrinkToFit="1"/>
    </xf>
    <xf numFmtId="0" fontId="1" fillId="0" borderId="15" xfId="1" applyFont="1" applyBorder="1" applyAlignment="1">
      <alignment horizontal="center" shrinkToFit="1"/>
    </xf>
    <xf numFmtId="0" fontId="3" fillId="0" borderId="16" xfId="1" applyFont="1" applyBorder="1" applyAlignment="1">
      <alignment horizontal="right"/>
    </xf>
    <xf numFmtId="0" fontId="0" fillId="0" borderId="2" xfId="0" applyBorder="1" applyAlignment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"/>
  <dimension ref="A1:CZ115"/>
  <sheetViews>
    <sheetView showGridLines="0" showZeros="0" tabSelected="1" zoomScaleNormal="100" workbookViewId="0">
      <selection activeCell="E4" sqref="E4:G4"/>
    </sheetView>
  </sheetViews>
  <sheetFormatPr defaultRowHeight="12.75"/>
  <cols>
    <col min="1" max="1" width="4.42578125" style="2" customWidth="1"/>
    <col min="2" max="2" width="11.5703125" style="2" customWidth="1"/>
    <col min="3" max="3" width="40.42578125" style="2" customWidth="1"/>
    <col min="4" max="4" width="5.5703125" style="2" customWidth="1"/>
    <col min="5" max="5" width="8.5703125" style="42" customWidth="1"/>
    <col min="6" max="6" width="9.85546875" style="2" customWidth="1"/>
    <col min="7" max="7" width="13.85546875" style="2" customWidth="1"/>
    <col min="8" max="11" width="9.140625" style="2"/>
    <col min="12" max="12" width="75.42578125" style="2" customWidth="1"/>
    <col min="13" max="13" width="45.28515625" style="2" customWidth="1"/>
    <col min="14" max="16384" width="9.140625" style="2"/>
  </cols>
  <sheetData>
    <row r="1" spans="1:104" ht="15.75">
      <c r="A1" s="49" t="s">
        <v>66</v>
      </c>
      <c r="B1" s="49"/>
      <c r="C1" s="49"/>
      <c r="D1" s="49"/>
      <c r="E1" s="49"/>
      <c r="F1" s="49"/>
      <c r="G1" s="49"/>
    </row>
    <row r="2" spans="1:104" ht="14.25" customHeight="1" thickBot="1">
      <c r="A2" s="3"/>
      <c r="B2" s="4"/>
      <c r="C2" s="5"/>
      <c r="D2" s="5"/>
      <c r="E2" s="6"/>
      <c r="F2" s="5"/>
      <c r="G2" s="5"/>
    </row>
    <row r="3" spans="1:104" ht="13.5" thickTop="1">
      <c r="A3" s="50" t="s">
        <v>0</v>
      </c>
      <c r="B3" s="51"/>
      <c r="C3" s="48" t="s">
        <v>64</v>
      </c>
      <c r="D3" s="7"/>
      <c r="E3" s="57" t="s">
        <v>66</v>
      </c>
      <c r="F3" s="58"/>
      <c r="G3" s="8"/>
    </row>
    <row r="4" spans="1:104" ht="13.5" thickBot="1">
      <c r="A4" s="52" t="s">
        <v>1</v>
      </c>
      <c r="B4" s="53"/>
      <c r="C4" s="1" t="s">
        <v>65</v>
      </c>
      <c r="D4" s="9"/>
      <c r="E4" s="54" t="s">
        <v>68</v>
      </c>
      <c r="F4" s="55"/>
      <c r="G4" s="56"/>
    </row>
    <row r="5" spans="1:104" ht="13.5" thickTop="1">
      <c r="A5" s="10"/>
      <c r="B5" s="3"/>
      <c r="C5" s="3"/>
      <c r="D5" s="3"/>
      <c r="E5" s="11"/>
      <c r="F5" s="3"/>
      <c r="G5" s="12"/>
    </row>
    <row r="6" spans="1:104">
      <c r="A6" s="13" t="s">
        <v>3</v>
      </c>
      <c r="B6" s="14" t="s">
        <v>4</v>
      </c>
      <c r="C6" s="14" t="s">
        <v>5</v>
      </c>
      <c r="D6" s="14" t="s">
        <v>6</v>
      </c>
      <c r="E6" s="15" t="s">
        <v>7</v>
      </c>
      <c r="F6" s="14" t="s">
        <v>8</v>
      </c>
      <c r="G6" s="16" t="s">
        <v>9</v>
      </c>
    </row>
    <row r="7" spans="1:104">
      <c r="A7" s="17" t="s">
        <v>10</v>
      </c>
      <c r="B7" s="18" t="s">
        <v>17</v>
      </c>
      <c r="C7" s="19" t="s">
        <v>18</v>
      </c>
      <c r="D7" s="20"/>
      <c r="E7" s="21"/>
      <c r="F7" s="21"/>
      <c r="G7" s="22"/>
      <c r="H7" s="23"/>
      <c r="I7" s="23"/>
      <c r="O7" s="24">
        <v>1</v>
      </c>
    </row>
    <row r="8" spans="1:104">
      <c r="A8" s="25">
        <v>1</v>
      </c>
      <c r="B8" s="26" t="s">
        <v>54</v>
      </c>
      <c r="C8" s="27" t="s">
        <v>58</v>
      </c>
      <c r="D8" s="28" t="s">
        <v>14</v>
      </c>
      <c r="E8" s="29">
        <v>1</v>
      </c>
      <c r="F8" s="29"/>
      <c r="G8" s="30">
        <f>E8*F8</f>
        <v>0</v>
      </c>
      <c r="O8" s="24">
        <v>2</v>
      </c>
      <c r="AA8" s="2">
        <v>12</v>
      </c>
      <c r="AB8" s="2">
        <v>0</v>
      </c>
      <c r="AC8" s="2">
        <v>1</v>
      </c>
      <c r="AZ8" s="2">
        <v>2</v>
      </c>
      <c r="BA8" s="2">
        <f>IF(AZ8=1,G8,0)</f>
        <v>0</v>
      </c>
      <c r="BB8" s="2">
        <f>IF(AZ8=2,G8,0)</f>
        <v>0</v>
      </c>
      <c r="BC8" s="2">
        <f>IF(AZ8=3,G8,0)</f>
        <v>0</v>
      </c>
      <c r="BD8" s="2">
        <f>IF(AZ8=4,G8,0)</f>
        <v>0</v>
      </c>
      <c r="BE8" s="2">
        <f>IF(AZ8=5,G8,0)</f>
        <v>0</v>
      </c>
      <c r="CA8" s="31">
        <v>12</v>
      </c>
      <c r="CB8" s="31">
        <v>0</v>
      </c>
      <c r="CZ8" s="2">
        <v>0</v>
      </c>
    </row>
    <row r="9" spans="1:104">
      <c r="A9" s="25">
        <v>2</v>
      </c>
      <c r="B9" s="26" t="s">
        <v>54</v>
      </c>
      <c r="C9" s="27" t="s">
        <v>59</v>
      </c>
      <c r="D9" s="28" t="s">
        <v>16</v>
      </c>
      <c r="E9" s="29">
        <v>18</v>
      </c>
      <c r="F9" s="29"/>
      <c r="G9" s="30">
        <f>E9*F9</f>
        <v>0</v>
      </c>
      <c r="O9" s="24">
        <v>2</v>
      </c>
      <c r="AA9" s="2">
        <v>12</v>
      </c>
      <c r="AB9" s="2">
        <v>0</v>
      </c>
      <c r="AC9" s="2">
        <v>22</v>
      </c>
      <c r="AZ9" s="2">
        <v>2</v>
      </c>
      <c r="BA9" s="2">
        <f>IF(AZ9=1,G9,0)</f>
        <v>0</v>
      </c>
      <c r="BB9" s="2">
        <f>IF(AZ9=2,G9,0)</f>
        <v>0</v>
      </c>
      <c r="BC9" s="2">
        <f>IF(AZ9=3,G9,0)</f>
        <v>0</v>
      </c>
      <c r="BD9" s="2">
        <f>IF(AZ9=4,G9,0)</f>
        <v>0</v>
      </c>
      <c r="BE9" s="2">
        <f>IF(AZ9=5,G9,0)</f>
        <v>0</v>
      </c>
      <c r="CA9" s="31">
        <v>12</v>
      </c>
      <c r="CB9" s="31">
        <v>0</v>
      </c>
      <c r="CZ9" s="2">
        <v>0</v>
      </c>
    </row>
    <row r="10" spans="1:104">
      <c r="A10" s="25">
        <v>3</v>
      </c>
      <c r="B10" s="26" t="s">
        <v>19</v>
      </c>
      <c r="C10" s="27" t="s">
        <v>20</v>
      </c>
      <c r="D10" s="28" t="s">
        <v>16</v>
      </c>
      <c r="E10" s="29">
        <v>18</v>
      </c>
      <c r="F10" s="29"/>
      <c r="G10" s="30">
        <f>E10*F10</f>
        <v>0</v>
      </c>
      <c r="O10" s="24">
        <v>2</v>
      </c>
      <c r="AA10" s="2">
        <v>3</v>
      </c>
      <c r="AB10" s="2">
        <v>7</v>
      </c>
      <c r="AC10" s="2" t="s">
        <v>19</v>
      </c>
      <c r="AZ10" s="2">
        <v>2</v>
      </c>
      <c r="BA10" s="2">
        <f>IF(AZ10=1,G10,0)</f>
        <v>0</v>
      </c>
      <c r="BB10" s="2">
        <f>IF(AZ10=2,G10,0)</f>
        <v>0</v>
      </c>
      <c r="BC10" s="2">
        <f>IF(AZ10=3,G10,0)</f>
        <v>0</v>
      </c>
      <c r="BD10" s="2">
        <f>IF(AZ10=4,G10,0)</f>
        <v>0</v>
      </c>
      <c r="BE10" s="2">
        <f>IF(AZ10=5,G10,0)</f>
        <v>0</v>
      </c>
      <c r="CA10" s="31">
        <v>3</v>
      </c>
      <c r="CB10" s="31">
        <v>7</v>
      </c>
      <c r="CZ10" s="2">
        <v>0</v>
      </c>
    </row>
    <row r="11" spans="1:104">
      <c r="A11" s="25">
        <v>4</v>
      </c>
      <c r="B11" s="26" t="s">
        <v>21</v>
      </c>
      <c r="C11" s="27" t="s">
        <v>22</v>
      </c>
      <c r="D11" s="28" t="s">
        <v>2</v>
      </c>
      <c r="E11" s="29"/>
      <c r="F11" s="29"/>
      <c r="G11" s="30">
        <f>E11*F11</f>
        <v>0</v>
      </c>
      <c r="O11" s="24">
        <v>2</v>
      </c>
      <c r="AA11" s="2">
        <v>7</v>
      </c>
      <c r="AB11" s="2">
        <v>1002</v>
      </c>
      <c r="AC11" s="2">
        <v>5</v>
      </c>
      <c r="AZ11" s="2">
        <v>2</v>
      </c>
      <c r="BA11" s="2">
        <f>IF(AZ11=1,G11,0)</f>
        <v>0</v>
      </c>
      <c r="BB11" s="2">
        <f>IF(AZ11=2,G11,0)</f>
        <v>0</v>
      </c>
      <c r="BC11" s="2">
        <f>IF(AZ11=3,G11,0)</f>
        <v>0</v>
      </c>
      <c r="BD11" s="2">
        <f>IF(AZ11=4,G11,0)</f>
        <v>0</v>
      </c>
      <c r="BE11" s="2">
        <f>IF(AZ11=5,G11,0)</f>
        <v>0</v>
      </c>
      <c r="CA11" s="31">
        <v>7</v>
      </c>
      <c r="CB11" s="31">
        <v>1002</v>
      </c>
      <c r="CZ11" s="2">
        <v>0</v>
      </c>
    </row>
    <row r="12" spans="1:104">
      <c r="A12" s="25">
        <v>5</v>
      </c>
      <c r="B12" s="26" t="s">
        <v>23</v>
      </c>
      <c r="C12" s="27" t="s">
        <v>24</v>
      </c>
      <c r="D12" s="28" t="s">
        <v>2</v>
      </c>
      <c r="E12" s="29"/>
      <c r="F12" s="29"/>
      <c r="G12" s="30">
        <f>E12*F12</f>
        <v>0</v>
      </c>
      <c r="O12" s="24">
        <v>2</v>
      </c>
      <c r="AA12" s="2">
        <v>7</v>
      </c>
      <c r="AB12" s="2">
        <v>1002</v>
      </c>
      <c r="AC12" s="2">
        <v>5</v>
      </c>
      <c r="AZ12" s="2">
        <v>2</v>
      </c>
      <c r="BA12" s="2">
        <f>IF(AZ12=1,G12,0)</f>
        <v>0</v>
      </c>
      <c r="BB12" s="2">
        <f>IF(AZ12=2,G12,0)</f>
        <v>0</v>
      </c>
      <c r="BC12" s="2">
        <f>IF(AZ12=3,G12,0)</f>
        <v>0</v>
      </c>
      <c r="BD12" s="2">
        <f>IF(AZ12=4,G12,0)</f>
        <v>0</v>
      </c>
      <c r="BE12" s="2">
        <f>IF(AZ12=5,G12,0)</f>
        <v>0</v>
      </c>
      <c r="CA12" s="31">
        <v>7</v>
      </c>
      <c r="CB12" s="31">
        <v>1002</v>
      </c>
      <c r="CZ12" s="2">
        <v>0</v>
      </c>
    </row>
    <row r="13" spans="1:104">
      <c r="A13" s="32"/>
      <c r="B13" s="33" t="s">
        <v>12</v>
      </c>
      <c r="C13" s="34" t="str">
        <f>CONCATENATE(B7," ",C7)</f>
        <v>713 Izolace tepelné</v>
      </c>
      <c r="D13" s="35"/>
      <c r="E13" s="36"/>
      <c r="F13" s="37"/>
      <c r="G13" s="38">
        <f>SUM(G7:G12)</f>
        <v>0</v>
      </c>
      <c r="O13" s="24">
        <v>4</v>
      </c>
      <c r="BA13" s="39">
        <f>SUM(BA7:BA12)</f>
        <v>0</v>
      </c>
      <c r="BB13" s="39">
        <f>SUM(BB7:BB12)</f>
        <v>0</v>
      </c>
      <c r="BC13" s="39">
        <f>SUM(BC7:BC12)</f>
        <v>0</v>
      </c>
      <c r="BD13" s="39">
        <f>SUM(BD7:BD12)</f>
        <v>0</v>
      </c>
      <c r="BE13" s="39">
        <f>SUM(BE7:BE12)</f>
        <v>0</v>
      </c>
    </row>
    <row r="14" spans="1:104">
      <c r="A14" s="17" t="s">
        <v>10</v>
      </c>
      <c r="B14" s="18" t="s">
        <v>25</v>
      </c>
      <c r="C14" s="19" t="s">
        <v>26</v>
      </c>
      <c r="D14" s="20"/>
      <c r="E14" s="21"/>
      <c r="F14" s="21"/>
      <c r="G14" s="22"/>
      <c r="H14" s="23"/>
      <c r="I14" s="23"/>
      <c r="O14" s="24">
        <v>1</v>
      </c>
    </row>
    <row r="15" spans="1:104" ht="101.25">
      <c r="A15" s="25">
        <v>6</v>
      </c>
      <c r="B15" s="26" t="s">
        <v>54</v>
      </c>
      <c r="C15" s="27" t="s">
        <v>62</v>
      </c>
      <c r="D15" s="28" t="s">
        <v>14</v>
      </c>
      <c r="E15" s="29">
        <v>1</v>
      </c>
      <c r="F15" s="29"/>
      <c r="G15" s="30">
        <f>E15*F15</f>
        <v>0</v>
      </c>
      <c r="O15" s="24">
        <v>2</v>
      </c>
      <c r="AA15" s="2">
        <v>12</v>
      </c>
      <c r="AB15" s="2">
        <v>0</v>
      </c>
      <c r="AC15" s="2">
        <v>118</v>
      </c>
      <c r="AZ15" s="2">
        <v>2</v>
      </c>
      <c r="BA15" s="2">
        <f>IF(AZ15=1,G15,0)</f>
        <v>0</v>
      </c>
      <c r="BB15" s="2">
        <f>IF(AZ15=2,G15,0)</f>
        <v>0</v>
      </c>
      <c r="BC15" s="2">
        <f>IF(AZ15=3,G15,0)</f>
        <v>0</v>
      </c>
      <c r="BD15" s="2">
        <f>IF(AZ15=4,G15,0)</f>
        <v>0</v>
      </c>
      <c r="BE15" s="2">
        <f>IF(AZ15=5,G15,0)</f>
        <v>0</v>
      </c>
      <c r="CA15" s="31">
        <v>12</v>
      </c>
      <c r="CB15" s="31">
        <v>0</v>
      </c>
      <c r="CZ15" s="2">
        <v>0</v>
      </c>
    </row>
    <row r="16" spans="1:104">
      <c r="A16" s="25">
        <v>7</v>
      </c>
      <c r="B16" s="26" t="s">
        <v>27</v>
      </c>
      <c r="C16" s="27" t="s">
        <v>28</v>
      </c>
      <c r="D16" s="28" t="s">
        <v>2</v>
      </c>
      <c r="E16" s="29"/>
      <c r="F16" s="29"/>
      <c r="G16" s="30">
        <f>E16*F16</f>
        <v>0</v>
      </c>
      <c r="O16" s="24">
        <v>2</v>
      </c>
      <c r="AA16" s="2">
        <v>7</v>
      </c>
      <c r="AB16" s="2">
        <v>1002</v>
      </c>
      <c r="AC16" s="2">
        <v>5</v>
      </c>
      <c r="AZ16" s="2">
        <v>2</v>
      </c>
      <c r="BA16" s="2">
        <f>IF(AZ16=1,G16,0)</f>
        <v>0</v>
      </c>
      <c r="BB16" s="2">
        <f>IF(AZ16=2,G16,0)</f>
        <v>0</v>
      </c>
      <c r="BC16" s="2">
        <f>IF(AZ16=3,G16,0)</f>
        <v>0</v>
      </c>
      <c r="BD16" s="2">
        <f>IF(AZ16=4,G16,0)</f>
        <v>0</v>
      </c>
      <c r="BE16" s="2">
        <f>IF(AZ16=5,G16,0)</f>
        <v>0</v>
      </c>
      <c r="CA16" s="31">
        <v>7</v>
      </c>
      <c r="CB16" s="31">
        <v>1002</v>
      </c>
      <c r="CZ16" s="2">
        <v>0</v>
      </c>
    </row>
    <row r="17" spans="1:104">
      <c r="A17" s="25">
        <v>8</v>
      </c>
      <c r="B17" s="26" t="s">
        <v>29</v>
      </c>
      <c r="C17" s="27" t="s">
        <v>30</v>
      </c>
      <c r="D17" s="28" t="s">
        <v>2</v>
      </c>
      <c r="E17" s="29"/>
      <c r="F17" s="29"/>
      <c r="G17" s="30">
        <f>E17*F17</f>
        <v>0</v>
      </c>
      <c r="O17" s="24">
        <v>2</v>
      </c>
      <c r="AA17" s="2">
        <v>7</v>
      </c>
      <c r="AB17" s="2">
        <v>1002</v>
      </c>
      <c r="AC17" s="2">
        <v>5</v>
      </c>
      <c r="AZ17" s="2">
        <v>2</v>
      </c>
      <c r="BA17" s="2">
        <f>IF(AZ17=1,G17,0)</f>
        <v>0</v>
      </c>
      <c r="BB17" s="2">
        <f>IF(AZ17=2,G17,0)</f>
        <v>0</v>
      </c>
      <c r="BC17" s="2">
        <f>IF(AZ17=3,G17,0)</f>
        <v>0</v>
      </c>
      <c r="BD17" s="2">
        <f>IF(AZ17=4,G17,0)</f>
        <v>0</v>
      </c>
      <c r="BE17" s="2">
        <f>IF(AZ17=5,G17,0)</f>
        <v>0</v>
      </c>
      <c r="CA17" s="31">
        <v>7</v>
      </c>
      <c r="CB17" s="31">
        <v>1002</v>
      </c>
      <c r="CZ17" s="2">
        <v>0</v>
      </c>
    </row>
    <row r="18" spans="1:104">
      <c r="A18" s="32"/>
      <c r="B18" s="33" t="s">
        <v>12</v>
      </c>
      <c r="C18" s="34" t="str">
        <f>CONCATENATE(B14," ",C14)</f>
        <v>731 Kotelny</v>
      </c>
      <c r="D18" s="35"/>
      <c r="E18" s="36"/>
      <c r="F18" s="37"/>
      <c r="G18" s="38">
        <f>SUM(G14:G17)</f>
        <v>0</v>
      </c>
      <c r="O18" s="24">
        <v>4</v>
      </c>
      <c r="BA18" s="39">
        <f>SUM(BA14:BA17)</f>
        <v>0</v>
      </c>
      <c r="BB18" s="39">
        <f>SUM(BB14:BB17)</f>
        <v>0</v>
      </c>
      <c r="BC18" s="39">
        <f>SUM(BC14:BC17)</f>
        <v>0</v>
      </c>
      <c r="BD18" s="39">
        <f>SUM(BD14:BD17)</f>
        <v>0</v>
      </c>
      <c r="BE18" s="39">
        <f>SUM(BE14:BE17)</f>
        <v>0</v>
      </c>
    </row>
    <row r="19" spans="1:104">
      <c r="A19" s="17" t="s">
        <v>10</v>
      </c>
      <c r="B19" s="18" t="s">
        <v>31</v>
      </c>
      <c r="C19" s="19" t="s">
        <v>32</v>
      </c>
      <c r="D19" s="20"/>
      <c r="E19" s="21"/>
      <c r="F19" s="21"/>
      <c r="G19" s="22"/>
      <c r="H19" s="23"/>
      <c r="I19" s="23"/>
      <c r="O19" s="24">
        <v>1</v>
      </c>
    </row>
    <row r="20" spans="1:104">
      <c r="A20" s="25">
        <v>9</v>
      </c>
      <c r="B20" s="26" t="s">
        <v>54</v>
      </c>
      <c r="C20" s="27" t="s">
        <v>33</v>
      </c>
      <c r="D20" s="28" t="s">
        <v>15</v>
      </c>
      <c r="E20" s="29">
        <v>2</v>
      </c>
      <c r="F20" s="29"/>
      <c r="G20" s="30">
        <f>E20*F20</f>
        <v>0</v>
      </c>
      <c r="O20" s="24">
        <v>2</v>
      </c>
      <c r="AA20" s="2">
        <v>1</v>
      </c>
      <c r="AB20" s="2">
        <v>7</v>
      </c>
      <c r="AC20" s="2">
        <v>7</v>
      </c>
      <c r="AZ20" s="2">
        <v>2</v>
      </c>
      <c r="BA20" s="2">
        <f>IF(AZ20=1,G20,0)</f>
        <v>0</v>
      </c>
      <c r="BB20" s="2">
        <f>IF(AZ20=2,G20,0)</f>
        <v>0</v>
      </c>
      <c r="BC20" s="2">
        <f>IF(AZ20=3,G20,0)</f>
        <v>0</v>
      </c>
      <c r="BD20" s="2">
        <f>IF(AZ20=4,G20,0)</f>
        <v>0</v>
      </c>
      <c r="BE20" s="2">
        <f>IF(AZ20=5,G20,0)</f>
        <v>0</v>
      </c>
      <c r="CA20" s="31">
        <v>1</v>
      </c>
      <c r="CB20" s="31">
        <v>7</v>
      </c>
      <c r="CZ20" s="2">
        <v>0</v>
      </c>
    </row>
    <row r="21" spans="1:104" ht="22.5">
      <c r="A21" s="25">
        <v>10</v>
      </c>
      <c r="B21" s="26" t="s">
        <v>54</v>
      </c>
      <c r="C21" s="27" t="s">
        <v>63</v>
      </c>
      <c r="D21" s="28" t="s">
        <v>11</v>
      </c>
      <c r="E21" s="29">
        <v>2</v>
      </c>
      <c r="F21" s="29"/>
      <c r="G21" s="30">
        <f>E21*F21</f>
        <v>0</v>
      </c>
      <c r="O21" s="24"/>
      <c r="CA21" s="31"/>
      <c r="CB21" s="31"/>
    </row>
    <row r="22" spans="1:104" ht="22.5">
      <c r="A22" s="25">
        <v>11</v>
      </c>
      <c r="B22" s="26" t="s">
        <v>54</v>
      </c>
      <c r="C22" s="27" t="s">
        <v>60</v>
      </c>
      <c r="D22" s="28" t="s">
        <v>16</v>
      </c>
      <c r="E22" s="29">
        <v>18</v>
      </c>
      <c r="F22" s="29"/>
      <c r="G22" s="30">
        <f>E22*F22</f>
        <v>0</v>
      </c>
      <c r="O22" s="24">
        <v>2</v>
      </c>
      <c r="AA22" s="2">
        <v>1</v>
      </c>
      <c r="AB22" s="2">
        <v>0</v>
      </c>
      <c r="AC22" s="2">
        <v>0</v>
      </c>
      <c r="AZ22" s="2">
        <v>2</v>
      </c>
      <c r="BA22" s="2">
        <f>IF(AZ22=1,G22,0)</f>
        <v>0</v>
      </c>
      <c r="BB22" s="2">
        <f>IF(AZ22=2,G22,0)</f>
        <v>0</v>
      </c>
      <c r="BC22" s="2">
        <f>IF(AZ22=3,G22,0)</f>
        <v>0</v>
      </c>
      <c r="BD22" s="2">
        <f>IF(AZ22=4,G22,0)</f>
        <v>0</v>
      </c>
      <c r="BE22" s="2">
        <f>IF(AZ22=5,G22,0)</f>
        <v>0</v>
      </c>
      <c r="CA22" s="31">
        <v>1</v>
      </c>
      <c r="CB22" s="31">
        <v>0</v>
      </c>
      <c r="CZ22" s="2">
        <v>6.2700000000000004E-3</v>
      </c>
    </row>
    <row r="23" spans="1:104">
      <c r="A23" s="25">
        <v>12</v>
      </c>
      <c r="B23" s="26" t="s">
        <v>34</v>
      </c>
      <c r="C23" s="27" t="s">
        <v>35</v>
      </c>
      <c r="D23" s="28" t="s">
        <v>2</v>
      </c>
      <c r="E23" s="29"/>
      <c r="F23" s="29"/>
      <c r="G23" s="30">
        <f>E23*F23</f>
        <v>0</v>
      </c>
      <c r="O23" s="24">
        <v>2</v>
      </c>
      <c r="AA23" s="2">
        <v>7</v>
      </c>
      <c r="AB23" s="2">
        <v>1002</v>
      </c>
      <c r="AC23" s="2">
        <v>5</v>
      </c>
      <c r="AZ23" s="2">
        <v>2</v>
      </c>
      <c r="BA23" s="2">
        <f>IF(AZ23=1,G23,0)</f>
        <v>0</v>
      </c>
      <c r="BB23" s="2">
        <f>IF(AZ23=2,G23,0)</f>
        <v>0</v>
      </c>
      <c r="BC23" s="2">
        <f>IF(AZ23=3,G23,0)</f>
        <v>0</v>
      </c>
      <c r="BD23" s="2">
        <f>IF(AZ23=4,G23,0)</f>
        <v>0</v>
      </c>
      <c r="BE23" s="2">
        <f>IF(AZ23=5,G23,0)</f>
        <v>0</v>
      </c>
      <c r="CA23" s="31">
        <v>7</v>
      </c>
      <c r="CB23" s="31">
        <v>1002</v>
      </c>
      <c r="CZ23" s="2">
        <v>0</v>
      </c>
    </row>
    <row r="24" spans="1:104">
      <c r="A24" s="25">
        <v>13</v>
      </c>
      <c r="B24" s="26" t="s">
        <v>36</v>
      </c>
      <c r="C24" s="27" t="s">
        <v>37</v>
      </c>
      <c r="D24" s="28" t="s">
        <v>2</v>
      </c>
      <c r="E24" s="29"/>
      <c r="F24" s="29"/>
      <c r="G24" s="30">
        <f>E24*F24</f>
        <v>0</v>
      </c>
      <c r="O24" s="24">
        <v>2</v>
      </c>
      <c r="AA24" s="2">
        <v>7</v>
      </c>
      <c r="AB24" s="2">
        <v>1002</v>
      </c>
      <c r="AC24" s="2">
        <v>5</v>
      </c>
      <c r="AZ24" s="2">
        <v>2</v>
      </c>
      <c r="BA24" s="2">
        <f>IF(AZ24=1,G24,0)</f>
        <v>0</v>
      </c>
      <c r="BB24" s="2">
        <f>IF(AZ24=2,G24,0)</f>
        <v>0</v>
      </c>
      <c r="BC24" s="2">
        <f>IF(AZ24=3,G24,0)</f>
        <v>0</v>
      </c>
      <c r="BD24" s="2">
        <f>IF(AZ24=4,G24,0)</f>
        <v>0</v>
      </c>
      <c r="BE24" s="2">
        <f>IF(AZ24=5,G24,0)</f>
        <v>0</v>
      </c>
      <c r="CA24" s="31">
        <v>7</v>
      </c>
      <c r="CB24" s="31">
        <v>1002</v>
      </c>
      <c r="CZ24" s="2">
        <v>0</v>
      </c>
    </row>
    <row r="25" spans="1:104">
      <c r="A25" s="32"/>
      <c r="B25" s="33" t="s">
        <v>12</v>
      </c>
      <c r="C25" s="34" t="str">
        <f>CONCATENATE(B19," ",C19)</f>
        <v>733 Rozvod potrubí</v>
      </c>
      <c r="D25" s="35"/>
      <c r="E25" s="36"/>
      <c r="F25" s="37"/>
      <c r="G25" s="38">
        <f>SUM(G19:G24)</f>
        <v>0</v>
      </c>
      <c r="O25" s="24">
        <v>4</v>
      </c>
      <c r="BA25" s="39">
        <f>SUM(BA19:BA24)</f>
        <v>0</v>
      </c>
      <c r="BB25" s="39">
        <f>SUM(BB19:BB24)</f>
        <v>0</v>
      </c>
      <c r="BC25" s="39">
        <f>SUM(BC19:BC24)</f>
        <v>0</v>
      </c>
      <c r="BD25" s="39">
        <f>SUM(BD19:BD24)</f>
        <v>0</v>
      </c>
      <c r="BE25" s="39">
        <f>SUM(BE19:BE24)</f>
        <v>0</v>
      </c>
    </row>
    <row r="26" spans="1:104">
      <c r="A26" s="17" t="s">
        <v>10</v>
      </c>
      <c r="B26" s="18" t="s">
        <v>38</v>
      </c>
      <c r="C26" s="19" t="s">
        <v>39</v>
      </c>
      <c r="D26" s="20"/>
      <c r="E26" s="21"/>
      <c r="F26" s="21"/>
      <c r="G26" s="22"/>
      <c r="H26" s="23"/>
      <c r="I26" s="23"/>
      <c r="O26" s="24">
        <v>1</v>
      </c>
    </row>
    <row r="27" spans="1:104">
      <c r="A27" s="25">
        <v>14</v>
      </c>
      <c r="B27" s="26" t="s">
        <v>40</v>
      </c>
      <c r="C27" s="27" t="s">
        <v>41</v>
      </c>
      <c r="D27" s="28" t="s">
        <v>15</v>
      </c>
      <c r="E27" s="29">
        <v>2</v>
      </c>
      <c r="F27" s="29"/>
      <c r="G27" s="30">
        <f t="shared" ref="G27:G33" si="0">E27*F27</f>
        <v>0</v>
      </c>
      <c r="O27" s="24">
        <v>2</v>
      </c>
      <c r="AA27" s="2">
        <v>1</v>
      </c>
      <c r="AB27" s="2">
        <v>7</v>
      </c>
      <c r="AC27" s="2">
        <v>7</v>
      </c>
      <c r="AZ27" s="2">
        <v>2</v>
      </c>
      <c r="BA27" s="2">
        <f t="shared" ref="BA27:BA33" si="1">IF(AZ27=1,G27,0)</f>
        <v>0</v>
      </c>
      <c r="BB27" s="2">
        <f t="shared" ref="BB27:BB33" si="2">IF(AZ27=2,G27,0)</f>
        <v>0</v>
      </c>
      <c r="BC27" s="2">
        <f t="shared" ref="BC27:BC33" si="3">IF(AZ27=3,G27,0)</f>
        <v>0</v>
      </c>
      <c r="BD27" s="2">
        <f t="shared" ref="BD27:BD33" si="4">IF(AZ27=4,G27,0)</f>
        <v>0</v>
      </c>
      <c r="BE27" s="2">
        <f t="shared" ref="BE27:BE33" si="5">IF(AZ27=5,G27,0)</f>
        <v>0</v>
      </c>
      <c r="CA27" s="31">
        <v>1</v>
      </c>
      <c r="CB27" s="31">
        <v>7</v>
      </c>
      <c r="CZ27" s="2">
        <v>0</v>
      </c>
    </row>
    <row r="28" spans="1:104">
      <c r="A28" s="25">
        <v>15</v>
      </c>
      <c r="B28" s="26" t="s">
        <v>42</v>
      </c>
      <c r="C28" s="27" t="s">
        <v>53</v>
      </c>
      <c r="D28" s="28" t="s">
        <v>15</v>
      </c>
      <c r="E28" s="29">
        <v>2</v>
      </c>
      <c r="F28" s="29"/>
      <c r="G28" s="30">
        <f t="shared" si="0"/>
        <v>0</v>
      </c>
      <c r="O28" s="24">
        <v>2</v>
      </c>
      <c r="AA28" s="2">
        <v>1</v>
      </c>
      <c r="AB28" s="2">
        <v>7</v>
      </c>
      <c r="AC28" s="2">
        <v>7</v>
      </c>
      <c r="AZ28" s="2">
        <v>2</v>
      </c>
      <c r="BA28" s="2">
        <f t="shared" si="1"/>
        <v>0</v>
      </c>
      <c r="BB28" s="2">
        <f t="shared" si="2"/>
        <v>0</v>
      </c>
      <c r="BC28" s="2">
        <f t="shared" si="3"/>
        <v>0</v>
      </c>
      <c r="BD28" s="2">
        <f t="shared" si="4"/>
        <v>0</v>
      </c>
      <c r="BE28" s="2">
        <f t="shared" si="5"/>
        <v>0</v>
      </c>
      <c r="CA28" s="31">
        <v>1</v>
      </c>
      <c r="CB28" s="31">
        <v>7</v>
      </c>
      <c r="CZ28" s="2">
        <v>4.8999999999999998E-4</v>
      </c>
    </row>
    <row r="29" spans="1:104">
      <c r="A29" s="25">
        <v>16</v>
      </c>
      <c r="B29" s="26" t="s">
        <v>54</v>
      </c>
      <c r="C29" s="27" t="s">
        <v>55</v>
      </c>
      <c r="D29" s="28" t="s">
        <v>15</v>
      </c>
      <c r="E29" s="29">
        <v>2</v>
      </c>
      <c r="F29" s="29"/>
      <c r="G29" s="30">
        <f t="shared" si="0"/>
        <v>0</v>
      </c>
      <c r="O29" s="24">
        <v>2</v>
      </c>
      <c r="AA29" s="2">
        <v>1</v>
      </c>
      <c r="AB29" s="2">
        <v>7</v>
      </c>
      <c r="AC29" s="2">
        <v>7</v>
      </c>
      <c r="AZ29" s="2">
        <v>2</v>
      </c>
      <c r="BA29" s="2">
        <f t="shared" si="1"/>
        <v>0</v>
      </c>
      <c r="BB29" s="2">
        <f t="shared" si="2"/>
        <v>0</v>
      </c>
      <c r="BC29" s="2">
        <f t="shared" si="3"/>
        <v>0</v>
      </c>
      <c r="BD29" s="2">
        <f t="shared" si="4"/>
        <v>0</v>
      </c>
      <c r="BE29" s="2">
        <f t="shared" si="5"/>
        <v>0</v>
      </c>
      <c r="CA29" s="31">
        <v>1</v>
      </c>
      <c r="CB29" s="31">
        <v>7</v>
      </c>
      <c r="CZ29" s="2">
        <v>6.9999999999999999E-4</v>
      </c>
    </row>
    <row r="30" spans="1:104">
      <c r="A30" s="25">
        <v>17</v>
      </c>
      <c r="B30" s="26" t="s">
        <v>54</v>
      </c>
      <c r="C30" s="27" t="s">
        <v>56</v>
      </c>
      <c r="D30" s="28" t="s">
        <v>11</v>
      </c>
      <c r="E30" s="29">
        <v>2</v>
      </c>
      <c r="F30" s="29"/>
      <c r="G30" s="30">
        <f t="shared" si="0"/>
        <v>0</v>
      </c>
      <c r="O30" s="24"/>
      <c r="CA30" s="31"/>
      <c r="CB30" s="31"/>
    </row>
    <row r="31" spans="1:104">
      <c r="A31" s="25">
        <v>18</v>
      </c>
      <c r="B31" s="26" t="s">
        <v>54</v>
      </c>
      <c r="C31" s="27" t="s">
        <v>57</v>
      </c>
      <c r="D31" s="28" t="s">
        <v>14</v>
      </c>
      <c r="E31" s="29">
        <v>1</v>
      </c>
      <c r="F31" s="29"/>
      <c r="G31" s="30">
        <f t="shared" si="0"/>
        <v>0</v>
      </c>
      <c r="O31" s="24">
        <v>2</v>
      </c>
      <c r="AA31" s="2">
        <v>12</v>
      </c>
      <c r="AB31" s="2">
        <v>0</v>
      </c>
      <c r="AC31" s="2">
        <v>29</v>
      </c>
      <c r="AZ31" s="2">
        <v>2</v>
      </c>
      <c r="BA31" s="2">
        <f t="shared" si="1"/>
        <v>0</v>
      </c>
      <c r="BB31" s="2">
        <f t="shared" si="2"/>
        <v>0</v>
      </c>
      <c r="BC31" s="2">
        <f t="shared" si="3"/>
        <v>0</v>
      </c>
      <c r="BD31" s="2">
        <f t="shared" si="4"/>
        <v>0</v>
      </c>
      <c r="BE31" s="2">
        <f t="shared" si="5"/>
        <v>0</v>
      </c>
      <c r="CA31" s="31">
        <v>12</v>
      </c>
      <c r="CB31" s="31">
        <v>0</v>
      </c>
      <c r="CZ31" s="2">
        <v>3.0000000000000001E-5</v>
      </c>
    </row>
    <row r="32" spans="1:104">
      <c r="A32" s="25">
        <v>19</v>
      </c>
      <c r="B32" s="26" t="s">
        <v>43</v>
      </c>
      <c r="C32" s="27" t="s">
        <v>44</v>
      </c>
      <c r="D32" s="28" t="s">
        <v>2</v>
      </c>
      <c r="E32" s="29"/>
      <c r="F32" s="29"/>
      <c r="G32" s="30">
        <f t="shared" si="0"/>
        <v>0</v>
      </c>
      <c r="O32" s="24">
        <v>2</v>
      </c>
      <c r="AA32" s="2">
        <v>7</v>
      </c>
      <c r="AB32" s="2">
        <v>1002</v>
      </c>
      <c r="AC32" s="2">
        <v>5</v>
      </c>
      <c r="AZ32" s="2">
        <v>2</v>
      </c>
      <c r="BA32" s="2">
        <f t="shared" si="1"/>
        <v>0</v>
      </c>
      <c r="BB32" s="2">
        <f t="shared" si="2"/>
        <v>0</v>
      </c>
      <c r="BC32" s="2">
        <f t="shared" si="3"/>
        <v>0</v>
      </c>
      <c r="BD32" s="2">
        <f t="shared" si="4"/>
        <v>0</v>
      </c>
      <c r="BE32" s="2">
        <f t="shared" si="5"/>
        <v>0</v>
      </c>
      <c r="CA32" s="31">
        <v>7</v>
      </c>
      <c r="CB32" s="31">
        <v>1002</v>
      </c>
      <c r="CZ32" s="2">
        <v>0</v>
      </c>
    </row>
    <row r="33" spans="1:104">
      <c r="A33" s="25">
        <v>20</v>
      </c>
      <c r="B33" s="26" t="s">
        <v>45</v>
      </c>
      <c r="C33" s="27" t="s">
        <v>46</v>
      </c>
      <c r="D33" s="28" t="s">
        <v>2</v>
      </c>
      <c r="E33" s="29"/>
      <c r="F33" s="29"/>
      <c r="G33" s="30">
        <f t="shared" si="0"/>
        <v>0</v>
      </c>
      <c r="O33" s="24">
        <v>2</v>
      </c>
      <c r="AA33" s="2">
        <v>7</v>
      </c>
      <c r="AB33" s="2">
        <v>1002</v>
      </c>
      <c r="AC33" s="2">
        <v>5</v>
      </c>
      <c r="AZ33" s="2">
        <v>2</v>
      </c>
      <c r="BA33" s="2">
        <f t="shared" si="1"/>
        <v>0</v>
      </c>
      <c r="BB33" s="2">
        <f t="shared" si="2"/>
        <v>0</v>
      </c>
      <c r="BC33" s="2">
        <f t="shared" si="3"/>
        <v>0</v>
      </c>
      <c r="BD33" s="2">
        <f t="shared" si="4"/>
        <v>0</v>
      </c>
      <c r="BE33" s="2">
        <f t="shared" si="5"/>
        <v>0</v>
      </c>
      <c r="CA33" s="31">
        <v>7</v>
      </c>
      <c r="CB33" s="31">
        <v>1002</v>
      </c>
      <c r="CZ33" s="2">
        <v>0</v>
      </c>
    </row>
    <row r="34" spans="1:104">
      <c r="A34" s="32"/>
      <c r="B34" s="33" t="s">
        <v>12</v>
      </c>
      <c r="C34" s="34" t="str">
        <f>CONCATENATE(B26," ",C26)</f>
        <v>734 Armatury</v>
      </c>
      <c r="D34" s="35"/>
      <c r="E34" s="36"/>
      <c r="F34" s="37"/>
      <c r="G34" s="38">
        <f>SUM(G26:G33)</f>
        <v>0</v>
      </c>
      <c r="O34" s="24">
        <v>4</v>
      </c>
      <c r="BA34" s="39">
        <f>SUM(BA26:BA33)</f>
        <v>0</v>
      </c>
      <c r="BB34" s="39">
        <f>SUM(BB26:BB33)</f>
        <v>0</v>
      </c>
      <c r="BC34" s="39">
        <f>SUM(BC26:BC33)</f>
        <v>0</v>
      </c>
      <c r="BD34" s="39">
        <f>SUM(BD26:BD33)</f>
        <v>0</v>
      </c>
      <c r="BE34" s="39">
        <f>SUM(BE26:BE33)</f>
        <v>0</v>
      </c>
    </row>
    <row r="35" spans="1:104">
      <c r="A35" s="17" t="s">
        <v>10</v>
      </c>
      <c r="B35" s="18" t="s">
        <v>47</v>
      </c>
      <c r="C35" s="19" t="s">
        <v>48</v>
      </c>
      <c r="D35" s="20"/>
      <c r="E35" s="21"/>
      <c r="F35" s="21"/>
      <c r="G35" s="22"/>
      <c r="H35" s="23"/>
      <c r="I35" s="23"/>
      <c r="O35" s="24">
        <v>1</v>
      </c>
    </row>
    <row r="36" spans="1:104">
      <c r="A36" s="25">
        <v>21</v>
      </c>
      <c r="B36" s="26" t="s">
        <v>54</v>
      </c>
      <c r="C36" s="27" t="s">
        <v>49</v>
      </c>
      <c r="D36" s="28" t="s">
        <v>14</v>
      </c>
      <c r="E36" s="29">
        <v>1</v>
      </c>
      <c r="F36" s="29"/>
      <c r="G36" s="30">
        <f t="shared" ref="G36:G41" si="6">E36*F36</f>
        <v>0</v>
      </c>
      <c r="O36" s="24">
        <v>2</v>
      </c>
      <c r="AA36" s="2">
        <v>12</v>
      </c>
      <c r="AB36" s="2">
        <v>0</v>
      </c>
      <c r="AC36" s="2">
        <v>38</v>
      </c>
      <c r="AZ36" s="2">
        <v>4</v>
      </c>
      <c r="BA36" s="2">
        <f>IF(AZ36=1,G36,0)</f>
        <v>0</v>
      </c>
      <c r="BB36" s="2">
        <f>IF(AZ36=2,G36,0)</f>
        <v>0</v>
      </c>
      <c r="BC36" s="2">
        <f>IF(AZ36=3,G36,0)</f>
        <v>0</v>
      </c>
      <c r="BD36" s="2">
        <f>IF(AZ36=4,G36,0)</f>
        <v>0</v>
      </c>
      <c r="BE36" s="2">
        <f>IF(AZ36=5,G36,0)</f>
        <v>0</v>
      </c>
      <c r="CA36" s="31">
        <v>12</v>
      </c>
      <c r="CB36" s="31">
        <v>0</v>
      </c>
      <c r="CZ36" s="2">
        <v>0</v>
      </c>
    </row>
    <row r="37" spans="1:104">
      <c r="A37" s="25">
        <v>22</v>
      </c>
      <c r="B37" s="26" t="s">
        <v>54</v>
      </c>
      <c r="C37" s="27" t="s">
        <v>61</v>
      </c>
      <c r="D37" s="28" t="s">
        <v>13</v>
      </c>
      <c r="E37" s="29">
        <v>6</v>
      </c>
      <c r="F37" s="29"/>
      <c r="G37" s="30">
        <f t="shared" si="6"/>
        <v>0</v>
      </c>
      <c r="O37" s="24"/>
      <c r="CA37" s="31"/>
      <c r="CB37" s="31"/>
    </row>
    <row r="38" spans="1:104">
      <c r="A38" s="25">
        <v>23</v>
      </c>
      <c r="B38" s="26" t="s">
        <v>54</v>
      </c>
      <c r="C38" s="27" t="s">
        <v>67</v>
      </c>
      <c r="D38" s="28" t="s">
        <v>13</v>
      </c>
      <c r="E38" s="29">
        <v>6</v>
      </c>
      <c r="F38" s="29"/>
      <c r="G38" s="30">
        <f t="shared" si="6"/>
        <v>0</v>
      </c>
      <c r="O38" s="24">
        <v>2</v>
      </c>
      <c r="AA38" s="2">
        <v>12</v>
      </c>
      <c r="AB38" s="2">
        <v>0</v>
      </c>
      <c r="AC38" s="2">
        <v>39</v>
      </c>
      <c r="AZ38" s="2">
        <v>4</v>
      </c>
      <c r="BA38" s="2">
        <f>IF(AZ38=1,G38,0)</f>
        <v>0</v>
      </c>
      <c r="BB38" s="2">
        <f>IF(AZ38=2,G38,0)</f>
        <v>0</v>
      </c>
      <c r="BC38" s="2">
        <f>IF(AZ38=3,G38,0)</f>
        <v>0</v>
      </c>
      <c r="BD38" s="2">
        <f>IF(AZ38=4,G38,0)</f>
        <v>0</v>
      </c>
      <c r="BE38" s="2">
        <f>IF(AZ38=5,G38,0)</f>
        <v>0</v>
      </c>
      <c r="CA38" s="31">
        <v>12</v>
      </c>
      <c r="CB38" s="31">
        <v>0</v>
      </c>
      <c r="CZ38" s="2">
        <v>0</v>
      </c>
    </row>
    <row r="39" spans="1:104">
      <c r="A39" s="25">
        <v>24</v>
      </c>
      <c r="B39" s="26" t="s">
        <v>54</v>
      </c>
      <c r="C39" s="27" t="s">
        <v>50</v>
      </c>
      <c r="D39" s="28" t="s">
        <v>13</v>
      </c>
      <c r="E39" s="29">
        <v>12</v>
      </c>
      <c r="F39" s="29"/>
      <c r="G39" s="30">
        <f t="shared" si="6"/>
        <v>0</v>
      </c>
      <c r="O39" s="24">
        <v>2</v>
      </c>
      <c r="AA39" s="2">
        <v>12</v>
      </c>
      <c r="AB39" s="2">
        <v>0</v>
      </c>
      <c r="AC39" s="2">
        <v>40</v>
      </c>
      <c r="AZ39" s="2">
        <v>4</v>
      </c>
      <c r="BA39" s="2">
        <f>IF(AZ39=1,G39,0)</f>
        <v>0</v>
      </c>
      <c r="BB39" s="2">
        <f>IF(AZ39=2,G39,0)</f>
        <v>0</v>
      </c>
      <c r="BC39" s="2">
        <f>IF(AZ39=3,G39,0)</f>
        <v>0</v>
      </c>
      <c r="BD39" s="2">
        <f>IF(AZ39=4,G39,0)</f>
        <v>0</v>
      </c>
      <c r="BE39" s="2">
        <f>IF(AZ39=5,G39,0)</f>
        <v>0</v>
      </c>
      <c r="CA39" s="31">
        <v>12</v>
      </c>
      <c r="CB39" s="31">
        <v>0</v>
      </c>
      <c r="CZ39" s="2">
        <v>0</v>
      </c>
    </row>
    <row r="40" spans="1:104">
      <c r="A40" s="25">
        <v>25</v>
      </c>
      <c r="B40" s="26" t="s">
        <v>54</v>
      </c>
      <c r="C40" s="27" t="s">
        <v>51</v>
      </c>
      <c r="D40" s="28" t="s">
        <v>13</v>
      </c>
      <c r="E40" s="29"/>
      <c r="F40" s="29"/>
      <c r="G40" s="30">
        <f t="shared" si="6"/>
        <v>0</v>
      </c>
      <c r="O40" s="24">
        <v>2</v>
      </c>
      <c r="AA40" s="2">
        <v>12</v>
      </c>
      <c r="AB40" s="2">
        <v>0</v>
      </c>
      <c r="AC40" s="2">
        <v>41</v>
      </c>
      <c r="AZ40" s="2">
        <v>4</v>
      </c>
      <c r="BA40" s="2">
        <f>IF(AZ40=1,G40,0)</f>
        <v>0</v>
      </c>
      <c r="BB40" s="2">
        <f>IF(AZ40=2,G40,0)</f>
        <v>0</v>
      </c>
      <c r="BC40" s="2">
        <f>IF(AZ40=3,G40,0)</f>
        <v>0</v>
      </c>
      <c r="BD40" s="2">
        <f>IF(AZ40=4,G40,0)</f>
        <v>0</v>
      </c>
      <c r="BE40" s="2">
        <f>IF(AZ40=5,G40,0)</f>
        <v>0</v>
      </c>
      <c r="CA40" s="31">
        <v>12</v>
      </c>
      <c r="CB40" s="31">
        <v>0</v>
      </c>
      <c r="CZ40" s="2">
        <v>0</v>
      </c>
    </row>
    <row r="41" spans="1:104">
      <c r="A41" s="25">
        <v>26</v>
      </c>
      <c r="B41" s="26" t="s">
        <v>54</v>
      </c>
      <c r="C41" s="27" t="s">
        <v>52</v>
      </c>
      <c r="D41" s="28" t="s">
        <v>13</v>
      </c>
      <c r="E41" s="29"/>
      <c r="F41" s="29"/>
      <c r="G41" s="30">
        <f t="shared" si="6"/>
        <v>0</v>
      </c>
      <c r="O41" s="24">
        <v>2</v>
      </c>
      <c r="AA41" s="2">
        <v>12</v>
      </c>
      <c r="AB41" s="2">
        <v>0</v>
      </c>
      <c r="AC41" s="2">
        <v>42</v>
      </c>
      <c r="AZ41" s="2">
        <v>4</v>
      </c>
      <c r="BA41" s="2">
        <f>IF(AZ41=1,G41,0)</f>
        <v>0</v>
      </c>
      <c r="BB41" s="2">
        <f>IF(AZ41=2,G41,0)</f>
        <v>0</v>
      </c>
      <c r="BC41" s="2">
        <f>IF(AZ41=3,G41,0)</f>
        <v>0</v>
      </c>
      <c r="BD41" s="2">
        <f>IF(AZ41=4,G41,0)</f>
        <v>0</v>
      </c>
      <c r="BE41" s="2">
        <f>IF(AZ41=5,G41,0)</f>
        <v>0</v>
      </c>
      <c r="CA41" s="31">
        <v>12</v>
      </c>
      <c r="CB41" s="31">
        <v>0</v>
      </c>
      <c r="CZ41" s="2">
        <v>0</v>
      </c>
    </row>
    <row r="42" spans="1:104">
      <c r="A42" s="32"/>
      <c r="B42" s="33" t="s">
        <v>12</v>
      </c>
      <c r="C42" s="34" t="str">
        <f>CONCATENATE(B35," ",C35)</f>
        <v>M34 Montáže energetických a tepelných zařízení</v>
      </c>
      <c r="D42" s="35"/>
      <c r="E42" s="36"/>
      <c r="F42" s="37"/>
      <c r="G42" s="38">
        <f>SUM(G35:G41)</f>
        <v>0</v>
      </c>
      <c r="O42" s="24">
        <v>4</v>
      </c>
      <c r="BA42" s="39">
        <f>SUM(BA35:BA41)</f>
        <v>0</v>
      </c>
      <c r="BB42" s="39">
        <f>SUM(BB35:BB41)</f>
        <v>0</v>
      </c>
      <c r="BC42" s="39">
        <f>SUM(BC35:BC41)</f>
        <v>0</v>
      </c>
      <c r="BD42" s="39">
        <f>SUM(BD35:BD41)</f>
        <v>0</v>
      </c>
      <c r="BE42" s="39">
        <f>SUM(BE35:BE41)</f>
        <v>0</v>
      </c>
    </row>
    <row r="43" spans="1:104">
      <c r="E43" s="2"/>
    </row>
    <row r="44" spans="1:104">
      <c r="E44" s="2"/>
    </row>
    <row r="45" spans="1:104">
      <c r="E45" s="2"/>
    </row>
    <row r="46" spans="1:104">
      <c r="E46" s="2"/>
    </row>
    <row r="47" spans="1:104">
      <c r="E47" s="2"/>
    </row>
    <row r="48" spans="1:104">
      <c r="E48" s="2"/>
    </row>
    <row r="49" spans="5:5">
      <c r="E49" s="2"/>
    </row>
    <row r="50" spans="5:5">
      <c r="E50" s="2"/>
    </row>
    <row r="51" spans="5:5">
      <c r="E51" s="2"/>
    </row>
    <row r="52" spans="5:5">
      <c r="E52" s="2"/>
    </row>
    <row r="53" spans="5:5">
      <c r="E53" s="2"/>
    </row>
    <row r="54" spans="5:5">
      <c r="E54" s="2"/>
    </row>
    <row r="55" spans="5:5">
      <c r="E55" s="2"/>
    </row>
    <row r="56" spans="5:5">
      <c r="E56" s="2"/>
    </row>
    <row r="57" spans="5:5">
      <c r="E57" s="2"/>
    </row>
    <row r="58" spans="5:5">
      <c r="E58" s="2"/>
    </row>
    <row r="59" spans="5:5">
      <c r="E59" s="2"/>
    </row>
    <row r="60" spans="5:5">
      <c r="E60" s="2"/>
    </row>
    <row r="61" spans="5:5">
      <c r="E61" s="2"/>
    </row>
    <row r="62" spans="5:5">
      <c r="E62" s="2"/>
    </row>
    <row r="63" spans="5:5">
      <c r="E63" s="2"/>
    </row>
    <row r="64" spans="5:5">
      <c r="E64" s="2"/>
    </row>
    <row r="65" spans="1:7">
      <c r="E65" s="2"/>
    </row>
    <row r="66" spans="1:7">
      <c r="A66" s="40"/>
      <c r="B66" s="40"/>
      <c r="C66" s="40"/>
      <c r="D66" s="40"/>
      <c r="E66" s="40"/>
      <c r="F66" s="40"/>
      <c r="G66" s="40"/>
    </row>
    <row r="67" spans="1:7">
      <c r="A67" s="40"/>
      <c r="B67" s="40"/>
      <c r="C67" s="40"/>
      <c r="D67" s="40"/>
      <c r="E67" s="40"/>
      <c r="F67" s="40"/>
      <c r="G67" s="40"/>
    </row>
    <row r="68" spans="1:7">
      <c r="A68" s="40"/>
      <c r="B68" s="40"/>
      <c r="C68" s="40"/>
      <c r="D68" s="40"/>
      <c r="E68" s="40"/>
      <c r="F68" s="40"/>
      <c r="G68" s="40"/>
    </row>
    <row r="69" spans="1:7">
      <c r="A69" s="40"/>
      <c r="B69" s="40"/>
      <c r="C69" s="40"/>
      <c r="D69" s="40"/>
      <c r="E69" s="40"/>
      <c r="F69" s="40"/>
      <c r="G69" s="40"/>
    </row>
    <row r="70" spans="1:7">
      <c r="E70" s="2"/>
    </row>
    <row r="71" spans="1:7">
      <c r="E71" s="2"/>
    </row>
    <row r="72" spans="1:7">
      <c r="E72" s="2"/>
    </row>
    <row r="73" spans="1:7">
      <c r="E73" s="2"/>
    </row>
    <row r="74" spans="1:7">
      <c r="E74" s="2"/>
    </row>
    <row r="75" spans="1:7">
      <c r="E75" s="2"/>
    </row>
    <row r="76" spans="1:7">
      <c r="E76" s="2"/>
    </row>
    <row r="77" spans="1:7">
      <c r="E77" s="2"/>
    </row>
    <row r="78" spans="1:7">
      <c r="E78" s="2"/>
    </row>
    <row r="79" spans="1:7">
      <c r="E79" s="2"/>
    </row>
    <row r="80" spans="1:7">
      <c r="E80" s="2"/>
    </row>
    <row r="81" spans="5:5">
      <c r="E81" s="2"/>
    </row>
    <row r="82" spans="5:5">
      <c r="E82" s="2"/>
    </row>
    <row r="83" spans="5:5">
      <c r="E83" s="2"/>
    </row>
    <row r="84" spans="5:5">
      <c r="E84" s="2"/>
    </row>
    <row r="85" spans="5:5">
      <c r="E85" s="2"/>
    </row>
    <row r="86" spans="5:5">
      <c r="E86" s="2"/>
    </row>
    <row r="87" spans="5:5">
      <c r="E87" s="2"/>
    </row>
    <row r="88" spans="5:5">
      <c r="E88" s="2"/>
    </row>
    <row r="89" spans="5:5">
      <c r="E89" s="2"/>
    </row>
    <row r="90" spans="5:5">
      <c r="E90" s="2"/>
    </row>
    <row r="91" spans="5:5">
      <c r="E91" s="2"/>
    </row>
    <row r="92" spans="5:5">
      <c r="E92" s="2"/>
    </row>
    <row r="93" spans="5:5">
      <c r="E93" s="2"/>
    </row>
    <row r="94" spans="5:5">
      <c r="E94" s="2"/>
    </row>
    <row r="95" spans="5:5">
      <c r="E95" s="2"/>
    </row>
    <row r="96" spans="5:5">
      <c r="E96" s="2"/>
    </row>
    <row r="97" spans="1:7">
      <c r="E97" s="2"/>
    </row>
    <row r="98" spans="1:7">
      <c r="E98" s="2"/>
    </row>
    <row r="99" spans="1:7">
      <c r="E99" s="2"/>
    </row>
    <row r="100" spans="1:7">
      <c r="E100" s="2"/>
    </row>
    <row r="101" spans="1:7">
      <c r="A101" s="41"/>
      <c r="B101" s="41"/>
    </row>
    <row r="102" spans="1:7">
      <c r="A102" s="40"/>
      <c r="B102" s="40"/>
      <c r="C102" s="43"/>
      <c r="D102" s="43"/>
      <c r="E102" s="44"/>
      <c r="F102" s="43"/>
      <c r="G102" s="45"/>
    </row>
    <row r="103" spans="1:7">
      <c r="A103" s="46"/>
      <c r="B103" s="46"/>
      <c r="C103" s="40"/>
      <c r="D103" s="40"/>
      <c r="E103" s="47"/>
      <c r="F103" s="40"/>
      <c r="G103" s="40"/>
    </row>
    <row r="104" spans="1:7">
      <c r="A104" s="40"/>
      <c r="B104" s="40"/>
      <c r="C104" s="40"/>
      <c r="D104" s="40"/>
      <c r="E104" s="47"/>
      <c r="F104" s="40"/>
      <c r="G104" s="40"/>
    </row>
    <row r="105" spans="1:7">
      <c r="A105" s="40"/>
      <c r="B105" s="40"/>
      <c r="C105" s="40"/>
      <c r="D105" s="40"/>
      <c r="E105" s="47"/>
      <c r="F105" s="40"/>
      <c r="G105" s="40"/>
    </row>
    <row r="106" spans="1:7">
      <c r="A106" s="40"/>
      <c r="B106" s="40"/>
      <c r="C106" s="40"/>
      <c r="D106" s="40"/>
      <c r="E106" s="47"/>
      <c r="F106" s="40"/>
      <c r="G106" s="40"/>
    </row>
    <row r="107" spans="1:7">
      <c r="A107" s="40"/>
      <c r="B107" s="40"/>
      <c r="C107" s="40"/>
      <c r="D107" s="40"/>
      <c r="E107" s="47"/>
      <c r="F107" s="40"/>
      <c r="G107" s="40"/>
    </row>
    <row r="108" spans="1:7">
      <c r="A108" s="40"/>
      <c r="B108" s="40"/>
      <c r="C108" s="40"/>
      <c r="D108" s="40"/>
      <c r="E108" s="47"/>
      <c r="F108" s="40"/>
      <c r="G108" s="40"/>
    </row>
    <row r="109" spans="1:7">
      <c r="A109" s="40"/>
      <c r="B109" s="40"/>
      <c r="C109" s="40"/>
      <c r="D109" s="40"/>
      <c r="E109" s="47"/>
      <c r="F109" s="40"/>
      <c r="G109" s="40"/>
    </row>
    <row r="110" spans="1:7">
      <c r="A110" s="40"/>
      <c r="B110" s="40"/>
      <c r="C110" s="40"/>
      <c r="D110" s="40"/>
      <c r="E110" s="47"/>
      <c r="F110" s="40"/>
      <c r="G110" s="40"/>
    </row>
    <row r="111" spans="1:7">
      <c r="A111" s="40"/>
      <c r="B111" s="40"/>
      <c r="C111" s="40"/>
      <c r="D111" s="40"/>
      <c r="E111" s="47"/>
      <c r="F111" s="40"/>
      <c r="G111" s="40"/>
    </row>
    <row r="112" spans="1:7">
      <c r="A112" s="40"/>
      <c r="B112" s="40"/>
      <c r="C112" s="40"/>
      <c r="D112" s="40"/>
      <c r="E112" s="47"/>
      <c r="F112" s="40"/>
      <c r="G112" s="40"/>
    </row>
    <row r="113" spans="1:7">
      <c r="A113" s="40"/>
      <c r="B113" s="40"/>
      <c r="C113" s="40"/>
      <c r="D113" s="40"/>
      <c r="E113" s="47"/>
      <c r="F113" s="40"/>
      <c r="G113" s="40"/>
    </row>
    <row r="114" spans="1:7">
      <c r="A114" s="40"/>
      <c r="B114" s="40"/>
      <c r="C114" s="40"/>
      <c r="D114" s="40"/>
      <c r="E114" s="47"/>
      <c r="F114" s="40"/>
      <c r="G114" s="40"/>
    </row>
    <row r="115" spans="1:7">
      <c r="A115" s="40"/>
      <c r="B115" s="40"/>
      <c r="C115" s="40"/>
      <c r="D115" s="40"/>
      <c r="E115" s="47"/>
      <c r="F115" s="40"/>
      <c r="G115" s="40"/>
    </row>
  </sheetData>
  <mergeCells count="5">
    <mergeCell ref="A1:G1"/>
    <mergeCell ref="A3:B3"/>
    <mergeCell ref="A4:B4"/>
    <mergeCell ref="E4:G4"/>
    <mergeCell ref="E3:F3"/>
  </mergeCells>
  <phoneticPr fontId="0" type="noConversion"/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Company>Plyko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Topenáři</dc:creator>
  <cp:lastModifiedBy>klimecky</cp:lastModifiedBy>
  <dcterms:created xsi:type="dcterms:W3CDTF">2015-07-28T08:22:56Z</dcterms:created>
  <dcterms:modified xsi:type="dcterms:W3CDTF">2016-02-29T13:13:52Z</dcterms:modified>
</cp:coreProperties>
</file>