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OPVK celkem A+B" sheetId="1" r:id="rId1"/>
  </sheets>
  <definedNames/>
  <calcPr fullCalcOnLoad="1"/>
</workbook>
</file>

<file path=xl/sharedStrings.xml><?xml version="1.0" encoding="utf-8"?>
<sst xmlns="http://schemas.openxmlformats.org/spreadsheetml/2006/main" count="532" uniqueCount="274">
  <si>
    <t>podaný</t>
  </si>
  <si>
    <t>celkem</t>
  </si>
  <si>
    <t>INV výdaje</t>
  </si>
  <si>
    <t>v realizaci</t>
  </si>
  <si>
    <t>Způsobilé výdaje projektu</t>
  </si>
  <si>
    <t>Počet auditů</t>
  </si>
  <si>
    <t>Projekt</t>
  </si>
  <si>
    <t>Stav</t>
  </si>
  <si>
    <t>Rozmezí realizace projektu</t>
  </si>
  <si>
    <t>Partneři</t>
  </si>
  <si>
    <t>Inv. Výdaje nestavební</t>
  </si>
  <si>
    <t xml:space="preserve"> Inv. Výdaje stavební</t>
  </si>
  <si>
    <t>Neinv. Výdaje</t>
  </si>
  <si>
    <t>2</t>
  </si>
  <si>
    <t>0</t>
  </si>
  <si>
    <t>Inovace výuky na FSS MU - Katedra žurnalistiky</t>
  </si>
  <si>
    <t>Rozvoj odborného vzdělávání v kvalitativních a kvantitativních metodách výzkumu na FSS MU</t>
  </si>
  <si>
    <t>Inovace výuky na FSS MU – Katedra mezinárodních vztahů a evropských studií</t>
  </si>
  <si>
    <t>Inovace výuky na FSS MU – Katedra psychologie</t>
  </si>
  <si>
    <t>CZ.1.07/2.2.00/07.0458</t>
  </si>
  <si>
    <t>CZ.1.07/2.3.00/09.0189</t>
  </si>
  <si>
    <t>CZ.1.07/2.2.00/15.0221</t>
  </si>
  <si>
    <t>CZ.1.07/2.2.00/15.0200</t>
  </si>
  <si>
    <t>Inovace bakalářských a navazujících magisterských studijních programů na Ekonomicko-správní fakutlě MU</t>
  </si>
  <si>
    <t>Centrum ekonomických a právních studií Masarykovy univerzity</t>
  </si>
  <si>
    <t>Syntézou poznatků přírodních věd k rozvoji klíčových kompetencí učitelů s důrazem na realizaci kurikulární reformy</t>
  </si>
  <si>
    <t xml:space="preserve">Tvorba metodických materiálů a postupů pro zavádění výuky angličtiny formou CLIL do vyučovacích předmětů 2. stupně ZŠ a nižšího stupně víceletých gymnázií </t>
  </si>
  <si>
    <t>Softskills v programu Informačních studií a knihovnictví - podpora uplatnění absolventů</t>
  </si>
  <si>
    <t>Národní klastr informačního vzdělávání NAKLIV - podpora spolupráce, sdílení a transferu technologií</t>
  </si>
  <si>
    <t>Internetová encyklopedie dějin Brna</t>
  </si>
  <si>
    <t>MENDELOVO CENTRUM PRO VZDĚLÁVÁNÍ V BIOLOGII, BIOMEDICÍNĚ A BIOINFORMATICE</t>
  </si>
  <si>
    <t>Standardizace a sdílení vzdělávací platformy mezi lékařskými fakultami v rámci projektu MEFANET</t>
  </si>
  <si>
    <t>Inovace bakalářského a magisterského studijního oboru Bioinformatika ve směru Systémová biologie</t>
  </si>
  <si>
    <t>Systém vzdělávání pro inovaci studijních programů s podporou IT</t>
  </si>
  <si>
    <t>Platforma výzkumné a vzdělávací spolupráce FI MU v oblasti zpracovávání dat</t>
  </si>
  <si>
    <t>Inovace vzdělávání v chemii na PřF MU</t>
  </si>
  <si>
    <t>Modulární struktura studia experimentální biologie</t>
  </si>
  <si>
    <t>Rozvoj týmu pro výuku, výzkum a aplikace v oblasti funkční genomiky a proteomiky</t>
  </si>
  <si>
    <t>Kompaktní školící centrum strukturní biologie a biomolekulární chemie</t>
  </si>
  <si>
    <t>Vzdělávací a kontaktní středisko pro průmyslové nanotechnologické úpravy povrchů</t>
  </si>
  <si>
    <t>Universal learning design - inovace interpretačních a komunikačních služeb</t>
  </si>
  <si>
    <t>Kompetence v jazykovém vzdělávání na Masarykově univerzitě -COMPACT</t>
  </si>
  <si>
    <t>Vzdělávací síť iktových center</t>
  </si>
  <si>
    <t>Vzdělávací síť hemofilických center</t>
  </si>
  <si>
    <t>Centrum digitálního zpracování obrazových dat ve výuce lékařských a zdravotnických oborů</t>
  </si>
  <si>
    <t>Vzdělávání akademických pracovníků v oblasti elnfrastruktur</t>
  </si>
  <si>
    <t>CZ.1.07/2.4.00/12.0055</t>
  </si>
  <si>
    <t xml:space="preserve">CZ.1.07/1.3.10/01.0013  </t>
  </si>
  <si>
    <t>CZ.1.07/1.1.00/08.0005</t>
  </si>
  <si>
    <t>CZ.1.07/2.2.00/07.0447</t>
  </si>
  <si>
    <t>CZ.1.07/2.2.00/07.0058</t>
  </si>
  <si>
    <t>CZ.1.07/2.4.00/12.0060</t>
  </si>
  <si>
    <t>CZ.1.07/2.4.00/12.0053</t>
  </si>
  <si>
    <t>CZ.1.07/2.3.00/09.0193</t>
  </si>
  <si>
    <t>CZ.1.07/2.3.00/09.0186</t>
  </si>
  <si>
    <t>CZ.1.07/2.4.00/12.0050</t>
  </si>
  <si>
    <t>CZ.1.07/2.2.00/07.0464</t>
  </si>
  <si>
    <t>CZ.1.07/2.2.00/07.0457</t>
  </si>
  <si>
    <t>CZ.1.07/2.2.00/07.0468</t>
  </si>
  <si>
    <t>CZ.1.07/2.4.00/12.0049</t>
  </si>
  <si>
    <t>CZ.1.07/2.2.00/07.0436</t>
  </si>
  <si>
    <t>CZ.1.07/2.2.00/07.0429</t>
  </si>
  <si>
    <t>CZ.1.07/2.3.00/09.0132</t>
  </si>
  <si>
    <t>CZ.1.07/2.3.00/09.0137</t>
  </si>
  <si>
    <t>CZ.1.07/2.4.00/12.0061</t>
  </si>
  <si>
    <t>CZ.1.07/2.2.00/07.0133</t>
  </si>
  <si>
    <t>CZ.1.07/2.2.00/07.0442</t>
  </si>
  <si>
    <t>CZ.1.07/2.2.00/07.0022</t>
  </si>
  <si>
    <t>CZ.1.07/2.4.00/12.0046</t>
  </si>
  <si>
    <t>CZ.1.07/2.4.00/12.0048</t>
  </si>
  <si>
    <t>CZ.1.07/2.3.00/09.0074</t>
  </si>
  <si>
    <t>CZ.1.07/1.1.02/02.0074</t>
  </si>
  <si>
    <t>Zavádění efektivních metod výuky s využitím digitálních medicínských obrazových informací na středních zdravotnických školách</t>
  </si>
  <si>
    <t>Modulární systém dalšího vzdělávání pedagogických pracovníků JmK v přírodních vědách a informatice</t>
  </si>
  <si>
    <t>CZ.1.07/1.3.10/02.0024</t>
  </si>
  <si>
    <t>Celonárodní síť pro podporu výchovy k lidským právům a aktivnímu občanství - centrum občanského vzdělávání</t>
  </si>
  <si>
    <t>CZ. 1.07/1.2.00/14.0084</t>
  </si>
  <si>
    <t xml:space="preserve">Na hřišti i na vodě být s dětmi vždy v pohodě </t>
  </si>
  <si>
    <t>CZ.1.07/1.3.00/14.0091</t>
  </si>
  <si>
    <t>Vzdělávání pracovníků VaV MU Brno a VFU Brno v endoskopických vyšetřovacích technikách a endoskopicky asis.miniinvazní chirurgii s využitím nových materiálů</t>
  </si>
  <si>
    <t>Inovace magisterských studijních programů FI MU</t>
  </si>
  <si>
    <t>Inovace výuky práva ve studijních oborech Finance a Finanční podnikání na Ekonomicko-správní fakultě MU</t>
  </si>
  <si>
    <t>Podpora odborných praxí a stáží studentů ESF MU u budoucích zaměstnavatelů</t>
  </si>
  <si>
    <t>CZ.1.07/2.2.00/15.0189</t>
  </si>
  <si>
    <t>CZ.1.07/2.2.00/15.0280</t>
  </si>
  <si>
    <t>Inovace akreditovaného bakalářského studijního oboru Učitelství praktického vyučování</t>
  </si>
  <si>
    <t>CZ.1.07/2.2.00/15.0205</t>
  </si>
  <si>
    <t>Areálová orientace (USA, Kanada, Mexiko) filologického studia angličtiny, francouzštiny, španělštiny</t>
  </si>
  <si>
    <t>Zkušenostní a reflektivní učení – podpora profesní přípravy studentů</t>
  </si>
  <si>
    <t>Inovace studia historie na Filozofické fakultě MU</t>
  </si>
  <si>
    <t>Inovace studijního programu dějin umění o zaměření na vizuální kulturu</t>
  </si>
  <si>
    <t>Studium moderních dějin jako kvalifikace k implementaci multikulturní výchovy</t>
  </si>
  <si>
    <t>CZ.1.07/2.2.00/15.0188</t>
  </si>
  <si>
    <t>CZ.1.07/2.2.00/15.0202</t>
  </si>
  <si>
    <t>CZ.1.07/2.2.00/15.0237</t>
  </si>
  <si>
    <t>CZ.1.07/2.2.00/15.0216</t>
  </si>
  <si>
    <t>CZ.1.07/2.2.00/15.0232</t>
  </si>
  <si>
    <t>Zvyšování IT gramotnosti zaměstnanců vybraných fakult MU</t>
  </si>
  <si>
    <t>Inovace studijního programu všeobecného lékařství s rozšířenou výukou pediatrie na LF MU</t>
  </si>
  <si>
    <t>CZ.1.07/2.2.00/15.0224</t>
  </si>
  <si>
    <t>CZ.1.07/2.2.00/15.0187</t>
  </si>
  <si>
    <t>Inovace magisterského studijního oboru Service Science, Management and Engineering</t>
  </si>
  <si>
    <t>Inovace doktorského studia na FI MU</t>
  </si>
  <si>
    <t>Inovace bakalářského studijního programu Aplikovaná informatika s orientací na sociální informatiku</t>
  </si>
  <si>
    <t>CZ.1.07/2.2.00/15.0207</t>
  </si>
  <si>
    <t>CZ.1.07/2.2.00/15.0196</t>
  </si>
  <si>
    <t>CZ.1.07/2.2.00/15.0184</t>
  </si>
  <si>
    <t>Inovace výuky geografických studijních oborů</t>
  </si>
  <si>
    <t>Inovace biochemických bakalářských programů Přírodovědecké fakulty Masarykovy univerzity pro potřeby moderní společnosti</t>
  </si>
  <si>
    <t>Inovace a rozšíření výuky zaměřené na problematiku životního prostředí na PřF MU.</t>
  </si>
  <si>
    <t>Modularizace výuky evoluční a ekologické biologie</t>
  </si>
  <si>
    <t>Vzdělávání budoucích středoškolských učitelů přírodních věd a informatiky</t>
  </si>
  <si>
    <t>Univerzitní výuka matematiky v měnícím se světě</t>
  </si>
  <si>
    <t>Reforma a rozvoj výuky Biofyziky pro potřeby 21. století</t>
  </si>
  <si>
    <t>Inovace výuky aplikované fyziky na Přírodovědecké fakultě Masarykovy univerzity</t>
  </si>
  <si>
    <t>CZ.1.07/2.2.00/15.0222</t>
  </si>
  <si>
    <t>CZ.1.07/2.2.00/15.0233</t>
  </si>
  <si>
    <t>CZ.1.07/2.2.00/15.0213</t>
  </si>
  <si>
    <t>CZ.1.07/2.2.00/15.0204</t>
  </si>
  <si>
    <t>CZ.1.07/2.2.00/15.0201</t>
  </si>
  <si>
    <t>CZ.1.07/2.2.00/15.0203</t>
  </si>
  <si>
    <t>CZ.1.07/2.2.00/15.0215</t>
  </si>
  <si>
    <t>CZ.1.07/2.2.00/15.0181</t>
  </si>
  <si>
    <t>Teorie – dovednosti – praxe: inovace studia práva</t>
  </si>
  <si>
    <t>CZ.1.07/2.2.00/15.0198</t>
  </si>
  <si>
    <t>Universal learning design - inovace dokumentových formátů</t>
  </si>
  <si>
    <t>CZ.1.07/2.2.00/15.0225</t>
  </si>
  <si>
    <t>Zvyšování jazykových kompetencí pracovníků FSpS MU a zvyšování podílu cizojazyčné výuky vybraných předmětů v oblasti kinantropologie</t>
  </si>
  <si>
    <t>Inovace studijního programu Tělesná výchova a sport se zaměřením na směr Rozhodčí kolektivních sportů</t>
  </si>
  <si>
    <t>Inovace bakalářského studijního oboru Speciální edukace bezpečnostních složek a navazujícího magisterského studijního oboru Aplikovaná sportovní edukace bezpečnostních složek</t>
  </si>
  <si>
    <t>Inovace studijního oboru Regenerace a výživa ve sportu</t>
  </si>
  <si>
    <t>CZ.1.07/2.2.00/15.0199</t>
  </si>
  <si>
    <t>CZ.1.07/2.2.00/15.0190</t>
  </si>
  <si>
    <t>CZ.1.07/2.2.00/15.0206</t>
  </si>
  <si>
    <t>CZ.1.07/2.2.00/15.0209</t>
  </si>
  <si>
    <t>Metodické materiály pro odstraňování jazykových bariér ve sportovním prostředí</t>
  </si>
  <si>
    <t>CZ.1.07/1.1.00/14.0048</t>
  </si>
  <si>
    <t xml:space="preserve">Zkušenostní učení pro praxi - podpora odborné přípravy stávajících/ budoucích učitelů </t>
  </si>
  <si>
    <t xml:space="preserve">Na hřišti i na vodě být s dětmi JMK v pohodě </t>
  </si>
  <si>
    <t>CZ.1.07/1.3.00/03.0038</t>
  </si>
  <si>
    <t>Centrum výzkumu pluripotentních buněk a nestability genomu</t>
  </si>
  <si>
    <t>CZ.1.07/2.3.00/20.0011</t>
  </si>
  <si>
    <t>Mezinárodní konsorcium pro buněčnou terapii a imunoterapii</t>
  </si>
  <si>
    <t>CZ.1.07/2.3.00/20.0012</t>
  </si>
  <si>
    <t>CZ.1.07/2.2.00/18.0004</t>
  </si>
  <si>
    <t>Ochrana, transfer a uplatnění výsledků VaV na národní a mezinárodní úrovni</t>
  </si>
  <si>
    <t>CZ.1.07/2.3.00/20.0014</t>
  </si>
  <si>
    <t>Algebraické metody v geometrii s potenciálem k aplikacím</t>
  </si>
  <si>
    <t>CZ.1.07/2.3.00/20.0003</t>
  </si>
  <si>
    <t>Rozvoj spolupráce a zvyšování kompetencí v síti etnologických institucí</t>
  </si>
  <si>
    <t>Protipovodňové vzdělávací a výzkumné centrum</t>
  </si>
  <si>
    <t>Stáže studentů ESF MU v institucích české a francouzské veřejné správy</t>
  </si>
  <si>
    <t>Rozšiřování výzkumných a pedagogických kompetencí prostředictvím spolupráce v kinantropologickém výzkumu</t>
  </si>
  <si>
    <t>Vytvoření sítě odborných institucí participujících na boji proti výskytu metabolického syndromu</t>
  </si>
  <si>
    <t>Rozvoj v oblasti pedagogicko-výzkumných aktivit na Katedře společenských věd ve sportu na FSpS MU</t>
  </si>
  <si>
    <t>Klinická hodnocení a farmakologie pro 3. tisíciletí - multimodální edukační platforma PharmAround</t>
  </si>
  <si>
    <t>Dlouhodobé partnerství výzkumu, praxe a výuky práva</t>
  </si>
  <si>
    <t>InterBioNet - Podpora mezinárodní a mezisektorové spolupráce ve výzkumu a vývoji v oblasti věd o živé přírodě</t>
  </si>
  <si>
    <t>CZ.1.07/2.4.00/17.0034</t>
  </si>
  <si>
    <t>CZ.1.07/2.4.00/17.0037</t>
  </si>
  <si>
    <t>CZ.1.07/2.4.00/17.0039</t>
  </si>
  <si>
    <t>CZ.1.07/2.4.00/17.0041</t>
  </si>
  <si>
    <t>CZ.1.07/2.4.00/17.0035</t>
  </si>
  <si>
    <t>CZ.1.07/2.4.00/17.0040</t>
  </si>
  <si>
    <t>CZ.1.07/2.4.00/17.0038</t>
  </si>
  <si>
    <t>CZ.1.07/2.4.00/17.0044</t>
  </si>
  <si>
    <t>CZ.1.07/2.4.00/17.0042</t>
  </si>
  <si>
    <t>CZ.1.07/2.3.00/20.0052</t>
  </si>
  <si>
    <t>CZ.1.07/2.3.00/20.0051</t>
  </si>
  <si>
    <t>CZ.1.07/2.3.00/20.0053</t>
  </si>
  <si>
    <t>Výzkumný tým pro ukládání radioaktivních odpadů a jadernou bezpečnost</t>
  </si>
  <si>
    <t>Algebraické metody v kvantové logice</t>
  </si>
  <si>
    <t>Podpora odborníků a mezinárodního networkingu v oblastech environmentálního výzkumu v ČR</t>
  </si>
  <si>
    <t>Laboratoř pro experimentální výzkum náboženství</t>
  </si>
  <si>
    <t>CZ.1.07/2.3.00/20.0048</t>
  </si>
  <si>
    <t>Mezinárodní centrum pro výzkum a vzdělávání v oblasti hematoonkologie a monoklonálních gamapatií</t>
  </si>
  <si>
    <t>CZ.1.07/2.3.00/20.0046</t>
  </si>
  <si>
    <t>Rozvoj lidských zdrojů a internacionalizace týmů v oblasti výzkumu mozku a lidské mysli</t>
  </si>
  <si>
    <t>Podpora profesního růstu a mezinárodní integrace výzkumných týmů v oblasti molekulární medicíny</t>
  </si>
  <si>
    <t>Rozvoj lidských zdrojů pro výzkum, vývoj a inovace v oblasti genomiky a proteomiky rostlinných systémů</t>
  </si>
  <si>
    <t>Internacionalizace programu Strukturní biologie s důrazem na rozvoj nových směrů výzkumu</t>
  </si>
  <si>
    <t>CZ.1.07/2.3.00/20.0041</t>
  </si>
  <si>
    <t>CZ.1.07/2.3.00/20.0045</t>
  </si>
  <si>
    <t>CZ.1.07/2.3.00/20.0043</t>
  </si>
  <si>
    <t>CZ.1.07/2.3.00/20.0042</t>
  </si>
  <si>
    <t>Vytvoření výzkumného týmu vedeného reintegrovaným českým vědcem za účelem zjišťování úrovně pohybové aktivity (inaktivity) u vybraných věkových skupin mužů a žen v ČR</t>
  </si>
  <si>
    <t>CZ.1.07/2.3.00/20.0044</t>
  </si>
  <si>
    <t>31.9.2014</t>
  </si>
  <si>
    <t>CZ.1.07/2.4.00/17.0036</t>
  </si>
  <si>
    <t>Mezi bohemistikou a informatikou. Inovace vysokoškolské výuky češtiny v kontextu počítačového zpracování jazyka</t>
  </si>
  <si>
    <t>Inovace uměnovědních studijních oborů na Filozofické fakultě MU</t>
  </si>
  <si>
    <t>Interdisciplinární rozvoj studijního oboru Matematická biologie</t>
  </si>
  <si>
    <t>Modernizace výuky klinického rozhodování napříč pediatrickými obory lékařských fakult v síťi MEFANET</t>
  </si>
  <si>
    <t>Výuka patologie pomocí hypertextových výukových materiálů a obrazových databází pro magisterské, pregraduální, doktorské i postgraduální studium</t>
  </si>
  <si>
    <t>Tvorba a inovace vzdělávacích programů a profesních praxí</t>
  </si>
  <si>
    <t>Centrum interaktivních a multimediálních studijních opor pro inovaci výuky a efektivní učení</t>
  </si>
  <si>
    <t>OPTIMED - optimalizovaná výuka všeobecného lékařství: horizontální a vertikální propojení, inovace a efektivita pro praxi</t>
  </si>
  <si>
    <t>CZ.1.07/2.2.00/28.0040</t>
  </si>
  <si>
    <t>CZ.1.07/2.2.00/28.0039</t>
  </si>
  <si>
    <t>CZ.1.07/2.2.00/28.0044</t>
  </si>
  <si>
    <t>CZ.1.07/2.2.00/28.0045</t>
  </si>
  <si>
    <t>CZ.1.07/2.2.00/28.0042</t>
  </si>
  <si>
    <t>CZ.1.07/2.2.00/28.0041</t>
  </si>
  <si>
    <t>CZ.1.07/2.2.00/28.0043</t>
  </si>
  <si>
    <t>CZ.1.07/2.2.00/28.0038</t>
  </si>
  <si>
    <t xml:space="preserve">Siť expertních pracovišť k zajištění inkluze v terciárním vzdělávání </t>
  </si>
  <si>
    <t>CZ.1.07/2.2.00/29.0010</t>
  </si>
  <si>
    <t>Platforma průmyslové spolupráce</t>
  </si>
  <si>
    <t>Inovace výuky archeologie a muzeologie pro praxi v kontextu mezioborové a mezinárodní spolupráce</t>
  </si>
  <si>
    <t>Centrum informačního vzdělávání: rozvoj informační gramotnosti na MU</t>
  </si>
  <si>
    <t>Filozofická fakulta jako pracoviště excelentrního vzdělávání: Komplexní inovace studijních oborů a programů na FF MU s ohledem na požadavky znalostní ekonomiky (FIFA)</t>
  </si>
  <si>
    <t>Zkvalitnění výuky studijního oboru Intenzivní péče prostřednictvím jeho inovace</t>
  </si>
  <si>
    <t>Modifikace systému vzdělávání v oblasti fyzioterapie za účelem zvýšení konkurenceschopnosti absolventů</t>
  </si>
  <si>
    <t>Inovace studia ekonomických disciplín v souladu s požadavky znalostní ekonomiky</t>
  </si>
  <si>
    <t>Inovace a modernizace studijních oborů FSpS</t>
  </si>
  <si>
    <t>Internacionalizace, inovace, praxe: sociálně-vědní vzdělávání pro 21. století</t>
  </si>
  <si>
    <t>Standardizace IT gramotnosti na Masarykově univerzitě</t>
  </si>
  <si>
    <t>IMPACT - Inovace, metodika a kvalita jazykového vzdělávání a odborného vzdělávání v cizích jazycích v terciární sféře v ČR</t>
  </si>
  <si>
    <t>Formování mezinárodního týmu pro výzkum evoluční antropologie moravských populací</t>
  </si>
  <si>
    <t>Spolupráce mezi Masarykovou univerzitou a Karolinska Institutet, Stockholm na poli biomedicíny</t>
  </si>
  <si>
    <t>Centrum experimentální biomedicíny</t>
  </si>
  <si>
    <t>Centrum analýz a modelování tkání a orgánů - HistoPARK</t>
  </si>
  <si>
    <t>Konsorcium výzkumu genetické stability</t>
  </si>
  <si>
    <t>Podpora budování mezinárodních vědeckých týmů v oblasti socioekonomických věd</t>
  </si>
  <si>
    <t>Mezinárodní spolupráce v cestovních ruchu</t>
  </si>
  <si>
    <t>Výzvy (post)moderní společnosti a soudobého trhu práce pro veřejnou politiku a sociální práci ve 21. století (komparativní studie veřejné politiky a sociální práce)</t>
  </si>
  <si>
    <t>Vytvoření interdisciplinárního týmu v oblasti výzkumu internetu a nových médií</t>
  </si>
  <si>
    <t xml:space="preserve">Rozvoj výzkumné excelence v oblasti evoluční cytogenomiky, epigenetiky a buněčné signalizace </t>
  </si>
  <si>
    <t>Vytvoření multidicsiplinárního výzkumného a vzdělávacího centra bioanalytických technologií</t>
  </si>
  <si>
    <t>CABIG - Cancer Biomedical Informatics Grid</t>
  </si>
  <si>
    <t>ERNIE: Platforma výzkumné a vzdělávací spolupráce v síti informačních profesionálů</t>
  </si>
  <si>
    <t>Partnerská síť univerzit a filmového průmyslu</t>
  </si>
  <si>
    <t xml:space="preserve">REaDY-síť specializovaných center léčby svalových dystrofií </t>
  </si>
  <si>
    <t>Edukační a informační platforma onkologických center pro podporu a modernizaci vzdělávání v lékařských a příbuzných medicínských oborech</t>
  </si>
  <si>
    <t>MEDTECH - vzdělávací a výzkumná partnerská síť v medicíně, biomedicíně a přístrojové technice</t>
  </si>
  <si>
    <t>Partnerská síť pro spolupráci a aplikace v geoenvironmentálních a geotechnických oborech</t>
  </si>
  <si>
    <t xml:space="preserve">Centrum technologických platforem </t>
  </si>
  <si>
    <t>Zaměstnáním čerstvých absolventů doktorského studia k vědecké excelenci</t>
  </si>
  <si>
    <t>3</t>
  </si>
  <si>
    <t>6</t>
  </si>
  <si>
    <t>1</t>
  </si>
  <si>
    <t>5</t>
  </si>
  <si>
    <t>4</t>
  </si>
  <si>
    <t>8</t>
  </si>
  <si>
    <t>12</t>
  </si>
  <si>
    <t>9</t>
  </si>
  <si>
    <t>11</t>
  </si>
  <si>
    <t>CZ.1.07/2.3.00/30.0009</t>
  </si>
  <si>
    <t>CZ.1.07/2.2.00/28.0227</t>
  </si>
  <si>
    <t>CZ.1.07/2.2.00/28.0225</t>
  </si>
  <si>
    <t>CZ.1.07/2.2.00/28.0233</t>
  </si>
  <si>
    <t>CZ.1.07/2.2.00/28.0230</t>
  </si>
  <si>
    <t>CZ.1.07/2.2.00/28.0237</t>
  </si>
  <si>
    <t>CZ.1.07/2.2.00/28.0241</t>
  </si>
  <si>
    <t>CZ.1.07/2.2.00/28.0240</t>
  </si>
  <si>
    <t>CZ.1.07/2.2.00/28.0221</t>
  </si>
  <si>
    <t>Limit (vč. DPH)</t>
  </si>
  <si>
    <t>Prostředí pro sdílení e-learningových zdrojů a znalostí pro školy Jihomoravského kraje *</t>
  </si>
  <si>
    <t>Geoinformatika pro učitele JMK - aplikace pro školní vzdělávání *</t>
  </si>
  <si>
    <t>* U těchto projektů je možné, že audit nebude realizován (dle nové PpP se audit týká až projektů s výdaji nad 10 mil. Kč)</t>
  </si>
  <si>
    <t>schválený</t>
  </si>
  <si>
    <t>CZ.1.07/2.2.00/28.0238</t>
  </si>
  <si>
    <t>Inovací bakalářských studijních programů k lepší zaměstnatelnosti (INZA)</t>
  </si>
  <si>
    <t>CZ.1.07/2.2.00/28.0228</t>
  </si>
  <si>
    <t>CZ.1.07/2.2.00/28.0226</t>
  </si>
  <si>
    <t>(schválené projekty, není zatím známo konkrétní krácení)</t>
  </si>
  <si>
    <t>;</t>
  </si>
  <si>
    <t>Limitní cena bez DPH **</t>
  </si>
  <si>
    <t>Nabídková cena bez DPH</t>
  </si>
  <si>
    <t>**Limitní cena bez DPH je maximálně přípustná nepřekročitelná cena stanovená zadavatelem, uchazeče je povinen nabídnout cenu, která tuto limitní cenu nepřekročí.</t>
  </si>
  <si>
    <t xml:space="preserve"> Schválené projekty</t>
  </si>
  <si>
    <t>podané projekty</t>
  </si>
  <si>
    <t>celkem projekty OP VK</t>
  </si>
  <si>
    <t>Příloha 2 návrhu smlouvy - projekty OP VK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</si>
</sst>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_K_č_-;\-* #,##0\ _K_č_-;_-* &quot;-&quot;??\ _K_č_-;_-@_-"/>
    <numFmt numFmtId="165" formatCode="#,##0;[Red]#,##0"/>
    <numFmt numFmtId="166" formatCode="#,##0\ &quot;Kč&quot;"/>
  </numFmts>
  <fonts count="3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 Narrow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2"/>
      <color indexed="10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/>
      <right style="medium"/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21" borderId="5" applyNumberFormat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24" borderId="0">
      <alignment horizontal="left" vertical="top"/>
      <protection/>
    </xf>
    <xf numFmtId="0" fontId="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Alignment="1">
      <alignment/>
    </xf>
    <xf numFmtId="49" fontId="4" fillId="25" borderId="10" xfId="56" applyNumberFormat="1" applyFont="1" applyFill="1" applyBorder="1" applyAlignment="1">
      <alignment horizontal="center" vertical="center" wrapText="1"/>
      <protection/>
    </xf>
    <xf numFmtId="49" fontId="4" fillId="25" borderId="11" xfId="56" applyNumberFormat="1" applyFont="1" applyFill="1" applyBorder="1" applyAlignment="1">
      <alignment horizontal="center" vertical="center" wrapText="1"/>
      <protection/>
    </xf>
    <xf numFmtId="49" fontId="4" fillId="25" borderId="12" xfId="56" applyNumberFormat="1" applyFont="1" applyFill="1" applyBorder="1" applyAlignment="1">
      <alignment horizontal="center" vertical="center" wrapText="1"/>
      <protection/>
    </xf>
    <xf numFmtId="49" fontId="4" fillId="25" borderId="13" xfId="56" applyNumberFormat="1" applyFont="1" applyFill="1" applyBorder="1" applyAlignment="1">
      <alignment horizontal="center" vertical="center" wrapText="1"/>
      <protection/>
    </xf>
    <xf numFmtId="49" fontId="4" fillId="25" borderId="12" xfId="56" applyNumberFormat="1" applyFont="1" applyFill="1" applyBorder="1" applyAlignment="1">
      <alignment horizontal="center" vertical="center" wrapText="1" shrinkToFit="1"/>
      <protection/>
    </xf>
    <xf numFmtId="49" fontId="4" fillId="25" borderId="13" xfId="56" applyNumberFormat="1" applyFont="1" applyFill="1" applyBorder="1" applyAlignment="1">
      <alignment horizontal="center" vertical="center" wrapText="1" shrinkToFit="1"/>
      <protection/>
    </xf>
    <xf numFmtId="0" fontId="0" fillId="7" borderId="14" xfId="56" applyFont="1" applyFill="1" applyBorder="1" applyAlignment="1">
      <alignment horizontal="left" vertical="center" wrapText="1"/>
      <protection/>
    </xf>
    <xf numFmtId="0" fontId="0" fillId="7" borderId="15" xfId="56" applyFont="1" applyFill="1" applyBorder="1" applyAlignment="1">
      <alignment horizontal="center" vertical="center" wrapText="1" shrinkToFit="1"/>
      <protection/>
    </xf>
    <xf numFmtId="164" fontId="0" fillId="7" borderId="14" xfId="41" applyNumberFormat="1" applyFont="1" applyFill="1" applyBorder="1" applyAlignment="1">
      <alignment horizontal="center" vertical="center"/>
    </xf>
    <xf numFmtId="3" fontId="0" fillId="7" borderId="16" xfId="41" applyNumberFormat="1" applyFont="1" applyFill="1" applyBorder="1" applyAlignment="1">
      <alignment horizontal="center" vertical="center"/>
    </xf>
    <xf numFmtId="3" fontId="0" fillId="7" borderId="16" xfId="41" applyNumberFormat="1" applyFont="1" applyFill="1" applyBorder="1" applyAlignment="1">
      <alignment horizontal="center" vertical="center"/>
    </xf>
    <xf numFmtId="1" fontId="0" fillId="7" borderId="16" xfId="41" applyNumberFormat="1" applyFont="1" applyFill="1" applyBorder="1" applyAlignment="1">
      <alignment horizontal="center" vertical="center"/>
    </xf>
    <xf numFmtId="164" fontId="0" fillId="7" borderId="16" xfId="41" applyNumberFormat="1" applyFont="1" applyFill="1" applyBorder="1" applyAlignment="1">
      <alignment vertical="center"/>
    </xf>
    <xf numFmtId="49" fontId="0" fillId="7" borderId="15" xfId="56" applyNumberFormat="1" applyFont="1" applyFill="1" applyBorder="1" applyAlignment="1">
      <alignment horizontal="center" vertical="center" wrapText="1" shrinkToFit="1"/>
      <protection/>
    </xf>
    <xf numFmtId="165" fontId="0" fillId="7" borderId="17" xfId="41" applyNumberFormat="1" applyFont="1" applyFill="1" applyBorder="1" applyAlignment="1">
      <alignment horizontal="center" vertical="center"/>
    </xf>
    <xf numFmtId="49" fontId="0" fillId="20" borderId="15" xfId="56" applyNumberFormat="1" applyFont="1" applyFill="1" applyBorder="1" applyAlignment="1">
      <alignment horizontal="center" vertical="center" wrapText="1" shrinkToFit="1"/>
      <protection/>
    </xf>
    <xf numFmtId="164" fontId="0" fillId="20" borderId="14" xfId="41" applyNumberFormat="1" applyFont="1" applyFill="1" applyBorder="1" applyAlignment="1">
      <alignment horizontal="center" vertical="center"/>
    </xf>
    <xf numFmtId="3" fontId="0" fillId="20" borderId="16" xfId="41" applyNumberFormat="1" applyFont="1" applyFill="1" applyBorder="1" applyAlignment="1">
      <alignment horizontal="center" vertical="center"/>
    </xf>
    <xf numFmtId="1" fontId="0" fillId="20" borderId="16" xfId="41" applyNumberFormat="1" applyFont="1" applyFill="1" applyBorder="1" applyAlignment="1">
      <alignment horizontal="center" vertical="center"/>
    </xf>
    <xf numFmtId="164" fontId="0" fillId="20" borderId="16" xfId="41" applyNumberFormat="1" applyFont="1" applyFill="1" applyBorder="1" applyAlignment="1">
      <alignment vertical="center"/>
    </xf>
    <xf numFmtId="165" fontId="0" fillId="20" borderId="17" xfId="41" applyNumberFormat="1" applyFont="1" applyFill="1" applyBorder="1" applyAlignment="1">
      <alignment horizontal="center" vertical="center"/>
    </xf>
    <xf numFmtId="14" fontId="0" fillId="7" borderId="16" xfId="41" applyNumberFormat="1" applyFont="1" applyFill="1" applyBorder="1" applyAlignment="1">
      <alignment horizontal="center" vertical="center"/>
    </xf>
    <xf numFmtId="14" fontId="0" fillId="20" borderId="16" xfId="41" applyNumberFormat="1" applyFont="1" applyFill="1" applyBorder="1" applyAlignment="1">
      <alignment horizontal="center" vertical="center"/>
    </xf>
    <xf numFmtId="0" fontId="0" fillId="20" borderId="14" xfId="56" applyFont="1" applyFill="1" applyBorder="1" applyAlignment="1">
      <alignment horizontal="left" vertical="center" wrapText="1"/>
      <protection/>
    </xf>
    <xf numFmtId="0" fontId="26" fillId="20" borderId="16" xfId="56" applyFont="1" applyFill="1" applyBorder="1" applyAlignment="1">
      <alignment horizontal="center" vertical="center"/>
      <protection/>
    </xf>
    <xf numFmtId="3" fontId="0" fillId="20" borderId="14" xfId="41" applyNumberFormat="1" applyFont="1" applyFill="1" applyBorder="1" applyAlignment="1">
      <alignment horizontal="center" vertical="center"/>
    </xf>
    <xf numFmtId="164" fontId="26" fillId="20" borderId="16" xfId="41" applyNumberFormat="1" applyFont="1" applyFill="1" applyBorder="1" applyAlignment="1">
      <alignment vertical="center"/>
    </xf>
    <xf numFmtId="165" fontId="26" fillId="20" borderId="17" xfId="41" applyNumberFormat="1" applyFont="1" applyFill="1" applyBorder="1" applyAlignment="1">
      <alignment horizontal="center" vertical="center"/>
    </xf>
    <xf numFmtId="0" fontId="26" fillId="20" borderId="14" xfId="56" applyFont="1" applyFill="1" applyBorder="1" applyAlignment="1">
      <alignment horizontal="left" vertical="center" wrapText="1"/>
      <protection/>
    </xf>
    <xf numFmtId="0" fontId="0" fillId="4" borderId="14" xfId="56" applyFont="1" applyFill="1" applyBorder="1" applyAlignment="1">
      <alignment horizontal="left" vertical="center" wrapText="1"/>
      <protection/>
    </xf>
    <xf numFmtId="0" fontId="0" fillId="4" borderId="15" xfId="56" applyFont="1" applyFill="1" applyBorder="1" applyAlignment="1">
      <alignment horizontal="center" vertical="center" wrapText="1" shrinkToFit="1"/>
      <protection/>
    </xf>
    <xf numFmtId="164" fontId="0" fillId="4" borderId="14" xfId="41" applyNumberFormat="1" applyFont="1" applyFill="1" applyBorder="1" applyAlignment="1">
      <alignment horizontal="center" vertical="center"/>
    </xf>
    <xf numFmtId="3" fontId="26" fillId="4" borderId="16" xfId="41" applyNumberFormat="1" applyFont="1" applyFill="1" applyBorder="1" applyAlignment="1">
      <alignment horizontal="center" vertical="center"/>
    </xf>
    <xf numFmtId="164" fontId="26" fillId="4" borderId="14" xfId="41" applyNumberFormat="1" applyFont="1" applyFill="1" applyBorder="1" applyAlignment="1">
      <alignment horizontal="center" vertical="center"/>
    </xf>
    <xf numFmtId="1" fontId="0" fillId="4" borderId="16" xfId="41" applyNumberFormat="1" applyFont="1" applyFill="1" applyBorder="1" applyAlignment="1">
      <alignment horizontal="center" vertical="center"/>
    </xf>
    <xf numFmtId="164" fontId="0" fillId="4" borderId="16" xfId="41" applyNumberFormat="1" applyFont="1" applyFill="1" applyBorder="1" applyAlignment="1">
      <alignment vertical="center"/>
    </xf>
    <xf numFmtId="165" fontId="26" fillId="4" borderId="17" xfId="41" applyNumberFormat="1" applyFont="1" applyFill="1" applyBorder="1" applyAlignment="1">
      <alignment horizontal="center" vertical="center"/>
    </xf>
    <xf numFmtId="14" fontId="0" fillId="4" borderId="16" xfId="41" applyNumberFormat="1" applyFont="1" applyFill="1" applyBorder="1" applyAlignment="1">
      <alignment horizontal="center" vertical="center"/>
    </xf>
    <xf numFmtId="3" fontId="0" fillId="4" borderId="16" xfId="41" applyNumberFormat="1" applyFont="1" applyFill="1" applyBorder="1" applyAlignment="1">
      <alignment horizontal="center" vertical="center"/>
    </xf>
    <xf numFmtId="49" fontId="0" fillId="4" borderId="15" xfId="56" applyNumberFormat="1" applyFont="1" applyFill="1" applyBorder="1" applyAlignment="1">
      <alignment horizontal="center" vertical="center" wrapText="1" shrinkToFit="1"/>
      <protection/>
    </xf>
    <xf numFmtId="165" fontId="0" fillId="0" borderId="0" xfId="0" applyNumberFormat="1" applyAlignment="1">
      <alignment/>
    </xf>
    <xf numFmtId="49" fontId="23" fillId="26" borderId="12" xfId="56" applyNumberFormat="1" applyFont="1" applyFill="1" applyBorder="1" applyAlignment="1">
      <alignment horizontal="center" vertical="center" wrapText="1" shrinkToFit="1"/>
      <protection/>
    </xf>
    <xf numFmtId="165" fontId="0" fillId="26" borderId="17" xfId="41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4" borderId="18" xfId="56" applyFont="1" applyFill="1" applyBorder="1" applyAlignment="1">
      <alignment horizontal="left" vertical="center" wrapText="1"/>
      <protection/>
    </xf>
    <xf numFmtId="0" fontId="0" fillId="4" borderId="19" xfId="56" applyFont="1" applyFill="1" applyBorder="1" applyAlignment="1">
      <alignment horizontal="center" vertical="center" wrapText="1" shrinkToFit="1"/>
      <protection/>
    </xf>
    <xf numFmtId="164" fontId="0" fillId="4" borderId="18" xfId="41" applyNumberFormat="1" applyFont="1" applyFill="1" applyBorder="1" applyAlignment="1">
      <alignment horizontal="center" vertical="center"/>
    </xf>
    <xf numFmtId="3" fontId="26" fillId="4" borderId="19" xfId="41" applyNumberFormat="1" applyFont="1" applyFill="1" applyBorder="1" applyAlignment="1">
      <alignment horizontal="center" vertical="center"/>
    </xf>
    <xf numFmtId="164" fontId="26" fillId="4" borderId="18" xfId="41" applyNumberFormat="1" applyFont="1" applyFill="1" applyBorder="1" applyAlignment="1">
      <alignment horizontal="center" vertical="center"/>
    </xf>
    <xf numFmtId="1" fontId="0" fillId="4" borderId="19" xfId="41" applyNumberFormat="1" applyFont="1" applyFill="1" applyBorder="1" applyAlignment="1">
      <alignment horizontal="center" vertical="center"/>
    </xf>
    <xf numFmtId="164" fontId="0" fillId="4" borderId="19" xfId="41" applyNumberFormat="1" applyFont="1" applyFill="1" applyBorder="1" applyAlignment="1">
      <alignment vertical="center"/>
    </xf>
    <xf numFmtId="165" fontId="26" fillId="4" borderId="20" xfId="41" applyNumberFormat="1" applyFont="1" applyFill="1" applyBorder="1" applyAlignment="1">
      <alignment horizontal="center" vertical="center"/>
    </xf>
    <xf numFmtId="14" fontId="0" fillId="4" borderId="19" xfId="41" applyNumberFormat="1" applyFont="1" applyFill="1" applyBorder="1" applyAlignment="1">
      <alignment horizontal="center" vertical="center"/>
    </xf>
    <xf numFmtId="0" fontId="0" fillId="0" borderId="21" xfId="56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/>
    </xf>
    <xf numFmtId="0" fontId="0" fillId="0" borderId="0" xfId="56" applyFont="1" applyFill="1" applyBorder="1" applyAlignment="1">
      <alignment horizontal="left" vertical="center" wrapText="1"/>
      <protection/>
    </xf>
    <xf numFmtId="0" fontId="0" fillId="0" borderId="0" xfId="56" applyFont="1" applyFill="1" applyBorder="1" applyAlignment="1">
      <alignment horizontal="center" vertical="center" wrapText="1" shrinkToFit="1"/>
      <protection/>
    </xf>
    <xf numFmtId="164" fontId="0" fillId="0" borderId="0" xfId="41" applyNumberFormat="1" applyFont="1" applyFill="1" applyBorder="1" applyAlignment="1">
      <alignment horizontal="center" vertical="center"/>
    </xf>
    <xf numFmtId="3" fontId="0" fillId="0" borderId="0" xfId="41" applyNumberFormat="1" applyFont="1" applyFill="1" applyBorder="1" applyAlignment="1">
      <alignment horizontal="center" vertical="center"/>
    </xf>
    <xf numFmtId="1" fontId="0" fillId="0" borderId="0" xfId="41" applyNumberFormat="1" applyFont="1" applyFill="1" applyBorder="1" applyAlignment="1">
      <alignment horizontal="center" vertical="center"/>
    </xf>
    <xf numFmtId="164" fontId="0" fillId="0" borderId="0" xfId="41" applyNumberFormat="1" applyFont="1" applyFill="1" applyBorder="1" applyAlignment="1">
      <alignment vertical="center"/>
    </xf>
    <xf numFmtId="165" fontId="0" fillId="0" borderId="0" xfId="41" applyNumberFormat="1" applyFont="1" applyFill="1" applyBorder="1" applyAlignment="1">
      <alignment horizontal="center" vertical="center"/>
    </xf>
    <xf numFmtId="14" fontId="0" fillId="0" borderId="0" xfId="41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56" applyFont="1" applyFill="1" applyBorder="1" applyAlignment="1">
      <alignment horizontal="left" vertical="center" wrapText="1"/>
      <protection/>
    </xf>
    <xf numFmtId="0" fontId="0" fillId="0" borderId="0" xfId="56" applyFont="1" applyFill="1" applyBorder="1" applyAlignment="1">
      <alignment horizontal="center" vertical="center" wrapText="1" shrinkToFit="1"/>
      <protection/>
    </xf>
    <xf numFmtId="164" fontId="0" fillId="0" borderId="0" xfId="41" applyNumberFormat="1" applyFont="1" applyFill="1" applyBorder="1" applyAlignment="1">
      <alignment horizontal="center" vertical="center"/>
    </xf>
    <xf numFmtId="3" fontId="0" fillId="0" borderId="0" xfId="41" applyNumberFormat="1" applyFont="1" applyFill="1" applyBorder="1" applyAlignment="1">
      <alignment horizontal="center" vertical="center"/>
    </xf>
    <xf numFmtId="1" fontId="0" fillId="0" borderId="0" xfId="41" applyNumberFormat="1" applyFont="1" applyFill="1" applyBorder="1" applyAlignment="1">
      <alignment horizontal="center" vertical="center"/>
    </xf>
    <xf numFmtId="164" fontId="0" fillId="0" borderId="0" xfId="41" applyNumberFormat="1" applyFont="1" applyFill="1" applyBorder="1" applyAlignment="1">
      <alignment vertical="center"/>
    </xf>
    <xf numFmtId="165" fontId="0" fillId="0" borderId="0" xfId="41" applyNumberFormat="1" applyFont="1" applyFill="1" applyBorder="1" applyAlignment="1">
      <alignment horizontal="center" vertical="center"/>
    </xf>
    <xf numFmtId="14" fontId="0" fillId="0" borderId="0" xfId="41" applyNumberFormat="1" applyFont="1" applyFill="1" applyBorder="1" applyAlignment="1">
      <alignment horizontal="center" vertical="center"/>
    </xf>
    <xf numFmtId="164" fontId="23" fillId="0" borderId="10" xfId="56" applyNumberFormat="1" applyFont="1" applyFill="1" applyBorder="1" applyAlignment="1">
      <alignment/>
      <protection/>
    </xf>
    <xf numFmtId="0" fontId="0" fillId="0" borderId="10" xfId="0" applyBorder="1" applyAlignment="1">
      <alignment/>
    </xf>
    <xf numFmtId="0" fontId="0" fillId="4" borderId="22" xfId="56" applyFont="1" applyFill="1" applyBorder="1" applyAlignment="1">
      <alignment horizontal="left" vertical="center" wrapText="1"/>
      <protection/>
    </xf>
    <xf numFmtId="166" fontId="0" fillId="22" borderId="22" xfId="0" applyNumberFormat="1" applyFill="1" applyBorder="1" applyAlignment="1">
      <alignment/>
    </xf>
    <xf numFmtId="166" fontId="0" fillId="22" borderId="16" xfId="0" applyNumberFormat="1" applyFill="1" applyBorder="1" applyAlignment="1">
      <alignment/>
    </xf>
    <xf numFmtId="0" fontId="24" fillId="0" borderId="0" xfId="0" applyFont="1" applyBorder="1" applyAlignment="1">
      <alignment horizontal="center" vertical="center" textRotation="90"/>
    </xf>
    <xf numFmtId="165" fontId="0" fillId="26" borderId="23" xfId="41" applyNumberFormat="1" applyFont="1" applyFill="1" applyBorder="1" applyAlignment="1">
      <alignment horizontal="center" vertical="center"/>
    </xf>
    <xf numFmtId="0" fontId="23" fillId="0" borderId="10" xfId="56" applyFont="1" applyFill="1" applyBorder="1">
      <alignment/>
      <protection/>
    </xf>
    <xf numFmtId="164" fontId="0" fillId="0" borderId="10" xfId="41" applyNumberFormat="1" applyFont="1" applyFill="1" applyBorder="1" applyAlignment="1">
      <alignment horizontal="center" vertical="center"/>
    </xf>
    <xf numFmtId="14" fontId="0" fillId="0" borderId="10" xfId="41" applyNumberFormat="1" applyFont="1" applyFill="1" applyBorder="1" applyAlignment="1">
      <alignment horizontal="center" vertical="center"/>
    </xf>
    <xf numFmtId="165" fontId="0" fillId="0" borderId="10" xfId="41" applyNumberFormat="1" applyFont="1" applyFill="1" applyBorder="1" applyAlignment="1">
      <alignment horizontal="center" vertical="center"/>
    </xf>
    <xf numFmtId="0" fontId="26" fillId="20" borderId="24" xfId="56" applyFont="1" applyFill="1" applyBorder="1" applyAlignment="1">
      <alignment horizontal="left" vertical="center" wrapText="1"/>
      <protection/>
    </xf>
    <xf numFmtId="0" fontId="26" fillId="20" borderId="25" xfId="56" applyFont="1" applyFill="1" applyBorder="1" applyAlignment="1">
      <alignment horizontal="center" vertical="center"/>
      <protection/>
    </xf>
    <xf numFmtId="164" fontId="0" fillId="20" borderId="25" xfId="41" applyNumberFormat="1" applyFont="1" applyFill="1" applyBorder="1" applyAlignment="1">
      <alignment horizontal="center" vertical="center"/>
    </xf>
    <xf numFmtId="3" fontId="0" fillId="20" borderId="26" xfId="41" applyNumberFormat="1" applyFont="1" applyFill="1" applyBorder="1" applyAlignment="1">
      <alignment horizontal="center" vertical="center"/>
    </xf>
    <xf numFmtId="3" fontId="0" fillId="20" borderId="25" xfId="41" applyNumberFormat="1" applyFont="1" applyFill="1" applyBorder="1" applyAlignment="1">
      <alignment horizontal="center" vertical="center"/>
    </xf>
    <xf numFmtId="1" fontId="0" fillId="20" borderId="25" xfId="41" applyNumberFormat="1" applyFont="1" applyFill="1" applyBorder="1" applyAlignment="1">
      <alignment horizontal="center" vertical="center"/>
    </xf>
    <xf numFmtId="164" fontId="26" fillId="20" borderId="25" xfId="41" applyNumberFormat="1" applyFont="1" applyFill="1" applyBorder="1" applyAlignment="1">
      <alignment vertical="center"/>
    </xf>
    <xf numFmtId="49" fontId="0" fillId="20" borderId="27" xfId="56" applyNumberFormat="1" applyFont="1" applyFill="1" applyBorder="1" applyAlignment="1">
      <alignment horizontal="center" vertical="center" wrapText="1" shrinkToFit="1"/>
      <protection/>
    </xf>
    <xf numFmtId="165" fontId="26" fillId="20" borderId="23" xfId="41" applyNumberFormat="1" applyFont="1" applyFill="1" applyBorder="1" applyAlignment="1">
      <alignment horizontal="center" vertical="center"/>
    </xf>
    <xf numFmtId="14" fontId="0" fillId="20" borderId="25" xfId="41" applyNumberFormat="1" applyFont="1" applyFill="1" applyBorder="1" applyAlignment="1">
      <alignment horizontal="center" vertical="center"/>
    </xf>
    <xf numFmtId="164" fontId="23" fillId="0" borderId="10" xfId="56" applyNumberFormat="1" applyFont="1" applyFill="1" applyBorder="1">
      <alignment/>
      <protection/>
    </xf>
    <xf numFmtId="0" fontId="0" fillId="0" borderId="0" xfId="0" applyFill="1" applyAlignment="1">
      <alignment/>
    </xf>
    <xf numFmtId="3" fontId="23" fillId="0" borderId="0" xfId="56" applyNumberFormat="1" applyFont="1" applyFill="1" applyBorder="1" applyAlignment="1">
      <alignment horizontal="left" vertical="justify" wrapText="1"/>
      <protection/>
    </xf>
    <xf numFmtId="166" fontId="28" fillId="0" borderId="0" xfId="0" applyNumberFormat="1" applyFont="1" applyFill="1" applyBorder="1" applyAlignment="1">
      <alignment/>
    </xf>
    <xf numFmtId="166" fontId="0" fillId="0" borderId="0" xfId="0" applyNumberFormat="1" applyFill="1" applyBorder="1" applyAlignment="1">
      <alignment/>
    </xf>
    <xf numFmtId="49" fontId="23" fillId="22" borderId="12" xfId="56" applyNumberFormat="1" applyFont="1" applyFill="1" applyBorder="1" applyAlignment="1">
      <alignment horizontal="center" vertical="center" wrapText="1" shrinkToFit="1"/>
      <protection/>
    </xf>
    <xf numFmtId="0" fontId="23" fillId="0" borderId="0" xfId="56" applyFont="1" applyFill="1" applyBorder="1">
      <alignment/>
      <protection/>
    </xf>
    <xf numFmtId="164" fontId="23" fillId="0" borderId="0" xfId="56" applyNumberFormat="1" applyFont="1" applyFill="1" applyBorder="1">
      <alignment/>
      <protection/>
    </xf>
    <xf numFmtId="164" fontId="23" fillId="0" borderId="0" xfId="56" applyNumberFormat="1" applyFont="1" applyFill="1" applyBorder="1" applyAlignment="1">
      <alignment/>
      <protection/>
    </xf>
    <xf numFmtId="0" fontId="0" fillId="0" borderId="0" xfId="0" applyBorder="1" applyAlignment="1">
      <alignment/>
    </xf>
    <xf numFmtId="166" fontId="28" fillId="22" borderId="28" xfId="0" applyNumberFormat="1" applyFont="1" applyFill="1" applyBorder="1" applyAlignment="1">
      <alignment/>
    </xf>
    <xf numFmtId="0" fontId="29" fillId="0" borderId="0" xfId="0" applyFont="1" applyAlignment="1">
      <alignment/>
    </xf>
    <xf numFmtId="0" fontId="27" fillId="0" borderId="29" xfId="56" applyFont="1" applyFill="1" applyBorder="1">
      <alignment/>
      <protection/>
    </xf>
    <xf numFmtId="0" fontId="27" fillId="0" borderId="30" xfId="56" applyFont="1" applyFill="1" applyBorder="1">
      <alignment/>
      <protection/>
    </xf>
    <xf numFmtId="164" fontId="27" fillId="0" borderId="30" xfId="56" applyNumberFormat="1" applyFont="1" applyFill="1" applyBorder="1">
      <alignment/>
      <protection/>
    </xf>
    <xf numFmtId="164" fontId="27" fillId="0" borderId="30" xfId="56" applyNumberFormat="1" applyFont="1" applyFill="1" applyBorder="1" applyAlignment="1">
      <alignment/>
      <protection/>
    </xf>
    <xf numFmtId="0" fontId="29" fillId="0" borderId="30" xfId="0" applyFont="1" applyBorder="1" applyAlignment="1">
      <alignment/>
    </xf>
    <xf numFmtId="166" fontId="30" fillId="0" borderId="31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166" fontId="30" fillId="0" borderId="0" xfId="0" applyNumberFormat="1" applyFont="1" applyFill="1" applyBorder="1" applyAlignment="1">
      <alignment/>
    </xf>
    <xf numFmtId="49" fontId="4" fillId="25" borderId="32" xfId="56" applyNumberFormat="1" applyFont="1" applyFill="1" applyBorder="1" applyAlignment="1">
      <alignment horizontal="center" vertical="center" wrapText="1" shrinkToFit="1"/>
      <protection/>
    </xf>
    <xf numFmtId="0" fontId="0" fillId="0" borderId="0" xfId="0" applyAlignment="1">
      <alignment/>
    </xf>
    <xf numFmtId="0" fontId="27" fillId="0" borderId="0" xfId="56" applyFont="1" applyFill="1" applyBorder="1" applyAlignment="1">
      <alignment horizontal="left" vertical="center" wrapText="1"/>
      <protection/>
    </xf>
    <xf numFmtId="0" fontId="24" fillId="0" borderId="0" xfId="0" applyFont="1" applyBorder="1" applyAlignment="1">
      <alignment horizontal="center" vertical="center" textRotation="90"/>
    </xf>
    <xf numFmtId="0" fontId="0" fillId="0" borderId="21" xfId="0" applyFont="1" applyFill="1" applyBorder="1" applyAlignment="1">
      <alignment/>
    </xf>
    <xf numFmtId="0" fontId="0" fillId="0" borderId="10" xfId="56" applyFont="1" applyFill="1" applyBorder="1">
      <alignment/>
      <protection/>
    </xf>
    <xf numFmtId="166" fontId="26" fillId="22" borderId="10" xfId="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Check Cell" xfId="50"/>
    <cellStyle name="Input" xfId="51"/>
    <cellStyle name="Linked Cell" xfId="52"/>
    <cellStyle name="Currency" xfId="53"/>
    <cellStyle name="Currency [0]" xfId="54"/>
    <cellStyle name="Neutral" xfId="55"/>
    <cellStyle name="normální_List1" xfId="56"/>
    <cellStyle name="Note" xfId="57"/>
    <cellStyle name="Output" xfId="58"/>
    <cellStyle name="Percent" xfId="59"/>
    <cellStyle name="S9M1" xfId="60"/>
    <cellStyle name="Followed Hyperlink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6"/>
  <sheetViews>
    <sheetView tabSelected="1" zoomScale="75" zoomScaleNormal="75" workbookViewId="0" topLeftCell="F83">
      <selection activeCell="I144" sqref="I143:I144"/>
    </sheetView>
  </sheetViews>
  <sheetFormatPr defaultColWidth="9.140625" defaultRowHeight="12.75"/>
  <cols>
    <col min="2" max="2" width="23.140625" style="0" customWidth="1"/>
    <col min="3" max="3" width="40.8515625" style="0" customWidth="1"/>
    <col min="4" max="4" width="13.00390625" style="0" customWidth="1"/>
    <col min="5" max="5" width="19.28125" style="0" customWidth="1"/>
    <col min="6" max="6" width="18.7109375" style="0" customWidth="1"/>
    <col min="7" max="7" width="19.00390625" style="0" customWidth="1"/>
    <col min="8" max="8" width="19.140625" style="0" customWidth="1"/>
    <col min="9" max="9" width="16.421875" style="0" customWidth="1"/>
    <col min="10" max="10" width="11.28125" style="0" customWidth="1"/>
    <col min="11" max="11" width="9.00390625" style="0" customWidth="1"/>
    <col min="12" max="12" width="16.7109375" style="0" hidden="1" customWidth="1"/>
    <col min="13" max="13" width="11.421875" style="0" customWidth="1"/>
    <col min="14" max="14" width="17.140625" style="0" customWidth="1"/>
    <col min="15" max="15" width="26.7109375" style="0" customWidth="1"/>
    <col min="16" max="16" width="26.140625" style="0" customWidth="1"/>
    <col min="17" max="17" width="16.57421875" style="0" customWidth="1"/>
    <col min="18" max="18" width="16.421875" style="0" customWidth="1"/>
    <col min="19" max="19" width="15.57421875" style="0" customWidth="1"/>
    <col min="20" max="20" width="15.421875" style="0" customWidth="1"/>
    <col min="21" max="21" width="79.140625" style="0" customWidth="1"/>
  </cols>
  <sheetData>
    <row r="1" spans="1:15" ht="23.25" customHeight="1">
      <c r="A1" s="1"/>
      <c r="C1" s="1" t="s">
        <v>273</v>
      </c>
      <c r="O1" t="s">
        <v>266</v>
      </c>
    </row>
    <row r="2" ht="13.5" thickBot="1"/>
    <row r="3" spans="3:16" ht="28.5" customHeight="1" thickBot="1">
      <c r="C3" s="2" t="s">
        <v>6</v>
      </c>
      <c r="D3" s="3" t="s">
        <v>7</v>
      </c>
      <c r="E3" s="4" t="s">
        <v>4</v>
      </c>
      <c r="F3" s="5" t="s">
        <v>2</v>
      </c>
      <c r="G3" s="5" t="s">
        <v>10</v>
      </c>
      <c r="H3" s="5" t="s">
        <v>12</v>
      </c>
      <c r="I3" s="5" t="s">
        <v>11</v>
      </c>
      <c r="J3" s="6" t="s">
        <v>5</v>
      </c>
      <c r="K3" s="4" t="s">
        <v>9</v>
      </c>
      <c r="L3" s="7" t="s">
        <v>256</v>
      </c>
      <c r="M3" s="115" t="s">
        <v>8</v>
      </c>
      <c r="N3" s="116"/>
      <c r="O3" s="43" t="s">
        <v>267</v>
      </c>
      <c r="P3" s="100" t="s">
        <v>268</v>
      </c>
    </row>
    <row r="4" spans="1:16" ht="25.5">
      <c r="A4" s="118" t="s">
        <v>270</v>
      </c>
      <c r="B4" s="8" t="s">
        <v>19</v>
      </c>
      <c r="C4" s="8" t="s">
        <v>15</v>
      </c>
      <c r="D4" s="9" t="s">
        <v>3</v>
      </c>
      <c r="E4" s="10">
        <v>16886455.2</v>
      </c>
      <c r="F4" s="11">
        <v>596640.31</v>
      </c>
      <c r="G4" s="11">
        <f>F4-I4</f>
        <v>596640.31</v>
      </c>
      <c r="H4" s="10">
        <v>16289814.889999999</v>
      </c>
      <c r="I4" s="13">
        <v>0</v>
      </c>
      <c r="J4" s="14">
        <v>1</v>
      </c>
      <c r="K4" s="15" t="s">
        <v>14</v>
      </c>
      <c r="L4" s="16">
        <v>65450</v>
      </c>
      <c r="M4" s="23">
        <v>39995</v>
      </c>
      <c r="N4" s="23">
        <v>40978</v>
      </c>
      <c r="O4" s="44">
        <f>L4/1.2</f>
        <v>54541.66666666667</v>
      </c>
      <c r="P4" s="77">
        <v>0</v>
      </c>
    </row>
    <row r="5" spans="1:16" ht="43.5" customHeight="1">
      <c r="A5" s="118"/>
      <c r="B5" s="8" t="s">
        <v>20</v>
      </c>
      <c r="C5" s="8" t="s">
        <v>16</v>
      </c>
      <c r="D5" s="9" t="s">
        <v>3</v>
      </c>
      <c r="E5" s="10">
        <v>8615602.5</v>
      </c>
      <c r="F5" s="11">
        <v>0</v>
      </c>
      <c r="G5" s="11">
        <f aca="true" t="shared" si="0" ref="G5:G68">F5-I5</f>
        <v>0</v>
      </c>
      <c r="H5" s="10">
        <v>8615602.5</v>
      </c>
      <c r="I5" s="13">
        <v>0</v>
      </c>
      <c r="J5" s="14">
        <v>1</v>
      </c>
      <c r="K5" s="15" t="s">
        <v>14</v>
      </c>
      <c r="L5" s="16">
        <v>50000</v>
      </c>
      <c r="M5" s="23">
        <v>39995</v>
      </c>
      <c r="N5" s="23">
        <v>41090</v>
      </c>
      <c r="O5" s="44">
        <f aca="true" t="shared" si="1" ref="O5:O68">L5/1.2</f>
        <v>41666.66666666667</v>
      </c>
      <c r="P5" s="78">
        <v>0</v>
      </c>
    </row>
    <row r="6" spans="1:16" ht="38.25">
      <c r="A6" s="118"/>
      <c r="B6" s="8" t="s">
        <v>21</v>
      </c>
      <c r="C6" s="8" t="s">
        <v>17</v>
      </c>
      <c r="D6" s="9" t="s">
        <v>3</v>
      </c>
      <c r="E6" s="10">
        <v>9273295.34</v>
      </c>
      <c r="F6" s="11">
        <v>0</v>
      </c>
      <c r="G6" s="11">
        <f t="shared" si="0"/>
        <v>0</v>
      </c>
      <c r="H6" s="10">
        <v>9273295.34</v>
      </c>
      <c r="I6" s="13">
        <v>0</v>
      </c>
      <c r="J6" s="14">
        <v>1</v>
      </c>
      <c r="K6" s="15" t="s">
        <v>14</v>
      </c>
      <c r="L6" s="16">
        <v>50000</v>
      </c>
      <c r="M6" s="23">
        <v>40575</v>
      </c>
      <c r="N6" s="23">
        <v>41639</v>
      </c>
      <c r="O6" s="44">
        <f t="shared" si="1"/>
        <v>41666.66666666667</v>
      </c>
      <c r="P6" s="78">
        <v>0</v>
      </c>
    </row>
    <row r="7" spans="1:16" ht="25.5">
      <c r="A7" s="118"/>
      <c r="B7" s="8" t="s">
        <v>22</v>
      </c>
      <c r="C7" s="8" t="s">
        <v>18</v>
      </c>
      <c r="D7" s="9" t="s">
        <v>3</v>
      </c>
      <c r="E7" s="10">
        <v>6676212.96</v>
      </c>
      <c r="F7" s="11">
        <v>0</v>
      </c>
      <c r="G7" s="11">
        <f t="shared" si="0"/>
        <v>0</v>
      </c>
      <c r="H7" s="10">
        <v>6676212.96</v>
      </c>
      <c r="I7" s="13">
        <v>0</v>
      </c>
      <c r="J7" s="14">
        <v>1</v>
      </c>
      <c r="K7" s="15" t="s">
        <v>14</v>
      </c>
      <c r="L7" s="16">
        <v>50000</v>
      </c>
      <c r="M7" s="23">
        <v>40575</v>
      </c>
      <c r="N7" s="23">
        <v>41639</v>
      </c>
      <c r="O7" s="44">
        <f t="shared" si="1"/>
        <v>41666.66666666667</v>
      </c>
      <c r="P7" s="78">
        <v>0</v>
      </c>
    </row>
    <row r="8" spans="1:16" ht="47.25" customHeight="1">
      <c r="A8" s="118"/>
      <c r="B8" s="8" t="s">
        <v>49</v>
      </c>
      <c r="C8" s="8" t="s">
        <v>23</v>
      </c>
      <c r="D8" s="9" t="s">
        <v>3</v>
      </c>
      <c r="E8" s="10">
        <v>9105861.7</v>
      </c>
      <c r="F8" s="11">
        <v>0</v>
      </c>
      <c r="G8" s="11">
        <f t="shared" si="0"/>
        <v>0</v>
      </c>
      <c r="H8" s="10">
        <v>9105861.7</v>
      </c>
      <c r="I8" s="13">
        <v>0</v>
      </c>
      <c r="J8" s="14">
        <v>1</v>
      </c>
      <c r="K8" s="15" t="s">
        <v>14</v>
      </c>
      <c r="L8" s="16">
        <v>47600</v>
      </c>
      <c r="M8" s="23">
        <v>39965</v>
      </c>
      <c r="N8" s="23">
        <v>41060</v>
      </c>
      <c r="O8" s="44">
        <f t="shared" si="1"/>
        <v>39666.66666666667</v>
      </c>
      <c r="P8" s="78">
        <v>0</v>
      </c>
    </row>
    <row r="9" spans="1:16" ht="33" customHeight="1">
      <c r="A9" s="118"/>
      <c r="B9" s="8" t="s">
        <v>46</v>
      </c>
      <c r="C9" s="8" t="s">
        <v>24</v>
      </c>
      <c r="D9" s="9" t="s">
        <v>3</v>
      </c>
      <c r="E9" s="10">
        <v>9637044.54</v>
      </c>
      <c r="F9" s="11">
        <v>0</v>
      </c>
      <c r="G9" s="11">
        <f t="shared" si="0"/>
        <v>0</v>
      </c>
      <c r="H9" s="10">
        <v>9637044.54</v>
      </c>
      <c r="I9" s="13">
        <v>0</v>
      </c>
      <c r="J9" s="14">
        <v>1</v>
      </c>
      <c r="K9" s="15" t="s">
        <v>14</v>
      </c>
      <c r="L9" s="16">
        <v>53550</v>
      </c>
      <c r="M9" s="23">
        <v>40179</v>
      </c>
      <c r="N9" s="23">
        <v>41274</v>
      </c>
      <c r="O9" s="44">
        <f t="shared" si="1"/>
        <v>44625</v>
      </c>
      <c r="P9" s="78">
        <v>0</v>
      </c>
    </row>
    <row r="10" spans="1:16" ht="54.75" customHeight="1">
      <c r="A10" s="118"/>
      <c r="B10" s="8" t="s">
        <v>83</v>
      </c>
      <c r="C10" s="8" t="s">
        <v>81</v>
      </c>
      <c r="D10" s="9" t="s">
        <v>3</v>
      </c>
      <c r="E10" s="10">
        <v>7313543.05</v>
      </c>
      <c r="F10" s="11">
        <v>0</v>
      </c>
      <c r="G10" s="11">
        <f t="shared" si="0"/>
        <v>0</v>
      </c>
      <c r="H10" s="10">
        <v>7313543.05</v>
      </c>
      <c r="I10" s="13">
        <v>0</v>
      </c>
      <c r="J10" s="14">
        <v>1</v>
      </c>
      <c r="K10" s="15" t="s">
        <v>14</v>
      </c>
      <c r="L10" s="16">
        <v>55000</v>
      </c>
      <c r="M10" s="23">
        <v>40483</v>
      </c>
      <c r="N10" s="23">
        <v>41578</v>
      </c>
      <c r="O10" s="44">
        <f t="shared" si="1"/>
        <v>45833.333333333336</v>
      </c>
      <c r="P10" s="78">
        <v>0</v>
      </c>
    </row>
    <row r="11" spans="1:16" ht="38.25">
      <c r="A11" s="118"/>
      <c r="B11" s="8" t="s">
        <v>84</v>
      </c>
      <c r="C11" s="8" t="s">
        <v>82</v>
      </c>
      <c r="D11" s="9" t="s">
        <v>3</v>
      </c>
      <c r="E11" s="10">
        <v>5956708.23</v>
      </c>
      <c r="F11" s="11">
        <v>0</v>
      </c>
      <c r="G11" s="11">
        <f t="shared" si="0"/>
        <v>0</v>
      </c>
      <c r="H11" s="10">
        <v>5956708.23</v>
      </c>
      <c r="I11" s="13">
        <v>0</v>
      </c>
      <c r="J11" s="14">
        <v>1</v>
      </c>
      <c r="K11" s="15" t="s">
        <v>14</v>
      </c>
      <c r="L11" s="16">
        <v>55000</v>
      </c>
      <c r="M11" s="23">
        <v>40544</v>
      </c>
      <c r="N11" s="23">
        <v>41455</v>
      </c>
      <c r="O11" s="44">
        <f t="shared" si="1"/>
        <v>45833.333333333336</v>
      </c>
      <c r="P11" s="78">
        <v>0</v>
      </c>
    </row>
    <row r="12" spans="1:16" ht="25.5">
      <c r="A12" s="118"/>
      <c r="B12" s="8" t="s">
        <v>163</v>
      </c>
      <c r="C12" s="8" t="s">
        <v>150</v>
      </c>
      <c r="D12" s="9" t="s">
        <v>3</v>
      </c>
      <c r="E12" s="10">
        <v>9248735.64</v>
      </c>
      <c r="F12" s="11">
        <v>0</v>
      </c>
      <c r="G12" s="11">
        <f t="shared" si="0"/>
        <v>0</v>
      </c>
      <c r="H12" s="10">
        <v>9248735.64</v>
      </c>
      <c r="I12" s="13">
        <v>0</v>
      </c>
      <c r="J12" s="14">
        <v>1</v>
      </c>
      <c r="K12" s="15" t="s">
        <v>238</v>
      </c>
      <c r="L12" s="16">
        <v>80000</v>
      </c>
      <c r="M12" s="23">
        <v>40695</v>
      </c>
      <c r="N12" s="23">
        <v>41790</v>
      </c>
      <c r="O12" s="44">
        <f t="shared" si="1"/>
        <v>66666.66666666667</v>
      </c>
      <c r="P12" s="78">
        <v>0</v>
      </c>
    </row>
    <row r="13" spans="1:16" ht="35.25" customHeight="1">
      <c r="A13" s="118"/>
      <c r="B13" s="8" t="s">
        <v>188</v>
      </c>
      <c r="C13" s="8" t="s">
        <v>151</v>
      </c>
      <c r="D13" s="9" t="s">
        <v>3</v>
      </c>
      <c r="E13" s="10">
        <v>11108245.5</v>
      </c>
      <c r="F13" s="11">
        <v>0</v>
      </c>
      <c r="G13" s="11">
        <f t="shared" si="0"/>
        <v>0</v>
      </c>
      <c r="H13" s="10">
        <v>11108245.5</v>
      </c>
      <c r="I13" s="13">
        <v>0</v>
      </c>
      <c r="J13" s="14">
        <v>1</v>
      </c>
      <c r="K13" s="15" t="s">
        <v>14</v>
      </c>
      <c r="L13" s="16">
        <v>90000</v>
      </c>
      <c r="M13" s="23">
        <v>40695</v>
      </c>
      <c r="N13" s="23">
        <v>41790</v>
      </c>
      <c r="O13" s="44">
        <f t="shared" si="1"/>
        <v>75000</v>
      </c>
      <c r="P13" s="78">
        <v>0</v>
      </c>
    </row>
    <row r="14" spans="1:16" ht="50.25" customHeight="1">
      <c r="A14" s="118"/>
      <c r="B14" s="8" t="s">
        <v>47</v>
      </c>
      <c r="C14" s="8" t="s">
        <v>25</v>
      </c>
      <c r="D14" s="9" t="s">
        <v>3</v>
      </c>
      <c r="E14" s="10">
        <v>8622805</v>
      </c>
      <c r="F14" s="11">
        <v>0</v>
      </c>
      <c r="G14" s="11">
        <f t="shared" si="0"/>
        <v>0</v>
      </c>
      <c r="H14" s="10">
        <v>8622805</v>
      </c>
      <c r="I14" s="13">
        <v>0</v>
      </c>
      <c r="J14" s="14">
        <v>1</v>
      </c>
      <c r="K14" s="15" t="s">
        <v>14</v>
      </c>
      <c r="L14" s="16">
        <v>59500</v>
      </c>
      <c r="M14" s="23">
        <v>39904</v>
      </c>
      <c r="N14" s="23">
        <v>40999</v>
      </c>
      <c r="O14" s="44">
        <f t="shared" si="1"/>
        <v>49583.333333333336</v>
      </c>
      <c r="P14" s="78">
        <v>0</v>
      </c>
    </row>
    <row r="15" spans="1:16" ht="69.75" customHeight="1">
      <c r="A15" s="118"/>
      <c r="B15" s="8" t="s">
        <v>48</v>
      </c>
      <c r="C15" s="8" t="s">
        <v>26</v>
      </c>
      <c r="D15" s="9" t="s">
        <v>3</v>
      </c>
      <c r="E15" s="10">
        <v>14521796.6</v>
      </c>
      <c r="F15" s="11">
        <v>0</v>
      </c>
      <c r="G15" s="11">
        <f t="shared" si="0"/>
        <v>0</v>
      </c>
      <c r="H15" s="10">
        <v>14521796.6</v>
      </c>
      <c r="I15" s="13">
        <v>0</v>
      </c>
      <c r="J15" s="14">
        <v>1</v>
      </c>
      <c r="K15" s="15" t="s">
        <v>14</v>
      </c>
      <c r="L15" s="16">
        <v>41650</v>
      </c>
      <c r="M15" s="23">
        <v>40118</v>
      </c>
      <c r="N15" s="23">
        <v>41213</v>
      </c>
      <c r="O15" s="44">
        <f t="shared" si="1"/>
        <v>34708.333333333336</v>
      </c>
      <c r="P15" s="78">
        <v>0</v>
      </c>
    </row>
    <row r="16" spans="1:16" ht="43.5" customHeight="1">
      <c r="A16" s="118"/>
      <c r="B16" s="8" t="s">
        <v>86</v>
      </c>
      <c r="C16" s="8" t="s">
        <v>85</v>
      </c>
      <c r="D16" s="9" t="s">
        <v>3</v>
      </c>
      <c r="E16" s="10">
        <v>6016357.21</v>
      </c>
      <c r="F16" s="11">
        <v>0</v>
      </c>
      <c r="G16" s="11">
        <f t="shared" si="0"/>
        <v>0</v>
      </c>
      <c r="H16" s="10">
        <v>6016357.21</v>
      </c>
      <c r="I16" s="13">
        <v>0</v>
      </c>
      <c r="J16" s="14">
        <v>1</v>
      </c>
      <c r="K16" s="15" t="s">
        <v>14</v>
      </c>
      <c r="L16" s="16">
        <v>50000</v>
      </c>
      <c r="M16" s="23">
        <v>40603</v>
      </c>
      <c r="N16" s="23">
        <v>41639</v>
      </c>
      <c r="O16" s="44">
        <f t="shared" si="1"/>
        <v>41666.66666666667</v>
      </c>
      <c r="P16" s="78">
        <v>0</v>
      </c>
    </row>
    <row r="17" spans="1:16" ht="34.5" customHeight="1">
      <c r="A17" s="118"/>
      <c r="B17" s="8" t="s">
        <v>197</v>
      </c>
      <c r="C17" s="8" t="s">
        <v>194</v>
      </c>
      <c r="D17" s="9" t="s">
        <v>3</v>
      </c>
      <c r="E17" s="10">
        <v>10027320.3</v>
      </c>
      <c r="F17" s="11">
        <v>0</v>
      </c>
      <c r="G17" s="11">
        <f t="shared" si="0"/>
        <v>0</v>
      </c>
      <c r="H17" s="10">
        <v>10027320.3</v>
      </c>
      <c r="I17" s="13">
        <v>0</v>
      </c>
      <c r="J17" s="14">
        <v>1</v>
      </c>
      <c r="K17" s="15" t="s">
        <v>14</v>
      </c>
      <c r="L17" s="16">
        <v>80000</v>
      </c>
      <c r="M17" s="23">
        <v>41061</v>
      </c>
      <c r="N17" s="23">
        <v>42155</v>
      </c>
      <c r="O17" s="44">
        <f t="shared" si="1"/>
        <v>66666.66666666667</v>
      </c>
      <c r="P17" s="78">
        <v>0</v>
      </c>
    </row>
    <row r="18" spans="1:16" ht="44.25" customHeight="1">
      <c r="A18" s="118"/>
      <c r="B18" s="8" t="s">
        <v>50</v>
      </c>
      <c r="C18" s="8" t="s">
        <v>27</v>
      </c>
      <c r="D18" s="9" t="s">
        <v>3</v>
      </c>
      <c r="E18" s="10">
        <v>4145850</v>
      </c>
      <c r="F18" s="11">
        <v>0</v>
      </c>
      <c r="G18" s="11">
        <f t="shared" si="0"/>
        <v>0</v>
      </c>
      <c r="H18" s="10">
        <v>4145850</v>
      </c>
      <c r="I18" s="13">
        <v>0</v>
      </c>
      <c r="J18" s="14">
        <v>1</v>
      </c>
      <c r="K18" s="15" t="s">
        <v>14</v>
      </c>
      <c r="L18" s="16">
        <v>50000</v>
      </c>
      <c r="M18" s="23">
        <v>39934</v>
      </c>
      <c r="N18" s="23">
        <v>41039</v>
      </c>
      <c r="O18" s="44">
        <f t="shared" si="1"/>
        <v>41666.66666666667</v>
      </c>
      <c r="P18" s="78">
        <v>0</v>
      </c>
    </row>
    <row r="19" spans="1:16" ht="49.5" customHeight="1">
      <c r="A19" s="118"/>
      <c r="B19" s="8" t="s">
        <v>51</v>
      </c>
      <c r="C19" s="8" t="s">
        <v>28</v>
      </c>
      <c r="D19" s="9" t="s">
        <v>3</v>
      </c>
      <c r="E19" s="10">
        <v>6853984</v>
      </c>
      <c r="F19" s="11">
        <v>0</v>
      </c>
      <c r="G19" s="11">
        <f t="shared" si="0"/>
        <v>0</v>
      </c>
      <c r="H19" s="10">
        <v>6853984</v>
      </c>
      <c r="I19" s="13">
        <v>0</v>
      </c>
      <c r="J19" s="14">
        <v>1</v>
      </c>
      <c r="K19" s="15" t="s">
        <v>14</v>
      </c>
      <c r="L19" s="16">
        <v>50000</v>
      </c>
      <c r="M19" s="23">
        <v>40132</v>
      </c>
      <c r="N19" s="23">
        <v>41227</v>
      </c>
      <c r="O19" s="44">
        <f t="shared" si="1"/>
        <v>41666.66666666667</v>
      </c>
      <c r="P19" s="78">
        <v>0</v>
      </c>
    </row>
    <row r="20" spans="1:16" ht="24" customHeight="1">
      <c r="A20" s="118"/>
      <c r="B20" s="8" t="s">
        <v>52</v>
      </c>
      <c r="C20" s="8" t="s">
        <v>29</v>
      </c>
      <c r="D20" s="9" t="s">
        <v>3</v>
      </c>
      <c r="E20" s="10">
        <v>28611528</v>
      </c>
      <c r="F20" s="11">
        <v>4169000</v>
      </c>
      <c r="G20" s="11">
        <f t="shared" si="0"/>
        <v>4169000</v>
      </c>
      <c r="H20" s="10">
        <v>24442528</v>
      </c>
      <c r="I20" s="13">
        <v>0</v>
      </c>
      <c r="J20" s="14">
        <v>1</v>
      </c>
      <c r="K20" s="15" t="s">
        <v>239</v>
      </c>
      <c r="L20" s="16">
        <v>40000</v>
      </c>
      <c r="M20" s="23">
        <v>40179</v>
      </c>
      <c r="N20" s="23">
        <v>41274</v>
      </c>
      <c r="O20" s="44">
        <f t="shared" si="1"/>
        <v>33333.333333333336</v>
      </c>
      <c r="P20" s="78">
        <v>0</v>
      </c>
    </row>
    <row r="21" spans="1:16" ht="60.75" customHeight="1">
      <c r="A21" s="118"/>
      <c r="B21" s="8" t="s">
        <v>92</v>
      </c>
      <c r="C21" s="8" t="s">
        <v>87</v>
      </c>
      <c r="D21" s="9" t="s">
        <v>3</v>
      </c>
      <c r="E21" s="10">
        <v>10607751.07</v>
      </c>
      <c r="F21" s="11">
        <v>0</v>
      </c>
      <c r="G21" s="11">
        <f t="shared" si="0"/>
        <v>0</v>
      </c>
      <c r="H21" s="10">
        <v>10607751.07</v>
      </c>
      <c r="I21" s="13">
        <v>0</v>
      </c>
      <c r="J21" s="14">
        <v>1</v>
      </c>
      <c r="K21" s="15" t="s">
        <v>14</v>
      </c>
      <c r="L21" s="16">
        <v>60000</v>
      </c>
      <c r="M21" s="23">
        <v>40452</v>
      </c>
      <c r="N21" s="23">
        <v>41517</v>
      </c>
      <c r="O21" s="44">
        <f t="shared" si="1"/>
        <v>50000</v>
      </c>
      <c r="P21" s="78">
        <v>0</v>
      </c>
    </row>
    <row r="22" spans="1:16" ht="38.25" customHeight="1">
      <c r="A22" s="118"/>
      <c r="B22" s="8" t="s">
        <v>93</v>
      </c>
      <c r="C22" s="8" t="s">
        <v>88</v>
      </c>
      <c r="D22" s="9" t="s">
        <v>3</v>
      </c>
      <c r="E22" s="10">
        <v>6973209.44</v>
      </c>
      <c r="F22" s="11">
        <v>0</v>
      </c>
      <c r="G22" s="11">
        <f t="shared" si="0"/>
        <v>0</v>
      </c>
      <c r="H22" s="10">
        <v>6973209.44</v>
      </c>
      <c r="I22" s="13">
        <v>0</v>
      </c>
      <c r="J22" s="14">
        <v>1</v>
      </c>
      <c r="K22" s="15" t="s">
        <v>14</v>
      </c>
      <c r="L22" s="16">
        <v>50000</v>
      </c>
      <c r="M22" s="23">
        <v>40634</v>
      </c>
      <c r="N22" s="23">
        <v>41729</v>
      </c>
      <c r="O22" s="44">
        <f t="shared" si="1"/>
        <v>41666.66666666667</v>
      </c>
      <c r="P22" s="78">
        <v>0</v>
      </c>
    </row>
    <row r="23" spans="1:16" ht="25.5">
      <c r="A23" s="118"/>
      <c r="B23" s="8" t="s">
        <v>94</v>
      </c>
      <c r="C23" s="8" t="s">
        <v>89</v>
      </c>
      <c r="D23" s="9" t="s">
        <v>3</v>
      </c>
      <c r="E23" s="10">
        <v>7519759.2</v>
      </c>
      <c r="F23" s="11">
        <v>0</v>
      </c>
      <c r="G23" s="11">
        <f t="shared" si="0"/>
        <v>0</v>
      </c>
      <c r="H23" s="10">
        <v>7519759.2</v>
      </c>
      <c r="I23" s="13">
        <v>0</v>
      </c>
      <c r="J23" s="14">
        <v>1</v>
      </c>
      <c r="K23" s="15" t="s">
        <v>240</v>
      </c>
      <c r="L23" s="16">
        <v>40000</v>
      </c>
      <c r="M23" s="23">
        <v>40544</v>
      </c>
      <c r="N23" s="23">
        <v>41639</v>
      </c>
      <c r="O23" s="44">
        <f t="shared" si="1"/>
        <v>33333.333333333336</v>
      </c>
      <c r="P23" s="78">
        <v>0</v>
      </c>
    </row>
    <row r="24" spans="1:16" ht="33.75" customHeight="1">
      <c r="A24" s="118"/>
      <c r="B24" s="8" t="s">
        <v>95</v>
      </c>
      <c r="C24" s="8" t="s">
        <v>90</v>
      </c>
      <c r="D24" s="9" t="s">
        <v>3</v>
      </c>
      <c r="E24" s="10">
        <v>5600480</v>
      </c>
      <c r="F24" s="11">
        <v>0</v>
      </c>
      <c r="G24" s="11">
        <f t="shared" si="0"/>
        <v>0</v>
      </c>
      <c r="H24" s="10">
        <v>5600480</v>
      </c>
      <c r="I24" s="13">
        <v>0</v>
      </c>
      <c r="J24" s="14">
        <v>1</v>
      </c>
      <c r="K24" s="15" t="s">
        <v>14</v>
      </c>
      <c r="L24" s="16">
        <v>50000</v>
      </c>
      <c r="M24" s="23">
        <v>40452</v>
      </c>
      <c r="N24" s="23">
        <v>41547</v>
      </c>
      <c r="O24" s="44">
        <f t="shared" si="1"/>
        <v>41666.66666666667</v>
      </c>
      <c r="P24" s="78">
        <v>0</v>
      </c>
    </row>
    <row r="25" spans="1:16" ht="35.25" customHeight="1">
      <c r="A25" s="118"/>
      <c r="B25" s="8" t="s">
        <v>96</v>
      </c>
      <c r="C25" s="8" t="s">
        <v>91</v>
      </c>
      <c r="D25" s="9" t="s">
        <v>3</v>
      </c>
      <c r="E25" s="10">
        <v>10085915.62</v>
      </c>
      <c r="F25" s="11">
        <v>0</v>
      </c>
      <c r="G25" s="11">
        <f t="shared" si="0"/>
        <v>0</v>
      </c>
      <c r="H25" s="10">
        <v>10085915.62</v>
      </c>
      <c r="I25" s="13">
        <v>0</v>
      </c>
      <c r="J25" s="14">
        <v>1</v>
      </c>
      <c r="K25" s="15" t="s">
        <v>240</v>
      </c>
      <c r="L25" s="16">
        <v>40000</v>
      </c>
      <c r="M25" s="23">
        <v>40575</v>
      </c>
      <c r="N25" s="23">
        <v>41670</v>
      </c>
      <c r="O25" s="44">
        <f t="shared" si="1"/>
        <v>33333.333333333336</v>
      </c>
      <c r="P25" s="78">
        <v>0</v>
      </c>
    </row>
    <row r="26" spans="1:16" ht="38.25">
      <c r="A26" s="118"/>
      <c r="B26" s="8" t="s">
        <v>144</v>
      </c>
      <c r="C26" s="8" t="s">
        <v>137</v>
      </c>
      <c r="D26" s="9" t="s">
        <v>3</v>
      </c>
      <c r="E26" s="10">
        <v>5897931.2</v>
      </c>
      <c r="F26" s="11">
        <v>0</v>
      </c>
      <c r="G26" s="11">
        <f t="shared" si="0"/>
        <v>0</v>
      </c>
      <c r="H26" s="10">
        <v>5897931.2</v>
      </c>
      <c r="I26" s="13">
        <v>0</v>
      </c>
      <c r="J26" s="14">
        <v>1</v>
      </c>
      <c r="K26" s="15" t="s">
        <v>240</v>
      </c>
      <c r="L26" s="16">
        <v>50000</v>
      </c>
      <c r="M26" s="23">
        <v>40634</v>
      </c>
      <c r="N26" s="23">
        <v>41729</v>
      </c>
      <c r="O26" s="44">
        <f t="shared" si="1"/>
        <v>41666.66666666667</v>
      </c>
      <c r="P26" s="78">
        <v>0</v>
      </c>
    </row>
    <row r="27" spans="1:16" ht="33" customHeight="1">
      <c r="A27" s="118"/>
      <c r="B27" s="8" t="s">
        <v>164</v>
      </c>
      <c r="C27" s="8" t="s">
        <v>149</v>
      </c>
      <c r="D27" s="9" t="s">
        <v>3</v>
      </c>
      <c r="E27" s="10">
        <v>10048179.06</v>
      </c>
      <c r="F27" s="11">
        <v>0</v>
      </c>
      <c r="G27" s="11">
        <f t="shared" si="0"/>
        <v>0</v>
      </c>
      <c r="H27" s="10">
        <v>10048179.06</v>
      </c>
      <c r="I27" s="13">
        <v>0</v>
      </c>
      <c r="J27" s="14">
        <v>1</v>
      </c>
      <c r="K27" s="15" t="s">
        <v>238</v>
      </c>
      <c r="L27" s="16">
        <v>60000</v>
      </c>
      <c r="M27" s="23">
        <v>40725</v>
      </c>
      <c r="N27" s="23">
        <v>41820</v>
      </c>
      <c r="O27" s="44">
        <f t="shared" si="1"/>
        <v>50000</v>
      </c>
      <c r="P27" s="78">
        <v>0</v>
      </c>
    </row>
    <row r="28" spans="1:16" ht="25.5">
      <c r="A28" s="118"/>
      <c r="B28" s="8" t="s">
        <v>174</v>
      </c>
      <c r="C28" s="8" t="s">
        <v>173</v>
      </c>
      <c r="D28" s="9" t="s">
        <v>3</v>
      </c>
      <c r="E28" s="10">
        <v>26994726.5</v>
      </c>
      <c r="F28" s="11">
        <v>0</v>
      </c>
      <c r="G28" s="11">
        <f t="shared" si="0"/>
        <v>0</v>
      </c>
      <c r="H28" s="10">
        <v>26994726.5</v>
      </c>
      <c r="I28" s="13">
        <v>0</v>
      </c>
      <c r="J28" s="14">
        <v>1</v>
      </c>
      <c r="K28" s="15" t="s">
        <v>14</v>
      </c>
      <c r="L28" s="16">
        <v>100000</v>
      </c>
      <c r="M28" s="23">
        <v>40787</v>
      </c>
      <c r="N28" s="23">
        <v>41882</v>
      </c>
      <c r="O28" s="44">
        <f t="shared" si="1"/>
        <v>83333.33333333334</v>
      </c>
      <c r="P28" s="78">
        <v>0</v>
      </c>
    </row>
    <row r="29" spans="1:16" ht="63.75" customHeight="1">
      <c r="A29" s="118"/>
      <c r="B29" s="8" t="s">
        <v>198</v>
      </c>
      <c r="C29" s="8" t="s">
        <v>189</v>
      </c>
      <c r="D29" s="9" t="s">
        <v>3</v>
      </c>
      <c r="E29" s="10">
        <v>16819404.48</v>
      </c>
      <c r="F29" s="11">
        <v>110000</v>
      </c>
      <c r="G29" s="11">
        <f t="shared" si="0"/>
        <v>110000</v>
      </c>
      <c r="H29" s="10">
        <v>16709404.48</v>
      </c>
      <c r="I29" s="13">
        <v>0</v>
      </c>
      <c r="J29" s="14">
        <v>1</v>
      </c>
      <c r="K29" s="15" t="s">
        <v>14</v>
      </c>
      <c r="L29" s="16">
        <v>100000</v>
      </c>
      <c r="M29" s="23">
        <v>40909</v>
      </c>
      <c r="N29" s="23">
        <v>42004</v>
      </c>
      <c r="O29" s="44">
        <f t="shared" si="1"/>
        <v>83333.33333333334</v>
      </c>
      <c r="P29" s="78">
        <v>0</v>
      </c>
    </row>
    <row r="30" spans="1:16" ht="33" customHeight="1">
      <c r="A30" s="118"/>
      <c r="B30" s="8" t="s">
        <v>199</v>
      </c>
      <c r="C30" s="8" t="s">
        <v>190</v>
      </c>
      <c r="D30" s="9" t="s">
        <v>3</v>
      </c>
      <c r="E30" s="10">
        <v>20176321</v>
      </c>
      <c r="F30" s="11">
        <v>0</v>
      </c>
      <c r="G30" s="11">
        <f t="shared" si="0"/>
        <v>0</v>
      </c>
      <c r="H30" s="10">
        <v>20176321</v>
      </c>
      <c r="I30" s="13">
        <v>0</v>
      </c>
      <c r="J30" s="14">
        <v>1</v>
      </c>
      <c r="K30" s="15" t="s">
        <v>14</v>
      </c>
      <c r="L30" s="16">
        <v>800000</v>
      </c>
      <c r="M30" s="23">
        <v>40909</v>
      </c>
      <c r="N30" s="23">
        <v>42004</v>
      </c>
      <c r="O30" s="44">
        <f t="shared" si="1"/>
        <v>666666.6666666667</v>
      </c>
      <c r="P30" s="78">
        <v>0</v>
      </c>
    </row>
    <row r="31" spans="1:16" ht="66.75" customHeight="1">
      <c r="A31" s="118"/>
      <c r="B31" s="8" t="s">
        <v>53</v>
      </c>
      <c r="C31" s="8" t="s">
        <v>79</v>
      </c>
      <c r="D31" s="9" t="s">
        <v>3</v>
      </c>
      <c r="E31" s="10">
        <v>12352386.35</v>
      </c>
      <c r="F31" s="11">
        <v>1108666.36</v>
      </c>
      <c r="G31" s="11">
        <f t="shared" si="0"/>
        <v>1108666.36</v>
      </c>
      <c r="H31" s="10">
        <v>11243719.99</v>
      </c>
      <c r="I31" s="13">
        <v>0</v>
      </c>
      <c r="J31" s="14">
        <v>1</v>
      </c>
      <c r="K31" s="15" t="s">
        <v>240</v>
      </c>
      <c r="L31" s="16">
        <v>59500</v>
      </c>
      <c r="M31" s="23">
        <v>39995</v>
      </c>
      <c r="N31" s="23">
        <v>41090</v>
      </c>
      <c r="O31" s="44">
        <f t="shared" si="1"/>
        <v>49583.333333333336</v>
      </c>
      <c r="P31" s="78">
        <v>0</v>
      </c>
    </row>
    <row r="32" spans="1:16" ht="43.5" customHeight="1">
      <c r="A32" s="118"/>
      <c r="B32" s="8" t="s">
        <v>54</v>
      </c>
      <c r="C32" s="8" t="s">
        <v>30</v>
      </c>
      <c r="D32" s="9" t="s">
        <v>3</v>
      </c>
      <c r="E32" s="10">
        <v>11834637.46</v>
      </c>
      <c r="F32" s="11">
        <v>0</v>
      </c>
      <c r="G32" s="11">
        <f t="shared" si="0"/>
        <v>0</v>
      </c>
      <c r="H32" s="10">
        <v>11834637.46</v>
      </c>
      <c r="I32" s="13">
        <v>0</v>
      </c>
      <c r="J32" s="14">
        <v>1</v>
      </c>
      <c r="K32" s="15" t="s">
        <v>14</v>
      </c>
      <c r="L32" s="16">
        <v>49980</v>
      </c>
      <c r="M32" s="23">
        <v>40057</v>
      </c>
      <c r="N32" s="23">
        <v>41152</v>
      </c>
      <c r="O32" s="44">
        <f t="shared" si="1"/>
        <v>41650</v>
      </c>
      <c r="P32" s="78">
        <v>0</v>
      </c>
    </row>
    <row r="33" spans="1:16" ht="42" customHeight="1">
      <c r="A33" s="118"/>
      <c r="B33" s="8" t="s">
        <v>55</v>
      </c>
      <c r="C33" s="8" t="s">
        <v>31</v>
      </c>
      <c r="D33" s="9" t="s">
        <v>3</v>
      </c>
      <c r="E33" s="10">
        <v>27322670</v>
      </c>
      <c r="F33" s="11">
        <v>93000</v>
      </c>
      <c r="G33" s="11">
        <f t="shared" si="0"/>
        <v>93000</v>
      </c>
      <c r="H33" s="10">
        <v>27229670</v>
      </c>
      <c r="I33" s="13">
        <v>0</v>
      </c>
      <c r="J33" s="14">
        <v>1</v>
      </c>
      <c r="K33" s="15" t="s">
        <v>13</v>
      </c>
      <c r="L33" s="16">
        <v>50000</v>
      </c>
      <c r="M33" s="23">
        <v>40118</v>
      </c>
      <c r="N33" s="23">
        <v>41213</v>
      </c>
      <c r="O33" s="44">
        <f t="shared" si="1"/>
        <v>41666.66666666667</v>
      </c>
      <c r="P33" s="78">
        <v>0</v>
      </c>
    </row>
    <row r="34" spans="1:16" ht="28.5" customHeight="1">
      <c r="A34" s="118"/>
      <c r="B34" s="8" t="s">
        <v>99</v>
      </c>
      <c r="C34" s="8" t="s">
        <v>97</v>
      </c>
      <c r="D34" s="9" t="s">
        <v>3</v>
      </c>
      <c r="E34" s="10">
        <v>4263587.92</v>
      </c>
      <c r="F34" s="11">
        <v>210000</v>
      </c>
      <c r="G34" s="11">
        <f t="shared" si="0"/>
        <v>210000</v>
      </c>
      <c r="H34" s="10">
        <v>4053587.92</v>
      </c>
      <c r="I34" s="13">
        <v>0</v>
      </c>
      <c r="J34" s="14">
        <v>1</v>
      </c>
      <c r="K34" s="15" t="s">
        <v>14</v>
      </c>
      <c r="L34" s="16">
        <v>73800</v>
      </c>
      <c r="M34" s="23">
        <v>40452</v>
      </c>
      <c r="N34" s="23">
        <v>41517</v>
      </c>
      <c r="O34" s="44">
        <f t="shared" si="1"/>
        <v>61500</v>
      </c>
      <c r="P34" s="78">
        <v>0</v>
      </c>
    </row>
    <row r="35" spans="1:16" ht="42.75" customHeight="1">
      <c r="A35" s="118"/>
      <c r="B35" s="8" t="s">
        <v>100</v>
      </c>
      <c r="C35" s="8" t="s">
        <v>98</v>
      </c>
      <c r="D35" s="9" t="s">
        <v>3</v>
      </c>
      <c r="E35" s="10">
        <v>6746964.8</v>
      </c>
      <c r="F35" s="11">
        <v>391000</v>
      </c>
      <c r="G35" s="11">
        <f t="shared" si="0"/>
        <v>391000</v>
      </c>
      <c r="H35" s="10">
        <v>6355964.8</v>
      </c>
      <c r="I35" s="13">
        <v>0</v>
      </c>
      <c r="J35" s="14">
        <v>1</v>
      </c>
      <c r="K35" s="15" t="s">
        <v>14</v>
      </c>
      <c r="L35" s="16">
        <v>40000</v>
      </c>
      <c r="M35" s="23">
        <v>40452</v>
      </c>
      <c r="N35" s="23">
        <v>41182</v>
      </c>
      <c r="O35" s="44">
        <f t="shared" si="1"/>
        <v>33333.333333333336</v>
      </c>
      <c r="P35" s="78">
        <v>0</v>
      </c>
    </row>
    <row r="36" spans="1:16" ht="30" customHeight="1">
      <c r="A36" s="118"/>
      <c r="B36" s="8" t="s">
        <v>141</v>
      </c>
      <c r="C36" s="8" t="s">
        <v>140</v>
      </c>
      <c r="D36" s="9" t="s">
        <v>3</v>
      </c>
      <c r="E36" s="10">
        <v>35645108.4</v>
      </c>
      <c r="F36" s="11">
        <v>1300000</v>
      </c>
      <c r="G36" s="11">
        <f t="shared" si="0"/>
        <v>1300000</v>
      </c>
      <c r="H36" s="10">
        <v>34345108.4</v>
      </c>
      <c r="I36" s="13">
        <v>0</v>
      </c>
      <c r="J36" s="14">
        <v>1</v>
      </c>
      <c r="K36" s="15" t="s">
        <v>14</v>
      </c>
      <c r="L36" s="16">
        <v>73800</v>
      </c>
      <c r="M36" s="23">
        <v>40909</v>
      </c>
      <c r="N36" s="23">
        <v>42004</v>
      </c>
      <c r="O36" s="44">
        <f t="shared" si="1"/>
        <v>61500</v>
      </c>
      <c r="P36" s="78">
        <v>0</v>
      </c>
    </row>
    <row r="37" spans="1:16" ht="33" customHeight="1">
      <c r="A37" s="118"/>
      <c r="B37" s="8" t="s">
        <v>143</v>
      </c>
      <c r="C37" s="8" t="s">
        <v>142</v>
      </c>
      <c r="D37" s="9" t="s">
        <v>3</v>
      </c>
      <c r="E37" s="10">
        <v>15329682.24</v>
      </c>
      <c r="F37" s="11">
        <v>1300000</v>
      </c>
      <c r="G37" s="11">
        <f t="shared" si="0"/>
        <v>1300000</v>
      </c>
      <c r="H37" s="10">
        <v>14029682.24</v>
      </c>
      <c r="I37" s="13">
        <v>0</v>
      </c>
      <c r="J37" s="14">
        <v>1</v>
      </c>
      <c r="K37" s="15" t="s">
        <v>14</v>
      </c>
      <c r="L37" s="16">
        <v>65000</v>
      </c>
      <c r="M37" s="23">
        <v>40725</v>
      </c>
      <c r="N37" s="23">
        <v>41820</v>
      </c>
      <c r="O37" s="44">
        <f t="shared" si="1"/>
        <v>54166.66666666667</v>
      </c>
      <c r="P37" s="78">
        <v>0</v>
      </c>
    </row>
    <row r="38" spans="1:16" ht="39.75" customHeight="1">
      <c r="A38" s="118"/>
      <c r="B38" s="8" t="s">
        <v>158</v>
      </c>
      <c r="C38" s="8" t="s">
        <v>155</v>
      </c>
      <c r="D38" s="9" t="s">
        <v>3</v>
      </c>
      <c r="E38" s="10">
        <v>24135288.96</v>
      </c>
      <c r="F38" s="11">
        <v>0</v>
      </c>
      <c r="G38" s="11">
        <f t="shared" si="0"/>
        <v>0</v>
      </c>
      <c r="H38" s="10">
        <v>24135288.96</v>
      </c>
      <c r="I38" s="13">
        <v>0</v>
      </c>
      <c r="J38" s="14">
        <v>1</v>
      </c>
      <c r="K38" s="15" t="s">
        <v>241</v>
      </c>
      <c r="L38" s="16">
        <v>75000</v>
      </c>
      <c r="M38" s="23">
        <v>40695</v>
      </c>
      <c r="N38" s="23">
        <v>41790</v>
      </c>
      <c r="O38" s="44">
        <f t="shared" si="1"/>
        <v>62500</v>
      </c>
      <c r="P38" s="78">
        <v>0</v>
      </c>
    </row>
    <row r="39" spans="1:16" ht="51" customHeight="1">
      <c r="A39" s="118"/>
      <c r="B39" s="8" t="s">
        <v>176</v>
      </c>
      <c r="C39" s="8" t="s">
        <v>175</v>
      </c>
      <c r="D39" s="9" t="s">
        <v>3</v>
      </c>
      <c r="E39" s="10">
        <v>21114344.9</v>
      </c>
      <c r="F39" s="11">
        <v>0</v>
      </c>
      <c r="G39" s="11">
        <f t="shared" si="0"/>
        <v>0</v>
      </c>
      <c r="H39" s="10">
        <v>21114344.9</v>
      </c>
      <c r="I39" s="13">
        <v>0</v>
      </c>
      <c r="J39" s="14">
        <v>1</v>
      </c>
      <c r="K39" s="15" t="s">
        <v>14</v>
      </c>
      <c r="L39" s="16">
        <v>60000</v>
      </c>
      <c r="M39" s="23">
        <v>40817</v>
      </c>
      <c r="N39" s="23">
        <v>41912</v>
      </c>
      <c r="O39" s="44">
        <f t="shared" si="1"/>
        <v>50000</v>
      </c>
      <c r="P39" s="78">
        <v>0</v>
      </c>
    </row>
    <row r="40" spans="1:16" ht="57.75" customHeight="1">
      <c r="A40" s="118"/>
      <c r="B40" s="8" t="s">
        <v>200</v>
      </c>
      <c r="C40" s="8" t="s">
        <v>193</v>
      </c>
      <c r="D40" s="9" t="s">
        <v>3</v>
      </c>
      <c r="E40" s="10">
        <v>13965425.6</v>
      </c>
      <c r="F40" s="11">
        <v>1050000</v>
      </c>
      <c r="G40" s="11">
        <f t="shared" si="0"/>
        <v>1050000</v>
      </c>
      <c r="H40" s="10">
        <v>12915425.6</v>
      </c>
      <c r="I40" s="13">
        <v>0</v>
      </c>
      <c r="J40" s="14">
        <v>1</v>
      </c>
      <c r="K40" s="15" t="s">
        <v>14</v>
      </c>
      <c r="L40" s="16">
        <v>80000</v>
      </c>
      <c r="M40" s="23">
        <v>40969</v>
      </c>
      <c r="N40" s="23">
        <v>42063</v>
      </c>
      <c r="O40" s="44">
        <f t="shared" si="1"/>
        <v>66666.66666666667</v>
      </c>
      <c r="P40" s="78">
        <v>0</v>
      </c>
    </row>
    <row r="41" spans="1:16" ht="57" customHeight="1">
      <c r="A41" s="118"/>
      <c r="B41" s="8" t="s">
        <v>201</v>
      </c>
      <c r="C41" s="8" t="s">
        <v>196</v>
      </c>
      <c r="D41" s="9" t="s">
        <v>3</v>
      </c>
      <c r="E41" s="10">
        <v>41439205.5</v>
      </c>
      <c r="F41" s="11">
        <v>700000</v>
      </c>
      <c r="G41" s="11">
        <f t="shared" si="0"/>
        <v>700000</v>
      </c>
      <c r="H41" s="10">
        <v>40739205.5</v>
      </c>
      <c r="I41" s="13">
        <v>0</v>
      </c>
      <c r="J41" s="14">
        <v>1</v>
      </c>
      <c r="K41" s="15" t="s">
        <v>14</v>
      </c>
      <c r="L41" s="16">
        <v>200000</v>
      </c>
      <c r="M41" s="23">
        <v>40909</v>
      </c>
      <c r="N41" s="23">
        <v>42004</v>
      </c>
      <c r="O41" s="44">
        <f t="shared" si="1"/>
        <v>166666.6666666667</v>
      </c>
      <c r="P41" s="78">
        <v>0</v>
      </c>
    </row>
    <row r="42" spans="1:16" ht="44.25" customHeight="1">
      <c r="A42" s="118"/>
      <c r="B42" s="8" t="s">
        <v>56</v>
      </c>
      <c r="C42" s="8" t="s">
        <v>32</v>
      </c>
      <c r="D42" s="9" t="s">
        <v>3</v>
      </c>
      <c r="E42" s="10">
        <v>4828294</v>
      </c>
      <c r="F42" s="11">
        <v>0</v>
      </c>
      <c r="G42" s="11">
        <f t="shared" si="0"/>
        <v>0</v>
      </c>
      <c r="H42" s="10">
        <v>4828294</v>
      </c>
      <c r="I42" s="13">
        <v>0</v>
      </c>
      <c r="J42" s="14">
        <v>1</v>
      </c>
      <c r="K42" s="15" t="s">
        <v>14</v>
      </c>
      <c r="L42" s="16">
        <v>47600</v>
      </c>
      <c r="M42" s="23">
        <v>39965</v>
      </c>
      <c r="N42" s="23">
        <v>41060</v>
      </c>
      <c r="O42" s="44">
        <f t="shared" si="1"/>
        <v>39666.66666666667</v>
      </c>
      <c r="P42" s="78">
        <v>0</v>
      </c>
    </row>
    <row r="43" spans="1:16" ht="25.5">
      <c r="A43" s="118"/>
      <c r="B43" s="8" t="s">
        <v>57</v>
      </c>
      <c r="C43" s="8" t="s">
        <v>80</v>
      </c>
      <c r="D43" s="9" t="s">
        <v>3</v>
      </c>
      <c r="E43" s="10">
        <v>14210662.4</v>
      </c>
      <c r="F43" s="11">
        <v>0</v>
      </c>
      <c r="G43" s="11">
        <f t="shared" si="0"/>
        <v>0</v>
      </c>
      <c r="H43" s="10">
        <v>14210662.4</v>
      </c>
      <c r="I43" s="13">
        <v>0</v>
      </c>
      <c r="J43" s="14">
        <v>1</v>
      </c>
      <c r="K43" s="15" t="s">
        <v>14</v>
      </c>
      <c r="L43" s="16">
        <v>47600</v>
      </c>
      <c r="M43" s="23">
        <v>39965</v>
      </c>
      <c r="N43" s="23">
        <v>41060</v>
      </c>
      <c r="O43" s="44">
        <f t="shared" si="1"/>
        <v>39666.66666666667</v>
      </c>
      <c r="P43" s="78">
        <v>0</v>
      </c>
    </row>
    <row r="44" spans="1:16" ht="38.25" customHeight="1">
      <c r="A44" s="118"/>
      <c r="B44" s="8" t="s">
        <v>58</v>
      </c>
      <c r="C44" s="8" t="s">
        <v>33</v>
      </c>
      <c r="D44" s="9" t="s">
        <v>3</v>
      </c>
      <c r="E44" s="10">
        <v>13318284</v>
      </c>
      <c r="F44" s="11">
        <v>0</v>
      </c>
      <c r="G44" s="11">
        <f t="shared" si="0"/>
        <v>0</v>
      </c>
      <c r="H44" s="10">
        <v>13318284</v>
      </c>
      <c r="I44" s="13">
        <v>0</v>
      </c>
      <c r="J44" s="14">
        <v>1</v>
      </c>
      <c r="K44" s="15" t="s">
        <v>14</v>
      </c>
      <c r="L44" s="16">
        <v>45220</v>
      </c>
      <c r="M44" s="23">
        <v>39965</v>
      </c>
      <c r="N44" s="23">
        <v>41060</v>
      </c>
      <c r="O44" s="44">
        <f t="shared" si="1"/>
        <v>37683.333333333336</v>
      </c>
      <c r="P44" s="78">
        <v>0</v>
      </c>
    </row>
    <row r="45" spans="1:16" ht="38.25">
      <c r="A45" s="118"/>
      <c r="B45" s="8" t="s">
        <v>59</v>
      </c>
      <c r="C45" s="8" t="s">
        <v>34</v>
      </c>
      <c r="D45" s="9" t="s">
        <v>3</v>
      </c>
      <c r="E45" s="10">
        <v>9982284.69</v>
      </c>
      <c r="F45" s="11">
        <v>0</v>
      </c>
      <c r="G45" s="11">
        <f t="shared" si="0"/>
        <v>0</v>
      </c>
      <c r="H45" s="10">
        <v>9982284.69</v>
      </c>
      <c r="I45" s="13">
        <v>0</v>
      </c>
      <c r="J45" s="14">
        <v>1</v>
      </c>
      <c r="K45" s="15" t="s">
        <v>14</v>
      </c>
      <c r="L45" s="16">
        <v>50000</v>
      </c>
      <c r="M45" s="23">
        <v>40452</v>
      </c>
      <c r="N45" s="23">
        <v>41547</v>
      </c>
      <c r="O45" s="44">
        <f t="shared" si="1"/>
        <v>41666.66666666667</v>
      </c>
      <c r="P45" s="78">
        <v>0</v>
      </c>
    </row>
    <row r="46" spans="1:16" ht="51" customHeight="1">
      <c r="A46" s="118"/>
      <c r="B46" s="8" t="s">
        <v>104</v>
      </c>
      <c r="C46" s="8" t="s">
        <v>101</v>
      </c>
      <c r="D46" s="9" t="s">
        <v>3</v>
      </c>
      <c r="E46" s="10">
        <v>7127517.12</v>
      </c>
      <c r="F46" s="11">
        <v>0</v>
      </c>
      <c r="G46" s="11">
        <f t="shared" si="0"/>
        <v>0</v>
      </c>
      <c r="H46" s="10">
        <v>7127517.12</v>
      </c>
      <c r="I46" s="13">
        <v>0</v>
      </c>
      <c r="J46" s="14">
        <v>1</v>
      </c>
      <c r="K46" s="15" t="s">
        <v>14</v>
      </c>
      <c r="L46" s="16">
        <v>45000</v>
      </c>
      <c r="M46" s="23">
        <v>40452</v>
      </c>
      <c r="N46" s="23">
        <v>41547</v>
      </c>
      <c r="O46" s="44">
        <f t="shared" si="1"/>
        <v>37500</v>
      </c>
      <c r="P46" s="78">
        <v>0</v>
      </c>
    </row>
    <row r="47" spans="1:16" ht="24" customHeight="1">
      <c r="A47" s="118"/>
      <c r="B47" s="8" t="s">
        <v>105</v>
      </c>
      <c r="C47" s="8" t="s">
        <v>102</v>
      </c>
      <c r="D47" s="9" t="s">
        <v>3</v>
      </c>
      <c r="E47" s="10">
        <v>9672420.29</v>
      </c>
      <c r="F47" s="11">
        <v>0</v>
      </c>
      <c r="G47" s="11">
        <f t="shared" si="0"/>
        <v>0</v>
      </c>
      <c r="H47" s="10">
        <v>9672420.29</v>
      </c>
      <c r="I47" s="13">
        <v>0</v>
      </c>
      <c r="J47" s="14">
        <v>1</v>
      </c>
      <c r="K47" s="15" t="s">
        <v>14</v>
      </c>
      <c r="L47" s="16">
        <v>50000.4</v>
      </c>
      <c r="M47" s="23">
        <v>40452</v>
      </c>
      <c r="N47" s="23">
        <v>41547</v>
      </c>
      <c r="O47" s="44">
        <f t="shared" si="1"/>
        <v>41667</v>
      </c>
      <c r="P47" s="78">
        <v>0</v>
      </c>
    </row>
    <row r="48" spans="1:16" ht="44.25" customHeight="1">
      <c r="A48" s="118"/>
      <c r="B48" s="8" t="s">
        <v>106</v>
      </c>
      <c r="C48" s="8" t="s">
        <v>103</v>
      </c>
      <c r="D48" s="9" t="s">
        <v>3</v>
      </c>
      <c r="E48" s="10">
        <v>8763172.7</v>
      </c>
      <c r="F48" s="11">
        <v>0</v>
      </c>
      <c r="G48" s="11">
        <f t="shared" si="0"/>
        <v>0</v>
      </c>
      <c r="H48" s="10">
        <v>8763172.7</v>
      </c>
      <c r="I48" s="13">
        <v>0</v>
      </c>
      <c r="J48" s="14">
        <v>1</v>
      </c>
      <c r="K48" s="15" t="s">
        <v>240</v>
      </c>
      <c r="L48" s="16">
        <v>50000</v>
      </c>
      <c r="M48" s="23">
        <v>40544</v>
      </c>
      <c r="N48" s="23">
        <v>41639</v>
      </c>
      <c r="O48" s="44">
        <f t="shared" si="1"/>
        <v>41666.66666666667</v>
      </c>
      <c r="P48" s="78">
        <v>0</v>
      </c>
    </row>
    <row r="49" spans="1:16" ht="22.5" customHeight="1">
      <c r="A49" s="118"/>
      <c r="B49" s="8" t="s">
        <v>161</v>
      </c>
      <c r="C49" s="8" t="s">
        <v>207</v>
      </c>
      <c r="D49" s="9" t="s">
        <v>3</v>
      </c>
      <c r="E49" s="10">
        <v>8118481.6</v>
      </c>
      <c r="F49" s="11">
        <v>130000</v>
      </c>
      <c r="G49" s="11">
        <f t="shared" si="0"/>
        <v>130000</v>
      </c>
      <c r="H49" s="10">
        <v>7988481.6</v>
      </c>
      <c r="I49" s="13">
        <v>0</v>
      </c>
      <c r="J49" s="14">
        <v>1</v>
      </c>
      <c r="K49" s="15" t="s">
        <v>240</v>
      </c>
      <c r="L49" s="16">
        <v>50000</v>
      </c>
      <c r="M49" s="23">
        <v>40725</v>
      </c>
      <c r="N49" s="23">
        <v>41820</v>
      </c>
      <c r="O49" s="44">
        <f t="shared" si="1"/>
        <v>41666.66666666667</v>
      </c>
      <c r="P49" s="78">
        <v>0</v>
      </c>
    </row>
    <row r="50" spans="1:16" ht="44.25" customHeight="1">
      <c r="A50" s="118"/>
      <c r="B50" s="8" t="s">
        <v>202</v>
      </c>
      <c r="C50" s="8" t="s">
        <v>195</v>
      </c>
      <c r="D50" s="9" t="s">
        <v>3</v>
      </c>
      <c r="E50" s="10">
        <v>35399100</v>
      </c>
      <c r="F50" s="11">
        <v>0</v>
      </c>
      <c r="G50" s="11">
        <f t="shared" si="0"/>
        <v>0</v>
      </c>
      <c r="H50" s="10">
        <v>35399100</v>
      </c>
      <c r="I50" s="13">
        <v>0</v>
      </c>
      <c r="J50" s="14">
        <v>1</v>
      </c>
      <c r="K50" s="15" t="s">
        <v>14</v>
      </c>
      <c r="L50" s="16">
        <v>80000</v>
      </c>
      <c r="M50" s="23">
        <v>41061</v>
      </c>
      <c r="N50" s="23">
        <v>42155</v>
      </c>
      <c r="O50" s="44">
        <f t="shared" si="1"/>
        <v>66666.66666666667</v>
      </c>
      <c r="P50" s="78">
        <v>0</v>
      </c>
    </row>
    <row r="51" spans="1:16" ht="22.5" customHeight="1">
      <c r="A51" s="118"/>
      <c r="B51" s="8" t="s">
        <v>60</v>
      </c>
      <c r="C51" s="8" t="s">
        <v>35</v>
      </c>
      <c r="D51" s="9" t="s">
        <v>3</v>
      </c>
      <c r="E51" s="10">
        <v>17360718.28</v>
      </c>
      <c r="F51" s="11">
        <v>0</v>
      </c>
      <c r="G51" s="11">
        <f t="shared" si="0"/>
        <v>0</v>
      </c>
      <c r="H51" s="10">
        <v>17360718.28</v>
      </c>
      <c r="I51" s="13">
        <v>0</v>
      </c>
      <c r="J51" s="14">
        <v>1</v>
      </c>
      <c r="K51" s="15" t="s">
        <v>13</v>
      </c>
      <c r="L51" s="16">
        <v>45000</v>
      </c>
      <c r="M51" s="23">
        <v>39934</v>
      </c>
      <c r="N51" s="23">
        <v>41029</v>
      </c>
      <c r="O51" s="44">
        <f t="shared" si="1"/>
        <v>37500</v>
      </c>
      <c r="P51" s="78">
        <v>0</v>
      </c>
    </row>
    <row r="52" spans="1:16" ht="25.5">
      <c r="A52" s="118"/>
      <c r="B52" s="8" t="s">
        <v>61</v>
      </c>
      <c r="C52" s="8" t="s">
        <v>36</v>
      </c>
      <c r="D52" s="9" t="s">
        <v>3</v>
      </c>
      <c r="E52" s="10">
        <v>17347626.36</v>
      </c>
      <c r="F52" s="11">
        <v>0</v>
      </c>
      <c r="G52" s="11">
        <f t="shared" si="0"/>
        <v>0</v>
      </c>
      <c r="H52" s="10">
        <v>17347626.36</v>
      </c>
      <c r="I52" s="13">
        <v>0</v>
      </c>
      <c r="J52" s="14">
        <v>1</v>
      </c>
      <c r="K52" s="15" t="s">
        <v>14</v>
      </c>
      <c r="L52" s="16">
        <v>59500</v>
      </c>
      <c r="M52" s="23">
        <v>39995</v>
      </c>
      <c r="N52" s="23">
        <v>41090</v>
      </c>
      <c r="O52" s="44">
        <f t="shared" si="1"/>
        <v>49583.333333333336</v>
      </c>
      <c r="P52" s="78">
        <v>0</v>
      </c>
    </row>
    <row r="53" spans="1:16" ht="44.25" customHeight="1">
      <c r="A53" s="118"/>
      <c r="B53" s="8" t="s">
        <v>62</v>
      </c>
      <c r="C53" s="8" t="s">
        <v>37</v>
      </c>
      <c r="D53" s="9" t="s">
        <v>3</v>
      </c>
      <c r="E53" s="10">
        <v>16423589.8</v>
      </c>
      <c r="F53" s="11">
        <v>0</v>
      </c>
      <c r="G53" s="11">
        <f t="shared" si="0"/>
        <v>0</v>
      </c>
      <c r="H53" s="10">
        <v>16423589.8</v>
      </c>
      <c r="I53" s="13">
        <v>0</v>
      </c>
      <c r="J53" s="14">
        <v>1</v>
      </c>
      <c r="K53" s="15" t="s">
        <v>14</v>
      </c>
      <c r="L53" s="16">
        <v>45000</v>
      </c>
      <c r="M53" s="23">
        <v>40179</v>
      </c>
      <c r="N53" s="23">
        <v>41274</v>
      </c>
      <c r="O53" s="44">
        <f t="shared" si="1"/>
        <v>37500</v>
      </c>
      <c r="P53" s="78">
        <v>0</v>
      </c>
    </row>
    <row r="54" spans="1:16" ht="32.25" customHeight="1">
      <c r="A54" s="118"/>
      <c r="B54" s="8" t="s">
        <v>63</v>
      </c>
      <c r="C54" s="8" t="s">
        <v>38</v>
      </c>
      <c r="D54" s="9" t="s">
        <v>3</v>
      </c>
      <c r="E54" s="10">
        <v>10768060</v>
      </c>
      <c r="F54" s="11">
        <v>0</v>
      </c>
      <c r="G54" s="11">
        <f t="shared" si="0"/>
        <v>0</v>
      </c>
      <c r="H54" s="10">
        <v>10768060</v>
      </c>
      <c r="I54" s="13">
        <v>0</v>
      </c>
      <c r="J54" s="14">
        <v>1</v>
      </c>
      <c r="K54" s="15" t="s">
        <v>14</v>
      </c>
      <c r="L54" s="16">
        <v>50000</v>
      </c>
      <c r="M54" s="23">
        <v>40057</v>
      </c>
      <c r="N54" s="23">
        <v>41152</v>
      </c>
      <c r="O54" s="44">
        <f t="shared" si="1"/>
        <v>41666.66666666667</v>
      </c>
      <c r="P54" s="78">
        <v>0</v>
      </c>
    </row>
    <row r="55" spans="1:16" ht="42" customHeight="1">
      <c r="A55" s="118"/>
      <c r="B55" s="8" t="s">
        <v>64</v>
      </c>
      <c r="C55" s="8" t="s">
        <v>39</v>
      </c>
      <c r="D55" s="9" t="s">
        <v>3</v>
      </c>
      <c r="E55" s="10">
        <v>15228446</v>
      </c>
      <c r="F55" s="11">
        <v>68750</v>
      </c>
      <c r="G55" s="11">
        <f t="shared" si="0"/>
        <v>68750</v>
      </c>
      <c r="H55" s="10">
        <v>15159696</v>
      </c>
      <c r="I55" s="13">
        <v>0</v>
      </c>
      <c r="J55" s="14">
        <v>1</v>
      </c>
      <c r="K55" s="15" t="s">
        <v>13</v>
      </c>
      <c r="L55" s="16">
        <v>40000</v>
      </c>
      <c r="M55" s="23">
        <v>40183</v>
      </c>
      <c r="N55" s="23">
        <v>41278</v>
      </c>
      <c r="O55" s="44">
        <f t="shared" si="1"/>
        <v>33333.333333333336</v>
      </c>
      <c r="P55" s="78">
        <v>0</v>
      </c>
    </row>
    <row r="56" spans="1:16" ht="46.5" customHeight="1">
      <c r="A56" s="118"/>
      <c r="B56" s="8" t="s">
        <v>74</v>
      </c>
      <c r="C56" s="8" t="s">
        <v>73</v>
      </c>
      <c r="D56" s="9" t="s">
        <v>3</v>
      </c>
      <c r="E56" s="10">
        <v>15684447</v>
      </c>
      <c r="F56" s="11">
        <v>110000</v>
      </c>
      <c r="G56" s="11">
        <f t="shared" si="0"/>
        <v>110000</v>
      </c>
      <c r="H56" s="10">
        <v>15574447</v>
      </c>
      <c r="I56" s="13">
        <v>0</v>
      </c>
      <c r="J56" s="14">
        <v>1</v>
      </c>
      <c r="K56" s="15" t="s">
        <v>14</v>
      </c>
      <c r="L56" s="16">
        <v>50000</v>
      </c>
      <c r="M56" s="23">
        <v>40259</v>
      </c>
      <c r="N56" s="23">
        <v>41090</v>
      </c>
      <c r="O56" s="44">
        <f t="shared" si="1"/>
        <v>41666.66666666667</v>
      </c>
      <c r="P56" s="78">
        <v>0</v>
      </c>
    </row>
    <row r="57" spans="1:16" ht="26.25" customHeight="1">
      <c r="A57" s="118"/>
      <c r="B57" s="8" t="s">
        <v>115</v>
      </c>
      <c r="C57" s="8" t="s">
        <v>107</v>
      </c>
      <c r="D57" s="9" t="s">
        <v>3</v>
      </c>
      <c r="E57" s="10">
        <v>20885284.75</v>
      </c>
      <c r="F57" s="11">
        <v>150000</v>
      </c>
      <c r="G57" s="11">
        <f t="shared" si="0"/>
        <v>150000</v>
      </c>
      <c r="H57" s="10">
        <v>20735284.75</v>
      </c>
      <c r="I57" s="13">
        <v>0</v>
      </c>
      <c r="J57" s="14">
        <v>1</v>
      </c>
      <c r="K57" s="15" t="s">
        <v>238</v>
      </c>
      <c r="L57" s="16">
        <v>50000</v>
      </c>
      <c r="M57" s="23">
        <v>40483</v>
      </c>
      <c r="N57" s="23">
        <v>41578</v>
      </c>
      <c r="O57" s="44">
        <f t="shared" si="1"/>
        <v>41666.66666666667</v>
      </c>
      <c r="P57" s="78">
        <v>0</v>
      </c>
    </row>
    <row r="58" spans="1:16" ht="55.5" customHeight="1">
      <c r="A58" s="118"/>
      <c r="B58" s="8" t="s">
        <v>116</v>
      </c>
      <c r="C58" s="8" t="s">
        <v>108</v>
      </c>
      <c r="D58" s="9" t="s">
        <v>3</v>
      </c>
      <c r="E58" s="10">
        <v>15726273.28</v>
      </c>
      <c r="F58" s="11">
        <v>886000</v>
      </c>
      <c r="G58" s="11">
        <f t="shared" si="0"/>
        <v>886000</v>
      </c>
      <c r="H58" s="10">
        <v>14840273.28</v>
      </c>
      <c r="I58" s="13">
        <v>0</v>
      </c>
      <c r="J58" s="14">
        <v>1</v>
      </c>
      <c r="K58" s="15" t="s">
        <v>14</v>
      </c>
      <c r="L58" s="16">
        <v>50000</v>
      </c>
      <c r="M58" s="23">
        <v>40544</v>
      </c>
      <c r="N58" s="23">
        <v>41639</v>
      </c>
      <c r="O58" s="44">
        <f t="shared" si="1"/>
        <v>41666.66666666667</v>
      </c>
      <c r="P58" s="78">
        <v>0</v>
      </c>
    </row>
    <row r="59" spans="1:16" ht="45.75" customHeight="1">
      <c r="A59" s="118"/>
      <c r="B59" s="8" t="s">
        <v>117</v>
      </c>
      <c r="C59" s="8" t="s">
        <v>109</v>
      </c>
      <c r="D59" s="9" t="s">
        <v>3</v>
      </c>
      <c r="E59" s="10">
        <v>16167766.85</v>
      </c>
      <c r="F59" s="11">
        <v>823000</v>
      </c>
      <c r="G59" s="11">
        <f t="shared" si="0"/>
        <v>823000</v>
      </c>
      <c r="H59" s="10">
        <v>15344766.85</v>
      </c>
      <c r="I59" s="13">
        <v>0</v>
      </c>
      <c r="J59" s="14">
        <v>1</v>
      </c>
      <c r="K59" s="15" t="s">
        <v>239</v>
      </c>
      <c r="L59" s="16">
        <v>50000</v>
      </c>
      <c r="M59" s="23">
        <v>40544</v>
      </c>
      <c r="N59" s="23">
        <v>41639</v>
      </c>
      <c r="O59" s="44">
        <f t="shared" si="1"/>
        <v>41666.66666666667</v>
      </c>
      <c r="P59" s="78">
        <v>0</v>
      </c>
    </row>
    <row r="60" spans="1:16" ht="25.5">
      <c r="A60" s="118"/>
      <c r="B60" s="8" t="s">
        <v>118</v>
      </c>
      <c r="C60" s="8" t="s">
        <v>110</v>
      </c>
      <c r="D60" s="9" t="s">
        <v>3</v>
      </c>
      <c r="E60" s="10">
        <v>16623744</v>
      </c>
      <c r="F60" s="11">
        <v>138000</v>
      </c>
      <c r="G60" s="11">
        <f t="shared" si="0"/>
        <v>138000</v>
      </c>
      <c r="H60" s="10">
        <v>16485744</v>
      </c>
      <c r="I60" s="13">
        <v>0</v>
      </c>
      <c r="J60" s="14">
        <v>1</v>
      </c>
      <c r="K60" s="15" t="s">
        <v>14</v>
      </c>
      <c r="L60" s="16">
        <v>50000</v>
      </c>
      <c r="M60" s="23">
        <v>40452</v>
      </c>
      <c r="N60" s="23">
        <v>41547</v>
      </c>
      <c r="O60" s="44">
        <f t="shared" si="1"/>
        <v>41666.66666666667</v>
      </c>
      <c r="P60" s="78">
        <v>0</v>
      </c>
    </row>
    <row r="61" spans="1:16" ht="38.25" customHeight="1">
      <c r="A61" s="118"/>
      <c r="B61" s="8" t="s">
        <v>119</v>
      </c>
      <c r="C61" s="8" t="s">
        <v>111</v>
      </c>
      <c r="D61" s="9" t="s">
        <v>3</v>
      </c>
      <c r="E61" s="10">
        <v>17049287.96</v>
      </c>
      <c r="F61" s="11">
        <v>274790</v>
      </c>
      <c r="G61" s="11">
        <f t="shared" si="0"/>
        <v>274790</v>
      </c>
      <c r="H61" s="10">
        <v>16774497.96</v>
      </c>
      <c r="I61" s="13">
        <v>0</v>
      </c>
      <c r="J61" s="14">
        <v>1</v>
      </c>
      <c r="K61" s="15" t="s">
        <v>14</v>
      </c>
      <c r="L61" s="16">
        <v>50000</v>
      </c>
      <c r="M61" s="23">
        <v>40452</v>
      </c>
      <c r="N61" s="23">
        <v>41547</v>
      </c>
      <c r="O61" s="44">
        <f t="shared" si="1"/>
        <v>41666.66666666667</v>
      </c>
      <c r="P61" s="78">
        <v>0</v>
      </c>
    </row>
    <row r="62" spans="1:16" ht="25.5">
      <c r="A62" s="118"/>
      <c r="B62" s="8" t="s">
        <v>120</v>
      </c>
      <c r="C62" s="8" t="s">
        <v>112</v>
      </c>
      <c r="D62" s="9" t="s">
        <v>3</v>
      </c>
      <c r="E62" s="10">
        <v>15248578.69</v>
      </c>
      <c r="F62" s="11">
        <v>0</v>
      </c>
      <c r="G62" s="11">
        <f t="shared" si="0"/>
        <v>0</v>
      </c>
      <c r="H62" s="10">
        <v>15248578.69</v>
      </c>
      <c r="I62" s="13">
        <v>0</v>
      </c>
      <c r="J62" s="14">
        <v>1</v>
      </c>
      <c r="K62" s="15" t="s">
        <v>14</v>
      </c>
      <c r="L62" s="16">
        <v>80000</v>
      </c>
      <c r="M62" s="23">
        <v>40452</v>
      </c>
      <c r="N62" s="23">
        <v>41547</v>
      </c>
      <c r="O62" s="44">
        <f t="shared" si="1"/>
        <v>66666.66666666667</v>
      </c>
      <c r="P62" s="78">
        <v>0</v>
      </c>
    </row>
    <row r="63" spans="1:16" ht="38.25" customHeight="1">
      <c r="A63" s="118"/>
      <c r="B63" s="8" t="s">
        <v>121</v>
      </c>
      <c r="C63" s="8" t="s">
        <v>113</v>
      </c>
      <c r="D63" s="9" t="s">
        <v>3</v>
      </c>
      <c r="E63" s="10">
        <v>7628652.97</v>
      </c>
      <c r="F63" s="11">
        <v>0</v>
      </c>
      <c r="G63" s="11">
        <f t="shared" si="0"/>
        <v>0</v>
      </c>
      <c r="H63" s="10">
        <v>7628652.97</v>
      </c>
      <c r="I63" s="13">
        <v>0</v>
      </c>
      <c r="J63" s="14">
        <v>1</v>
      </c>
      <c r="K63" s="15" t="s">
        <v>240</v>
      </c>
      <c r="L63" s="16">
        <v>50000</v>
      </c>
      <c r="M63" s="23">
        <v>40544</v>
      </c>
      <c r="N63" s="23">
        <v>41639</v>
      </c>
      <c r="O63" s="44">
        <f t="shared" si="1"/>
        <v>41666.66666666667</v>
      </c>
      <c r="P63" s="78">
        <v>0</v>
      </c>
    </row>
    <row r="64" spans="1:16" ht="38.25">
      <c r="A64" s="118"/>
      <c r="B64" s="8" t="s">
        <v>122</v>
      </c>
      <c r="C64" s="8" t="s">
        <v>114</v>
      </c>
      <c r="D64" s="9" t="s">
        <v>3</v>
      </c>
      <c r="E64" s="10">
        <v>14243751.07</v>
      </c>
      <c r="F64" s="11">
        <v>185000</v>
      </c>
      <c r="G64" s="11">
        <f t="shared" si="0"/>
        <v>185000</v>
      </c>
      <c r="H64" s="10">
        <v>14058751.07</v>
      </c>
      <c r="I64" s="13">
        <v>0</v>
      </c>
      <c r="J64" s="14">
        <v>1</v>
      </c>
      <c r="K64" s="15" t="s">
        <v>14</v>
      </c>
      <c r="L64" s="16">
        <v>50000</v>
      </c>
      <c r="M64" s="23">
        <v>40452</v>
      </c>
      <c r="N64" s="23">
        <v>41364</v>
      </c>
      <c r="O64" s="44">
        <f t="shared" si="1"/>
        <v>41666.66666666667</v>
      </c>
      <c r="P64" s="78">
        <v>0</v>
      </c>
    </row>
    <row r="65" spans="1:16" ht="33" customHeight="1">
      <c r="A65" s="118"/>
      <c r="B65" s="8" t="s">
        <v>148</v>
      </c>
      <c r="C65" s="8" t="s">
        <v>147</v>
      </c>
      <c r="D65" s="9" t="s">
        <v>3</v>
      </c>
      <c r="E65" s="10">
        <v>36580266.4</v>
      </c>
      <c r="F65" s="11">
        <v>700000</v>
      </c>
      <c r="G65" s="11">
        <f t="shared" si="0"/>
        <v>700000</v>
      </c>
      <c r="H65" s="10">
        <v>35880266.4</v>
      </c>
      <c r="I65" s="13">
        <v>0</v>
      </c>
      <c r="J65" s="14">
        <v>1</v>
      </c>
      <c r="K65" s="15" t="s">
        <v>14</v>
      </c>
      <c r="L65" s="16">
        <v>100000</v>
      </c>
      <c r="M65" s="23">
        <v>40664</v>
      </c>
      <c r="N65" s="23">
        <v>41759</v>
      </c>
      <c r="O65" s="44">
        <f t="shared" si="1"/>
        <v>83333.33333333334</v>
      </c>
      <c r="P65" s="78">
        <v>0</v>
      </c>
    </row>
    <row r="66" spans="1:16" ht="38.25">
      <c r="A66" s="118"/>
      <c r="B66" s="8" t="s">
        <v>167</v>
      </c>
      <c r="C66" s="8" t="s">
        <v>170</v>
      </c>
      <c r="D66" s="9" t="s">
        <v>3</v>
      </c>
      <c r="E66" s="10">
        <v>30403188</v>
      </c>
      <c r="F66" s="11">
        <v>1815000</v>
      </c>
      <c r="G66" s="11">
        <f t="shared" si="0"/>
        <v>1815000</v>
      </c>
      <c r="H66" s="10">
        <v>28588188</v>
      </c>
      <c r="I66" s="13">
        <v>0</v>
      </c>
      <c r="J66" s="14">
        <v>1</v>
      </c>
      <c r="K66" s="15" t="s">
        <v>14</v>
      </c>
      <c r="L66" s="16">
        <v>70000</v>
      </c>
      <c r="M66" s="23">
        <v>40725</v>
      </c>
      <c r="N66" s="23">
        <v>41820</v>
      </c>
      <c r="O66" s="44">
        <f t="shared" si="1"/>
        <v>58333.333333333336</v>
      </c>
      <c r="P66" s="78">
        <v>0</v>
      </c>
    </row>
    <row r="67" spans="1:16" ht="22.5" customHeight="1">
      <c r="A67" s="118"/>
      <c r="B67" s="8" t="s">
        <v>168</v>
      </c>
      <c r="C67" s="8" t="s">
        <v>171</v>
      </c>
      <c r="D67" s="9" t="s">
        <v>3</v>
      </c>
      <c r="E67" s="10">
        <v>34282142.4</v>
      </c>
      <c r="F67" s="11">
        <v>0</v>
      </c>
      <c r="G67" s="11">
        <f t="shared" si="0"/>
        <v>0</v>
      </c>
      <c r="H67" s="10">
        <v>34282142.4</v>
      </c>
      <c r="I67" s="13">
        <v>0</v>
      </c>
      <c r="J67" s="14">
        <v>1</v>
      </c>
      <c r="K67" s="15" t="s">
        <v>240</v>
      </c>
      <c r="L67" s="16">
        <v>100000</v>
      </c>
      <c r="M67" s="23">
        <v>40725</v>
      </c>
      <c r="N67" s="23">
        <v>41820</v>
      </c>
      <c r="O67" s="44">
        <f t="shared" si="1"/>
        <v>83333.33333333334</v>
      </c>
      <c r="P67" s="78">
        <v>0</v>
      </c>
    </row>
    <row r="68" spans="1:16" ht="51" customHeight="1">
      <c r="A68" s="118"/>
      <c r="B68" s="8" t="s">
        <v>169</v>
      </c>
      <c r="C68" s="8" t="s">
        <v>172</v>
      </c>
      <c r="D68" s="9" t="s">
        <v>3</v>
      </c>
      <c r="E68" s="10">
        <v>26237261.6</v>
      </c>
      <c r="F68" s="11">
        <v>0</v>
      </c>
      <c r="G68" s="11">
        <f t="shared" si="0"/>
        <v>0</v>
      </c>
      <c r="H68" s="10">
        <v>26237261.6</v>
      </c>
      <c r="I68" s="13">
        <v>0</v>
      </c>
      <c r="J68" s="14">
        <v>1</v>
      </c>
      <c r="K68" s="15" t="s">
        <v>14</v>
      </c>
      <c r="L68" s="16">
        <v>70000</v>
      </c>
      <c r="M68" s="23">
        <v>40695</v>
      </c>
      <c r="N68" s="23">
        <v>41790</v>
      </c>
      <c r="O68" s="44">
        <f t="shared" si="1"/>
        <v>58333.333333333336</v>
      </c>
      <c r="P68" s="78">
        <v>0</v>
      </c>
    </row>
    <row r="69" spans="1:16" ht="25.5">
      <c r="A69" s="118"/>
      <c r="B69" s="8" t="s">
        <v>124</v>
      </c>
      <c r="C69" s="8" t="s">
        <v>123</v>
      </c>
      <c r="D69" s="9" t="s">
        <v>3</v>
      </c>
      <c r="E69" s="10">
        <v>19082966.1</v>
      </c>
      <c r="F69" s="11">
        <v>0</v>
      </c>
      <c r="G69" s="11">
        <f aca="true" t="shared" si="2" ref="G69:G99">F69-I69</f>
        <v>0</v>
      </c>
      <c r="H69" s="10">
        <v>19082966.1</v>
      </c>
      <c r="I69" s="13">
        <v>0</v>
      </c>
      <c r="J69" s="14">
        <v>1</v>
      </c>
      <c r="K69" s="15" t="s">
        <v>242</v>
      </c>
      <c r="L69" s="16">
        <v>59500</v>
      </c>
      <c r="M69" s="23">
        <v>40544</v>
      </c>
      <c r="N69" s="23">
        <v>41639</v>
      </c>
      <c r="O69" s="44">
        <f aca="true" t="shared" si="3" ref="O69:O99">L69/1.2</f>
        <v>49583.333333333336</v>
      </c>
      <c r="P69" s="78">
        <v>0</v>
      </c>
    </row>
    <row r="70" spans="1:16" ht="38.25" customHeight="1">
      <c r="A70" s="118"/>
      <c r="B70" s="8" t="s">
        <v>146</v>
      </c>
      <c r="C70" s="8" t="s">
        <v>145</v>
      </c>
      <c r="D70" s="9" t="s">
        <v>3</v>
      </c>
      <c r="E70" s="10">
        <v>12738835.2</v>
      </c>
      <c r="F70" s="12">
        <v>0</v>
      </c>
      <c r="G70" s="11">
        <f t="shared" si="2"/>
        <v>0</v>
      </c>
      <c r="H70" s="10">
        <v>12738835.2</v>
      </c>
      <c r="I70" s="13">
        <v>0</v>
      </c>
      <c r="J70" s="14">
        <v>1</v>
      </c>
      <c r="K70" s="15" t="s">
        <v>14</v>
      </c>
      <c r="L70" s="16">
        <v>60000</v>
      </c>
      <c r="M70" s="23">
        <v>40787</v>
      </c>
      <c r="N70" s="23">
        <v>41882</v>
      </c>
      <c r="O70" s="44">
        <f t="shared" si="3"/>
        <v>50000</v>
      </c>
      <c r="P70" s="78">
        <v>0</v>
      </c>
    </row>
    <row r="71" spans="1:16" ht="34.5" customHeight="1">
      <c r="A71" s="118"/>
      <c r="B71" s="8" t="s">
        <v>165</v>
      </c>
      <c r="C71" s="8" t="s">
        <v>156</v>
      </c>
      <c r="D71" s="9" t="s">
        <v>3</v>
      </c>
      <c r="E71" s="10">
        <v>10912184.31</v>
      </c>
      <c r="F71" s="11">
        <v>0</v>
      </c>
      <c r="G71" s="11">
        <f t="shared" si="2"/>
        <v>0</v>
      </c>
      <c r="H71" s="10">
        <v>10912184.31</v>
      </c>
      <c r="I71" s="13">
        <v>0</v>
      </c>
      <c r="J71" s="14">
        <v>1</v>
      </c>
      <c r="K71" s="15" t="s">
        <v>242</v>
      </c>
      <c r="L71" s="16">
        <v>60000</v>
      </c>
      <c r="M71" s="23">
        <v>40787</v>
      </c>
      <c r="N71" s="23">
        <v>41882</v>
      </c>
      <c r="O71" s="44">
        <f t="shared" si="3"/>
        <v>50000</v>
      </c>
      <c r="P71" s="78">
        <v>0</v>
      </c>
    </row>
    <row r="72" spans="1:16" ht="38.25">
      <c r="A72" s="118"/>
      <c r="B72" s="8" t="s">
        <v>65</v>
      </c>
      <c r="C72" s="8" t="s">
        <v>40</v>
      </c>
      <c r="D72" s="9" t="s">
        <v>3</v>
      </c>
      <c r="E72" s="10">
        <v>17807196.06</v>
      </c>
      <c r="F72" s="11">
        <v>0</v>
      </c>
      <c r="G72" s="11">
        <f t="shared" si="2"/>
        <v>0</v>
      </c>
      <c r="H72" s="10">
        <v>17807196.06</v>
      </c>
      <c r="I72" s="13">
        <v>0</v>
      </c>
      <c r="J72" s="14">
        <v>1</v>
      </c>
      <c r="K72" s="15" t="s">
        <v>241</v>
      </c>
      <c r="L72" s="16">
        <v>41650</v>
      </c>
      <c r="M72" s="23">
        <v>39965</v>
      </c>
      <c r="N72" s="23">
        <v>41060</v>
      </c>
      <c r="O72" s="44">
        <f t="shared" si="3"/>
        <v>34708.333333333336</v>
      </c>
      <c r="P72" s="78">
        <v>0</v>
      </c>
    </row>
    <row r="73" spans="1:16" ht="38.25" customHeight="1">
      <c r="A73" s="118"/>
      <c r="B73" s="8" t="s">
        <v>126</v>
      </c>
      <c r="C73" s="8" t="s">
        <v>125</v>
      </c>
      <c r="D73" s="9" t="s">
        <v>3</v>
      </c>
      <c r="E73" s="10">
        <v>17476992.5</v>
      </c>
      <c r="F73" s="11">
        <v>0</v>
      </c>
      <c r="G73" s="11">
        <f t="shared" si="2"/>
        <v>0</v>
      </c>
      <c r="H73" s="10">
        <v>17476992.5</v>
      </c>
      <c r="I73" s="13">
        <v>0</v>
      </c>
      <c r="J73" s="14">
        <v>1</v>
      </c>
      <c r="K73" s="15" t="s">
        <v>241</v>
      </c>
      <c r="L73" s="16">
        <v>40000</v>
      </c>
      <c r="M73" s="23">
        <v>40452</v>
      </c>
      <c r="N73" s="23">
        <v>41517</v>
      </c>
      <c r="O73" s="44">
        <f t="shared" si="3"/>
        <v>33333.333333333336</v>
      </c>
      <c r="P73" s="78">
        <v>0</v>
      </c>
    </row>
    <row r="74" spans="1:16" ht="38.25" customHeight="1">
      <c r="A74" s="118"/>
      <c r="B74" s="8" t="s">
        <v>206</v>
      </c>
      <c r="C74" s="8" t="s">
        <v>205</v>
      </c>
      <c r="D74" s="9" t="s">
        <v>3</v>
      </c>
      <c r="E74" s="10">
        <v>83307660</v>
      </c>
      <c r="F74" s="11">
        <v>31497000</v>
      </c>
      <c r="G74" s="10">
        <f t="shared" si="2"/>
        <v>2505000</v>
      </c>
      <c r="H74" s="10">
        <f>E74-F74</f>
        <v>51810660</v>
      </c>
      <c r="I74" s="10">
        <v>28992000</v>
      </c>
      <c r="J74" s="14">
        <v>1</v>
      </c>
      <c r="K74" s="15" t="s">
        <v>243</v>
      </c>
      <c r="L74" s="16">
        <v>200000</v>
      </c>
      <c r="M74" s="23">
        <v>40909</v>
      </c>
      <c r="N74" s="23">
        <v>42004</v>
      </c>
      <c r="O74" s="44">
        <f t="shared" si="3"/>
        <v>166666.6666666667</v>
      </c>
      <c r="P74" s="78">
        <v>0</v>
      </c>
    </row>
    <row r="75" spans="1:16" ht="25.5">
      <c r="A75" s="118"/>
      <c r="B75" s="8" t="s">
        <v>78</v>
      </c>
      <c r="C75" s="8" t="s">
        <v>77</v>
      </c>
      <c r="D75" s="9" t="s">
        <v>3</v>
      </c>
      <c r="E75" s="10">
        <v>14678258.56</v>
      </c>
      <c r="F75" s="11">
        <v>681840</v>
      </c>
      <c r="G75" s="11">
        <f t="shared" si="2"/>
        <v>681840</v>
      </c>
      <c r="H75" s="10">
        <v>13996418.56</v>
      </c>
      <c r="I75" s="13">
        <v>0</v>
      </c>
      <c r="J75" s="14">
        <v>1</v>
      </c>
      <c r="K75" s="15" t="s">
        <v>14</v>
      </c>
      <c r="L75" s="16">
        <v>40000</v>
      </c>
      <c r="M75" s="23">
        <v>40238</v>
      </c>
      <c r="N75" s="23">
        <v>41333</v>
      </c>
      <c r="O75" s="44">
        <f t="shared" si="3"/>
        <v>33333.333333333336</v>
      </c>
      <c r="P75" s="78">
        <v>0</v>
      </c>
    </row>
    <row r="76" spans="1:16" ht="38.25">
      <c r="A76" s="118"/>
      <c r="B76" s="8" t="s">
        <v>136</v>
      </c>
      <c r="C76" s="8" t="s">
        <v>135</v>
      </c>
      <c r="D76" s="9" t="s">
        <v>3</v>
      </c>
      <c r="E76" s="10">
        <v>8702023.56</v>
      </c>
      <c r="F76" s="11">
        <v>0</v>
      </c>
      <c r="G76" s="11">
        <f t="shared" si="2"/>
        <v>0</v>
      </c>
      <c r="H76" s="10">
        <v>8702023.56</v>
      </c>
      <c r="I76" s="13">
        <v>0</v>
      </c>
      <c r="J76" s="14">
        <v>1</v>
      </c>
      <c r="K76" s="15" t="s">
        <v>14</v>
      </c>
      <c r="L76" s="16">
        <v>40000</v>
      </c>
      <c r="M76" s="23">
        <v>40575</v>
      </c>
      <c r="N76" s="23">
        <v>41639</v>
      </c>
      <c r="O76" s="44">
        <f t="shared" si="3"/>
        <v>33333.333333333336</v>
      </c>
      <c r="P76" s="78">
        <v>0</v>
      </c>
    </row>
    <row r="77" spans="1:16" ht="61.5" customHeight="1">
      <c r="A77" s="118"/>
      <c r="B77" s="8" t="s">
        <v>131</v>
      </c>
      <c r="C77" s="8" t="s">
        <v>127</v>
      </c>
      <c r="D77" s="9" t="s">
        <v>3</v>
      </c>
      <c r="E77" s="10">
        <v>11296154.06</v>
      </c>
      <c r="F77" s="11">
        <v>150000</v>
      </c>
      <c r="G77" s="11">
        <f t="shared" si="2"/>
        <v>150000</v>
      </c>
      <c r="H77" s="10">
        <v>11146154.06</v>
      </c>
      <c r="I77" s="13">
        <v>0</v>
      </c>
      <c r="J77" s="14">
        <v>1</v>
      </c>
      <c r="K77" s="15" t="s">
        <v>13</v>
      </c>
      <c r="L77" s="16">
        <v>45000</v>
      </c>
      <c r="M77" s="23">
        <v>40452</v>
      </c>
      <c r="N77" s="23">
        <v>41547</v>
      </c>
      <c r="O77" s="44">
        <f t="shared" si="3"/>
        <v>37500</v>
      </c>
      <c r="P77" s="78">
        <v>0</v>
      </c>
    </row>
    <row r="78" spans="1:16" ht="66" customHeight="1">
      <c r="A78" s="118"/>
      <c r="B78" s="8" t="s">
        <v>132</v>
      </c>
      <c r="C78" s="8" t="s">
        <v>128</v>
      </c>
      <c r="D78" s="9" t="s">
        <v>3</v>
      </c>
      <c r="E78" s="10">
        <v>9201988.8</v>
      </c>
      <c r="F78" s="11">
        <v>142500</v>
      </c>
      <c r="G78" s="11">
        <f t="shared" si="2"/>
        <v>142500</v>
      </c>
      <c r="H78" s="10">
        <v>9059488.8</v>
      </c>
      <c r="I78" s="13">
        <v>0</v>
      </c>
      <c r="J78" s="14">
        <v>1</v>
      </c>
      <c r="K78" s="15" t="s">
        <v>238</v>
      </c>
      <c r="L78" s="16">
        <v>45000</v>
      </c>
      <c r="M78" s="23">
        <v>40544</v>
      </c>
      <c r="N78" s="23">
        <v>41639</v>
      </c>
      <c r="O78" s="44">
        <f t="shared" si="3"/>
        <v>37500</v>
      </c>
      <c r="P78" s="78">
        <v>0</v>
      </c>
    </row>
    <row r="79" spans="1:16" ht="100.5" customHeight="1">
      <c r="A79" s="118"/>
      <c r="B79" s="8" t="s">
        <v>133</v>
      </c>
      <c r="C79" s="8" t="s">
        <v>129</v>
      </c>
      <c r="D79" s="9" t="s">
        <v>3</v>
      </c>
      <c r="E79" s="10">
        <v>8507813.16</v>
      </c>
      <c r="F79" s="11">
        <v>0</v>
      </c>
      <c r="G79" s="11">
        <f t="shared" si="2"/>
        <v>0</v>
      </c>
      <c r="H79" s="10">
        <v>8507813.16</v>
      </c>
      <c r="I79" s="13">
        <v>0</v>
      </c>
      <c r="J79" s="14">
        <v>1</v>
      </c>
      <c r="K79" s="15" t="s">
        <v>240</v>
      </c>
      <c r="L79" s="16">
        <v>40000</v>
      </c>
      <c r="M79" s="23">
        <v>40452</v>
      </c>
      <c r="N79" s="23">
        <v>41547</v>
      </c>
      <c r="O79" s="44">
        <f t="shared" si="3"/>
        <v>33333.333333333336</v>
      </c>
      <c r="P79" s="78">
        <v>0</v>
      </c>
    </row>
    <row r="80" spans="1:16" ht="33" customHeight="1">
      <c r="A80" s="118"/>
      <c r="B80" s="8" t="s">
        <v>134</v>
      </c>
      <c r="C80" s="8" t="s">
        <v>130</v>
      </c>
      <c r="D80" s="9" t="s">
        <v>3</v>
      </c>
      <c r="E80" s="10">
        <v>7079901.6</v>
      </c>
      <c r="F80" s="11">
        <v>0</v>
      </c>
      <c r="G80" s="11">
        <f t="shared" si="2"/>
        <v>0</v>
      </c>
      <c r="H80" s="10">
        <v>7079901.6</v>
      </c>
      <c r="I80" s="13">
        <v>0</v>
      </c>
      <c r="J80" s="14">
        <v>1</v>
      </c>
      <c r="K80" s="15" t="s">
        <v>242</v>
      </c>
      <c r="L80" s="16">
        <v>40000</v>
      </c>
      <c r="M80" s="23">
        <v>40452</v>
      </c>
      <c r="N80" s="23">
        <v>41547</v>
      </c>
      <c r="O80" s="44">
        <f t="shared" si="3"/>
        <v>33333.333333333336</v>
      </c>
      <c r="P80" s="78">
        <v>0</v>
      </c>
    </row>
    <row r="81" spans="1:16" ht="25.5">
      <c r="A81" s="118"/>
      <c r="B81" s="8" t="s">
        <v>139</v>
      </c>
      <c r="C81" s="8" t="s">
        <v>138</v>
      </c>
      <c r="D81" s="9" t="s">
        <v>3</v>
      </c>
      <c r="E81" s="10">
        <v>4771799</v>
      </c>
      <c r="F81" s="11">
        <v>0</v>
      </c>
      <c r="G81" s="11">
        <f t="shared" si="2"/>
        <v>0</v>
      </c>
      <c r="H81" s="10">
        <v>4771799</v>
      </c>
      <c r="I81" s="13">
        <v>0</v>
      </c>
      <c r="J81" s="14">
        <v>1</v>
      </c>
      <c r="K81" s="15" t="s">
        <v>14</v>
      </c>
      <c r="L81" s="16">
        <v>50000</v>
      </c>
      <c r="M81" s="23">
        <v>40544</v>
      </c>
      <c r="N81" s="23">
        <v>41090</v>
      </c>
      <c r="O81" s="44">
        <f t="shared" si="3"/>
        <v>41666.66666666667</v>
      </c>
      <c r="P81" s="78">
        <v>0</v>
      </c>
    </row>
    <row r="82" spans="1:16" ht="51">
      <c r="A82" s="118"/>
      <c r="B82" s="8" t="s">
        <v>162</v>
      </c>
      <c r="C82" s="8" t="s">
        <v>152</v>
      </c>
      <c r="D82" s="9" t="s">
        <v>3</v>
      </c>
      <c r="E82" s="10">
        <v>12182133.82</v>
      </c>
      <c r="F82" s="11">
        <v>0</v>
      </c>
      <c r="G82" s="11">
        <f t="shared" si="2"/>
        <v>0</v>
      </c>
      <c r="H82" s="10">
        <v>12182133.82</v>
      </c>
      <c r="I82" s="13">
        <v>0</v>
      </c>
      <c r="J82" s="14">
        <v>1</v>
      </c>
      <c r="K82" s="15" t="s">
        <v>238</v>
      </c>
      <c r="L82" s="16">
        <v>65000</v>
      </c>
      <c r="M82" s="23">
        <v>40695</v>
      </c>
      <c r="N82" s="23">
        <v>41759</v>
      </c>
      <c r="O82" s="44">
        <f t="shared" si="3"/>
        <v>54166.66666666667</v>
      </c>
      <c r="P82" s="78">
        <v>0</v>
      </c>
    </row>
    <row r="83" spans="1:16" ht="51">
      <c r="A83" s="118"/>
      <c r="B83" s="8" t="s">
        <v>159</v>
      </c>
      <c r="C83" s="8" t="s">
        <v>154</v>
      </c>
      <c r="D83" s="9" t="s">
        <v>3</v>
      </c>
      <c r="E83" s="10">
        <v>6616540.24</v>
      </c>
      <c r="F83" s="11">
        <v>0</v>
      </c>
      <c r="G83" s="11">
        <f t="shared" si="2"/>
        <v>0</v>
      </c>
      <c r="H83" s="10">
        <v>6616540.24</v>
      </c>
      <c r="I83" s="13">
        <v>0</v>
      </c>
      <c r="J83" s="14">
        <v>1</v>
      </c>
      <c r="K83" s="15" t="s">
        <v>14</v>
      </c>
      <c r="L83" s="16">
        <v>60000</v>
      </c>
      <c r="M83" s="23">
        <v>40695</v>
      </c>
      <c r="N83" s="23">
        <v>41698</v>
      </c>
      <c r="O83" s="44">
        <f t="shared" si="3"/>
        <v>50000</v>
      </c>
      <c r="P83" s="78">
        <v>0</v>
      </c>
    </row>
    <row r="84" spans="1:16" ht="51" customHeight="1">
      <c r="A84" s="118"/>
      <c r="B84" s="8" t="s">
        <v>160</v>
      </c>
      <c r="C84" s="8" t="s">
        <v>153</v>
      </c>
      <c r="D84" s="9" t="s">
        <v>3</v>
      </c>
      <c r="E84" s="10">
        <v>9816856.92</v>
      </c>
      <c r="F84" s="11">
        <v>0</v>
      </c>
      <c r="G84" s="11">
        <f t="shared" si="2"/>
        <v>0</v>
      </c>
      <c r="H84" s="10">
        <v>9816856.92</v>
      </c>
      <c r="I84" s="13">
        <v>0</v>
      </c>
      <c r="J84" s="14">
        <v>1</v>
      </c>
      <c r="K84" s="15" t="s">
        <v>13</v>
      </c>
      <c r="L84" s="16">
        <v>60000</v>
      </c>
      <c r="M84" s="23">
        <v>40909</v>
      </c>
      <c r="N84" s="23">
        <v>42004</v>
      </c>
      <c r="O84" s="44">
        <f t="shared" si="3"/>
        <v>50000</v>
      </c>
      <c r="P84" s="78">
        <v>0</v>
      </c>
    </row>
    <row r="85" spans="1:16" ht="81.75" customHeight="1">
      <c r="A85" s="118"/>
      <c r="B85" s="8" t="s">
        <v>186</v>
      </c>
      <c r="C85" s="8" t="s">
        <v>185</v>
      </c>
      <c r="D85" s="9" t="s">
        <v>3</v>
      </c>
      <c r="E85" s="10">
        <v>16789089.6</v>
      </c>
      <c r="F85" s="11">
        <v>395000</v>
      </c>
      <c r="G85" s="11">
        <f t="shared" si="2"/>
        <v>395000</v>
      </c>
      <c r="H85" s="10">
        <v>16394089.600000001</v>
      </c>
      <c r="I85" s="13">
        <v>0</v>
      </c>
      <c r="J85" s="14">
        <v>1</v>
      </c>
      <c r="K85" s="15" t="s">
        <v>14</v>
      </c>
      <c r="L85" s="16">
        <v>65000</v>
      </c>
      <c r="M85" s="23">
        <v>40695</v>
      </c>
      <c r="N85" s="23">
        <v>41789</v>
      </c>
      <c r="O85" s="44">
        <f t="shared" si="3"/>
        <v>54166.66666666667</v>
      </c>
      <c r="P85" s="78">
        <v>0</v>
      </c>
    </row>
    <row r="86" spans="1:16" ht="25.5" customHeight="1">
      <c r="A86" s="118"/>
      <c r="B86" s="8" t="s">
        <v>68</v>
      </c>
      <c r="C86" s="8" t="s">
        <v>42</v>
      </c>
      <c r="D86" s="9" t="s">
        <v>3</v>
      </c>
      <c r="E86" s="10">
        <v>33366486</v>
      </c>
      <c r="F86" s="11">
        <v>0</v>
      </c>
      <c r="G86" s="11">
        <f t="shared" si="2"/>
        <v>0</v>
      </c>
      <c r="H86" s="10">
        <v>33366486</v>
      </c>
      <c r="I86" s="13">
        <v>0</v>
      </c>
      <c r="J86" s="14">
        <v>1</v>
      </c>
      <c r="K86" s="15" t="s">
        <v>244</v>
      </c>
      <c r="L86" s="16">
        <v>50000</v>
      </c>
      <c r="M86" s="23">
        <v>40179</v>
      </c>
      <c r="N86" s="23">
        <v>41274</v>
      </c>
      <c r="O86" s="44">
        <f t="shared" si="3"/>
        <v>41666.66666666667</v>
      </c>
      <c r="P86" s="78">
        <v>0</v>
      </c>
    </row>
    <row r="87" spans="1:16" ht="24.75" customHeight="1">
      <c r="A87" s="118"/>
      <c r="B87" s="8" t="s">
        <v>69</v>
      </c>
      <c r="C87" s="8" t="s">
        <v>43</v>
      </c>
      <c r="D87" s="9" t="s">
        <v>3</v>
      </c>
      <c r="E87" s="10">
        <v>20516738.7</v>
      </c>
      <c r="F87" s="11">
        <v>0</v>
      </c>
      <c r="G87" s="11">
        <f t="shared" si="2"/>
        <v>0</v>
      </c>
      <c r="H87" s="10">
        <v>20516738.7</v>
      </c>
      <c r="I87" s="13">
        <v>0</v>
      </c>
      <c r="J87" s="14">
        <v>1</v>
      </c>
      <c r="K87" s="15" t="s">
        <v>245</v>
      </c>
      <c r="L87" s="16">
        <v>50000</v>
      </c>
      <c r="M87" s="23">
        <v>40179</v>
      </c>
      <c r="N87" s="23">
        <v>41274</v>
      </c>
      <c r="O87" s="44">
        <f t="shared" si="3"/>
        <v>41666.66666666667</v>
      </c>
      <c r="P87" s="78">
        <v>0</v>
      </c>
    </row>
    <row r="88" spans="1:16" ht="38.25" customHeight="1">
      <c r="A88" s="118"/>
      <c r="B88" s="8" t="s">
        <v>203</v>
      </c>
      <c r="C88" s="8" t="s">
        <v>191</v>
      </c>
      <c r="D88" s="9" t="s">
        <v>3</v>
      </c>
      <c r="E88" s="10">
        <v>18385632.32</v>
      </c>
      <c r="F88" s="11">
        <v>0</v>
      </c>
      <c r="G88" s="11">
        <f t="shared" si="2"/>
        <v>0</v>
      </c>
      <c r="H88" s="10">
        <v>18385632.32</v>
      </c>
      <c r="I88" s="13">
        <v>0</v>
      </c>
      <c r="J88" s="14">
        <v>1</v>
      </c>
      <c r="K88" s="15" t="s">
        <v>14</v>
      </c>
      <c r="L88" s="16">
        <v>150000</v>
      </c>
      <c r="M88" s="23">
        <v>41030</v>
      </c>
      <c r="N88" s="23">
        <v>42124</v>
      </c>
      <c r="O88" s="44">
        <f t="shared" si="3"/>
        <v>125000</v>
      </c>
      <c r="P88" s="78">
        <v>0</v>
      </c>
    </row>
    <row r="89" spans="1:16" ht="51" customHeight="1">
      <c r="A89" s="118"/>
      <c r="B89" s="8" t="s">
        <v>204</v>
      </c>
      <c r="C89" s="8" t="s">
        <v>192</v>
      </c>
      <c r="D89" s="9" t="s">
        <v>3</v>
      </c>
      <c r="E89" s="10">
        <v>30546109.14</v>
      </c>
      <c r="F89" s="11">
        <v>981000</v>
      </c>
      <c r="G89" s="11">
        <f t="shared" si="2"/>
        <v>981000</v>
      </c>
      <c r="H89" s="10">
        <v>29565109.14</v>
      </c>
      <c r="I89" s="13">
        <v>0</v>
      </c>
      <c r="J89" s="14">
        <v>1</v>
      </c>
      <c r="K89" s="15" t="s">
        <v>13</v>
      </c>
      <c r="L89" s="16">
        <v>100000</v>
      </c>
      <c r="M89" s="23">
        <v>41000</v>
      </c>
      <c r="N89" s="23">
        <v>42094</v>
      </c>
      <c r="O89" s="44">
        <f t="shared" si="3"/>
        <v>83333.33333333334</v>
      </c>
      <c r="P89" s="78">
        <v>0</v>
      </c>
    </row>
    <row r="90" spans="1:16" ht="47.25" customHeight="1">
      <c r="A90" s="118"/>
      <c r="B90" s="8" t="s">
        <v>67</v>
      </c>
      <c r="C90" s="8" t="s">
        <v>44</v>
      </c>
      <c r="D90" s="9" t="s">
        <v>3</v>
      </c>
      <c r="E90" s="10">
        <v>17904789</v>
      </c>
      <c r="F90" s="11">
        <v>892500</v>
      </c>
      <c r="G90" s="11">
        <f t="shared" si="2"/>
        <v>892500</v>
      </c>
      <c r="H90" s="10">
        <v>17012289</v>
      </c>
      <c r="I90" s="13">
        <v>0</v>
      </c>
      <c r="J90" s="14">
        <v>1</v>
      </c>
      <c r="K90" s="15" t="s">
        <v>13</v>
      </c>
      <c r="L90" s="16">
        <v>41650</v>
      </c>
      <c r="M90" s="23">
        <v>40026</v>
      </c>
      <c r="N90" s="23">
        <v>41121</v>
      </c>
      <c r="O90" s="44">
        <f t="shared" si="3"/>
        <v>34708.333333333336</v>
      </c>
      <c r="P90" s="78">
        <v>0</v>
      </c>
    </row>
    <row r="91" spans="1:16" ht="38.25" customHeight="1">
      <c r="A91" s="118"/>
      <c r="B91" s="8" t="s">
        <v>70</v>
      </c>
      <c r="C91" s="8" t="s">
        <v>45</v>
      </c>
      <c r="D91" s="9" t="s">
        <v>3</v>
      </c>
      <c r="E91" s="10">
        <v>5332978</v>
      </c>
      <c r="F91" s="11">
        <v>892500</v>
      </c>
      <c r="G91" s="11">
        <f t="shared" si="2"/>
        <v>892500</v>
      </c>
      <c r="H91" s="10">
        <v>4440478</v>
      </c>
      <c r="I91" s="13">
        <v>0</v>
      </c>
      <c r="J91" s="14">
        <v>1</v>
      </c>
      <c r="K91" s="15" t="s">
        <v>14</v>
      </c>
      <c r="L91" s="16">
        <v>47600</v>
      </c>
      <c r="M91" s="23">
        <v>39995</v>
      </c>
      <c r="N91" s="23">
        <v>41060</v>
      </c>
      <c r="O91" s="44">
        <f t="shared" si="3"/>
        <v>39666.66666666667</v>
      </c>
      <c r="P91" s="78">
        <v>0</v>
      </c>
    </row>
    <row r="92" spans="1:16" ht="63.75" customHeight="1">
      <c r="A92" s="118"/>
      <c r="B92" s="8" t="s">
        <v>71</v>
      </c>
      <c r="C92" s="8" t="s">
        <v>72</v>
      </c>
      <c r="D92" s="9" t="s">
        <v>3</v>
      </c>
      <c r="E92" s="10">
        <v>15970671</v>
      </c>
      <c r="F92" s="11">
        <v>0</v>
      </c>
      <c r="G92" s="11">
        <f t="shared" si="2"/>
        <v>0</v>
      </c>
      <c r="H92" s="10">
        <v>15970671</v>
      </c>
      <c r="I92" s="13">
        <v>0</v>
      </c>
      <c r="J92" s="14">
        <v>1</v>
      </c>
      <c r="K92" s="15" t="s">
        <v>238</v>
      </c>
      <c r="L92" s="16">
        <v>41650</v>
      </c>
      <c r="M92" s="23">
        <v>40227</v>
      </c>
      <c r="N92" s="23">
        <v>41090</v>
      </c>
      <c r="O92" s="44">
        <f t="shared" si="3"/>
        <v>34708.333333333336</v>
      </c>
      <c r="P92" s="78">
        <v>0</v>
      </c>
    </row>
    <row r="93" spans="1:16" ht="38.25" customHeight="1">
      <c r="A93" s="118"/>
      <c r="B93" s="8" t="s">
        <v>66</v>
      </c>
      <c r="C93" s="8" t="s">
        <v>41</v>
      </c>
      <c r="D93" s="9" t="s">
        <v>3</v>
      </c>
      <c r="E93" s="10">
        <v>14543748.84</v>
      </c>
      <c r="F93" s="11">
        <v>0</v>
      </c>
      <c r="G93" s="11">
        <f t="shared" si="2"/>
        <v>0</v>
      </c>
      <c r="H93" s="10">
        <v>14543748.84</v>
      </c>
      <c r="I93" s="13">
        <v>0</v>
      </c>
      <c r="J93" s="14">
        <v>1</v>
      </c>
      <c r="K93" s="15" t="s">
        <v>240</v>
      </c>
      <c r="L93" s="16">
        <v>53550</v>
      </c>
      <c r="M93" s="23">
        <v>39952</v>
      </c>
      <c r="N93" s="23">
        <v>41047</v>
      </c>
      <c r="O93" s="44">
        <f t="shared" si="3"/>
        <v>44625</v>
      </c>
      <c r="P93" s="78">
        <v>0</v>
      </c>
    </row>
    <row r="94" spans="1:16" ht="47.25" customHeight="1">
      <c r="A94" s="118"/>
      <c r="B94" s="8" t="s">
        <v>76</v>
      </c>
      <c r="C94" s="8" t="s">
        <v>75</v>
      </c>
      <c r="D94" s="9" t="s">
        <v>3</v>
      </c>
      <c r="E94" s="10">
        <v>19410262.2</v>
      </c>
      <c r="F94" s="11">
        <v>0</v>
      </c>
      <c r="G94" s="11">
        <f t="shared" si="2"/>
        <v>0</v>
      </c>
      <c r="H94" s="10">
        <v>19410262.2</v>
      </c>
      <c r="I94" s="13">
        <v>0</v>
      </c>
      <c r="J94" s="14">
        <v>1</v>
      </c>
      <c r="K94" s="15" t="s">
        <v>14</v>
      </c>
      <c r="L94" s="16">
        <v>35000</v>
      </c>
      <c r="M94" s="23">
        <v>40269</v>
      </c>
      <c r="N94" s="23">
        <v>41274</v>
      </c>
      <c r="O94" s="44">
        <f t="shared" si="3"/>
        <v>29166.666666666668</v>
      </c>
      <c r="P94" s="78">
        <v>0</v>
      </c>
    </row>
    <row r="95" spans="1:16" ht="46.5" customHeight="1">
      <c r="A95" s="118"/>
      <c r="B95" s="8" t="s">
        <v>166</v>
      </c>
      <c r="C95" s="8" t="s">
        <v>157</v>
      </c>
      <c r="D95" s="9" t="s">
        <v>3</v>
      </c>
      <c r="E95" s="10">
        <v>38111051</v>
      </c>
      <c r="F95" s="11">
        <v>0</v>
      </c>
      <c r="G95" s="11">
        <f t="shared" si="2"/>
        <v>0</v>
      </c>
      <c r="H95" s="10">
        <v>38111051</v>
      </c>
      <c r="I95" s="13">
        <v>0</v>
      </c>
      <c r="J95" s="14">
        <v>1</v>
      </c>
      <c r="K95" s="15" t="s">
        <v>14</v>
      </c>
      <c r="L95" s="16">
        <v>60000</v>
      </c>
      <c r="M95" s="23">
        <v>40664</v>
      </c>
      <c r="N95" s="23">
        <v>41759</v>
      </c>
      <c r="O95" s="44">
        <f t="shared" si="3"/>
        <v>50000</v>
      </c>
      <c r="P95" s="78">
        <v>0</v>
      </c>
    </row>
    <row r="96" spans="1:16" ht="42.75" customHeight="1">
      <c r="A96" s="118"/>
      <c r="B96" s="8" t="s">
        <v>181</v>
      </c>
      <c r="C96" s="8" t="s">
        <v>177</v>
      </c>
      <c r="D96" s="9" t="s">
        <v>3</v>
      </c>
      <c r="E96" s="10">
        <v>39691531</v>
      </c>
      <c r="F96" s="11">
        <v>0</v>
      </c>
      <c r="G96" s="11">
        <f t="shared" si="2"/>
        <v>0</v>
      </c>
      <c r="H96" s="10">
        <v>39691531</v>
      </c>
      <c r="I96" s="13">
        <v>0</v>
      </c>
      <c r="J96" s="14">
        <v>1</v>
      </c>
      <c r="K96" s="15" t="s">
        <v>14</v>
      </c>
      <c r="L96" s="16">
        <v>100000</v>
      </c>
      <c r="M96" s="23">
        <v>40756</v>
      </c>
      <c r="N96" s="23">
        <v>41851</v>
      </c>
      <c r="O96" s="44">
        <f t="shared" si="3"/>
        <v>83333.33333333334</v>
      </c>
      <c r="P96" s="78">
        <v>0</v>
      </c>
    </row>
    <row r="97" spans="1:16" ht="43.5" customHeight="1">
      <c r="A97" s="118"/>
      <c r="B97" s="8" t="s">
        <v>182</v>
      </c>
      <c r="C97" s="8" t="s">
        <v>178</v>
      </c>
      <c r="D97" s="9" t="s">
        <v>3</v>
      </c>
      <c r="E97" s="10">
        <v>37759449.2</v>
      </c>
      <c r="F97" s="11">
        <v>0</v>
      </c>
      <c r="G97" s="11">
        <f t="shared" si="2"/>
        <v>0</v>
      </c>
      <c r="H97" s="10">
        <v>37759449.2</v>
      </c>
      <c r="I97" s="13">
        <v>0</v>
      </c>
      <c r="J97" s="14">
        <v>1</v>
      </c>
      <c r="K97" s="15" t="s">
        <v>14</v>
      </c>
      <c r="L97" s="16">
        <v>100000</v>
      </c>
      <c r="M97" s="23">
        <v>40817</v>
      </c>
      <c r="N97" s="23" t="s">
        <v>187</v>
      </c>
      <c r="O97" s="44">
        <f t="shared" si="3"/>
        <v>83333.33333333334</v>
      </c>
      <c r="P97" s="78">
        <v>0</v>
      </c>
    </row>
    <row r="98" spans="1:16" ht="48.75" customHeight="1">
      <c r="A98" s="118"/>
      <c r="B98" s="8" t="s">
        <v>183</v>
      </c>
      <c r="C98" s="8" t="s">
        <v>179</v>
      </c>
      <c r="D98" s="9" t="s">
        <v>3</v>
      </c>
      <c r="E98" s="10">
        <v>23214351.6</v>
      </c>
      <c r="F98" s="11">
        <v>0</v>
      </c>
      <c r="G98" s="11">
        <f t="shared" si="2"/>
        <v>0</v>
      </c>
      <c r="H98" s="10">
        <v>23214351.6</v>
      </c>
      <c r="I98" s="13">
        <v>0</v>
      </c>
      <c r="J98" s="14">
        <v>1</v>
      </c>
      <c r="K98" s="15" t="s">
        <v>14</v>
      </c>
      <c r="L98" s="16">
        <v>100000</v>
      </c>
      <c r="M98" s="23">
        <v>40817</v>
      </c>
      <c r="N98" s="23">
        <v>41912</v>
      </c>
      <c r="O98" s="44">
        <f t="shared" si="3"/>
        <v>83333.33333333334</v>
      </c>
      <c r="P98" s="78">
        <v>0</v>
      </c>
    </row>
    <row r="99" spans="1:16" ht="47.25" customHeight="1" thickBot="1">
      <c r="A99" s="118"/>
      <c r="B99" s="8" t="s">
        <v>184</v>
      </c>
      <c r="C99" s="8" t="s">
        <v>180</v>
      </c>
      <c r="D99" s="9" t="s">
        <v>3</v>
      </c>
      <c r="E99" s="10">
        <v>39810782</v>
      </c>
      <c r="F99" s="11">
        <v>0</v>
      </c>
      <c r="G99" s="11">
        <f t="shared" si="2"/>
        <v>0</v>
      </c>
      <c r="H99" s="10">
        <v>39810782</v>
      </c>
      <c r="I99" s="13">
        <v>0</v>
      </c>
      <c r="J99" s="14">
        <v>1</v>
      </c>
      <c r="K99" s="15" t="s">
        <v>14</v>
      </c>
      <c r="L99" s="16">
        <v>100000</v>
      </c>
      <c r="M99" s="23">
        <v>40817</v>
      </c>
      <c r="N99" s="23">
        <v>41912</v>
      </c>
      <c r="O99" s="44">
        <f t="shared" si="3"/>
        <v>83333.33333333334</v>
      </c>
      <c r="P99" s="78">
        <v>0</v>
      </c>
    </row>
    <row r="100" spans="1:20" s="122" customFormat="1" ht="24" customHeight="1" thickBot="1">
      <c r="A100" s="119"/>
      <c r="B100" s="55"/>
      <c r="C100" s="120" t="s">
        <v>1</v>
      </c>
      <c r="D100" s="120"/>
      <c r="E100" s="82">
        <f aca="true" t="shared" si="4" ref="E100:J100">SUM(E4:E99)</f>
        <v>1588336601.1699996</v>
      </c>
      <c r="F100" s="82">
        <f t="shared" si="4"/>
        <v>51941186.67</v>
      </c>
      <c r="G100" s="82">
        <f t="shared" si="4"/>
        <v>22949186.67</v>
      </c>
      <c r="H100" s="82">
        <f t="shared" si="4"/>
        <v>1536395414.4999998</v>
      </c>
      <c r="I100" s="82">
        <f t="shared" si="4"/>
        <v>28992000</v>
      </c>
      <c r="J100" s="82">
        <f t="shared" si="4"/>
        <v>96</v>
      </c>
      <c r="K100" s="82">
        <f>SUM(K4:K99)</f>
        <v>0</v>
      </c>
      <c r="L100" s="82">
        <f>SUM(L4:L99)</f>
        <v>6710350.4</v>
      </c>
      <c r="M100" s="83"/>
      <c r="N100" s="83"/>
      <c r="O100" s="84">
        <f>SUM(O4:O99)</f>
        <v>5591958.666666664</v>
      </c>
      <c r="P100" s="121">
        <f>SUM(P4:P99)</f>
        <v>0</v>
      </c>
      <c r="T100" s="123"/>
    </row>
    <row r="101" spans="1:15" s="45" customFormat="1" ht="12.75">
      <c r="A101" s="56"/>
      <c r="B101" s="57"/>
      <c r="C101" s="57"/>
      <c r="D101" s="58"/>
      <c r="E101" s="59"/>
      <c r="F101" s="60"/>
      <c r="G101" s="60"/>
      <c r="H101" s="59"/>
      <c r="I101" s="61"/>
      <c r="J101" s="62"/>
      <c r="K101" s="61"/>
      <c r="L101" s="63"/>
      <c r="M101" s="64"/>
      <c r="N101" s="64"/>
      <c r="O101" s="63"/>
    </row>
    <row r="102" spans="1:15" s="45" customFormat="1" ht="12.75">
      <c r="A102" s="56"/>
      <c r="B102" s="66"/>
      <c r="C102" s="66"/>
      <c r="D102" s="67"/>
      <c r="E102" s="68"/>
      <c r="F102" s="69"/>
      <c r="G102" s="69"/>
      <c r="H102" s="68"/>
      <c r="I102" s="70"/>
      <c r="J102" s="71"/>
      <c r="K102" s="70"/>
      <c r="L102" s="72"/>
      <c r="M102" s="73"/>
      <c r="N102" s="73"/>
      <c r="O102" s="72"/>
    </row>
    <row r="103" spans="1:15" s="45" customFormat="1" ht="13.5" thickBot="1">
      <c r="A103" s="56"/>
      <c r="B103" s="66"/>
      <c r="C103" s="66"/>
      <c r="D103" s="67"/>
      <c r="E103" s="68"/>
      <c r="F103" s="69"/>
      <c r="G103" s="69"/>
      <c r="H103" s="68"/>
      <c r="I103" s="70"/>
      <c r="J103" s="71"/>
      <c r="K103" s="70"/>
      <c r="L103" s="72"/>
      <c r="M103" s="73"/>
      <c r="N103" s="73"/>
      <c r="O103" s="72"/>
    </row>
    <row r="104" spans="3:21" ht="28.5" customHeight="1" thickBot="1">
      <c r="C104" s="2" t="s">
        <v>6</v>
      </c>
      <c r="D104" s="3" t="s">
        <v>7</v>
      </c>
      <c r="E104" s="4" t="s">
        <v>4</v>
      </c>
      <c r="F104" s="5" t="s">
        <v>2</v>
      </c>
      <c r="G104" s="5" t="s">
        <v>10</v>
      </c>
      <c r="H104" s="5" t="s">
        <v>12</v>
      </c>
      <c r="I104" s="5" t="s">
        <v>11</v>
      </c>
      <c r="J104" s="6" t="s">
        <v>5</v>
      </c>
      <c r="K104" s="4" t="s">
        <v>9</v>
      </c>
      <c r="L104" s="7" t="s">
        <v>256</v>
      </c>
      <c r="M104" s="115" t="s">
        <v>8</v>
      </c>
      <c r="N104" s="116"/>
      <c r="O104" s="43" t="s">
        <v>267</v>
      </c>
      <c r="P104" s="100" t="s">
        <v>268</v>
      </c>
      <c r="Q104" s="97"/>
      <c r="R104" s="97"/>
      <c r="S104" s="97"/>
      <c r="T104" s="97"/>
      <c r="U104" s="97"/>
    </row>
    <row r="105" spans="1:21" ht="38.25">
      <c r="A105" s="118" t="s">
        <v>265</v>
      </c>
      <c r="B105" s="76" t="s">
        <v>251</v>
      </c>
      <c r="C105" s="46" t="s">
        <v>208</v>
      </c>
      <c r="D105" s="47" t="s">
        <v>260</v>
      </c>
      <c r="E105" s="48">
        <v>39686526.7</v>
      </c>
      <c r="F105" s="49">
        <v>5200000</v>
      </c>
      <c r="G105" s="49">
        <v>5200000</v>
      </c>
      <c r="H105" s="50">
        <f>E105-F105</f>
        <v>34486526.7</v>
      </c>
      <c r="I105" s="51">
        <v>0</v>
      </c>
      <c r="J105" s="52">
        <v>1</v>
      </c>
      <c r="K105" s="51" t="s">
        <v>14</v>
      </c>
      <c r="L105" s="53">
        <v>150000</v>
      </c>
      <c r="M105" s="54">
        <v>41153</v>
      </c>
      <c r="N105" s="54">
        <v>42185</v>
      </c>
      <c r="O105" s="44">
        <f aca="true" t="shared" si="5" ref="O105:O137">L105/1.2</f>
        <v>125000</v>
      </c>
      <c r="P105" s="77">
        <v>0</v>
      </c>
      <c r="Q105" s="45"/>
      <c r="R105" s="45"/>
      <c r="S105" s="45"/>
      <c r="T105" s="45"/>
      <c r="U105" s="45"/>
    </row>
    <row r="106" spans="1:21" ht="25.5">
      <c r="A106" s="118"/>
      <c r="B106" s="31" t="s">
        <v>253</v>
      </c>
      <c r="C106" s="31" t="s">
        <v>209</v>
      </c>
      <c r="D106" s="32" t="s">
        <v>260</v>
      </c>
      <c r="E106" s="33">
        <v>13472356</v>
      </c>
      <c r="F106" s="40">
        <v>0</v>
      </c>
      <c r="G106" s="40">
        <v>0</v>
      </c>
      <c r="H106" s="33">
        <v>13472356</v>
      </c>
      <c r="I106" s="36">
        <v>0</v>
      </c>
      <c r="J106" s="37">
        <v>1</v>
      </c>
      <c r="K106" s="36" t="s">
        <v>14</v>
      </c>
      <c r="L106" s="38">
        <v>80000</v>
      </c>
      <c r="M106" s="39">
        <v>41091</v>
      </c>
      <c r="N106" s="39">
        <v>42185</v>
      </c>
      <c r="O106" s="44">
        <f t="shared" si="5"/>
        <v>66666.66666666667</v>
      </c>
      <c r="P106" s="78">
        <v>0</v>
      </c>
      <c r="Q106" s="45"/>
      <c r="R106" s="45"/>
      <c r="S106" s="45"/>
      <c r="T106" s="45"/>
      <c r="U106" s="45"/>
    </row>
    <row r="107" spans="1:21" ht="78.75" customHeight="1">
      <c r="A107" s="118"/>
      <c r="B107" s="31" t="s">
        <v>263</v>
      </c>
      <c r="C107" s="31" t="s">
        <v>210</v>
      </c>
      <c r="D107" s="32" t="s">
        <v>260</v>
      </c>
      <c r="E107" s="33">
        <v>61153514</v>
      </c>
      <c r="F107" s="34">
        <v>1385000</v>
      </c>
      <c r="G107" s="34">
        <v>1385000</v>
      </c>
      <c r="H107" s="35">
        <f>E107-F107</f>
        <v>59768514</v>
      </c>
      <c r="I107" s="36">
        <v>0</v>
      </c>
      <c r="J107" s="37">
        <v>1</v>
      </c>
      <c r="K107" s="36" t="s">
        <v>14</v>
      </c>
      <c r="L107" s="38">
        <v>180000</v>
      </c>
      <c r="M107" s="39">
        <v>41000</v>
      </c>
      <c r="N107" s="39">
        <v>42094</v>
      </c>
      <c r="O107" s="44">
        <f t="shared" si="5"/>
        <v>150000</v>
      </c>
      <c r="P107" s="78">
        <v>0</v>
      </c>
      <c r="Q107" s="45"/>
      <c r="R107" s="45"/>
      <c r="S107" s="45"/>
      <c r="T107" s="45"/>
      <c r="U107" s="45"/>
    </row>
    <row r="108" spans="1:21" ht="38.25">
      <c r="A108" s="118"/>
      <c r="B108" s="31" t="s">
        <v>264</v>
      </c>
      <c r="C108" s="31" t="s">
        <v>211</v>
      </c>
      <c r="D108" s="32" t="s">
        <v>260</v>
      </c>
      <c r="E108" s="33">
        <v>12011275.67</v>
      </c>
      <c r="F108" s="34">
        <v>2373000</v>
      </c>
      <c r="G108" s="34">
        <v>2373000</v>
      </c>
      <c r="H108" s="35">
        <f>E108-F108</f>
        <v>9638275.67</v>
      </c>
      <c r="I108" s="36">
        <v>0</v>
      </c>
      <c r="J108" s="37">
        <v>1</v>
      </c>
      <c r="K108" s="41" t="s">
        <v>14</v>
      </c>
      <c r="L108" s="38">
        <v>40000</v>
      </c>
      <c r="M108" s="39">
        <v>40909</v>
      </c>
      <c r="N108" s="39">
        <v>42004</v>
      </c>
      <c r="O108" s="44">
        <f t="shared" si="5"/>
        <v>33333.333333333336</v>
      </c>
      <c r="P108" s="78">
        <v>0</v>
      </c>
      <c r="Q108" s="45"/>
      <c r="R108" s="45"/>
      <c r="S108" s="45"/>
      <c r="T108" s="45"/>
      <c r="U108" s="45"/>
    </row>
    <row r="109" spans="1:21" ht="38.25">
      <c r="A109" s="118"/>
      <c r="B109" s="31" t="s">
        <v>254</v>
      </c>
      <c r="C109" s="31" t="s">
        <v>212</v>
      </c>
      <c r="D109" s="32" t="s">
        <v>260</v>
      </c>
      <c r="E109" s="33">
        <v>11923177.6</v>
      </c>
      <c r="F109" s="40">
        <v>0</v>
      </c>
      <c r="G109" s="40">
        <v>0</v>
      </c>
      <c r="H109" s="33">
        <v>11923177.6</v>
      </c>
      <c r="I109" s="36">
        <v>0</v>
      </c>
      <c r="J109" s="37">
        <v>1</v>
      </c>
      <c r="K109" s="41" t="s">
        <v>14</v>
      </c>
      <c r="L109" s="38">
        <v>40000</v>
      </c>
      <c r="M109" s="39">
        <v>40909</v>
      </c>
      <c r="N109" s="39">
        <v>42004</v>
      </c>
      <c r="O109" s="44">
        <f t="shared" si="5"/>
        <v>33333.333333333336</v>
      </c>
      <c r="P109" s="78">
        <v>0</v>
      </c>
      <c r="Q109" s="45"/>
      <c r="R109" s="45"/>
      <c r="S109" s="45"/>
      <c r="T109" s="45"/>
      <c r="U109" s="45"/>
    </row>
    <row r="110" spans="1:21" ht="38.25">
      <c r="A110" s="118"/>
      <c r="B110" s="31" t="s">
        <v>248</v>
      </c>
      <c r="C110" s="31" t="s">
        <v>213</v>
      </c>
      <c r="D110" s="32" t="s">
        <v>260</v>
      </c>
      <c r="E110" s="33">
        <v>84446792.72</v>
      </c>
      <c r="F110" s="40">
        <v>0</v>
      </c>
      <c r="G110" s="40">
        <v>0</v>
      </c>
      <c r="H110" s="33">
        <v>84446792.72</v>
      </c>
      <c r="I110" s="36">
        <v>0</v>
      </c>
      <c r="J110" s="37">
        <v>1</v>
      </c>
      <c r="K110" s="41" t="s">
        <v>240</v>
      </c>
      <c r="L110" s="38">
        <v>200000</v>
      </c>
      <c r="M110" s="39">
        <v>41061</v>
      </c>
      <c r="N110" s="39">
        <v>42155</v>
      </c>
      <c r="O110" s="44">
        <f t="shared" si="5"/>
        <v>166666.6666666667</v>
      </c>
      <c r="P110" s="78">
        <v>0</v>
      </c>
      <c r="Q110" s="45"/>
      <c r="R110" s="45"/>
      <c r="S110" s="45"/>
      <c r="T110" s="45"/>
      <c r="U110" s="45"/>
    </row>
    <row r="111" spans="1:21" ht="25.5">
      <c r="A111" s="118"/>
      <c r="B111" s="31" t="s">
        <v>255</v>
      </c>
      <c r="C111" s="31" t="s">
        <v>214</v>
      </c>
      <c r="D111" s="32" t="s">
        <v>260</v>
      </c>
      <c r="E111" s="33">
        <v>56360270.42</v>
      </c>
      <c r="F111" s="40">
        <v>0</v>
      </c>
      <c r="G111" s="40">
        <v>0</v>
      </c>
      <c r="H111" s="33">
        <v>56360270.42</v>
      </c>
      <c r="I111" s="36">
        <v>0</v>
      </c>
      <c r="J111" s="37">
        <v>1</v>
      </c>
      <c r="K111" s="41" t="s">
        <v>14</v>
      </c>
      <c r="L111" s="38">
        <v>150000</v>
      </c>
      <c r="M111" s="39">
        <v>40909</v>
      </c>
      <c r="N111" s="39">
        <v>42004</v>
      </c>
      <c r="O111" s="44">
        <f t="shared" si="5"/>
        <v>125000</v>
      </c>
      <c r="P111" s="78">
        <v>0</v>
      </c>
      <c r="Q111" s="45"/>
      <c r="R111" s="45"/>
      <c r="S111" s="45"/>
      <c r="T111" s="45"/>
      <c r="U111" s="45"/>
    </row>
    <row r="112" spans="1:21" ht="25.5" customHeight="1">
      <c r="A112" s="118"/>
      <c r="B112" s="31" t="s">
        <v>249</v>
      </c>
      <c r="C112" s="31" t="s">
        <v>215</v>
      </c>
      <c r="D112" s="32" t="s">
        <v>260</v>
      </c>
      <c r="E112" s="33">
        <v>89878749.9</v>
      </c>
      <c r="F112" s="40">
        <v>0</v>
      </c>
      <c r="G112" s="40">
        <v>0</v>
      </c>
      <c r="H112" s="33">
        <v>89878749.9</v>
      </c>
      <c r="I112" s="36">
        <v>0</v>
      </c>
      <c r="J112" s="37">
        <v>1</v>
      </c>
      <c r="K112" s="41" t="s">
        <v>14</v>
      </c>
      <c r="L112" s="38">
        <v>950000</v>
      </c>
      <c r="M112" s="39">
        <v>41091</v>
      </c>
      <c r="N112" s="39">
        <v>42185</v>
      </c>
      <c r="O112" s="44">
        <f t="shared" si="5"/>
        <v>791666.6666666667</v>
      </c>
      <c r="P112" s="78">
        <v>0</v>
      </c>
      <c r="Q112" s="45"/>
      <c r="R112" s="45"/>
      <c r="S112" s="45"/>
      <c r="T112" s="45"/>
      <c r="U112" s="45"/>
    </row>
    <row r="113" spans="1:21" ht="38.25">
      <c r="A113" s="118"/>
      <c r="B113" s="31" t="s">
        <v>261</v>
      </c>
      <c r="C113" s="31" t="s">
        <v>262</v>
      </c>
      <c r="D113" s="32" t="s">
        <v>260</v>
      </c>
      <c r="E113" s="33">
        <v>68932508.64</v>
      </c>
      <c r="F113" s="40">
        <v>0</v>
      </c>
      <c r="G113" s="40">
        <v>0</v>
      </c>
      <c r="H113" s="33">
        <v>68932508.64</v>
      </c>
      <c r="I113" s="36">
        <v>0</v>
      </c>
      <c r="J113" s="37">
        <v>1</v>
      </c>
      <c r="K113" s="41" t="s">
        <v>14</v>
      </c>
      <c r="L113" s="38">
        <v>750000</v>
      </c>
      <c r="M113" s="39">
        <v>41091</v>
      </c>
      <c r="N113" s="39">
        <v>42185</v>
      </c>
      <c r="O113" s="44">
        <f t="shared" si="5"/>
        <v>625000</v>
      </c>
      <c r="P113" s="78">
        <v>0</v>
      </c>
      <c r="Q113" s="45"/>
      <c r="R113" s="45"/>
      <c r="S113" s="45"/>
      <c r="T113" s="45"/>
      <c r="U113" s="45"/>
    </row>
    <row r="114" spans="1:21" ht="25.5">
      <c r="A114" s="118"/>
      <c r="B114" s="31" t="s">
        <v>252</v>
      </c>
      <c r="C114" s="31" t="s">
        <v>216</v>
      </c>
      <c r="D114" s="32" t="s">
        <v>260</v>
      </c>
      <c r="E114" s="33">
        <v>37570313</v>
      </c>
      <c r="F114" s="40">
        <v>0</v>
      </c>
      <c r="G114" s="40">
        <v>0</v>
      </c>
      <c r="H114" s="33">
        <v>37570313</v>
      </c>
      <c r="I114" s="36">
        <v>0</v>
      </c>
      <c r="J114" s="37">
        <v>1</v>
      </c>
      <c r="K114" s="41" t="s">
        <v>240</v>
      </c>
      <c r="L114" s="38">
        <v>80000</v>
      </c>
      <c r="M114" s="39">
        <v>40910</v>
      </c>
      <c r="N114" s="39">
        <v>42004</v>
      </c>
      <c r="O114" s="44">
        <f t="shared" si="5"/>
        <v>66666.66666666667</v>
      </c>
      <c r="P114" s="78">
        <v>0</v>
      </c>
      <c r="Q114" s="45"/>
      <c r="R114" s="45"/>
      <c r="S114" s="45"/>
      <c r="T114" s="45"/>
      <c r="U114" s="45"/>
    </row>
    <row r="115" spans="1:21" ht="63" customHeight="1">
      <c r="A115" s="118"/>
      <c r="B115" s="31" t="s">
        <v>250</v>
      </c>
      <c r="C115" s="31" t="s">
        <v>217</v>
      </c>
      <c r="D115" s="32" t="s">
        <v>260</v>
      </c>
      <c r="E115" s="33">
        <v>65774324.45</v>
      </c>
      <c r="F115" s="40">
        <v>0</v>
      </c>
      <c r="G115" s="40">
        <v>0</v>
      </c>
      <c r="H115" s="33">
        <v>65774324.45</v>
      </c>
      <c r="I115" s="36">
        <v>0</v>
      </c>
      <c r="J115" s="37">
        <v>1</v>
      </c>
      <c r="K115" s="41" t="s">
        <v>238</v>
      </c>
      <c r="L115" s="38">
        <v>200000</v>
      </c>
      <c r="M115" s="39">
        <v>41030</v>
      </c>
      <c r="N115" s="39">
        <v>42124</v>
      </c>
      <c r="O115" s="44">
        <f t="shared" si="5"/>
        <v>166666.6666666667</v>
      </c>
      <c r="P115" s="78">
        <v>0</v>
      </c>
      <c r="Q115" s="45"/>
      <c r="R115" s="45"/>
      <c r="S115" s="45"/>
      <c r="T115" s="45"/>
      <c r="U115" s="45"/>
    </row>
    <row r="116" spans="1:21" ht="63" customHeight="1">
      <c r="A116" s="79"/>
      <c r="B116" s="31" t="s">
        <v>247</v>
      </c>
      <c r="C116" s="31" t="s">
        <v>237</v>
      </c>
      <c r="D116" s="32" t="s">
        <v>260</v>
      </c>
      <c r="E116" s="33">
        <v>197601168.1</v>
      </c>
      <c r="F116" s="34">
        <v>5200000</v>
      </c>
      <c r="G116" s="34">
        <v>5200000</v>
      </c>
      <c r="H116" s="35">
        <f>E116-F116</f>
        <v>192401168.1</v>
      </c>
      <c r="I116" s="36">
        <v>0</v>
      </c>
      <c r="J116" s="37">
        <v>1</v>
      </c>
      <c r="K116" s="41" t="s">
        <v>14</v>
      </c>
      <c r="L116" s="38">
        <v>150000</v>
      </c>
      <c r="M116" s="39">
        <v>41091</v>
      </c>
      <c r="N116" s="39">
        <v>42185</v>
      </c>
      <c r="O116" s="44">
        <f>L116/1.2</f>
        <v>125000</v>
      </c>
      <c r="P116" s="78">
        <v>0</v>
      </c>
      <c r="Q116" s="45"/>
      <c r="R116" s="45"/>
      <c r="S116" s="45"/>
      <c r="T116" s="45"/>
      <c r="U116" s="45"/>
    </row>
    <row r="117" spans="1:21" ht="38.25" customHeight="1">
      <c r="A117" s="118" t="s">
        <v>271</v>
      </c>
      <c r="C117" s="25" t="s">
        <v>218</v>
      </c>
      <c r="D117" s="26" t="s">
        <v>0</v>
      </c>
      <c r="E117" s="18">
        <v>28018441</v>
      </c>
      <c r="F117" s="19">
        <v>2373000</v>
      </c>
      <c r="G117" s="19">
        <v>2373000</v>
      </c>
      <c r="H117" s="18">
        <v>25645441</v>
      </c>
      <c r="I117" s="20">
        <v>0</v>
      </c>
      <c r="J117" s="21">
        <v>1</v>
      </c>
      <c r="K117" s="17" t="s">
        <v>240</v>
      </c>
      <c r="L117" s="22">
        <v>80000</v>
      </c>
      <c r="M117" s="24">
        <v>40909</v>
      </c>
      <c r="N117" s="24">
        <v>42004</v>
      </c>
      <c r="O117" s="44">
        <f t="shared" si="5"/>
        <v>66666.66666666667</v>
      </c>
      <c r="P117" s="78">
        <v>0</v>
      </c>
      <c r="Q117" s="45"/>
      <c r="R117" s="45"/>
      <c r="S117" s="45"/>
      <c r="T117" s="45"/>
      <c r="U117" s="45"/>
    </row>
    <row r="118" spans="1:21" ht="38.25">
      <c r="A118" s="118"/>
      <c r="C118" s="25" t="s">
        <v>219</v>
      </c>
      <c r="D118" s="26" t="s">
        <v>0</v>
      </c>
      <c r="E118" s="18">
        <v>30841140</v>
      </c>
      <c r="F118" s="19">
        <v>0</v>
      </c>
      <c r="G118" s="19">
        <v>0</v>
      </c>
      <c r="H118" s="18">
        <v>30841140</v>
      </c>
      <c r="I118" s="20">
        <v>0</v>
      </c>
      <c r="J118" s="21">
        <v>1</v>
      </c>
      <c r="K118" s="17" t="s">
        <v>14</v>
      </c>
      <c r="L118" s="22">
        <v>80000</v>
      </c>
      <c r="M118" s="24">
        <v>41091</v>
      </c>
      <c r="N118" s="24">
        <v>42185</v>
      </c>
      <c r="O118" s="44">
        <f t="shared" si="5"/>
        <v>66666.66666666667</v>
      </c>
      <c r="P118" s="78">
        <v>0</v>
      </c>
      <c r="Q118" s="45"/>
      <c r="R118" s="45"/>
      <c r="S118" s="45"/>
      <c r="T118" s="45"/>
      <c r="U118" s="45"/>
    </row>
    <row r="119" spans="1:21" ht="23.25" customHeight="1">
      <c r="A119" s="118"/>
      <c r="C119" s="25" t="s">
        <v>220</v>
      </c>
      <c r="D119" s="26" t="s">
        <v>0</v>
      </c>
      <c r="E119" s="18">
        <v>37908035</v>
      </c>
      <c r="F119" s="19">
        <v>0</v>
      </c>
      <c r="G119" s="19">
        <v>0</v>
      </c>
      <c r="H119" s="18">
        <v>37908035</v>
      </c>
      <c r="I119" s="20">
        <v>0</v>
      </c>
      <c r="J119" s="21">
        <v>1</v>
      </c>
      <c r="K119" s="17" t="s">
        <v>14</v>
      </c>
      <c r="L119" s="22">
        <v>80000</v>
      </c>
      <c r="M119" s="24">
        <v>41091</v>
      </c>
      <c r="N119" s="24">
        <v>42185</v>
      </c>
      <c r="O119" s="44">
        <f t="shared" si="5"/>
        <v>66666.66666666667</v>
      </c>
      <c r="P119" s="78">
        <v>0</v>
      </c>
      <c r="Q119" s="45"/>
      <c r="R119" s="45"/>
      <c r="S119" s="45"/>
      <c r="T119" s="45"/>
      <c r="U119" s="45"/>
    </row>
    <row r="120" spans="1:21" ht="25.5">
      <c r="A120" s="118"/>
      <c r="C120" s="25" t="s">
        <v>221</v>
      </c>
      <c r="D120" s="26" t="s">
        <v>0</v>
      </c>
      <c r="E120" s="18">
        <v>39919484</v>
      </c>
      <c r="F120" s="19">
        <v>0</v>
      </c>
      <c r="G120" s="19">
        <v>0</v>
      </c>
      <c r="H120" s="18">
        <v>39919484</v>
      </c>
      <c r="I120" s="20">
        <v>0</v>
      </c>
      <c r="J120" s="21">
        <v>1</v>
      </c>
      <c r="K120" s="17" t="s">
        <v>240</v>
      </c>
      <c r="L120" s="22">
        <v>80000</v>
      </c>
      <c r="M120" s="24">
        <v>41091</v>
      </c>
      <c r="N120" s="24">
        <v>42185</v>
      </c>
      <c r="O120" s="44">
        <f t="shared" si="5"/>
        <v>66666.66666666667</v>
      </c>
      <c r="P120" s="78">
        <v>0</v>
      </c>
      <c r="Q120" s="45"/>
      <c r="R120" s="45"/>
      <c r="S120" s="45"/>
      <c r="T120" s="45"/>
      <c r="U120" s="45"/>
    </row>
    <row r="121" spans="1:21" ht="25.5">
      <c r="A121" s="118"/>
      <c r="C121" s="25" t="s">
        <v>222</v>
      </c>
      <c r="D121" s="26" t="s">
        <v>0</v>
      </c>
      <c r="E121" s="18">
        <v>39951503.81</v>
      </c>
      <c r="F121" s="19">
        <v>0</v>
      </c>
      <c r="G121" s="19">
        <v>0</v>
      </c>
      <c r="H121" s="18">
        <v>39951503.81</v>
      </c>
      <c r="I121" s="20">
        <v>0</v>
      </c>
      <c r="J121" s="21">
        <v>1</v>
      </c>
      <c r="K121" s="17" t="s">
        <v>240</v>
      </c>
      <c r="L121" s="22">
        <v>80000</v>
      </c>
      <c r="M121" s="24">
        <v>41091</v>
      </c>
      <c r="N121" s="24">
        <v>42185</v>
      </c>
      <c r="O121" s="44">
        <f t="shared" si="5"/>
        <v>66666.66666666667</v>
      </c>
      <c r="P121" s="78">
        <v>0</v>
      </c>
      <c r="Q121" s="45"/>
      <c r="R121" s="45"/>
      <c r="S121" s="45"/>
      <c r="T121" s="45"/>
      <c r="U121" s="45"/>
    </row>
    <row r="122" spans="1:21" ht="38.25">
      <c r="A122" s="118"/>
      <c r="C122" s="25" t="s">
        <v>223</v>
      </c>
      <c r="D122" s="26" t="s">
        <v>0</v>
      </c>
      <c r="E122" s="18">
        <v>35688818</v>
      </c>
      <c r="F122" s="19">
        <v>0</v>
      </c>
      <c r="G122" s="19">
        <v>0</v>
      </c>
      <c r="H122" s="18">
        <v>35688818</v>
      </c>
      <c r="I122" s="20">
        <v>0</v>
      </c>
      <c r="J122" s="21">
        <v>1</v>
      </c>
      <c r="K122" s="17" t="s">
        <v>14</v>
      </c>
      <c r="L122" s="22">
        <v>150000</v>
      </c>
      <c r="M122" s="24">
        <v>40909</v>
      </c>
      <c r="N122" s="24">
        <v>42004</v>
      </c>
      <c r="O122" s="44">
        <f t="shared" si="5"/>
        <v>125000</v>
      </c>
      <c r="P122" s="78">
        <v>0</v>
      </c>
      <c r="Q122" s="45"/>
      <c r="R122" s="45"/>
      <c r="S122" s="45"/>
      <c r="T122" s="45"/>
      <c r="U122" s="45"/>
    </row>
    <row r="123" spans="1:21" ht="25.5">
      <c r="A123" s="118"/>
      <c r="C123" s="25" t="s">
        <v>224</v>
      </c>
      <c r="D123" s="26" t="s">
        <v>0</v>
      </c>
      <c r="E123" s="18">
        <v>22032296</v>
      </c>
      <c r="F123" s="19">
        <v>0</v>
      </c>
      <c r="G123" s="19">
        <v>0</v>
      </c>
      <c r="H123" s="18">
        <v>22032296</v>
      </c>
      <c r="I123" s="20">
        <v>0</v>
      </c>
      <c r="J123" s="21">
        <v>1</v>
      </c>
      <c r="K123" s="17" t="s">
        <v>14</v>
      </c>
      <c r="L123" s="22">
        <v>90000</v>
      </c>
      <c r="M123" s="24">
        <v>40848</v>
      </c>
      <c r="N123" s="24">
        <v>41943</v>
      </c>
      <c r="O123" s="44">
        <f t="shared" si="5"/>
        <v>75000</v>
      </c>
      <c r="P123" s="78">
        <v>0</v>
      </c>
      <c r="Q123" s="45"/>
      <c r="R123" s="45"/>
      <c r="S123" s="45"/>
      <c r="T123" s="45"/>
      <c r="U123" s="45"/>
    </row>
    <row r="124" spans="1:21" ht="63.75">
      <c r="A124" s="118"/>
      <c r="C124" s="25" t="s">
        <v>225</v>
      </c>
      <c r="D124" s="26" t="s">
        <v>0</v>
      </c>
      <c r="E124" s="18">
        <v>38060196.24</v>
      </c>
      <c r="F124" s="19">
        <v>0</v>
      </c>
      <c r="G124" s="19">
        <v>0</v>
      </c>
      <c r="H124" s="18">
        <v>38060196.24</v>
      </c>
      <c r="I124" s="20">
        <v>0</v>
      </c>
      <c r="J124" s="21">
        <v>1</v>
      </c>
      <c r="K124" s="17" t="s">
        <v>14</v>
      </c>
      <c r="L124" s="22">
        <v>120000</v>
      </c>
      <c r="M124" s="24">
        <v>40969</v>
      </c>
      <c r="N124" s="24">
        <v>42063</v>
      </c>
      <c r="O124" s="44">
        <f t="shared" si="5"/>
        <v>100000</v>
      </c>
      <c r="P124" s="78">
        <v>0</v>
      </c>
      <c r="Q124" s="45"/>
      <c r="R124" s="45"/>
      <c r="S124" s="45"/>
      <c r="T124" s="45"/>
      <c r="U124" s="45"/>
    </row>
    <row r="125" spans="1:21" ht="38.25">
      <c r="A125" s="118"/>
      <c r="C125" s="25" t="s">
        <v>226</v>
      </c>
      <c r="D125" s="26" t="s">
        <v>0</v>
      </c>
      <c r="E125" s="18">
        <v>32357364.6</v>
      </c>
      <c r="F125" s="19">
        <v>0</v>
      </c>
      <c r="G125" s="19">
        <v>0</v>
      </c>
      <c r="H125" s="18">
        <v>32357364.6</v>
      </c>
      <c r="I125" s="20">
        <v>0</v>
      </c>
      <c r="J125" s="21">
        <v>1</v>
      </c>
      <c r="K125" s="17" t="s">
        <v>14</v>
      </c>
      <c r="L125" s="22">
        <v>100000</v>
      </c>
      <c r="M125" s="24">
        <v>41091</v>
      </c>
      <c r="N125" s="24">
        <v>42185</v>
      </c>
      <c r="O125" s="44">
        <f t="shared" si="5"/>
        <v>83333.33333333334</v>
      </c>
      <c r="P125" s="78">
        <v>0</v>
      </c>
      <c r="Q125" s="45"/>
      <c r="R125" s="45"/>
      <c r="S125" s="45"/>
      <c r="T125" s="45"/>
      <c r="U125" s="45"/>
    </row>
    <row r="126" spans="1:21" ht="38.25">
      <c r="A126" s="118"/>
      <c r="C126" s="25" t="s">
        <v>227</v>
      </c>
      <c r="D126" s="26" t="s">
        <v>0</v>
      </c>
      <c r="E126" s="18">
        <v>39984247</v>
      </c>
      <c r="F126" s="19">
        <v>160000</v>
      </c>
      <c r="G126" s="19">
        <v>160000</v>
      </c>
      <c r="H126" s="18">
        <v>39824247</v>
      </c>
      <c r="I126" s="20">
        <v>0</v>
      </c>
      <c r="J126" s="21">
        <v>1</v>
      </c>
      <c r="K126" s="17" t="s">
        <v>240</v>
      </c>
      <c r="L126" s="22">
        <v>80000</v>
      </c>
      <c r="M126" s="24">
        <v>40940</v>
      </c>
      <c r="N126" s="24">
        <v>42035</v>
      </c>
      <c r="O126" s="44">
        <f t="shared" si="5"/>
        <v>66666.66666666667</v>
      </c>
      <c r="P126" s="78">
        <v>0</v>
      </c>
      <c r="Q126" s="45"/>
      <c r="R126" s="45"/>
      <c r="S126" s="45"/>
      <c r="T126" s="45"/>
      <c r="U126" s="45"/>
    </row>
    <row r="127" spans="1:21" ht="38.25">
      <c r="A127" s="118"/>
      <c r="C127" s="25" t="s">
        <v>228</v>
      </c>
      <c r="D127" s="26" t="s">
        <v>0</v>
      </c>
      <c r="E127" s="18">
        <v>27873164</v>
      </c>
      <c r="F127" s="19">
        <v>0</v>
      </c>
      <c r="G127" s="19">
        <v>0</v>
      </c>
      <c r="H127" s="18">
        <v>27873164</v>
      </c>
      <c r="I127" s="20">
        <v>0</v>
      </c>
      <c r="J127" s="21">
        <v>1</v>
      </c>
      <c r="K127" s="17" t="s">
        <v>240</v>
      </c>
      <c r="L127" s="22">
        <v>80000</v>
      </c>
      <c r="M127" s="24">
        <v>40909</v>
      </c>
      <c r="N127" s="24">
        <v>42004</v>
      </c>
      <c r="O127" s="44">
        <f t="shared" si="5"/>
        <v>66666.66666666667</v>
      </c>
      <c r="P127" s="78">
        <v>0</v>
      </c>
      <c r="Q127" s="45"/>
      <c r="R127" s="45"/>
      <c r="S127" s="45"/>
      <c r="T127" s="45"/>
      <c r="U127" s="45"/>
    </row>
    <row r="128" spans="1:21" ht="25.5">
      <c r="A128" s="118"/>
      <c r="C128" s="25" t="s">
        <v>229</v>
      </c>
      <c r="D128" s="26" t="s">
        <v>0</v>
      </c>
      <c r="E128" s="18">
        <v>38540380</v>
      </c>
      <c r="F128" s="19">
        <v>325000</v>
      </c>
      <c r="G128" s="19">
        <v>325000</v>
      </c>
      <c r="H128" s="18">
        <v>38215380</v>
      </c>
      <c r="I128" s="20">
        <v>0</v>
      </c>
      <c r="J128" s="21">
        <v>1</v>
      </c>
      <c r="K128" s="17" t="s">
        <v>240</v>
      </c>
      <c r="L128" s="22">
        <v>80000</v>
      </c>
      <c r="M128" s="24">
        <v>40910</v>
      </c>
      <c r="N128" s="24">
        <v>42005</v>
      </c>
      <c r="O128" s="44">
        <f t="shared" si="5"/>
        <v>66666.66666666667</v>
      </c>
      <c r="P128" s="78">
        <v>0</v>
      </c>
      <c r="Q128" s="45"/>
      <c r="R128" s="45"/>
      <c r="S128" s="45"/>
      <c r="T128" s="45"/>
      <c r="U128" s="45"/>
    </row>
    <row r="129" spans="1:21" ht="38.25">
      <c r="A129" s="118"/>
      <c r="C129" s="25" t="s">
        <v>230</v>
      </c>
      <c r="D129" s="26" t="s">
        <v>0</v>
      </c>
      <c r="E129" s="18">
        <v>22730785</v>
      </c>
      <c r="F129" s="19">
        <v>0</v>
      </c>
      <c r="G129" s="19">
        <v>0</v>
      </c>
      <c r="H129" s="18">
        <v>22730785</v>
      </c>
      <c r="I129" s="20">
        <v>0</v>
      </c>
      <c r="J129" s="21">
        <v>1</v>
      </c>
      <c r="K129" s="17" t="s">
        <v>238</v>
      </c>
      <c r="L129" s="22">
        <v>80000</v>
      </c>
      <c r="M129" s="24">
        <v>41426</v>
      </c>
      <c r="N129" s="24">
        <v>42155</v>
      </c>
      <c r="O129" s="44">
        <f t="shared" si="5"/>
        <v>66666.66666666667</v>
      </c>
      <c r="P129" s="78">
        <v>0</v>
      </c>
      <c r="Q129" s="45"/>
      <c r="R129" s="45"/>
      <c r="S129" s="45"/>
      <c r="T129" s="45"/>
      <c r="U129" s="45"/>
    </row>
    <row r="130" spans="1:21" ht="25.5">
      <c r="A130" s="118"/>
      <c r="C130" s="25" t="s">
        <v>231</v>
      </c>
      <c r="D130" s="26" t="s">
        <v>0</v>
      </c>
      <c r="E130" s="18">
        <v>29602320</v>
      </c>
      <c r="F130" s="19">
        <v>0</v>
      </c>
      <c r="G130" s="19">
        <v>0</v>
      </c>
      <c r="H130" s="18">
        <v>29602320</v>
      </c>
      <c r="I130" s="20">
        <v>0</v>
      </c>
      <c r="J130" s="21">
        <v>1</v>
      </c>
      <c r="K130" s="17" t="s">
        <v>13</v>
      </c>
      <c r="L130" s="22">
        <v>80000</v>
      </c>
      <c r="M130" s="24">
        <v>41091</v>
      </c>
      <c r="N130" s="24">
        <v>41820</v>
      </c>
      <c r="O130" s="44">
        <f t="shared" si="5"/>
        <v>66666.66666666667</v>
      </c>
      <c r="P130" s="78">
        <v>0</v>
      </c>
      <c r="Q130" s="45"/>
      <c r="R130" s="45"/>
      <c r="S130" s="45"/>
      <c r="T130" s="45"/>
      <c r="U130" s="45"/>
    </row>
    <row r="131" spans="1:21" ht="25.5">
      <c r="A131" s="118"/>
      <c r="C131" s="25" t="s">
        <v>232</v>
      </c>
      <c r="D131" s="26" t="s">
        <v>0</v>
      </c>
      <c r="E131" s="18">
        <v>24954828</v>
      </c>
      <c r="F131" s="19">
        <v>80000</v>
      </c>
      <c r="G131" s="19">
        <v>80000</v>
      </c>
      <c r="H131" s="18">
        <v>24874828</v>
      </c>
      <c r="I131" s="20">
        <v>0</v>
      </c>
      <c r="J131" s="21">
        <v>1</v>
      </c>
      <c r="K131" s="17" t="s">
        <v>238</v>
      </c>
      <c r="L131" s="22">
        <v>80000</v>
      </c>
      <c r="M131" s="24">
        <v>40909</v>
      </c>
      <c r="N131" s="24">
        <v>41639</v>
      </c>
      <c r="O131" s="44">
        <f t="shared" si="5"/>
        <v>66666.66666666667</v>
      </c>
      <c r="P131" s="78">
        <v>0</v>
      </c>
      <c r="Q131" s="45"/>
      <c r="R131" s="45"/>
      <c r="S131" s="45"/>
      <c r="T131" s="45"/>
      <c r="U131" s="45"/>
    </row>
    <row r="132" spans="1:21" ht="51">
      <c r="A132" s="118"/>
      <c r="C132" s="25" t="s">
        <v>233</v>
      </c>
      <c r="D132" s="26" t="s">
        <v>0</v>
      </c>
      <c r="E132" s="18">
        <v>32725184</v>
      </c>
      <c r="F132" s="19">
        <v>1125000</v>
      </c>
      <c r="G132" s="19">
        <v>1125000</v>
      </c>
      <c r="H132" s="18">
        <v>31600184</v>
      </c>
      <c r="I132" s="20">
        <v>0</v>
      </c>
      <c r="J132" s="21">
        <v>1</v>
      </c>
      <c r="K132" s="17" t="s">
        <v>246</v>
      </c>
      <c r="L132" s="22">
        <v>80000</v>
      </c>
      <c r="M132" s="24">
        <v>40909</v>
      </c>
      <c r="N132" s="24">
        <v>41639</v>
      </c>
      <c r="O132" s="44">
        <f t="shared" si="5"/>
        <v>66666.66666666667</v>
      </c>
      <c r="P132" s="78">
        <v>0</v>
      </c>
      <c r="Q132" s="45"/>
      <c r="R132" s="45"/>
      <c r="S132" s="45"/>
      <c r="T132" s="45"/>
      <c r="U132" s="45"/>
    </row>
    <row r="133" spans="1:21" ht="38.25">
      <c r="A133" s="118"/>
      <c r="C133" s="25" t="s">
        <v>234</v>
      </c>
      <c r="D133" s="26" t="s">
        <v>0</v>
      </c>
      <c r="E133" s="18">
        <v>59979546.52</v>
      </c>
      <c r="F133" s="19">
        <v>2390000</v>
      </c>
      <c r="G133" s="19">
        <v>2390000</v>
      </c>
      <c r="H133" s="18">
        <v>57589546.52</v>
      </c>
      <c r="I133" s="20">
        <v>0</v>
      </c>
      <c r="J133" s="21">
        <v>1</v>
      </c>
      <c r="K133" s="17" t="s">
        <v>238</v>
      </c>
      <c r="L133" s="22">
        <v>100000</v>
      </c>
      <c r="M133" s="24">
        <v>41061</v>
      </c>
      <c r="N133" s="24">
        <v>41790</v>
      </c>
      <c r="O133" s="44">
        <f t="shared" si="5"/>
        <v>83333.33333333334</v>
      </c>
      <c r="P133" s="78">
        <v>0</v>
      </c>
      <c r="Q133" s="45"/>
      <c r="R133" s="45"/>
      <c r="S133" s="45"/>
      <c r="T133" s="45"/>
      <c r="U133" s="45"/>
    </row>
    <row r="134" spans="1:21" ht="38.25">
      <c r="A134" s="118"/>
      <c r="C134" s="25" t="s">
        <v>235</v>
      </c>
      <c r="D134" s="26" t="s">
        <v>0</v>
      </c>
      <c r="E134" s="18">
        <v>21972589</v>
      </c>
      <c r="F134" s="19">
        <v>605000</v>
      </c>
      <c r="G134" s="19">
        <v>605000</v>
      </c>
      <c r="H134" s="18">
        <v>21367589</v>
      </c>
      <c r="I134" s="20">
        <v>0</v>
      </c>
      <c r="J134" s="21">
        <v>1</v>
      </c>
      <c r="K134" s="17" t="s">
        <v>13</v>
      </c>
      <c r="L134" s="22">
        <v>80000</v>
      </c>
      <c r="M134" s="24">
        <v>40940</v>
      </c>
      <c r="N134" s="24">
        <v>41670</v>
      </c>
      <c r="O134" s="44">
        <f t="shared" si="5"/>
        <v>66666.66666666667</v>
      </c>
      <c r="P134" s="78">
        <v>0</v>
      </c>
      <c r="Q134" s="45"/>
      <c r="R134" s="45"/>
      <c r="S134" s="45"/>
      <c r="T134" s="45"/>
      <c r="U134" s="45"/>
    </row>
    <row r="135" spans="1:21" ht="12.75">
      <c r="A135" s="118"/>
      <c r="C135" s="25" t="s">
        <v>236</v>
      </c>
      <c r="D135" s="26" t="s">
        <v>0</v>
      </c>
      <c r="E135" s="18">
        <v>55408364</v>
      </c>
      <c r="F135" s="19">
        <v>0</v>
      </c>
      <c r="G135" s="19">
        <v>0</v>
      </c>
      <c r="H135" s="18">
        <v>55408364</v>
      </c>
      <c r="I135" s="20">
        <v>0</v>
      </c>
      <c r="J135" s="21">
        <v>1</v>
      </c>
      <c r="K135" s="17" t="s">
        <v>14</v>
      </c>
      <c r="L135" s="22">
        <v>80000</v>
      </c>
      <c r="M135" s="24">
        <v>40910</v>
      </c>
      <c r="N135" s="24">
        <v>41639</v>
      </c>
      <c r="O135" s="44">
        <f t="shared" si="5"/>
        <v>66666.66666666667</v>
      </c>
      <c r="P135" s="78">
        <v>0</v>
      </c>
      <c r="Q135" s="45"/>
      <c r="R135" s="45"/>
      <c r="S135" s="45"/>
      <c r="T135" s="45"/>
      <c r="U135" s="45"/>
    </row>
    <row r="136" spans="1:21" ht="38.25">
      <c r="A136" s="118"/>
      <c r="C136" s="30" t="s">
        <v>257</v>
      </c>
      <c r="D136" s="26" t="s">
        <v>0</v>
      </c>
      <c r="E136" s="18">
        <v>9177688.92</v>
      </c>
      <c r="F136" s="19">
        <v>290000</v>
      </c>
      <c r="G136" s="19">
        <v>290000</v>
      </c>
      <c r="H136" s="27">
        <v>8887688.92</v>
      </c>
      <c r="I136" s="20">
        <v>0</v>
      </c>
      <c r="J136" s="28">
        <v>1</v>
      </c>
      <c r="K136" s="17" t="s">
        <v>240</v>
      </c>
      <c r="L136" s="29">
        <v>80000</v>
      </c>
      <c r="M136" s="24">
        <v>40969</v>
      </c>
      <c r="N136" s="24">
        <v>41882</v>
      </c>
      <c r="O136" s="44">
        <f t="shared" si="5"/>
        <v>66666.66666666667</v>
      </c>
      <c r="P136" s="78">
        <v>0</v>
      </c>
      <c r="Q136" s="45"/>
      <c r="R136" s="45"/>
      <c r="S136" s="45"/>
      <c r="T136" s="45"/>
      <c r="U136" s="45"/>
    </row>
    <row r="137" spans="1:21" ht="26.25" thickBot="1">
      <c r="A137" s="118"/>
      <c r="C137" s="85" t="s">
        <v>258</v>
      </c>
      <c r="D137" s="86" t="s">
        <v>0</v>
      </c>
      <c r="E137" s="87">
        <v>4983684.8</v>
      </c>
      <c r="F137" s="88">
        <v>0</v>
      </c>
      <c r="G137" s="88">
        <v>0</v>
      </c>
      <c r="H137" s="89">
        <v>4983684.8</v>
      </c>
      <c r="I137" s="90">
        <v>0</v>
      </c>
      <c r="J137" s="91">
        <v>1</v>
      </c>
      <c r="K137" s="92" t="s">
        <v>240</v>
      </c>
      <c r="L137" s="93">
        <v>50000</v>
      </c>
      <c r="M137" s="94">
        <v>41000</v>
      </c>
      <c r="N137" s="94">
        <v>42093</v>
      </c>
      <c r="O137" s="80">
        <f t="shared" si="5"/>
        <v>41666.66666666667</v>
      </c>
      <c r="P137" s="78">
        <v>0</v>
      </c>
      <c r="Q137" s="45"/>
      <c r="R137" s="45"/>
      <c r="S137" s="45"/>
      <c r="T137" s="45"/>
      <c r="U137" s="45"/>
    </row>
    <row r="138" spans="3:21" ht="22.5" customHeight="1" thickBot="1">
      <c r="C138" s="81" t="s">
        <v>1</v>
      </c>
      <c r="D138" s="81"/>
      <c r="E138" s="95">
        <f>SUM(E105:E137)</f>
        <v>1411521037.09</v>
      </c>
      <c r="F138" s="95">
        <f>SUM(F105:F137)</f>
        <v>21506000</v>
      </c>
      <c r="G138" s="95">
        <f aca="true" t="shared" si="6" ref="G138:L138">SUM(G105:G137)</f>
        <v>21506000</v>
      </c>
      <c r="H138" s="95">
        <f t="shared" si="6"/>
        <v>1390015037.09</v>
      </c>
      <c r="I138" s="95">
        <f t="shared" si="6"/>
        <v>0</v>
      </c>
      <c r="J138" s="95">
        <f t="shared" si="6"/>
        <v>33</v>
      </c>
      <c r="K138" s="95">
        <f t="shared" si="6"/>
        <v>0</v>
      </c>
      <c r="L138" s="95">
        <f t="shared" si="6"/>
        <v>4780000</v>
      </c>
      <c r="M138" s="74"/>
      <c r="N138" s="75"/>
      <c r="O138" s="95">
        <f>SUM(O105:O137)</f>
        <v>3983333.333333331</v>
      </c>
      <c r="P138" s="105">
        <f>SUM(P105:P137)</f>
        <v>0</v>
      </c>
      <c r="Q138" s="45"/>
      <c r="R138" s="45"/>
      <c r="S138" s="45"/>
      <c r="T138" s="45"/>
      <c r="U138" s="98"/>
    </row>
    <row r="139" spans="3:21" ht="22.5" customHeight="1" thickBot="1">
      <c r="C139" s="101"/>
      <c r="D139" s="101"/>
      <c r="E139" s="102"/>
      <c r="F139" s="102"/>
      <c r="G139" s="102"/>
      <c r="H139" s="102"/>
      <c r="I139" s="102"/>
      <c r="J139" s="102"/>
      <c r="K139" s="102"/>
      <c r="L139" s="102"/>
      <c r="M139" s="103"/>
      <c r="N139" s="104"/>
      <c r="O139" s="102"/>
      <c r="P139" s="99"/>
      <c r="Q139" s="45"/>
      <c r="R139" s="45"/>
      <c r="S139" s="45"/>
      <c r="T139" s="45"/>
      <c r="U139" s="98"/>
    </row>
    <row r="140" spans="3:21" s="106" customFormat="1" ht="22.5" customHeight="1" thickBot="1">
      <c r="C140" s="107" t="s">
        <v>272</v>
      </c>
      <c r="D140" s="108"/>
      <c r="E140" s="109"/>
      <c r="F140" s="109"/>
      <c r="G140" s="109"/>
      <c r="H140" s="109"/>
      <c r="I140" s="109"/>
      <c r="J140" s="109"/>
      <c r="K140" s="109"/>
      <c r="L140" s="109"/>
      <c r="M140" s="110"/>
      <c r="N140" s="111"/>
      <c r="O140" s="109"/>
      <c r="P140" s="112">
        <f>SUM(P100,P138)</f>
        <v>0</v>
      </c>
      <c r="Q140" s="113"/>
      <c r="R140" s="113"/>
      <c r="S140" s="113"/>
      <c r="T140" s="113"/>
      <c r="U140" s="114"/>
    </row>
    <row r="141" spans="16:21" ht="12.75">
      <c r="P141" s="99"/>
      <c r="Q141" s="45"/>
      <c r="R141" s="45"/>
      <c r="S141" s="45"/>
      <c r="T141" s="45"/>
      <c r="U141" s="45"/>
    </row>
    <row r="142" spans="16:21" ht="12.75">
      <c r="P142" s="99"/>
      <c r="Q142" s="45"/>
      <c r="R142" s="45"/>
      <c r="S142" s="45"/>
      <c r="T142" s="45"/>
      <c r="U142" s="45"/>
    </row>
    <row r="143" spans="3:21" ht="33.75" customHeight="1">
      <c r="C143" s="117" t="s">
        <v>259</v>
      </c>
      <c r="D143" s="117"/>
      <c r="E143" s="117"/>
      <c r="F143" s="117"/>
      <c r="G143" s="117"/>
      <c r="P143" s="99"/>
      <c r="Q143" s="45"/>
      <c r="R143" s="45"/>
      <c r="S143" s="45"/>
      <c r="T143" s="45"/>
      <c r="U143" s="45"/>
    </row>
    <row r="144" spans="16:21" ht="12.75">
      <c r="P144" s="99"/>
      <c r="Q144" s="45"/>
      <c r="R144" s="45"/>
      <c r="S144" s="45"/>
      <c r="T144" s="45"/>
      <c r="U144" s="45"/>
    </row>
    <row r="145" spans="15:21" ht="12.75">
      <c r="O145" s="42"/>
      <c r="P145" s="99"/>
      <c r="Q145" s="45"/>
      <c r="R145" s="45"/>
      <c r="S145" s="45"/>
      <c r="T145" s="45"/>
      <c r="U145" s="45"/>
    </row>
    <row r="146" spans="3:21" ht="41.25" customHeight="1">
      <c r="C146" s="117" t="s">
        <v>269</v>
      </c>
      <c r="D146" s="117"/>
      <c r="E146" s="117"/>
      <c r="F146" s="117"/>
      <c r="G146" s="117"/>
      <c r="H146" s="65"/>
      <c r="P146" s="99"/>
      <c r="Q146" s="45"/>
      <c r="R146" s="45"/>
      <c r="S146" s="45"/>
      <c r="T146" s="45"/>
      <c r="U146" s="45"/>
    </row>
    <row r="147" spans="16:21" ht="12.75">
      <c r="P147" s="45"/>
      <c r="Q147" s="45"/>
      <c r="R147" s="45"/>
      <c r="S147" s="45"/>
      <c r="T147" s="45"/>
      <c r="U147" s="45"/>
    </row>
    <row r="148" spans="16:21" ht="12.75">
      <c r="P148" s="45"/>
      <c r="Q148" s="45"/>
      <c r="R148" s="45"/>
      <c r="S148" s="45"/>
      <c r="T148" s="45"/>
      <c r="U148" s="45"/>
    </row>
    <row r="149" spans="16:21" ht="12.75">
      <c r="P149" s="45"/>
      <c r="Q149" s="45"/>
      <c r="R149" s="45"/>
      <c r="S149" s="45"/>
      <c r="T149" s="45"/>
      <c r="U149" s="45"/>
    </row>
    <row r="150" spans="16:21" ht="12.75">
      <c r="P150" s="45"/>
      <c r="Q150" s="45"/>
      <c r="R150" s="45"/>
      <c r="S150" s="45"/>
      <c r="T150" s="45"/>
      <c r="U150" s="45"/>
    </row>
    <row r="151" spans="16:21" ht="12.75">
      <c r="P151" s="45"/>
      <c r="Q151" s="45"/>
      <c r="R151" s="45"/>
      <c r="S151" s="45"/>
      <c r="T151" s="45"/>
      <c r="U151" s="45"/>
    </row>
    <row r="152" spans="16:21" ht="12.75">
      <c r="P152" s="45"/>
      <c r="Q152" s="45"/>
      <c r="R152" s="45"/>
      <c r="S152" s="45"/>
      <c r="T152" s="45"/>
      <c r="U152" s="45"/>
    </row>
    <row r="153" spans="16:21" ht="12.75">
      <c r="P153" s="45"/>
      <c r="Q153" s="45"/>
      <c r="R153" s="45"/>
      <c r="S153" s="45"/>
      <c r="T153" s="45"/>
      <c r="U153" s="45"/>
    </row>
    <row r="154" spans="16:21" ht="12.75">
      <c r="P154" s="45"/>
      <c r="Q154" s="45"/>
      <c r="R154" s="45"/>
      <c r="S154" s="45"/>
      <c r="T154" s="45"/>
      <c r="U154" s="45"/>
    </row>
    <row r="155" spans="16:21" ht="12.75">
      <c r="P155" s="45"/>
      <c r="Q155" s="45"/>
      <c r="R155" s="45"/>
      <c r="S155" s="45"/>
      <c r="T155" s="45"/>
      <c r="U155" s="45"/>
    </row>
    <row r="156" spans="16:21" ht="12.75">
      <c r="P156" s="45"/>
      <c r="Q156" s="45"/>
      <c r="R156" s="45"/>
      <c r="S156" s="45"/>
      <c r="T156" s="45"/>
      <c r="U156" s="45"/>
    </row>
    <row r="157" spans="16:21" ht="12.75">
      <c r="P157" s="45"/>
      <c r="Q157" s="45"/>
      <c r="R157" s="45"/>
      <c r="S157" s="45"/>
      <c r="T157" s="45"/>
      <c r="U157" s="45"/>
    </row>
    <row r="158" spans="16:21" ht="12.75">
      <c r="P158" s="45"/>
      <c r="Q158" s="45"/>
      <c r="R158" s="45"/>
      <c r="S158" s="45"/>
      <c r="T158" s="45"/>
      <c r="U158" s="45"/>
    </row>
    <row r="159" spans="16:21" ht="12.75">
      <c r="P159" s="45"/>
      <c r="Q159" s="45"/>
      <c r="R159" s="45"/>
      <c r="S159" s="45"/>
      <c r="T159" s="45"/>
      <c r="U159" s="45"/>
    </row>
    <row r="160" spans="16:21" ht="12.75">
      <c r="P160" s="45"/>
      <c r="Q160" s="45"/>
      <c r="R160" s="45"/>
      <c r="S160" s="45"/>
      <c r="T160" s="45"/>
      <c r="U160" s="45"/>
    </row>
    <row r="161" spans="16:21" ht="12.75">
      <c r="P161" s="45"/>
      <c r="Q161" s="45"/>
      <c r="R161" s="45"/>
      <c r="S161" s="45"/>
      <c r="T161" s="45"/>
      <c r="U161" s="45"/>
    </row>
    <row r="162" spans="16:21" ht="12.75">
      <c r="P162" s="45"/>
      <c r="Q162" s="45"/>
      <c r="R162" s="45"/>
      <c r="S162" s="45"/>
      <c r="T162" s="45"/>
      <c r="U162" s="45"/>
    </row>
    <row r="163" spans="16:21" ht="12.75">
      <c r="P163" s="45"/>
      <c r="Q163" s="45"/>
      <c r="R163" s="45"/>
      <c r="S163" s="45"/>
      <c r="T163" s="45"/>
      <c r="U163" s="45"/>
    </row>
    <row r="164" spans="16:21" ht="12.75">
      <c r="P164" s="45"/>
      <c r="Q164" s="45"/>
      <c r="R164" s="45"/>
      <c r="S164" s="45"/>
      <c r="T164" s="45"/>
      <c r="U164" s="45"/>
    </row>
    <row r="165" spans="16:21" ht="12.75">
      <c r="P165" s="45"/>
      <c r="Q165" s="45"/>
      <c r="R165" s="45"/>
      <c r="S165" s="45"/>
      <c r="T165" s="45"/>
      <c r="U165" s="45"/>
    </row>
    <row r="166" spans="16:21" ht="12.75">
      <c r="P166" s="45"/>
      <c r="Q166" s="45"/>
      <c r="R166" s="45"/>
      <c r="S166" s="45"/>
      <c r="T166" s="45"/>
      <c r="U166" s="45"/>
    </row>
    <row r="167" spans="16:21" ht="12.75">
      <c r="P167" s="45"/>
      <c r="Q167" s="45"/>
      <c r="R167" s="45"/>
      <c r="S167" s="45"/>
      <c r="T167" s="45"/>
      <c r="U167" s="45"/>
    </row>
    <row r="168" spans="16:21" ht="12.75">
      <c r="P168" s="45"/>
      <c r="Q168" s="45"/>
      <c r="R168" s="45"/>
      <c r="S168" s="45"/>
      <c r="T168" s="45"/>
      <c r="U168" s="45"/>
    </row>
    <row r="169" spans="16:21" ht="12.75">
      <c r="P169" s="45"/>
      <c r="Q169" s="45"/>
      <c r="R169" s="45"/>
      <c r="S169" s="45"/>
      <c r="T169" s="45"/>
      <c r="U169" s="45"/>
    </row>
    <row r="170" spans="16:21" ht="12.75">
      <c r="P170" s="45"/>
      <c r="Q170" s="45"/>
      <c r="R170" s="45"/>
      <c r="S170" s="45"/>
      <c r="T170" s="45"/>
      <c r="U170" s="45"/>
    </row>
    <row r="171" spans="16:21" ht="12.75">
      <c r="P171" s="45"/>
      <c r="Q171" s="45"/>
      <c r="R171" s="45"/>
      <c r="S171" s="45"/>
      <c r="T171" s="45"/>
      <c r="U171" s="45"/>
    </row>
    <row r="172" spans="16:21" ht="12.75">
      <c r="P172" s="45"/>
      <c r="Q172" s="45"/>
      <c r="R172" s="45"/>
      <c r="S172" s="45"/>
      <c r="T172" s="45"/>
      <c r="U172" s="45"/>
    </row>
    <row r="173" spans="16:21" ht="12.75">
      <c r="P173" s="45"/>
      <c r="Q173" s="45"/>
      <c r="R173" s="45"/>
      <c r="S173" s="45"/>
      <c r="T173" s="45"/>
      <c r="U173" s="45"/>
    </row>
    <row r="174" spans="16:21" ht="12.75">
      <c r="P174" s="45"/>
      <c r="Q174" s="45"/>
      <c r="R174" s="45"/>
      <c r="S174" s="45"/>
      <c r="T174" s="45"/>
      <c r="U174" s="45"/>
    </row>
    <row r="175" spans="16:21" ht="12.75">
      <c r="P175" s="45"/>
      <c r="Q175" s="45"/>
      <c r="R175" s="45"/>
      <c r="S175" s="45"/>
      <c r="T175" s="45"/>
      <c r="U175" s="45"/>
    </row>
    <row r="176" spans="16:21" ht="12.75">
      <c r="P176" s="45"/>
      <c r="Q176" s="45"/>
      <c r="R176" s="45"/>
      <c r="S176" s="45"/>
      <c r="T176" s="45"/>
      <c r="U176" s="45"/>
    </row>
    <row r="177" spans="16:21" ht="12.75">
      <c r="P177" s="45"/>
      <c r="Q177" s="45"/>
      <c r="R177" s="45"/>
      <c r="S177" s="45"/>
      <c r="T177" s="45"/>
      <c r="U177" s="45"/>
    </row>
    <row r="178" spans="16:21" ht="12.75">
      <c r="P178" s="45"/>
      <c r="Q178" s="45"/>
      <c r="R178" s="45"/>
      <c r="S178" s="45"/>
      <c r="T178" s="45"/>
      <c r="U178" s="45"/>
    </row>
    <row r="179" spans="16:21" ht="12.75">
      <c r="P179" s="45"/>
      <c r="Q179" s="45"/>
      <c r="R179" s="45"/>
      <c r="S179" s="45"/>
      <c r="T179" s="45"/>
      <c r="U179" s="45"/>
    </row>
    <row r="180" spans="16:21" ht="12.75">
      <c r="P180" s="45"/>
      <c r="Q180" s="45"/>
      <c r="R180" s="45"/>
      <c r="S180" s="45"/>
      <c r="T180" s="45"/>
      <c r="U180" s="45"/>
    </row>
    <row r="181" spans="16:21" ht="12.75">
      <c r="P181" s="45"/>
      <c r="Q181" s="45"/>
      <c r="R181" s="45"/>
      <c r="S181" s="45"/>
      <c r="T181" s="45"/>
      <c r="U181" s="45"/>
    </row>
    <row r="182" spans="16:21" ht="12.75">
      <c r="P182" s="45"/>
      <c r="Q182" s="45"/>
      <c r="R182" s="45"/>
      <c r="S182" s="45"/>
      <c r="T182" s="45"/>
      <c r="U182" s="45"/>
    </row>
    <row r="183" spans="16:21" ht="12.75">
      <c r="P183" s="45"/>
      <c r="Q183" s="45"/>
      <c r="R183" s="45"/>
      <c r="S183" s="45"/>
      <c r="T183" s="45"/>
      <c r="U183" s="45"/>
    </row>
    <row r="184" spans="16:21" ht="12.75">
      <c r="P184" s="45"/>
      <c r="Q184" s="45"/>
      <c r="R184" s="45"/>
      <c r="S184" s="45"/>
      <c r="T184" s="45"/>
      <c r="U184" s="45"/>
    </row>
    <row r="185" spans="16:21" ht="12.75">
      <c r="P185" s="45"/>
      <c r="Q185" s="45"/>
      <c r="R185" s="45"/>
      <c r="S185" s="45"/>
      <c r="T185" s="45"/>
      <c r="U185" s="45"/>
    </row>
    <row r="186" spans="16:21" ht="12.75">
      <c r="P186" s="45"/>
      <c r="Q186" s="45"/>
      <c r="R186" s="45"/>
      <c r="S186" s="45"/>
      <c r="T186" s="45"/>
      <c r="U186" s="45"/>
    </row>
    <row r="187" spans="16:21" ht="12.75">
      <c r="P187" s="45"/>
      <c r="Q187" s="45"/>
      <c r="R187" s="45"/>
      <c r="S187" s="45"/>
      <c r="T187" s="45"/>
      <c r="U187" s="45"/>
    </row>
    <row r="188" spans="16:21" ht="12.75">
      <c r="P188" s="45"/>
      <c r="Q188" s="45"/>
      <c r="R188" s="45"/>
      <c r="S188" s="45"/>
      <c r="T188" s="45"/>
      <c r="U188" s="45"/>
    </row>
    <row r="189" spans="16:21" ht="12.75">
      <c r="P189" s="45"/>
      <c r="Q189" s="45"/>
      <c r="R189" s="45"/>
      <c r="S189" s="45"/>
      <c r="T189" s="45"/>
      <c r="U189" s="45"/>
    </row>
    <row r="190" spans="16:21" ht="12.75">
      <c r="P190" s="45"/>
      <c r="Q190" s="45"/>
      <c r="R190" s="45"/>
      <c r="S190" s="45"/>
      <c r="T190" s="45"/>
      <c r="U190" s="45"/>
    </row>
    <row r="191" spans="16:21" ht="12.75">
      <c r="P191" s="45"/>
      <c r="Q191" s="45"/>
      <c r="R191" s="45"/>
      <c r="S191" s="45"/>
      <c r="T191" s="45"/>
      <c r="U191" s="45"/>
    </row>
    <row r="192" spans="16:21" ht="12.75">
      <c r="P192" s="45"/>
      <c r="Q192" s="45"/>
      <c r="R192" s="45"/>
      <c r="S192" s="45"/>
      <c r="T192" s="45"/>
      <c r="U192" s="45"/>
    </row>
    <row r="193" spans="16:21" ht="12.75">
      <c r="P193" s="45"/>
      <c r="Q193" s="45"/>
      <c r="R193" s="45"/>
      <c r="S193" s="45"/>
      <c r="T193" s="45"/>
      <c r="U193" s="45"/>
    </row>
    <row r="194" spans="16:21" ht="12.75">
      <c r="P194" s="45"/>
      <c r="Q194" s="45"/>
      <c r="R194" s="45"/>
      <c r="S194" s="45"/>
      <c r="T194" s="45"/>
      <c r="U194" s="45"/>
    </row>
    <row r="195" spans="16:21" ht="12.75">
      <c r="P195" s="45"/>
      <c r="Q195" s="45"/>
      <c r="R195" s="45"/>
      <c r="S195" s="45"/>
      <c r="T195" s="45"/>
      <c r="U195" s="45"/>
    </row>
    <row r="196" spans="16:21" ht="12.75">
      <c r="P196" s="45"/>
      <c r="Q196" s="45"/>
      <c r="R196" s="45"/>
      <c r="S196" s="45"/>
      <c r="T196" s="45"/>
      <c r="U196" s="45"/>
    </row>
    <row r="197" spans="16:21" ht="12.75">
      <c r="P197" s="45"/>
      <c r="Q197" s="45"/>
      <c r="R197" s="45"/>
      <c r="S197" s="45"/>
      <c r="T197" s="45"/>
      <c r="U197" s="45"/>
    </row>
    <row r="198" spans="16:21" ht="12.75">
      <c r="P198" s="45"/>
      <c r="Q198" s="45"/>
      <c r="R198" s="45"/>
      <c r="S198" s="45"/>
      <c r="T198" s="45"/>
      <c r="U198" s="45"/>
    </row>
    <row r="199" spans="16:21" ht="12.75">
      <c r="P199" s="45"/>
      <c r="Q199" s="45"/>
      <c r="R199" s="45"/>
      <c r="S199" s="45"/>
      <c r="T199" s="45"/>
      <c r="U199" s="45"/>
    </row>
    <row r="200" spans="16:21" ht="12.75">
      <c r="P200" s="45"/>
      <c r="Q200" s="45"/>
      <c r="R200" s="45"/>
      <c r="S200" s="45"/>
      <c r="T200" s="45"/>
      <c r="U200" s="45"/>
    </row>
    <row r="201" spans="16:21" ht="12.75">
      <c r="P201" s="45"/>
      <c r="Q201" s="45"/>
      <c r="R201" s="45"/>
      <c r="S201" s="45"/>
      <c r="T201" s="45"/>
      <c r="U201" s="45"/>
    </row>
    <row r="202" spans="16:21" ht="12.75">
      <c r="P202" s="45"/>
      <c r="Q202" s="45"/>
      <c r="R202" s="45"/>
      <c r="S202" s="45"/>
      <c r="T202" s="45"/>
      <c r="U202" s="45"/>
    </row>
    <row r="203" spans="16:21" ht="12.75">
      <c r="P203" s="45"/>
      <c r="Q203" s="45"/>
      <c r="R203" s="45"/>
      <c r="S203" s="45"/>
      <c r="T203" s="45"/>
      <c r="U203" s="45"/>
    </row>
    <row r="204" spans="16:21" ht="12.75">
      <c r="P204" s="45"/>
      <c r="Q204" s="45"/>
      <c r="R204" s="45"/>
      <c r="S204" s="45"/>
      <c r="T204" s="45"/>
      <c r="U204" s="45"/>
    </row>
    <row r="205" spans="16:21" ht="12.75">
      <c r="P205" s="45"/>
      <c r="Q205" s="45"/>
      <c r="R205" s="45"/>
      <c r="S205" s="45"/>
      <c r="T205" s="45"/>
      <c r="U205" s="45"/>
    </row>
    <row r="206" spans="16:21" ht="12.75">
      <c r="P206" s="45"/>
      <c r="Q206" s="45"/>
      <c r="R206" s="45"/>
      <c r="S206" s="45"/>
      <c r="T206" s="45"/>
      <c r="U206" s="45"/>
    </row>
    <row r="207" spans="16:21" ht="12.75">
      <c r="P207" s="45"/>
      <c r="Q207" s="45"/>
      <c r="R207" s="45"/>
      <c r="S207" s="45"/>
      <c r="T207" s="45"/>
      <c r="U207" s="45"/>
    </row>
    <row r="208" spans="16:21" ht="12.75">
      <c r="P208" s="45"/>
      <c r="Q208" s="45"/>
      <c r="R208" s="45"/>
      <c r="S208" s="45"/>
      <c r="T208" s="45"/>
      <c r="U208" s="45"/>
    </row>
    <row r="209" spans="16:21" ht="12.75">
      <c r="P209" s="45"/>
      <c r="Q209" s="45"/>
      <c r="R209" s="45"/>
      <c r="S209" s="45"/>
      <c r="T209" s="45"/>
      <c r="U209" s="45"/>
    </row>
    <row r="210" spans="16:21" ht="12.75">
      <c r="P210" s="45"/>
      <c r="Q210" s="45"/>
      <c r="R210" s="45"/>
      <c r="S210" s="45"/>
      <c r="T210" s="45"/>
      <c r="U210" s="45"/>
    </row>
    <row r="211" spans="16:21" ht="12.75">
      <c r="P211" s="45"/>
      <c r="Q211" s="45"/>
      <c r="R211" s="45"/>
      <c r="S211" s="45"/>
      <c r="T211" s="45"/>
      <c r="U211" s="45"/>
    </row>
    <row r="212" spans="16:21" ht="12.75">
      <c r="P212" s="45"/>
      <c r="Q212" s="45"/>
      <c r="R212" s="45"/>
      <c r="S212" s="45"/>
      <c r="T212" s="45"/>
      <c r="U212" s="45"/>
    </row>
    <row r="213" spans="16:21" ht="12.75">
      <c r="P213" s="45"/>
      <c r="Q213" s="45"/>
      <c r="R213" s="45"/>
      <c r="S213" s="45"/>
      <c r="T213" s="45"/>
      <c r="U213" s="45"/>
    </row>
    <row r="214" spans="16:21" ht="12.75">
      <c r="P214" s="45"/>
      <c r="Q214" s="45"/>
      <c r="R214" s="45"/>
      <c r="S214" s="45"/>
      <c r="T214" s="45"/>
      <c r="U214" s="45"/>
    </row>
    <row r="215" spans="16:21" ht="12.75">
      <c r="P215" s="45"/>
      <c r="Q215" s="45"/>
      <c r="R215" s="45"/>
      <c r="S215" s="45"/>
      <c r="T215" s="45"/>
      <c r="U215" s="45"/>
    </row>
    <row r="216" spans="16:21" ht="12.75">
      <c r="P216" s="45"/>
      <c r="Q216" s="45"/>
      <c r="R216" s="45"/>
      <c r="S216" s="45"/>
      <c r="T216" s="45"/>
      <c r="U216" s="45"/>
    </row>
    <row r="217" spans="16:21" ht="12.75">
      <c r="P217" s="45"/>
      <c r="Q217" s="45"/>
      <c r="R217" s="45"/>
      <c r="S217" s="45"/>
      <c r="T217" s="45"/>
      <c r="U217" s="45"/>
    </row>
    <row r="218" spans="16:21" ht="12.75">
      <c r="P218" s="45"/>
      <c r="Q218" s="45"/>
      <c r="R218" s="45"/>
      <c r="S218" s="45"/>
      <c r="T218" s="45"/>
      <c r="U218" s="45"/>
    </row>
    <row r="219" spans="16:21" ht="12.75">
      <c r="P219" s="45"/>
      <c r="Q219" s="45"/>
      <c r="R219" s="45"/>
      <c r="S219" s="45"/>
      <c r="T219" s="45"/>
      <c r="U219" s="45"/>
    </row>
    <row r="220" spans="16:21" ht="12.75">
      <c r="P220" s="45"/>
      <c r="Q220" s="45"/>
      <c r="R220" s="45"/>
      <c r="S220" s="45"/>
      <c r="T220" s="45"/>
      <c r="U220" s="45"/>
    </row>
    <row r="221" spans="16:21" ht="12.75">
      <c r="P221" s="45"/>
      <c r="Q221" s="45"/>
      <c r="R221" s="45"/>
      <c r="S221" s="45"/>
      <c r="T221" s="45"/>
      <c r="U221" s="45"/>
    </row>
    <row r="222" spans="16:21" ht="12.75">
      <c r="P222" s="45"/>
      <c r="Q222" s="45"/>
      <c r="R222" s="45"/>
      <c r="S222" s="45"/>
      <c r="T222" s="45"/>
      <c r="U222" s="45"/>
    </row>
    <row r="223" spans="16:21" ht="12.75">
      <c r="P223" s="45"/>
      <c r="Q223" s="45"/>
      <c r="R223" s="45"/>
      <c r="S223" s="45"/>
      <c r="T223" s="45"/>
      <c r="U223" s="45"/>
    </row>
    <row r="224" spans="16:21" ht="12.75">
      <c r="P224" s="45"/>
      <c r="Q224" s="45"/>
      <c r="R224" s="45"/>
      <c r="S224" s="45"/>
      <c r="T224" s="45"/>
      <c r="U224" s="45"/>
    </row>
    <row r="225" spans="16:21" ht="12.75">
      <c r="P225" s="45"/>
      <c r="Q225" s="45"/>
      <c r="R225" s="45"/>
      <c r="S225" s="45"/>
      <c r="T225" s="45"/>
      <c r="U225" s="45"/>
    </row>
    <row r="226" spans="16:21" ht="12.75">
      <c r="P226" s="45"/>
      <c r="Q226" s="45"/>
      <c r="R226" s="45"/>
      <c r="S226" s="45"/>
      <c r="T226" s="45"/>
      <c r="U226" s="45"/>
    </row>
    <row r="227" spans="16:21" ht="12.75">
      <c r="P227" s="45"/>
      <c r="Q227" s="45"/>
      <c r="R227" s="45"/>
      <c r="S227" s="45"/>
      <c r="T227" s="45"/>
      <c r="U227" s="45"/>
    </row>
    <row r="228" spans="16:21" ht="12.75">
      <c r="P228" s="45"/>
      <c r="Q228" s="45"/>
      <c r="R228" s="45"/>
      <c r="S228" s="45"/>
      <c r="T228" s="45"/>
      <c r="U228" s="45"/>
    </row>
    <row r="229" spans="16:21" ht="12.75">
      <c r="P229" s="45"/>
      <c r="Q229" s="45"/>
      <c r="R229" s="45"/>
      <c r="S229" s="45"/>
      <c r="T229" s="45"/>
      <c r="U229" s="45"/>
    </row>
    <row r="230" spans="16:21" ht="12.75">
      <c r="P230" s="45"/>
      <c r="Q230" s="45"/>
      <c r="R230" s="45"/>
      <c r="S230" s="45"/>
      <c r="T230" s="45"/>
      <c r="U230" s="45"/>
    </row>
    <row r="231" spans="16:21" ht="12.75">
      <c r="P231" s="45"/>
      <c r="Q231" s="45"/>
      <c r="R231" s="45"/>
      <c r="S231" s="45"/>
      <c r="T231" s="45"/>
      <c r="U231" s="45"/>
    </row>
    <row r="232" spans="16:21" ht="12.75">
      <c r="P232" s="45"/>
      <c r="Q232" s="45"/>
      <c r="R232" s="45"/>
      <c r="S232" s="45"/>
      <c r="T232" s="45"/>
      <c r="U232" s="45"/>
    </row>
    <row r="233" spans="16:21" ht="12.75">
      <c r="P233" s="45"/>
      <c r="Q233" s="45"/>
      <c r="R233" s="45"/>
      <c r="S233" s="45"/>
      <c r="T233" s="45"/>
      <c r="U233" s="45"/>
    </row>
    <row r="234" spans="16:21" ht="12.75">
      <c r="P234" s="45"/>
      <c r="Q234" s="45"/>
      <c r="R234" s="45"/>
      <c r="S234" s="45"/>
      <c r="T234" s="45"/>
      <c r="U234" s="45"/>
    </row>
    <row r="235" spans="16:21" ht="12.75">
      <c r="P235" s="45"/>
      <c r="Q235" s="45"/>
      <c r="R235" s="45"/>
      <c r="S235" s="45"/>
      <c r="T235" s="45"/>
      <c r="U235" s="45"/>
    </row>
    <row r="236" spans="16:21" ht="12.75">
      <c r="P236" s="96"/>
      <c r="Q236" s="96"/>
      <c r="R236" s="96"/>
      <c r="S236" s="96"/>
      <c r="T236" s="96"/>
      <c r="U236" s="96"/>
    </row>
    <row r="237" spans="16:21" ht="12.75">
      <c r="P237" s="96"/>
      <c r="Q237" s="96"/>
      <c r="R237" s="96"/>
      <c r="S237" s="96"/>
      <c r="T237" s="96"/>
      <c r="U237" s="96"/>
    </row>
    <row r="238" spans="16:21" ht="12.75">
      <c r="P238" s="96"/>
      <c r="Q238" s="96"/>
      <c r="R238" s="96"/>
      <c r="S238" s="96"/>
      <c r="T238" s="96"/>
      <c r="U238" s="96"/>
    </row>
    <row r="239" spans="16:21" ht="12.75">
      <c r="P239" s="96"/>
      <c r="Q239" s="96"/>
      <c r="R239" s="96"/>
      <c r="S239" s="96"/>
      <c r="T239" s="96"/>
      <c r="U239" s="96"/>
    </row>
    <row r="240" spans="16:21" ht="12.75">
      <c r="P240" s="96"/>
      <c r="Q240" s="96"/>
      <c r="R240" s="96"/>
      <c r="S240" s="96"/>
      <c r="T240" s="96"/>
      <c r="U240" s="96"/>
    </row>
    <row r="241" spans="16:21" ht="12.75">
      <c r="P241" s="96"/>
      <c r="Q241" s="96"/>
      <c r="R241" s="96"/>
      <c r="S241" s="96"/>
      <c r="T241" s="96"/>
      <c r="U241" s="96"/>
    </row>
    <row r="242" spans="16:21" ht="12.75">
      <c r="P242" s="96"/>
      <c r="Q242" s="96"/>
      <c r="R242" s="96"/>
      <c r="S242" s="96"/>
      <c r="T242" s="96"/>
      <c r="U242" s="96"/>
    </row>
    <row r="243" spans="16:21" ht="12.75">
      <c r="P243" s="96"/>
      <c r="Q243" s="96"/>
      <c r="R243" s="96"/>
      <c r="S243" s="96"/>
      <c r="T243" s="96"/>
      <c r="U243" s="96"/>
    </row>
    <row r="244" spans="16:21" ht="12.75">
      <c r="P244" s="96"/>
      <c r="Q244" s="96"/>
      <c r="R244" s="96"/>
      <c r="S244" s="96"/>
      <c r="T244" s="96"/>
      <c r="U244" s="96"/>
    </row>
    <row r="245" spans="16:21" ht="12.75">
      <c r="P245" s="96"/>
      <c r="Q245" s="96"/>
      <c r="R245" s="96"/>
      <c r="S245" s="96"/>
      <c r="T245" s="96"/>
      <c r="U245" s="96"/>
    </row>
    <row r="246" spans="16:21" ht="12.75">
      <c r="P246" s="96"/>
      <c r="Q246" s="96"/>
      <c r="R246" s="96"/>
      <c r="S246" s="96"/>
      <c r="T246" s="96"/>
      <c r="U246" s="96"/>
    </row>
    <row r="247" spans="16:21" ht="12.75">
      <c r="P247" s="96"/>
      <c r="Q247" s="96"/>
      <c r="R247" s="96"/>
      <c r="S247" s="96"/>
      <c r="T247" s="96"/>
      <c r="U247" s="96"/>
    </row>
    <row r="248" spans="16:21" ht="12.75">
      <c r="P248" s="96"/>
      <c r="Q248" s="96"/>
      <c r="R248" s="96"/>
      <c r="S248" s="96"/>
      <c r="T248" s="96"/>
      <c r="U248" s="96"/>
    </row>
    <row r="249" spans="16:21" ht="12.75">
      <c r="P249" s="96"/>
      <c r="Q249" s="96"/>
      <c r="R249" s="96"/>
      <c r="S249" s="96"/>
      <c r="T249" s="96"/>
      <c r="U249" s="96"/>
    </row>
    <row r="250" spans="16:21" ht="12.75">
      <c r="P250" s="96"/>
      <c r="Q250" s="96"/>
      <c r="R250" s="96"/>
      <c r="S250" s="96"/>
      <c r="T250" s="96"/>
      <c r="U250" s="96"/>
    </row>
    <row r="251" spans="16:21" ht="12.75">
      <c r="P251" s="96"/>
      <c r="Q251" s="96"/>
      <c r="R251" s="96"/>
      <c r="S251" s="96"/>
      <c r="T251" s="96"/>
      <c r="U251" s="96"/>
    </row>
    <row r="252" spans="16:21" ht="12.75">
      <c r="P252" s="96"/>
      <c r="Q252" s="96"/>
      <c r="R252" s="96"/>
      <c r="S252" s="96"/>
      <c r="T252" s="96"/>
      <c r="U252" s="96"/>
    </row>
    <row r="253" spans="16:21" ht="12.75">
      <c r="P253" s="96"/>
      <c r="Q253" s="96"/>
      <c r="R253" s="96"/>
      <c r="S253" s="96"/>
      <c r="T253" s="96"/>
      <c r="U253" s="96"/>
    </row>
    <row r="254" spans="16:21" ht="12.75">
      <c r="P254" s="96"/>
      <c r="Q254" s="96"/>
      <c r="R254" s="96"/>
      <c r="S254" s="96"/>
      <c r="T254" s="96"/>
      <c r="U254" s="96"/>
    </row>
    <row r="255" spans="16:21" ht="12.75">
      <c r="P255" s="96"/>
      <c r="Q255" s="96"/>
      <c r="R255" s="96"/>
      <c r="S255" s="96"/>
      <c r="T255" s="96"/>
      <c r="U255" s="96"/>
    </row>
    <row r="256" spans="16:21" ht="12.75">
      <c r="P256" s="96"/>
      <c r="Q256" s="96"/>
      <c r="R256" s="96"/>
      <c r="S256" s="96"/>
      <c r="T256" s="96"/>
      <c r="U256" s="96"/>
    </row>
    <row r="257" spans="16:21" ht="12.75">
      <c r="P257" s="96"/>
      <c r="Q257" s="96"/>
      <c r="R257" s="96"/>
      <c r="S257" s="96"/>
      <c r="T257" s="96"/>
      <c r="U257" s="96"/>
    </row>
    <row r="258" spans="16:21" ht="12.75">
      <c r="P258" s="96"/>
      <c r="Q258" s="96"/>
      <c r="R258" s="96"/>
      <c r="S258" s="96"/>
      <c r="T258" s="96"/>
      <c r="U258" s="96"/>
    </row>
    <row r="259" spans="16:21" ht="12.75">
      <c r="P259" s="96"/>
      <c r="Q259" s="96"/>
      <c r="R259" s="96"/>
      <c r="S259" s="96"/>
      <c r="T259" s="96"/>
      <c r="U259" s="96"/>
    </row>
    <row r="260" spans="16:21" ht="12.75">
      <c r="P260" s="96"/>
      <c r="Q260" s="96"/>
      <c r="R260" s="96"/>
      <c r="S260" s="96"/>
      <c r="T260" s="96"/>
      <c r="U260" s="96"/>
    </row>
    <row r="261" spans="16:21" ht="12.75">
      <c r="P261" s="96"/>
      <c r="Q261" s="96"/>
      <c r="R261" s="96"/>
      <c r="S261" s="96"/>
      <c r="T261" s="96"/>
      <c r="U261" s="96"/>
    </row>
    <row r="262" spans="16:21" ht="12.75">
      <c r="P262" s="96"/>
      <c r="Q262" s="96"/>
      <c r="R262" s="96"/>
      <c r="S262" s="96"/>
      <c r="T262" s="96"/>
      <c r="U262" s="96"/>
    </row>
    <row r="263" spans="16:21" ht="12.75">
      <c r="P263" s="96"/>
      <c r="Q263" s="96"/>
      <c r="R263" s="96"/>
      <c r="S263" s="96"/>
      <c r="T263" s="96"/>
      <c r="U263" s="96"/>
    </row>
    <row r="264" spans="16:21" ht="12.75">
      <c r="P264" s="96"/>
      <c r="Q264" s="96"/>
      <c r="R264" s="96"/>
      <c r="S264" s="96"/>
      <c r="T264" s="96"/>
      <c r="U264" s="96"/>
    </row>
    <row r="265" spans="16:21" ht="12.75">
      <c r="P265" s="96"/>
      <c r="Q265" s="96"/>
      <c r="R265" s="96"/>
      <c r="S265" s="96"/>
      <c r="T265" s="96"/>
      <c r="U265" s="96"/>
    </row>
    <row r="266" spans="16:21" ht="12.75">
      <c r="P266" s="96"/>
      <c r="Q266" s="96"/>
      <c r="R266" s="96"/>
      <c r="S266" s="96"/>
      <c r="T266" s="96"/>
      <c r="U266" s="96"/>
    </row>
    <row r="267" spans="16:21" ht="12.75">
      <c r="P267" s="96"/>
      <c r="Q267" s="96"/>
      <c r="R267" s="96"/>
      <c r="S267" s="96"/>
      <c r="T267" s="96"/>
      <c r="U267" s="96"/>
    </row>
    <row r="268" spans="16:21" ht="12.75">
      <c r="P268" s="96"/>
      <c r="Q268" s="96"/>
      <c r="R268" s="96"/>
      <c r="S268" s="96"/>
      <c r="T268" s="96"/>
      <c r="U268" s="96"/>
    </row>
    <row r="269" spans="16:21" ht="12.75">
      <c r="P269" s="96"/>
      <c r="Q269" s="96"/>
      <c r="R269" s="96"/>
      <c r="S269" s="96"/>
      <c r="T269" s="96"/>
      <c r="U269" s="96"/>
    </row>
    <row r="270" spans="16:21" ht="12.75">
      <c r="P270" s="96"/>
      <c r="Q270" s="96"/>
      <c r="R270" s="96"/>
      <c r="S270" s="96"/>
      <c r="T270" s="96"/>
      <c r="U270" s="96"/>
    </row>
    <row r="271" spans="16:21" ht="12.75">
      <c r="P271" s="96"/>
      <c r="Q271" s="96"/>
      <c r="R271" s="96"/>
      <c r="S271" s="96"/>
      <c r="T271" s="96"/>
      <c r="U271" s="96"/>
    </row>
    <row r="272" spans="16:21" ht="12.75">
      <c r="P272" s="96"/>
      <c r="Q272" s="96"/>
      <c r="R272" s="96"/>
      <c r="S272" s="96"/>
      <c r="T272" s="96"/>
      <c r="U272" s="96"/>
    </row>
    <row r="273" spans="16:21" ht="12.75">
      <c r="P273" s="96"/>
      <c r="Q273" s="96"/>
      <c r="R273" s="96"/>
      <c r="S273" s="96"/>
      <c r="T273" s="96"/>
      <c r="U273" s="96"/>
    </row>
    <row r="274" spans="16:21" ht="12.75">
      <c r="P274" s="96"/>
      <c r="Q274" s="96"/>
      <c r="R274" s="96"/>
      <c r="S274" s="96"/>
      <c r="T274" s="96"/>
      <c r="U274" s="96"/>
    </row>
    <row r="275" spans="16:21" ht="12.75">
      <c r="P275" s="96"/>
      <c r="Q275" s="96"/>
      <c r="R275" s="96"/>
      <c r="S275" s="96"/>
      <c r="T275" s="96"/>
      <c r="U275" s="96"/>
    </row>
    <row r="276" spans="16:21" ht="12.75">
      <c r="P276" s="96"/>
      <c r="Q276" s="96"/>
      <c r="R276" s="96"/>
      <c r="S276" s="96"/>
      <c r="T276" s="96"/>
      <c r="U276" s="96"/>
    </row>
    <row r="277" spans="16:21" ht="12.75">
      <c r="P277" s="96"/>
      <c r="Q277" s="96"/>
      <c r="R277" s="96"/>
      <c r="S277" s="96"/>
      <c r="T277" s="96"/>
      <c r="U277" s="96"/>
    </row>
    <row r="278" spans="16:21" ht="12.75">
      <c r="P278" s="96"/>
      <c r="Q278" s="96"/>
      <c r="R278" s="96"/>
      <c r="S278" s="96"/>
      <c r="T278" s="96"/>
      <c r="U278" s="96"/>
    </row>
    <row r="279" spans="16:21" ht="12.75">
      <c r="P279" s="96"/>
      <c r="Q279" s="96"/>
      <c r="R279" s="96"/>
      <c r="S279" s="96"/>
      <c r="T279" s="96"/>
      <c r="U279" s="96"/>
    </row>
    <row r="280" spans="16:21" ht="12.75">
      <c r="P280" s="96"/>
      <c r="Q280" s="96"/>
      <c r="R280" s="96"/>
      <c r="S280" s="96"/>
      <c r="T280" s="96"/>
      <c r="U280" s="96"/>
    </row>
    <row r="281" spans="16:21" ht="12.75">
      <c r="P281" s="96"/>
      <c r="Q281" s="96"/>
      <c r="R281" s="96"/>
      <c r="S281" s="96"/>
      <c r="T281" s="96"/>
      <c r="U281" s="96"/>
    </row>
    <row r="282" spans="16:21" ht="12.75">
      <c r="P282" s="96"/>
      <c r="Q282" s="96"/>
      <c r="R282" s="96"/>
      <c r="S282" s="96"/>
      <c r="T282" s="96"/>
      <c r="U282" s="96"/>
    </row>
    <row r="283" spans="16:21" ht="12.75">
      <c r="P283" s="96"/>
      <c r="Q283" s="96"/>
      <c r="R283" s="96"/>
      <c r="S283" s="96"/>
      <c r="T283" s="96"/>
      <c r="U283" s="96"/>
    </row>
    <row r="284" spans="16:21" ht="12.75">
      <c r="P284" s="96"/>
      <c r="Q284" s="96"/>
      <c r="R284" s="96"/>
      <c r="S284" s="96"/>
      <c r="T284" s="96"/>
      <c r="U284" s="96"/>
    </row>
    <row r="285" spans="16:21" ht="12.75">
      <c r="P285" s="96"/>
      <c r="Q285" s="96"/>
      <c r="R285" s="96"/>
      <c r="S285" s="96"/>
      <c r="T285" s="96"/>
      <c r="U285" s="96"/>
    </row>
    <row r="286" spans="16:21" ht="12.75">
      <c r="P286" s="96"/>
      <c r="Q286" s="96"/>
      <c r="R286" s="96"/>
      <c r="S286" s="96"/>
      <c r="T286" s="96"/>
      <c r="U286" s="96"/>
    </row>
    <row r="287" spans="16:21" ht="12.75">
      <c r="P287" s="96"/>
      <c r="Q287" s="96"/>
      <c r="R287" s="96"/>
      <c r="S287" s="96"/>
      <c r="T287" s="96"/>
      <c r="U287" s="96"/>
    </row>
    <row r="288" spans="16:21" ht="12.75">
      <c r="P288" s="96"/>
      <c r="Q288" s="96"/>
      <c r="R288" s="96"/>
      <c r="S288" s="96"/>
      <c r="T288" s="96"/>
      <c r="U288" s="96"/>
    </row>
    <row r="289" spans="16:21" ht="12.75">
      <c r="P289" s="96"/>
      <c r="Q289" s="96"/>
      <c r="R289" s="96"/>
      <c r="S289" s="96"/>
      <c r="T289" s="96"/>
      <c r="U289" s="96"/>
    </row>
    <row r="290" spans="16:21" ht="12.75">
      <c r="P290" s="96"/>
      <c r="Q290" s="96"/>
      <c r="R290" s="96"/>
      <c r="S290" s="96"/>
      <c r="T290" s="96"/>
      <c r="U290" s="96"/>
    </row>
    <row r="291" spans="16:21" ht="12.75">
      <c r="P291" s="96"/>
      <c r="Q291" s="96"/>
      <c r="R291" s="96"/>
      <c r="S291" s="96"/>
      <c r="T291" s="96"/>
      <c r="U291" s="96"/>
    </row>
    <row r="292" spans="16:21" ht="12.75">
      <c r="P292" s="96"/>
      <c r="Q292" s="96"/>
      <c r="R292" s="96"/>
      <c r="S292" s="96"/>
      <c r="T292" s="96"/>
      <c r="U292" s="96"/>
    </row>
    <row r="293" spans="16:21" ht="12.75">
      <c r="P293" s="96"/>
      <c r="Q293" s="96"/>
      <c r="R293" s="96"/>
      <c r="S293" s="96"/>
      <c r="T293" s="96"/>
      <c r="U293" s="96"/>
    </row>
    <row r="294" spans="16:21" ht="12.75">
      <c r="P294" s="96"/>
      <c r="Q294" s="96"/>
      <c r="R294" s="96"/>
      <c r="S294" s="96"/>
      <c r="T294" s="96"/>
      <c r="U294" s="96"/>
    </row>
    <row r="295" spans="16:21" ht="12.75">
      <c r="P295" s="96"/>
      <c r="Q295" s="96"/>
      <c r="R295" s="96"/>
      <c r="S295" s="96"/>
      <c r="T295" s="96"/>
      <c r="U295" s="96"/>
    </row>
    <row r="296" spans="16:21" ht="12.75">
      <c r="P296" s="96"/>
      <c r="Q296" s="96"/>
      <c r="R296" s="96"/>
      <c r="S296" s="96"/>
      <c r="T296" s="96"/>
      <c r="U296" s="96"/>
    </row>
    <row r="297" spans="16:21" ht="12.75">
      <c r="P297" s="96"/>
      <c r="Q297" s="96"/>
      <c r="R297" s="96"/>
      <c r="S297" s="96"/>
      <c r="T297" s="96"/>
      <c r="U297" s="96"/>
    </row>
    <row r="298" spans="16:21" ht="12.75">
      <c r="P298" s="96"/>
      <c r="Q298" s="96"/>
      <c r="R298" s="96"/>
      <c r="S298" s="96"/>
      <c r="T298" s="96"/>
      <c r="U298" s="96"/>
    </row>
    <row r="299" spans="16:21" ht="12.75">
      <c r="P299" s="96"/>
      <c r="Q299" s="96"/>
      <c r="R299" s="96"/>
      <c r="S299" s="96"/>
      <c r="T299" s="96"/>
      <c r="U299" s="96"/>
    </row>
    <row r="300" spans="16:21" ht="12.75">
      <c r="P300" s="96"/>
      <c r="Q300" s="96"/>
      <c r="R300" s="96"/>
      <c r="S300" s="96"/>
      <c r="T300" s="96"/>
      <c r="U300" s="96"/>
    </row>
    <row r="301" spans="16:21" ht="12.75">
      <c r="P301" s="96"/>
      <c r="Q301" s="96"/>
      <c r="R301" s="96"/>
      <c r="S301" s="96"/>
      <c r="T301" s="96"/>
      <c r="U301" s="96"/>
    </row>
    <row r="302" spans="16:21" ht="12.75">
      <c r="P302" s="96"/>
      <c r="Q302" s="96"/>
      <c r="R302" s="96"/>
      <c r="S302" s="96"/>
      <c r="T302" s="96"/>
      <c r="U302" s="96"/>
    </row>
    <row r="303" spans="16:21" ht="12.75">
      <c r="P303" s="96"/>
      <c r="Q303" s="96"/>
      <c r="R303" s="96"/>
      <c r="S303" s="96"/>
      <c r="T303" s="96"/>
      <c r="U303" s="96"/>
    </row>
    <row r="304" spans="16:21" ht="12.75">
      <c r="P304" s="96"/>
      <c r="Q304" s="96"/>
      <c r="R304" s="96"/>
      <c r="S304" s="96"/>
      <c r="T304" s="96"/>
      <c r="U304" s="96"/>
    </row>
    <row r="305" spans="16:21" ht="12.75">
      <c r="P305" s="96"/>
      <c r="Q305" s="96"/>
      <c r="R305" s="96"/>
      <c r="S305" s="96"/>
      <c r="T305" s="96"/>
      <c r="U305" s="96"/>
    </row>
    <row r="306" spans="16:21" ht="12.75">
      <c r="P306" s="96"/>
      <c r="Q306" s="96"/>
      <c r="R306" s="96"/>
      <c r="S306" s="96"/>
      <c r="T306" s="96"/>
      <c r="U306" s="96"/>
    </row>
    <row r="307" spans="16:21" ht="12.75">
      <c r="P307" s="96"/>
      <c r="Q307" s="96"/>
      <c r="R307" s="96"/>
      <c r="S307" s="96"/>
      <c r="T307" s="96"/>
      <c r="U307" s="96"/>
    </row>
    <row r="308" spans="16:21" ht="12.75">
      <c r="P308" s="96"/>
      <c r="Q308" s="96"/>
      <c r="R308" s="96"/>
      <c r="S308" s="96"/>
      <c r="T308" s="96"/>
      <c r="U308" s="96"/>
    </row>
    <row r="309" spans="16:21" ht="12.75">
      <c r="P309" s="96"/>
      <c r="Q309" s="96"/>
      <c r="R309" s="96"/>
      <c r="S309" s="96"/>
      <c r="T309" s="96"/>
      <c r="U309" s="96"/>
    </row>
    <row r="310" spans="16:21" ht="12.75">
      <c r="P310" s="96"/>
      <c r="Q310" s="96"/>
      <c r="R310" s="96"/>
      <c r="S310" s="96"/>
      <c r="T310" s="96"/>
      <c r="U310" s="96"/>
    </row>
    <row r="311" spans="16:21" ht="12.75">
      <c r="P311" s="96"/>
      <c r="Q311" s="96"/>
      <c r="R311" s="96"/>
      <c r="S311" s="96"/>
      <c r="T311" s="96"/>
      <c r="U311" s="96"/>
    </row>
    <row r="312" spans="16:21" ht="12.75">
      <c r="P312" s="96"/>
      <c r="Q312" s="96"/>
      <c r="R312" s="96"/>
      <c r="S312" s="96"/>
      <c r="T312" s="96"/>
      <c r="U312" s="96"/>
    </row>
    <row r="313" spans="16:21" ht="12.75">
      <c r="P313" s="96"/>
      <c r="Q313" s="96"/>
      <c r="R313" s="96"/>
      <c r="S313" s="96"/>
      <c r="T313" s="96"/>
      <c r="U313" s="96"/>
    </row>
    <row r="314" spans="16:21" ht="12.75">
      <c r="P314" s="96"/>
      <c r="Q314" s="96"/>
      <c r="R314" s="96"/>
      <c r="S314" s="96"/>
      <c r="T314" s="96"/>
      <c r="U314" s="96"/>
    </row>
    <row r="315" spans="16:21" ht="12.75">
      <c r="P315" s="96"/>
      <c r="Q315" s="96"/>
      <c r="R315" s="96"/>
      <c r="S315" s="96"/>
      <c r="T315" s="96"/>
      <c r="U315" s="96"/>
    </row>
    <row r="316" spans="16:21" ht="12.75">
      <c r="P316" s="96"/>
      <c r="Q316" s="96"/>
      <c r="R316" s="96"/>
      <c r="S316" s="96"/>
      <c r="T316" s="96"/>
      <c r="U316" s="96"/>
    </row>
    <row r="317" spans="16:21" ht="12.75">
      <c r="P317" s="96"/>
      <c r="Q317" s="96"/>
      <c r="R317" s="96"/>
      <c r="S317" s="96"/>
      <c r="T317" s="96"/>
      <c r="U317" s="96"/>
    </row>
    <row r="318" spans="16:21" ht="12.75">
      <c r="P318" s="96"/>
      <c r="Q318" s="96"/>
      <c r="R318" s="96"/>
      <c r="S318" s="96"/>
      <c r="T318" s="96"/>
      <c r="U318" s="96"/>
    </row>
    <row r="319" spans="16:21" ht="12.75">
      <c r="P319" s="96"/>
      <c r="Q319" s="96"/>
      <c r="R319" s="96"/>
      <c r="S319" s="96"/>
      <c r="T319" s="96"/>
      <c r="U319" s="96"/>
    </row>
    <row r="320" spans="16:21" ht="12.75">
      <c r="P320" s="96"/>
      <c r="Q320" s="96"/>
      <c r="R320" s="96"/>
      <c r="S320" s="96"/>
      <c r="T320" s="96"/>
      <c r="U320" s="96"/>
    </row>
    <row r="321" spans="16:21" ht="12.75">
      <c r="P321" s="96"/>
      <c r="Q321" s="96"/>
      <c r="R321" s="96"/>
      <c r="S321" s="96"/>
      <c r="T321" s="96"/>
      <c r="U321" s="96"/>
    </row>
    <row r="322" spans="16:21" ht="12.75">
      <c r="P322" s="96"/>
      <c r="Q322" s="96"/>
      <c r="R322" s="96"/>
      <c r="S322" s="96"/>
      <c r="T322" s="96"/>
      <c r="U322" s="96"/>
    </row>
    <row r="323" spans="16:21" ht="12.75">
      <c r="P323" s="96"/>
      <c r="Q323" s="96"/>
      <c r="R323" s="96"/>
      <c r="S323" s="96"/>
      <c r="T323" s="96"/>
      <c r="U323" s="96"/>
    </row>
    <row r="324" spans="16:21" ht="12.75">
      <c r="P324" s="96"/>
      <c r="Q324" s="96"/>
      <c r="R324" s="96"/>
      <c r="S324" s="96"/>
      <c r="T324" s="96"/>
      <c r="U324" s="96"/>
    </row>
    <row r="325" spans="16:21" ht="12.75">
      <c r="P325" s="96"/>
      <c r="Q325" s="96"/>
      <c r="R325" s="96"/>
      <c r="S325" s="96"/>
      <c r="T325" s="96"/>
      <c r="U325" s="96"/>
    </row>
    <row r="326" spans="16:21" ht="12.75">
      <c r="P326" s="96"/>
      <c r="Q326" s="96"/>
      <c r="R326" s="96"/>
      <c r="S326" s="96"/>
      <c r="T326" s="96"/>
      <c r="U326" s="96"/>
    </row>
    <row r="327" spans="16:21" ht="12.75">
      <c r="P327" s="96"/>
      <c r="Q327" s="96"/>
      <c r="R327" s="96"/>
      <c r="S327" s="96"/>
      <c r="T327" s="96"/>
      <c r="U327" s="96"/>
    </row>
    <row r="328" spans="16:21" ht="12.75">
      <c r="P328" s="96"/>
      <c r="Q328" s="96"/>
      <c r="R328" s="96"/>
      <c r="S328" s="96"/>
      <c r="T328" s="96"/>
      <c r="U328" s="96"/>
    </row>
    <row r="329" spans="16:21" ht="12.75">
      <c r="P329" s="96"/>
      <c r="Q329" s="96"/>
      <c r="R329" s="96"/>
      <c r="S329" s="96"/>
      <c r="T329" s="96"/>
      <c r="U329" s="96"/>
    </row>
    <row r="330" spans="16:21" ht="12.75">
      <c r="P330" s="96"/>
      <c r="Q330" s="96"/>
      <c r="R330" s="96"/>
      <c r="S330" s="96"/>
      <c r="T330" s="96"/>
      <c r="U330" s="96"/>
    </row>
    <row r="331" spans="16:21" ht="12.75">
      <c r="P331" s="96"/>
      <c r="Q331" s="96"/>
      <c r="R331" s="96"/>
      <c r="S331" s="96"/>
      <c r="T331" s="96"/>
      <c r="U331" s="96"/>
    </row>
    <row r="332" spans="16:21" ht="12.75">
      <c r="P332" s="96"/>
      <c r="Q332" s="96"/>
      <c r="R332" s="96"/>
      <c r="S332" s="96"/>
      <c r="T332" s="96"/>
      <c r="U332" s="96"/>
    </row>
    <row r="333" spans="16:21" ht="12.75">
      <c r="P333" s="96"/>
      <c r="Q333" s="96"/>
      <c r="R333" s="96"/>
      <c r="S333" s="96"/>
      <c r="T333" s="96"/>
      <c r="U333" s="96"/>
    </row>
    <row r="334" spans="16:21" ht="12.75">
      <c r="P334" s="96"/>
      <c r="Q334" s="96"/>
      <c r="R334" s="96"/>
      <c r="S334" s="96"/>
      <c r="T334" s="96"/>
      <c r="U334" s="96"/>
    </row>
    <row r="335" spans="16:21" ht="12.75">
      <c r="P335" s="96"/>
      <c r="Q335" s="96"/>
      <c r="R335" s="96"/>
      <c r="S335" s="96"/>
      <c r="T335" s="96"/>
      <c r="U335" s="96"/>
    </row>
    <row r="336" spans="16:21" ht="12.75">
      <c r="P336" s="96"/>
      <c r="Q336" s="96"/>
      <c r="R336" s="96"/>
      <c r="S336" s="96"/>
      <c r="T336" s="96"/>
      <c r="U336" s="96"/>
    </row>
    <row r="337" spans="16:21" ht="12.75">
      <c r="P337" s="96"/>
      <c r="Q337" s="96"/>
      <c r="R337" s="96"/>
      <c r="S337" s="96"/>
      <c r="T337" s="96"/>
      <c r="U337" s="96"/>
    </row>
    <row r="338" spans="16:21" ht="12.75">
      <c r="P338" s="96"/>
      <c r="Q338" s="96"/>
      <c r="R338" s="96"/>
      <c r="S338" s="96"/>
      <c r="T338" s="96"/>
      <c r="U338" s="96"/>
    </row>
    <row r="339" spans="16:21" ht="12.75">
      <c r="P339" s="96"/>
      <c r="Q339" s="96"/>
      <c r="R339" s="96"/>
      <c r="S339" s="96"/>
      <c r="T339" s="96"/>
      <c r="U339" s="96"/>
    </row>
    <row r="340" spans="16:21" ht="12.75">
      <c r="P340" s="96"/>
      <c r="Q340" s="96"/>
      <c r="R340" s="96"/>
      <c r="S340" s="96"/>
      <c r="T340" s="96"/>
      <c r="U340" s="96"/>
    </row>
    <row r="341" spans="16:21" ht="12.75">
      <c r="P341" s="96"/>
      <c r="Q341" s="96"/>
      <c r="R341" s="96"/>
      <c r="S341" s="96"/>
      <c r="T341" s="96"/>
      <c r="U341" s="96"/>
    </row>
    <row r="342" spans="16:21" ht="12.75">
      <c r="P342" s="96"/>
      <c r="Q342" s="96"/>
      <c r="R342" s="96"/>
      <c r="S342" s="96"/>
      <c r="T342" s="96"/>
      <c r="U342" s="96"/>
    </row>
    <row r="343" spans="16:21" ht="12.75">
      <c r="P343" s="96"/>
      <c r="Q343" s="96"/>
      <c r="R343" s="96"/>
      <c r="S343" s="96"/>
      <c r="T343" s="96"/>
      <c r="U343" s="96"/>
    </row>
    <row r="344" spans="16:21" ht="12.75">
      <c r="P344" s="96"/>
      <c r="Q344" s="96"/>
      <c r="R344" s="96"/>
      <c r="S344" s="96"/>
      <c r="T344" s="96"/>
      <c r="U344" s="96"/>
    </row>
    <row r="345" spans="16:21" ht="12.75">
      <c r="P345" s="96"/>
      <c r="Q345" s="96"/>
      <c r="R345" s="96"/>
      <c r="S345" s="96"/>
      <c r="T345" s="96"/>
      <c r="U345" s="96"/>
    </row>
    <row r="346" spans="16:21" ht="12.75">
      <c r="P346" s="96"/>
      <c r="Q346" s="96"/>
      <c r="R346" s="96"/>
      <c r="S346" s="96"/>
      <c r="T346" s="96"/>
      <c r="U346" s="96"/>
    </row>
    <row r="347" spans="16:21" ht="12.75">
      <c r="P347" s="96"/>
      <c r="Q347" s="96"/>
      <c r="R347" s="96"/>
      <c r="S347" s="96"/>
      <c r="T347" s="96"/>
      <c r="U347" s="96"/>
    </row>
    <row r="348" spans="16:21" ht="12.75">
      <c r="P348" s="96"/>
      <c r="Q348" s="96"/>
      <c r="R348" s="96"/>
      <c r="S348" s="96"/>
      <c r="T348" s="96"/>
      <c r="U348" s="96"/>
    </row>
    <row r="349" spans="16:21" ht="12.75">
      <c r="P349" s="96"/>
      <c r="Q349" s="96"/>
      <c r="R349" s="96"/>
      <c r="S349" s="96"/>
      <c r="T349" s="96"/>
      <c r="U349" s="96"/>
    </row>
    <row r="350" spans="16:21" ht="12.75">
      <c r="P350" s="96"/>
      <c r="Q350" s="96"/>
      <c r="R350" s="96"/>
      <c r="S350" s="96"/>
      <c r="T350" s="96"/>
      <c r="U350" s="96"/>
    </row>
    <row r="351" spans="16:21" ht="12.75">
      <c r="P351" s="96"/>
      <c r="Q351" s="96"/>
      <c r="R351" s="96"/>
      <c r="S351" s="96"/>
      <c r="T351" s="96"/>
      <c r="U351" s="96"/>
    </row>
    <row r="352" spans="16:21" ht="12.75">
      <c r="P352" s="96"/>
      <c r="Q352" s="96"/>
      <c r="R352" s="96"/>
      <c r="S352" s="96"/>
      <c r="T352" s="96"/>
      <c r="U352" s="96"/>
    </row>
    <row r="353" spans="16:21" ht="12.75">
      <c r="P353" s="96"/>
      <c r="Q353" s="96"/>
      <c r="R353" s="96"/>
      <c r="S353" s="96"/>
      <c r="T353" s="96"/>
      <c r="U353" s="96"/>
    </row>
    <row r="354" spans="16:21" ht="12.75">
      <c r="P354" s="96"/>
      <c r="Q354" s="96"/>
      <c r="R354" s="96"/>
      <c r="S354" s="96"/>
      <c r="T354" s="96"/>
      <c r="U354" s="96"/>
    </row>
    <row r="355" spans="16:21" ht="12.75">
      <c r="P355" s="96"/>
      <c r="Q355" s="96"/>
      <c r="R355" s="96"/>
      <c r="S355" s="96"/>
      <c r="T355" s="96"/>
      <c r="U355" s="96"/>
    </row>
    <row r="356" spans="16:21" ht="12.75">
      <c r="P356" s="96"/>
      <c r="Q356" s="96"/>
      <c r="R356" s="96"/>
      <c r="S356" s="96"/>
      <c r="T356" s="96"/>
      <c r="U356" s="96"/>
    </row>
    <row r="357" spans="16:21" ht="12.75">
      <c r="P357" s="96"/>
      <c r="Q357" s="96"/>
      <c r="R357" s="96"/>
      <c r="S357" s="96"/>
      <c r="T357" s="96"/>
      <c r="U357" s="96"/>
    </row>
    <row r="358" spans="16:21" ht="12.75">
      <c r="P358" s="96"/>
      <c r="Q358" s="96"/>
      <c r="R358" s="96"/>
      <c r="S358" s="96"/>
      <c r="T358" s="96"/>
      <c r="U358" s="96"/>
    </row>
    <row r="359" spans="16:21" ht="12.75">
      <c r="P359" s="96"/>
      <c r="Q359" s="96"/>
      <c r="R359" s="96"/>
      <c r="S359" s="96"/>
      <c r="T359" s="96"/>
      <c r="U359" s="96"/>
    </row>
    <row r="360" spans="16:21" ht="12.75">
      <c r="P360" s="96"/>
      <c r="Q360" s="96"/>
      <c r="R360" s="96"/>
      <c r="S360" s="96"/>
      <c r="T360" s="96"/>
      <c r="U360" s="96"/>
    </row>
    <row r="361" spans="16:21" ht="12.75">
      <c r="P361" s="96"/>
      <c r="Q361" s="96"/>
      <c r="R361" s="96"/>
      <c r="S361" s="96"/>
      <c r="T361" s="96"/>
      <c r="U361" s="96"/>
    </row>
    <row r="362" spans="16:21" ht="12.75">
      <c r="P362" s="96"/>
      <c r="Q362" s="96"/>
      <c r="R362" s="96"/>
      <c r="S362" s="96"/>
      <c r="T362" s="96"/>
      <c r="U362" s="96"/>
    </row>
    <row r="363" spans="16:21" ht="12.75">
      <c r="P363" s="96"/>
      <c r="Q363" s="96"/>
      <c r="R363" s="96"/>
      <c r="S363" s="96"/>
      <c r="T363" s="96"/>
      <c r="U363" s="96"/>
    </row>
    <row r="364" spans="16:21" ht="12.75">
      <c r="P364" s="96"/>
      <c r="Q364" s="96"/>
      <c r="R364" s="96"/>
      <c r="S364" s="96"/>
      <c r="T364" s="96"/>
      <c r="U364" s="96"/>
    </row>
    <row r="365" spans="16:21" ht="12.75">
      <c r="P365" s="96"/>
      <c r="Q365" s="96"/>
      <c r="R365" s="96"/>
      <c r="S365" s="96"/>
      <c r="T365" s="96"/>
      <c r="U365" s="96"/>
    </row>
    <row r="366" spans="16:21" ht="12.75">
      <c r="P366" s="96"/>
      <c r="Q366" s="96"/>
      <c r="R366" s="96"/>
      <c r="S366" s="96"/>
      <c r="T366" s="96"/>
      <c r="U366" s="96"/>
    </row>
    <row r="367" spans="16:21" ht="12.75">
      <c r="P367" s="96"/>
      <c r="Q367" s="96"/>
      <c r="R367" s="96"/>
      <c r="S367" s="96"/>
      <c r="T367" s="96"/>
      <c r="U367" s="96"/>
    </row>
    <row r="368" spans="16:21" ht="12.75">
      <c r="P368" s="96"/>
      <c r="Q368" s="96"/>
      <c r="R368" s="96"/>
      <c r="S368" s="96"/>
      <c r="T368" s="96"/>
      <c r="U368" s="96"/>
    </row>
    <row r="369" spans="16:21" ht="12.75">
      <c r="P369" s="96"/>
      <c r="Q369" s="96"/>
      <c r="R369" s="96"/>
      <c r="S369" s="96"/>
      <c r="T369" s="96"/>
      <c r="U369" s="96"/>
    </row>
    <row r="370" spans="16:21" ht="12.75">
      <c r="P370" s="96"/>
      <c r="Q370" s="96"/>
      <c r="R370" s="96"/>
      <c r="S370" s="96"/>
      <c r="T370" s="96"/>
      <c r="U370" s="96"/>
    </row>
    <row r="371" spans="16:21" ht="12.75">
      <c r="P371" s="96"/>
      <c r="Q371" s="96"/>
      <c r="R371" s="96"/>
      <c r="S371" s="96"/>
      <c r="T371" s="96"/>
      <c r="U371" s="96"/>
    </row>
    <row r="372" spans="16:21" ht="12.75">
      <c r="P372" s="96"/>
      <c r="Q372" s="96"/>
      <c r="R372" s="96"/>
      <c r="S372" s="96"/>
      <c r="T372" s="96"/>
      <c r="U372" s="96"/>
    </row>
    <row r="373" spans="16:21" ht="12.75">
      <c r="P373" s="96"/>
      <c r="Q373" s="96"/>
      <c r="R373" s="96"/>
      <c r="S373" s="96"/>
      <c r="T373" s="96"/>
      <c r="U373" s="96"/>
    </row>
    <row r="374" spans="16:21" ht="12.75">
      <c r="P374" s="96"/>
      <c r="Q374" s="96"/>
      <c r="R374" s="96"/>
      <c r="S374" s="96"/>
      <c r="T374" s="96"/>
      <c r="U374" s="96"/>
    </row>
    <row r="375" spans="16:21" ht="12.75">
      <c r="P375" s="96"/>
      <c r="Q375" s="96"/>
      <c r="R375" s="96"/>
      <c r="S375" s="96"/>
      <c r="T375" s="96"/>
      <c r="U375" s="96"/>
    </row>
    <row r="376" spans="16:21" ht="12.75">
      <c r="P376" s="96"/>
      <c r="Q376" s="96"/>
      <c r="R376" s="96"/>
      <c r="S376" s="96"/>
      <c r="T376" s="96"/>
      <c r="U376" s="96"/>
    </row>
    <row r="377" spans="16:21" ht="12.75">
      <c r="P377" s="96"/>
      <c r="Q377" s="96"/>
      <c r="R377" s="96"/>
      <c r="S377" s="96"/>
      <c r="T377" s="96"/>
      <c r="U377" s="96"/>
    </row>
    <row r="378" spans="16:21" ht="12.75">
      <c r="P378" s="96"/>
      <c r="Q378" s="96"/>
      <c r="R378" s="96"/>
      <c r="S378" s="96"/>
      <c r="T378" s="96"/>
      <c r="U378" s="96"/>
    </row>
    <row r="379" spans="16:21" ht="12.75">
      <c r="P379" s="96"/>
      <c r="Q379" s="96"/>
      <c r="R379" s="96"/>
      <c r="S379" s="96"/>
      <c r="T379" s="96"/>
      <c r="U379" s="96"/>
    </row>
    <row r="380" spans="16:21" ht="12.75">
      <c r="P380" s="96"/>
      <c r="Q380" s="96"/>
      <c r="R380" s="96"/>
      <c r="S380" s="96"/>
      <c r="T380" s="96"/>
      <c r="U380" s="96"/>
    </row>
    <row r="381" spans="16:21" ht="12.75">
      <c r="P381" s="96"/>
      <c r="Q381" s="96"/>
      <c r="R381" s="96"/>
      <c r="S381" s="96"/>
      <c r="T381" s="96"/>
      <c r="U381" s="96"/>
    </row>
    <row r="382" spans="16:21" ht="12.75">
      <c r="P382" s="96"/>
      <c r="Q382" s="96"/>
      <c r="R382" s="96"/>
      <c r="S382" s="96"/>
      <c r="T382" s="96"/>
      <c r="U382" s="96"/>
    </row>
    <row r="383" spans="16:21" ht="12.75">
      <c r="P383" s="96"/>
      <c r="Q383" s="96"/>
      <c r="R383" s="96"/>
      <c r="S383" s="96"/>
      <c r="T383" s="96"/>
      <c r="U383" s="96"/>
    </row>
    <row r="384" spans="16:21" ht="12.75">
      <c r="P384" s="96"/>
      <c r="Q384" s="96"/>
      <c r="R384" s="96"/>
      <c r="S384" s="96"/>
      <c r="T384" s="96"/>
      <c r="U384" s="96"/>
    </row>
    <row r="385" spans="16:21" ht="12.75">
      <c r="P385" s="96"/>
      <c r="Q385" s="96"/>
      <c r="R385" s="96"/>
      <c r="S385" s="96"/>
      <c r="T385" s="96"/>
      <c r="U385" s="96"/>
    </row>
    <row r="386" spans="16:21" ht="12.75">
      <c r="P386" s="96"/>
      <c r="Q386" s="96"/>
      <c r="R386" s="96"/>
      <c r="S386" s="96"/>
      <c r="T386" s="96"/>
      <c r="U386" s="96"/>
    </row>
    <row r="387" spans="16:21" ht="12.75">
      <c r="P387" s="96"/>
      <c r="Q387" s="96"/>
      <c r="R387" s="96"/>
      <c r="S387" s="96"/>
      <c r="T387" s="96"/>
      <c r="U387" s="96"/>
    </row>
    <row r="388" spans="16:21" ht="12.75">
      <c r="P388" s="96"/>
      <c r="Q388" s="96"/>
      <c r="R388" s="96"/>
      <c r="S388" s="96"/>
      <c r="T388" s="96"/>
      <c r="U388" s="96"/>
    </row>
    <row r="389" spans="16:21" ht="12.75">
      <c r="P389" s="96"/>
      <c r="Q389" s="96"/>
      <c r="R389" s="96"/>
      <c r="S389" s="96"/>
      <c r="T389" s="96"/>
      <c r="U389" s="96"/>
    </row>
    <row r="390" spans="16:21" ht="12.75">
      <c r="P390" s="96"/>
      <c r="Q390" s="96"/>
      <c r="R390" s="96"/>
      <c r="S390" s="96"/>
      <c r="T390" s="96"/>
      <c r="U390" s="96"/>
    </row>
    <row r="391" spans="16:21" ht="12.75">
      <c r="P391" s="96"/>
      <c r="Q391" s="96"/>
      <c r="R391" s="96"/>
      <c r="S391" s="96"/>
      <c r="T391" s="96"/>
      <c r="U391" s="96"/>
    </row>
    <row r="392" spans="16:21" ht="12.75">
      <c r="P392" s="96"/>
      <c r="Q392" s="96"/>
      <c r="R392" s="96"/>
      <c r="S392" s="96"/>
      <c r="T392" s="96"/>
      <c r="U392" s="96"/>
    </row>
    <row r="393" spans="16:21" ht="12.75">
      <c r="P393" s="96"/>
      <c r="Q393" s="96"/>
      <c r="R393" s="96"/>
      <c r="S393" s="96"/>
      <c r="T393" s="96"/>
      <c r="U393" s="96"/>
    </row>
    <row r="394" spans="16:21" ht="12.75">
      <c r="P394" s="96"/>
      <c r="Q394" s="96"/>
      <c r="R394" s="96"/>
      <c r="S394" s="96"/>
      <c r="T394" s="96"/>
      <c r="U394" s="96"/>
    </row>
    <row r="395" spans="16:21" ht="12.75">
      <c r="P395" s="96"/>
      <c r="Q395" s="96"/>
      <c r="R395" s="96"/>
      <c r="S395" s="96"/>
      <c r="T395" s="96"/>
      <c r="U395" s="96"/>
    </row>
    <row r="396" spans="16:21" ht="12.75">
      <c r="P396" s="96"/>
      <c r="Q396" s="96"/>
      <c r="R396" s="96"/>
      <c r="S396" s="96"/>
      <c r="T396" s="96"/>
      <c r="U396" s="96"/>
    </row>
    <row r="397" spans="16:21" ht="12.75">
      <c r="P397" s="96"/>
      <c r="Q397" s="96"/>
      <c r="R397" s="96"/>
      <c r="S397" s="96"/>
      <c r="T397" s="96"/>
      <c r="U397" s="96"/>
    </row>
    <row r="398" spans="16:21" ht="12.75">
      <c r="P398" s="96"/>
      <c r="Q398" s="96"/>
      <c r="R398" s="96"/>
      <c r="S398" s="96"/>
      <c r="T398" s="96"/>
      <c r="U398" s="96"/>
    </row>
    <row r="399" spans="16:21" ht="12.75">
      <c r="P399" s="96"/>
      <c r="Q399" s="96"/>
      <c r="R399" s="96"/>
      <c r="S399" s="96"/>
      <c r="T399" s="96"/>
      <c r="U399" s="96"/>
    </row>
    <row r="400" spans="16:21" ht="12.75">
      <c r="P400" s="96"/>
      <c r="Q400" s="96"/>
      <c r="R400" s="96"/>
      <c r="S400" s="96"/>
      <c r="T400" s="96"/>
      <c r="U400" s="96"/>
    </row>
    <row r="401" spans="16:21" ht="12.75">
      <c r="P401" s="96"/>
      <c r="Q401" s="96"/>
      <c r="R401" s="96"/>
      <c r="S401" s="96"/>
      <c r="T401" s="96"/>
      <c r="U401" s="96"/>
    </row>
    <row r="402" spans="16:21" ht="12.75">
      <c r="P402" s="96"/>
      <c r="Q402" s="96"/>
      <c r="R402" s="96"/>
      <c r="S402" s="96"/>
      <c r="T402" s="96"/>
      <c r="U402" s="96"/>
    </row>
    <row r="403" spans="16:21" ht="12.75">
      <c r="P403" s="96"/>
      <c r="Q403" s="96"/>
      <c r="R403" s="96"/>
      <c r="S403" s="96"/>
      <c r="T403" s="96"/>
      <c r="U403" s="96"/>
    </row>
    <row r="404" spans="16:21" ht="12.75">
      <c r="P404" s="96"/>
      <c r="Q404" s="96"/>
      <c r="R404" s="96"/>
      <c r="S404" s="96"/>
      <c r="T404" s="96"/>
      <c r="U404" s="96"/>
    </row>
    <row r="405" spans="16:21" ht="12.75">
      <c r="P405" s="96"/>
      <c r="Q405" s="96"/>
      <c r="R405" s="96"/>
      <c r="S405" s="96"/>
      <c r="T405" s="96"/>
      <c r="U405" s="96"/>
    </row>
    <row r="406" spans="16:21" ht="12.75">
      <c r="P406" s="96"/>
      <c r="Q406" s="96"/>
      <c r="R406" s="96"/>
      <c r="S406" s="96"/>
      <c r="T406" s="96"/>
      <c r="U406" s="96"/>
    </row>
    <row r="407" spans="16:21" ht="12.75">
      <c r="P407" s="96"/>
      <c r="Q407" s="96"/>
      <c r="R407" s="96"/>
      <c r="S407" s="96"/>
      <c r="T407" s="96"/>
      <c r="U407" s="96"/>
    </row>
    <row r="408" spans="16:21" ht="12.75">
      <c r="P408" s="96"/>
      <c r="Q408" s="96"/>
      <c r="R408" s="96"/>
      <c r="S408" s="96"/>
      <c r="T408" s="96"/>
      <c r="U408" s="96"/>
    </row>
    <row r="409" spans="16:21" ht="12.75">
      <c r="P409" s="96"/>
      <c r="Q409" s="96"/>
      <c r="R409" s="96"/>
      <c r="S409" s="96"/>
      <c r="T409" s="96"/>
      <c r="U409" s="96"/>
    </row>
    <row r="410" spans="16:21" ht="12.75">
      <c r="P410" s="96"/>
      <c r="Q410" s="96"/>
      <c r="R410" s="96"/>
      <c r="S410" s="96"/>
      <c r="T410" s="96"/>
      <c r="U410" s="96"/>
    </row>
    <row r="411" spans="16:21" ht="12.75">
      <c r="P411" s="96"/>
      <c r="Q411" s="96"/>
      <c r="R411" s="96"/>
      <c r="S411" s="96"/>
      <c r="T411" s="96"/>
      <c r="U411" s="96"/>
    </row>
    <row r="412" spans="16:21" ht="12.75">
      <c r="P412" s="96"/>
      <c r="Q412" s="96"/>
      <c r="R412" s="96"/>
      <c r="S412" s="96"/>
      <c r="T412" s="96"/>
      <c r="U412" s="96"/>
    </row>
    <row r="413" spans="16:21" ht="12.75">
      <c r="P413" s="96"/>
      <c r="Q413" s="96"/>
      <c r="R413" s="96"/>
      <c r="S413" s="96"/>
      <c r="T413" s="96"/>
      <c r="U413" s="96"/>
    </row>
    <row r="414" spans="16:21" ht="12.75">
      <c r="P414" s="96"/>
      <c r="Q414" s="96"/>
      <c r="R414" s="96"/>
      <c r="S414" s="96"/>
      <c r="T414" s="96"/>
      <c r="U414" s="96"/>
    </row>
    <row r="415" spans="16:21" ht="12.75">
      <c r="P415" s="96"/>
      <c r="Q415" s="96"/>
      <c r="R415" s="96"/>
      <c r="S415" s="96"/>
      <c r="T415" s="96"/>
      <c r="U415" s="96"/>
    </row>
    <row r="416" spans="16:21" ht="12.75">
      <c r="P416" s="96"/>
      <c r="Q416" s="96"/>
      <c r="R416" s="96"/>
      <c r="S416" s="96"/>
      <c r="T416" s="96"/>
      <c r="U416" s="96"/>
    </row>
    <row r="417" spans="16:21" ht="12.75">
      <c r="P417" s="96"/>
      <c r="Q417" s="96"/>
      <c r="R417" s="96"/>
      <c r="S417" s="96"/>
      <c r="T417" s="96"/>
      <c r="U417" s="96"/>
    </row>
    <row r="418" spans="16:21" ht="12.75">
      <c r="P418" s="96"/>
      <c r="Q418" s="96"/>
      <c r="R418" s="96"/>
      <c r="S418" s="96"/>
      <c r="T418" s="96"/>
      <c r="U418" s="96"/>
    </row>
    <row r="419" spans="16:21" ht="12.75">
      <c r="P419" s="96"/>
      <c r="Q419" s="96"/>
      <c r="R419" s="96"/>
      <c r="S419" s="96"/>
      <c r="T419" s="96"/>
      <c r="U419" s="96"/>
    </row>
    <row r="420" spans="16:21" ht="12.75">
      <c r="P420" s="96"/>
      <c r="Q420" s="96"/>
      <c r="R420" s="96"/>
      <c r="S420" s="96"/>
      <c r="T420" s="96"/>
      <c r="U420" s="96"/>
    </row>
    <row r="421" spans="16:21" ht="12.75">
      <c r="P421" s="96"/>
      <c r="Q421" s="96"/>
      <c r="R421" s="96"/>
      <c r="S421" s="96"/>
      <c r="T421" s="96"/>
      <c r="U421" s="96"/>
    </row>
    <row r="422" spans="16:21" ht="12.75">
      <c r="P422" s="96"/>
      <c r="Q422" s="96"/>
      <c r="R422" s="96"/>
      <c r="S422" s="96"/>
      <c r="T422" s="96"/>
      <c r="U422" s="96"/>
    </row>
    <row r="423" spans="16:21" ht="12.75">
      <c r="P423" s="96"/>
      <c r="Q423" s="96"/>
      <c r="R423" s="96"/>
      <c r="S423" s="96"/>
      <c r="T423" s="96"/>
      <c r="U423" s="96"/>
    </row>
    <row r="424" spans="16:21" ht="12.75">
      <c r="P424" s="96"/>
      <c r="Q424" s="96"/>
      <c r="R424" s="96"/>
      <c r="S424" s="96"/>
      <c r="T424" s="96"/>
      <c r="U424" s="96"/>
    </row>
    <row r="425" spans="16:21" ht="12.75">
      <c r="P425" s="96"/>
      <c r="Q425" s="96"/>
      <c r="R425" s="96"/>
      <c r="S425" s="96"/>
      <c r="T425" s="96"/>
      <c r="U425" s="96"/>
    </row>
    <row r="426" spans="16:21" ht="12.75">
      <c r="P426" s="96"/>
      <c r="Q426" s="96"/>
      <c r="R426" s="96"/>
      <c r="S426" s="96"/>
      <c r="T426" s="96"/>
      <c r="U426" s="96"/>
    </row>
    <row r="427" spans="16:21" ht="12.75">
      <c r="P427" s="96"/>
      <c r="Q427" s="96"/>
      <c r="R427" s="96"/>
      <c r="S427" s="96"/>
      <c r="T427" s="96"/>
      <c r="U427" s="96"/>
    </row>
    <row r="428" spans="16:21" ht="12.75">
      <c r="P428" s="96"/>
      <c r="Q428" s="96"/>
      <c r="R428" s="96"/>
      <c r="S428" s="96"/>
      <c r="T428" s="96"/>
      <c r="U428" s="96"/>
    </row>
    <row r="429" spans="16:21" ht="12.75">
      <c r="P429" s="96"/>
      <c r="Q429" s="96"/>
      <c r="R429" s="96"/>
      <c r="S429" s="96"/>
      <c r="T429" s="96"/>
      <c r="U429" s="96"/>
    </row>
    <row r="430" spans="16:21" ht="12.75">
      <c r="P430" s="96"/>
      <c r="Q430" s="96"/>
      <c r="R430" s="96"/>
      <c r="S430" s="96"/>
      <c r="T430" s="96"/>
      <c r="U430" s="96"/>
    </row>
    <row r="431" spans="16:21" ht="12.75">
      <c r="P431" s="96"/>
      <c r="Q431" s="96"/>
      <c r="R431" s="96"/>
      <c r="S431" s="96"/>
      <c r="T431" s="96"/>
      <c r="U431" s="96"/>
    </row>
    <row r="432" spans="16:21" ht="12.75">
      <c r="P432" s="96"/>
      <c r="Q432" s="96"/>
      <c r="R432" s="96"/>
      <c r="S432" s="96"/>
      <c r="T432" s="96"/>
      <c r="U432" s="96"/>
    </row>
    <row r="433" spans="16:21" ht="12.75">
      <c r="P433" s="96"/>
      <c r="Q433" s="96"/>
      <c r="R433" s="96"/>
      <c r="S433" s="96"/>
      <c r="T433" s="96"/>
      <c r="U433" s="96"/>
    </row>
    <row r="434" spans="16:21" ht="12.75">
      <c r="P434" s="96"/>
      <c r="Q434" s="96"/>
      <c r="R434" s="96"/>
      <c r="S434" s="96"/>
      <c r="T434" s="96"/>
      <c r="U434" s="96"/>
    </row>
    <row r="435" spans="16:21" ht="12.75">
      <c r="P435" s="96"/>
      <c r="Q435" s="96"/>
      <c r="R435" s="96"/>
      <c r="S435" s="96"/>
      <c r="T435" s="96"/>
      <c r="U435" s="96"/>
    </row>
    <row r="436" spans="16:21" ht="12.75">
      <c r="P436" s="96"/>
      <c r="Q436" s="96"/>
      <c r="R436" s="96"/>
      <c r="S436" s="96"/>
      <c r="T436" s="96"/>
      <c r="U436" s="96"/>
    </row>
    <row r="437" spans="16:21" ht="12.75">
      <c r="P437" s="96"/>
      <c r="Q437" s="96"/>
      <c r="R437" s="96"/>
      <c r="S437" s="96"/>
      <c r="T437" s="96"/>
      <c r="U437" s="96"/>
    </row>
    <row r="438" spans="16:21" ht="12.75">
      <c r="P438" s="96"/>
      <c r="Q438" s="96"/>
      <c r="R438" s="96"/>
      <c r="S438" s="96"/>
      <c r="T438" s="96"/>
      <c r="U438" s="96"/>
    </row>
    <row r="439" spans="16:21" ht="12.75">
      <c r="P439" s="96"/>
      <c r="Q439" s="96"/>
      <c r="R439" s="96"/>
      <c r="S439" s="96"/>
      <c r="T439" s="96"/>
      <c r="U439" s="96"/>
    </row>
    <row r="440" spans="16:21" ht="12.75">
      <c r="P440" s="96"/>
      <c r="Q440" s="96"/>
      <c r="R440" s="96"/>
      <c r="S440" s="96"/>
      <c r="T440" s="96"/>
      <c r="U440" s="96"/>
    </row>
    <row r="441" spans="16:21" ht="12.75">
      <c r="P441" s="96"/>
      <c r="Q441" s="96"/>
      <c r="R441" s="96"/>
      <c r="S441" s="96"/>
      <c r="T441" s="96"/>
      <c r="U441" s="96"/>
    </row>
    <row r="442" spans="16:21" ht="12.75">
      <c r="P442" s="96"/>
      <c r="Q442" s="96"/>
      <c r="R442" s="96"/>
      <c r="S442" s="96"/>
      <c r="T442" s="96"/>
      <c r="U442" s="96"/>
    </row>
    <row r="443" spans="16:21" ht="12.75">
      <c r="P443" s="96"/>
      <c r="Q443" s="96"/>
      <c r="R443" s="96"/>
      <c r="S443" s="96"/>
      <c r="T443" s="96"/>
      <c r="U443" s="96"/>
    </row>
    <row r="444" spans="16:21" ht="12.75">
      <c r="P444" s="96"/>
      <c r="Q444" s="96"/>
      <c r="R444" s="96"/>
      <c r="S444" s="96"/>
      <c r="T444" s="96"/>
      <c r="U444" s="96"/>
    </row>
    <row r="445" spans="16:21" ht="12.75">
      <c r="P445" s="96"/>
      <c r="Q445" s="96"/>
      <c r="R445" s="96"/>
      <c r="S445" s="96"/>
      <c r="T445" s="96"/>
      <c r="U445" s="96"/>
    </row>
    <row r="446" spans="16:21" ht="12.75">
      <c r="P446" s="96"/>
      <c r="Q446" s="96"/>
      <c r="R446" s="96"/>
      <c r="S446" s="96"/>
      <c r="T446" s="96"/>
      <c r="U446" s="96"/>
    </row>
    <row r="447" spans="16:21" ht="12.75">
      <c r="P447" s="96"/>
      <c r="Q447" s="96"/>
      <c r="R447" s="96"/>
      <c r="S447" s="96"/>
      <c r="T447" s="96"/>
      <c r="U447" s="96"/>
    </row>
    <row r="448" spans="16:21" ht="12.75">
      <c r="P448" s="96"/>
      <c r="Q448" s="96"/>
      <c r="R448" s="96"/>
      <c r="S448" s="96"/>
      <c r="T448" s="96"/>
      <c r="U448" s="96"/>
    </row>
    <row r="449" spans="16:21" ht="12.75">
      <c r="P449" s="96"/>
      <c r="Q449" s="96"/>
      <c r="R449" s="96"/>
      <c r="S449" s="96"/>
      <c r="T449" s="96"/>
      <c r="U449" s="96"/>
    </row>
    <row r="450" spans="16:21" ht="12.75">
      <c r="P450" s="96"/>
      <c r="Q450" s="96"/>
      <c r="R450" s="96"/>
      <c r="S450" s="96"/>
      <c r="T450" s="96"/>
      <c r="U450" s="96"/>
    </row>
    <row r="451" spans="16:21" ht="12.75">
      <c r="P451" s="96"/>
      <c r="Q451" s="96"/>
      <c r="R451" s="96"/>
      <c r="S451" s="96"/>
      <c r="T451" s="96"/>
      <c r="U451" s="96"/>
    </row>
    <row r="452" spans="16:21" ht="12.75">
      <c r="P452" s="96"/>
      <c r="Q452" s="96"/>
      <c r="R452" s="96"/>
      <c r="S452" s="96"/>
      <c r="T452" s="96"/>
      <c r="U452" s="96"/>
    </row>
    <row r="453" spans="16:21" ht="12.75">
      <c r="P453" s="96"/>
      <c r="Q453" s="96"/>
      <c r="R453" s="96"/>
      <c r="S453" s="96"/>
      <c r="T453" s="96"/>
      <c r="U453" s="96"/>
    </row>
    <row r="454" spans="16:21" ht="12.75">
      <c r="P454" s="96"/>
      <c r="Q454" s="96"/>
      <c r="R454" s="96"/>
      <c r="S454" s="96"/>
      <c r="T454" s="96"/>
      <c r="U454" s="96"/>
    </row>
    <row r="455" spans="16:21" ht="12.75">
      <c r="P455" s="96"/>
      <c r="Q455" s="96"/>
      <c r="R455" s="96"/>
      <c r="S455" s="96"/>
      <c r="T455" s="96"/>
      <c r="U455" s="96"/>
    </row>
    <row r="456" spans="16:21" ht="12.75">
      <c r="P456" s="96"/>
      <c r="Q456" s="96"/>
      <c r="R456" s="96"/>
      <c r="S456" s="96"/>
      <c r="T456" s="96"/>
      <c r="U456" s="96"/>
    </row>
    <row r="457" spans="16:21" ht="12.75">
      <c r="P457" s="96"/>
      <c r="Q457" s="96"/>
      <c r="R457" s="96"/>
      <c r="S457" s="96"/>
      <c r="T457" s="96"/>
      <c r="U457" s="96"/>
    </row>
    <row r="458" spans="16:21" ht="12.75">
      <c r="P458" s="96"/>
      <c r="Q458" s="96"/>
      <c r="R458" s="96"/>
      <c r="S458" s="96"/>
      <c r="T458" s="96"/>
      <c r="U458" s="96"/>
    </row>
    <row r="459" spans="16:21" ht="12.75">
      <c r="P459" s="96"/>
      <c r="Q459" s="96"/>
      <c r="R459" s="96"/>
      <c r="S459" s="96"/>
      <c r="T459" s="96"/>
      <c r="U459" s="96"/>
    </row>
    <row r="460" spans="16:21" ht="12.75">
      <c r="P460" s="96"/>
      <c r="Q460" s="96"/>
      <c r="R460" s="96"/>
      <c r="S460" s="96"/>
      <c r="T460" s="96"/>
      <c r="U460" s="96"/>
    </row>
    <row r="461" spans="16:21" ht="12.75">
      <c r="P461" s="96"/>
      <c r="Q461" s="96"/>
      <c r="R461" s="96"/>
      <c r="S461" s="96"/>
      <c r="T461" s="96"/>
      <c r="U461" s="96"/>
    </row>
    <row r="462" spans="16:21" ht="12.75">
      <c r="P462" s="96"/>
      <c r="Q462" s="96"/>
      <c r="R462" s="96"/>
      <c r="S462" s="96"/>
      <c r="T462" s="96"/>
      <c r="U462" s="96"/>
    </row>
    <row r="463" spans="16:21" ht="12.75">
      <c r="P463" s="96"/>
      <c r="Q463" s="96"/>
      <c r="R463" s="96"/>
      <c r="S463" s="96"/>
      <c r="T463" s="96"/>
      <c r="U463" s="96"/>
    </row>
    <row r="464" spans="16:21" ht="12.75">
      <c r="P464" s="96"/>
      <c r="Q464" s="96"/>
      <c r="R464" s="96"/>
      <c r="S464" s="96"/>
      <c r="T464" s="96"/>
      <c r="U464" s="96"/>
    </row>
    <row r="465" spans="16:21" ht="12.75">
      <c r="P465" s="96"/>
      <c r="Q465" s="96"/>
      <c r="R465" s="96"/>
      <c r="S465" s="96"/>
      <c r="T465" s="96"/>
      <c r="U465" s="96"/>
    </row>
    <row r="466" spans="16:21" ht="12.75">
      <c r="P466" s="96"/>
      <c r="Q466" s="96"/>
      <c r="R466" s="96"/>
      <c r="S466" s="96"/>
      <c r="T466" s="96"/>
      <c r="U466" s="96"/>
    </row>
  </sheetData>
  <sheetProtection/>
  <mergeCells count="7">
    <mergeCell ref="C146:G146"/>
    <mergeCell ref="M104:N104"/>
    <mergeCell ref="C143:G143"/>
    <mergeCell ref="M3:N3"/>
    <mergeCell ref="A4:A99"/>
    <mergeCell ref="A117:A137"/>
    <mergeCell ref="A105:A115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Winklerova</dc:creator>
  <cp:keywords/>
  <dc:description/>
  <cp:lastModifiedBy>Janikova</cp:lastModifiedBy>
  <dcterms:created xsi:type="dcterms:W3CDTF">2011-10-03T06:45:26Z</dcterms:created>
  <dcterms:modified xsi:type="dcterms:W3CDTF">2011-10-11T13:03:38Z</dcterms:modified>
  <cp:category/>
  <cp:version/>
  <cp:contentType/>
  <cp:contentStatus/>
</cp:coreProperties>
</file>