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<sst xmlns="http://schemas.openxmlformats.org/spreadsheetml/2006/main" count="49" uniqueCount="43">
  <si>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</si>
  <si>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</si>
  <si>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</si>
  <si>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</si>
  <si>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</si>
  <si>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</si>
  <si>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</si>
  <si>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</si>
  <si>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</si>
  <si>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</si>
  <si>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</si>
  <si>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</si>
  <si>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</si>
  <si>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</si>
  <si>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Celotělový simulátor péče o pacienta</t>
  </si>
  <si>
    <t>MUDr. Tomáš Novotný, Ph.D.</t>
  </si>
  <si>
    <t>tel.: 543 182 433
e-mail: tomas.novotny@fnusa.cz</t>
  </si>
  <si>
    <t>Kontaktní osoba pro převzetí dodávky zboží</t>
  </si>
  <si>
    <t>Číslo a název pracoviště        (místo dodání)</t>
  </si>
  <si>
    <t>Mgr. Petra Juřeníková, Ph.D.</t>
  </si>
  <si>
    <t>tel.: 549 49 5086
e-mail: pjurenik@med.muni.cz</t>
  </si>
  <si>
    <t>Katedra ošetřovatelství, budova 1, areál Univerzitní kampus Bohunice, Kamenice 753/5, Brno</t>
  </si>
  <si>
    <t>Fakturu vystavit za soubor zboží uvedeného výše</t>
  </si>
  <si>
    <t>Model na výuku základní neodkladné resuscitace s vyhodnocením kvality CPR pomocí indikační jednotky</t>
  </si>
  <si>
    <t>Trenažér vyšetření břicha</t>
  </si>
  <si>
    <t>Nácviková paže pro intravenózní injekci a žilní kanylaci</t>
  </si>
  <si>
    <t>5a</t>
  </si>
  <si>
    <t>5b</t>
  </si>
  <si>
    <t>5c</t>
  </si>
  <si>
    <t>5d</t>
  </si>
  <si>
    <t>Laryngoskop se lžícemi</t>
  </si>
  <si>
    <t>Trenažér pro nácvik zajištění dýchacích cest velkého dítěte, ev. Dospělého</t>
  </si>
  <si>
    <t>Trenažér pro nácvik zajištění dýchacích cest malého dítěte</t>
  </si>
  <si>
    <t>Trenažér pro nácvik zajištění dýchacích cest kojence</t>
  </si>
  <si>
    <t>MUDr. Jan Maláska, Ph.D.</t>
  </si>
  <si>
    <t>tel.: 532 23 2009, 2543
e-mail: jmalaska@fnbrno.cz</t>
  </si>
  <si>
    <t>Klinika anesteziologie, resuscitace a intenzivní medicíny , budova I2, areál Fakultní nemocnice Brno, Jihlavská 20, Bohunice, Brno</t>
  </si>
  <si>
    <t>MUDr. Roman Štoudek</t>
  </si>
  <si>
    <t>Klinika dětské anesteziologie a resuscitace, Černopolní 212/9, 662 63 Brno, pavilon A</t>
  </si>
  <si>
    <t xml:space="preserve"> II. chirurgická klinika, budova A2, areál Fakultní nemocnice u sv. Anny, Pekařská 53, Staré Brno</t>
  </si>
  <si>
    <t>Tělové simulátory pro LF MU 2017</t>
  </si>
  <si>
    <t>Sada trenažérů pro nácvik zajištění dýchacích cest</t>
  </si>
  <si>
    <t>tel.: +420 532 234 698 (4696)
e-mail: Stoudek.Roman@fnbrno.cz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</si>
</sst>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7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2"/>
      <color indexed="8"/>
      <name val="Arial Narrow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4" fillId="0" borderId="1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wrapText="1" indent="1"/>
    </xf>
    <xf numFmtId="0" fontId="64" fillId="0" borderId="0" xfId="0" applyNumberFormat="1" applyFont="1" applyBorder="1" applyAlignment="1">
      <alignment horizontal="center" vertical="center" wrapText="1"/>
    </xf>
    <xf numFmtId="169" fontId="65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169" fontId="66" fillId="0" borderId="15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169" fontId="67" fillId="0" borderId="15" xfId="0" applyNumberFormat="1" applyFont="1" applyBorder="1" applyAlignment="1">
      <alignment horizontal="center" vertical="center" wrapText="1"/>
    </xf>
    <xf numFmtId="169" fontId="62" fillId="0" borderId="15" xfId="0" applyNumberFormat="1" applyFont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 wrapText="1" indent="1"/>
    </xf>
    <xf numFmtId="169" fontId="65" fillId="0" borderId="16" xfId="0" applyNumberFormat="1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left" vertical="center" inden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169" fontId="66" fillId="0" borderId="10" xfId="0" applyNumberFormat="1" applyFont="1" applyBorder="1" applyAlignment="1">
      <alignment horizontal="center" vertical="center" wrapText="1"/>
    </xf>
    <xf numFmtId="169" fontId="67" fillId="0" borderId="20" xfId="0" applyNumberFormat="1" applyFont="1" applyBorder="1" applyAlignment="1">
      <alignment horizontal="center" vertical="center" wrapText="1"/>
    </xf>
    <xf numFmtId="169" fontId="62" fillId="0" borderId="20" xfId="0" applyNumberFormat="1" applyFont="1" applyBorder="1" applyAlignment="1">
      <alignment horizontal="center" vertical="center" wrapText="1"/>
    </xf>
    <xf numFmtId="169" fontId="69" fillId="0" borderId="16" xfId="0" applyNumberFormat="1" applyFont="1" applyBorder="1" applyAlignment="1">
      <alignment horizontal="right" vertical="center" wrapText="1" indent="1"/>
    </xf>
    <xf numFmtId="0" fontId="14" fillId="0" borderId="21" xfId="0" applyFont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 wrapText="1"/>
    </xf>
    <xf numFmtId="169" fontId="65" fillId="0" borderId="0" xfId="0" applyNumberFormat="1" applyFont="1" applyFill="1" applyBorder="1" applyAlignment="1">
      <alignment horizontal="right" vertical="center" wrapText="1" indent="1"/>
    </xf>
    <xf numFmtId="0" fontId="64" fillId="0" borderId="22" xfId="0" applyFont="1" applyBorder="1" applyAlignment="1">
      <alignment horizontal="left" vertical="center" wrapText="1" indent="3"/>
    </xf>
    <xf numFmtId="0" fontId="1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left" vertical="center" wrapText="1" indent="1"/>
    </xf>
    <xf numFmtId="0" fontId="64" fillId="0" borderId="25" xfId="0" applyFont="1" applyBorder="1" applyAlignment="1">
      <alignment horizontal="left" vertical="center" wrapText="1" indent="3"/>
    </xf>
    <xf numFmtId="0" fontId="64" fillId="0" borderId="18" xfId="0" applyNumberFormat="1" applyFont="1" applyBorder="1" applyAlignment="1">
      <alignment horizontal="center" vertical="center" wrapText="1"/>
    </xf>
    <xf numFmtId="169" fontId="65" fillId="0" borderId="18" xfId="0" applyNumberFormat="1" applyFont="1" applyBorder="1" applyAlignment="1">
      <alignment horizontal="right" vertical="center" wrapText="1" indent="1"/>
    </xf>
    <xf numFmtId="169" fontId="65" fillId="0" borderId="19" xfId="0" applyNumberFormat="1" applyFont="1" applyBorder="1" applyAlignment="1">
      <alignment horizontal="right" vertical="center" wrapText="1" indent="1"/>
    </xf>
    <xf numFmtId="0" fontId="1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 wrapText="1" indent="3"/>
    </xf>
    <xf numFmtId="0" fontId="64" fillId="0" borderId="28" xfId="0" applyNumberFormat="1" applyFont="1" applyBorder="1" applyAlignment="1">
      <alignment horizontal="center" vertical="center" wrapText="1"/>
    </xf>
    <xf numFmtId="169" fontId="65" fillId="33" borderId="15" xfId="0" applyNumberFormat="1" applyFont="1" applyFill="1" applyBorder="1" applyAlignment="1">
      <alignment horizontal="right" vertical="center" wrapText="1" indent="1"/>
    </xf>
    <xf numFmtId="169" fontId="65" fillId="33" borderId="10" xfId="0" applyNumberFormat="1" applyFont="1" applyFill="1" applyBorder="1" applyAlignment="1">
      <alignment horizontal="right" vertical="center" wrapText="1" indent="1"/>
    </xf>
    <xf numFmtId="169" fontId="65" fillId="33" borderId="20" xfId="0" applyNumberFormat="1" applyFont="1" applyFill="1" applyBorder="1" applyAlignment="1">
      <alignment horizontal="right" vertical="center" wrapText="1" indent="1"/>
    </xf>
    <xf numFmtId="169" fontId="65" fillId="0" borderId="29" xfId="0" applyNumberFormat="1" applyFont="1" applyBorder="1" applyAlignment="1">
      <alignment horizontal="right" vertical="center" wrapText="1" indent="1"/>
    </xf>
    <xf numFmtId="0" fontId="64" fillId="0" borderId="30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9" fontId="65" fillId="0" borderId="10" xfId="0" applyNumberFormat="1" applyFont="1" applyBorder="1" applyAlignment="1">
      <alignment horizontal="right" vertical="center" wrapText="1" indent="1"/>
    </xf>
    <xf numFmtId="169" fontId="65" fillId="0" borderId="20" xfId="0" applyNumberFormat="1" applyFont="1" applyBorder="1" applyAlignment="1">
      <alignment horizontal="right" vertical="center" wrapText="1" indent="1"/>
    </xf>
    <xf numFmtId="169" fontId="65" fillId="0" borderId="31" xfId="0" applyNumberFormat="1" applyFont="1" applyBorder="1" applyAlignment="1">
      <alignment horizontal="right" vertical="center" wrapText="1" indent="1"/>
    </xf>
    <xf numFmtId="169" fontId="65" fillId="0" borderId="32" xfId="0" applyNumberFormat="1" applyFont="1" applyBorder="1" applyAlignment="1">
      <alignment horizontal="right" vertical="center" wrapText="1" inden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9" fontId="70" fillId="0" borderId="18" xfId="0" applyNumberFormat="1" applyFont="1" applyBorder="1" applyAlignment="1">
      <alignment horizontal="right" vertical="center" wrapText="1" indent="1"/>
    </xf>
    <xf numFmtId="0" fontId="12" fillId="0" borderId="14" xfId="0" applyFont="1" applyBorder="1" applyAlignment="1">
      <alignment horizontal="right" vertical="center" wrapText="1" indent="1"/>
    </xf>
    <xf numFmtId="0" fontId="65" fillId="0" borderId="18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169" fontId="68" fillId="0" borderId="18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69" fontId="71" fillId="0" borderId="18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64" fillId="0" borderId="39" xfId="0" applyFont="1" applyBorder="1" applyAlignment="1">
      <alignment horizontal="left" vertical="center" wrapText="1" indent="1"/>
    </xf>
    <xf numFmtId="0" fontId="64" fillId="0" borderId="40" xfId="0" applyFont="1" applyBorder="1" applyAlignment="1">
      <alignment horizontal="left" vertical="center" wrapText="1" indent="1"/>
    </xf>
    <xf numFmtId="0" fontId="64" fillId="0" borderId="18" xfId="0" applyNumberFormat="1" applyFont="1" applyBorder="1" applyAlignment="1">
      <alignment horizontal="center" vertical="center" wrapText="1"/>
    </xf>
    <xf numFmtId="0" fontId="64" fillId="0" borderId="28" xfId="0" applyNumberFormat="1" applyFont="1" applyBorder="1" applyAlignment="1">
      <alignment horizontal="center" vertical="center" wrapText="1"/>
    </xf>
    <xf numFmtId="169" fontId="65" fillId="33" borderId="10" xfId="0" applyNumberFormat="1" applyFont="1" applyFill="1" applyBorder="1" applyAlignment="1">
      <alignment horizontal="right" vertical="center" wrapText="1" indent="1"/>
    </xf>
    <xf numFmtId="169" fontId="65" fillId="33" borderId="20" xfId="0" applyNumberFormat="1" applyFont="1" applyFill="1" applyBorder="1" applyAlignment="1">
      <alignment horizontal="right" vertical="center" wrapText="1" indent="1"/>
    </xf>
    <xf numFmtId="0" fontId="64" fillId="34" borderId="41" xfId="0" applyFont="1" applyFill="1" applyBorder="1" applyAlignment="1">
      <alignment horizontal="left" vertical="center" wrapText="1" indent="1"/>
    </xf>
    <xf numFmtId="0" fontId="15" fillId="0" borderId="34" xfId="0" applyFont="1" applyBorder="1" applyAlignment="1">
      <alignment horizontal="left" indent="1"/>
    </xf>
    <xf numFmtId="169" fontId="72" fillId="34" borderId="41" xfId="0" applyNumberFormat="1" applyFont="1" applyFill="1" applyBorder="1" applyAlignment="1">
      <alignment horizontal="right" vertical="center" wrapText="1" indent="1"/>
    </xf>
    <xf numFmtId="0" fontId="7" fillId="0" borderId="20" xfId="0" applyFont="1" applyBorder="1" applyAlignment="1">
      <alignment horizontal="right" vertical="center" wrapText="1" indent="1"/>
    </xf>
    <xf numFmtId="0" fontId="7" fillId="0" borderId="34" xfId="0" applyFont="1" applyBorder="1" applyAlignment="1">
      <alignment horizontal="right" vertical="center" wrapText="1" indent="1"/>
    </xf>
    <xf numFmtId="0" fontId="8" fillId="0" borderId="42" xfId="0" applyFont="1" applyBorder="1" applyAlignment="1">
      <alignment horizontal="left" vertical="center" wrapText="1" indent="1"/>
    </xf>
    <xf numFmtId="0" fontId="11" fillId="0" borderId="43" xfId="0" applyFont="1" applyBorder="1" applyAlignment="1">
      <alignment horizontal="left" vertical="center" wrapText="1" indent="1"/>
    </xf>
    <xf numFmtId="0" fontId="11" fillId="0" borderId="44" xfId="0" applyFont="1" applyBorder="1" applyAlignment="1">
      <alignment horizontal="left" vertical="center" wrapText="1" indent="1"/>
    </xf>
    <xf numFmtId="169" fontId="65" fillId="33" borderId="18" xfId="0" applyNumberFormat="1" applyFont="1" applyFill="1" applyBorder="1" applyAlignment="1">
      <alignment horizontal="right" vertical="center" wrapText="1" indent="1"/>
    </xf>
    <xf numFmtId="169" fontId="65" fillId="33" borderId="28" xfId="0" applyNumberFormat="1" applyFont="1" applyFill="1" applyBorder="1" applyAlignment="1">
      <alignment horizontal="right" vertical="center" wrapText="1" indent="1"/>
    </xf>
    <xf numFmtId="169" fontId="65" fillId="0" borderId="18" xfId="0" applyNumberFormat="1" applyFont="1" applyBorder="1" applyAlignment="1">
      <alignment horizontal="right" vertical="center" wrapText="1" indent="1"/>
    </xf>
    <xf numFmtId="169" fontId="65" fillId="0" borderId="28" xfId="0" applyNumberFormat="1" applyFont="1" applyBorder="1" applyAlignment="1">
      <alignment horizontal="right" vertical="center" wrapText="1" indent="1"/>
    </xf>
    <xf numFmtId="0" fontId="9" fillId="0" borderId="42" xfId="0" applyFont="1" applyBorder="1" applyAlignment="1">
      <alignment horizontal="left" vertical="center" wrapText="1" indent="1"/>
    </xf>
    <xf numFmtId="0" fontId="10" fillId="0" borderId="43" xfId="0" applyFont="1" applyBorder="1" applyAlignment="1">
      <alignment horizontal="left" wrapText="1" indent="1"/>
    </xf>
    <xf numFmtId="0" fontId="0" fillId="0" borderId="43" xfId="0" applyBorder="1" applyAlignment="1">
      <alignment horizontal="left" wrapText="1" indent="1"/>
    </xf>
    <xf numFmtId="0" fontId="0" fillId="0" borderId="44" xfId="0" applyBorder="1" applyAlignment="1">
      <alignment horizontal="left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42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64" fillId="34" borderId="45" xfId="0" applyFont="1" applyFill="1" applyBorder="1" applyAlignment="1">
      <alignment horizontal="left" vertical="center" wrapText="1" indent="1"/>
    </xf>
    <xf numFmtId="0" fontId="64" fillId="34" borderId="46" xfId="0" applyFont="1" applyFill="1" applyBorder="1" applyAlignment="1">
      <alignment horizontal="left" vertical="center" wrapText="1" indent="1"/>
    </xf>
    <xf numFmtId="169" fontId="72" fillId="34" borderId="47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33" xfId="0" applyFont="1" applyBorder="1" applyAlignment="1">
      <alignment horizontal="right" vertical="center" wrapText="1" indent="1"/>
    </xf>
    <xf numFmtId="169" fontId="65" fillId="0" borderId="19" xfId="0" applyNumberFormat="1" applyFont="1" applyBorder="1" applyAlignment="1">
      <alignment horizontal="right" vertical="center" wrapText="1" indent="1"/>
    </xf>
    <xf numFmtId="169" fontId="65" fillId="0" borderId="48" xfId="0" applyNumberFormat="1" applyFont="1" applyBorder="1" applyAlignment="1">
      <alignment horizontal="right" vertical="center" wrapText="1" indent="1"/>
    </xf>
    <xf numFmtId="0" fontId="64" fillId="34" borderId="49" xfId="0" applyFont="1" applyFill="1" applyBorder="1" applyAlignment="1">
      <alignment horizontal="left" vertical="center" wrapText="1" indent="1"/>
    </xf>
    <xf numFmtId="0" fontId="15" fillId="0" borderId="50" xfId="0" applyFont="1" applyBorder="1" applyAlignment="1">
      <alignment horizontal="left" indent="1"/>
    </xf>
    <xf numFmtId="169" fontId="72" fillId="34" borderId="49" xfId="0" applyNumberFormat="1" applyFont="1" applyFill="1" applyBorder="1" applyAlignment="1">
      <alignment horizontal="right" vertical="center" wrapText="1" indent="1"/>
    </xf>
    <xf numFmtId="0" fontId="7" fillId="0" borderId="15" xfId="0" applyFont="1" applyBorder="1" applyAlignment="1">
      <alignment horizontal="right" vertical="center" wrapText="1" indent="1"/>
    </xf>
    <xf numFmtId="0" fontId="7" fillId="0" borderId="50" xfId="0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1"/>
  <sheetViews>
    <sheetView tabSelected="1" zoomScale="55" zoomScaleNormal="55" zoomScalePageLayoutView="0" workbookViewId="0" topLeftCell="A1">
      <selection activeCell="E34" sqref="E34:H34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421875" style="1" customWidth="1"/>
    <col min="6" max="8" width="19.8515625" style="1" customWidth="1"/>
    <col min="9" max="10" width="28.421875" style="1" customWidth="1"/>
    <col min="11" max="11" width="10.421875" style="1" customWidth="1"/>
    <col min="12" max="16384" width="9.140625" style="1" customWidth="1"/>
  </cols>
  <sheetData>
    <row r="1" ht="15" customHeight="1"/>
    <row r="2" spans="5:11" ht="27" customHeight="1" thickBot="1">
      <c r="E2" s="54"/>
      <c r="F2" s="55"/>
      <c r="G2" s="55"/>
      <c r="H2" s="55"/>
      <c r="I2" s="54" t="s">
        <v>13</v>
      </c>
      <c r="J2" s="55"/>
      <c r="K2" s="55"/>
    </row>
    <row r="3" spans="2:5" ht="32.25" customHeight="1" thickBot="1">
      <c r="B3" s="99" t="s">
        <v>10</v>
      </c>
      <c r="C3" s="100"/>
      <c r="D3" s="101"/>
      <c r="E3" s="102"/>
    </row>
    <row r="4" spans="2:3" ht="16.5" customHeight="1" thickBot="1">
      <c r="B4" s="4"/>
      <c r="C4" s="3"/>
    </row>
    <row r="5" spans="2:7" ht="44.25" customHeight="1" thickBot="1">
      <c r="B5" s="93" t="s">
        <v>40</v>
      </c>
      <c r="C5" s="94"/>
      <c r="D5" s="94"/>
      <c r="E5" s="94"/>
      <c r="F5" s="95"/>
      <c r="G5" s="96"/>
    </row>
    <row r="6" ht="15.75" customHeight="1" thickBot="1"/>
    <row r="7" spans="2:11" ht="57" customHeight="1" thickBot="1">
      <c r="B7" s="5" t="s">
        <v>0</v>
      </c>
      <c r="C7" s="26" t="s">
        <v>8</v>
      </c>
      <c r="D7" s="27" t="s">
        <v>1</v>
      </c>
      <c r="E7" s="27" t="s">
        <v>7</v>
      </c>
      <c r="F7" s="27" t="s">
        <v>5</v>
      </c>
      <c r="G7" s="27" t="s">
        <v>6</v>
      </c>
      <c r="H7" s="28" t="s">
        <v>11</v>
      </c>
      <c r="I7" s="29" t="s">
        <v>17</v>
      </c>
      <c r="J7" s="27" t="s">
        <v>18</v>
      </c>
      <c r="K7" s="30" t="s">
        <v>2</v>
      </c>
    </row>
    <row r="8" spans="2:11" ht="44.25" customHeight="1">
      <c r="B8" s="73">
        <v>1</v>
      </c>
      <c r="C8" s="75" t="s">
        <v>14</v>
      </c>
      <c r="D8" s="77">
        <v>1</v>
      </c>
      <c r="E8" s="89"/>
      <c r="F8" s="91">
        <f>D8*E8</f>
        <v>0</v>
      </c>
      <c r="G8" s="91">
        <f>F8*0.21</f>
        <v>0</v>
      </c>
      <c r="H8" s="108">
        <f>F8+G8</f>
        <v>0</v>
      </c>
      <c r="I8" s="31" t="s">
        <v>19</v>
      </c>
      <c r="J8" s="2">
        <v>110611</v>
      </c>
      <c r="K8" s="60">
        <v>9801</v>
      </c>
    </row>
    <row r="9" spans="2:11" ht="61.5" customHeight="1" thickBot="1">
      <c r="B9" s="74"/>
      <c r="C9" s="76"/>
      <c r="D9" s="78"/>
      <c r="E9" s="90"/>
      <c r="F9" s="92"/>
      <c r="G9" s="92"/>
      <c r="H9" s="109"/>
      <c r="I9" s="32" t="s">
        <v>20</v>
      </c>
      <c r="J9" s="33" t="s">
        <v>21</v>
      </c>
      <c r="K9" s="61"/>
    </row>
    <row r="10" spans="2:11" ht="18.75" customHeight="1" thickBot="1">
      <c r="B10" s="13"/>
      <c r="C10" s="14"/>
      <c r="D10" s="15"/>
      <c r="E10" s="24"/>
      <c r="F10" s="16"/>
      <c r="G10" s="16"/>
      <c r="H10" s="16"/>
      <c r="I10" s="16"/>
      <c r="J10" s="16"/>
      <c r="K10" s="17"/>
    </row>
    <row r="11" spans="2:11" ht="44.25" customHeight="1" thickBot="1">
      <c r="B11" s="13"/>
      <c r="C11" s="52" t="s">
        <v>22</v>
      </c>
      <c r="D11" s="53"/>
      <c r="E11" s="53"/>
      <c r="F11" s="34">
        <f>SUM(F8)</f>
        <v>0</v>
      </c>
      <c r="G11" s="34">
        <f>SUM(G8)</f>
        <v>0</v>
      </c>
      <c r="H11" s="34">
        <f>SUM(H8)</f>
        <v>0</v>
      </c>
      <c r="I11" s="16"/>
      <c r="J11" s="16"/>
      <c r="K11" s="17"/>
    </row>
    <row r="12" spans="2:11" ht="16.5" customHeight="1" thickBot="1">
      <c r="B12" s="13"/>
      <c r="C12" s="14"/>
      <c r="D12" s="15"/>
      <c r="E12" s="24"/>
      <c r="F12" s="16"/>
      <c r="G12" s="16"/>
      <c r="H12" s="16"/>
      <c r="I12" s="16"/>
      <c r="J12" s="16"/>
      <c r="K12" s="17"/>
    </row>
    <row r="13" spans="2:11" ht="44.25" customHeight="1">
      <c r="B13" s="73">
        <v>2</v>
      </c>
      <c r="C13" s="75" t="s">
        <v>23</v>
      </c>
      <c r="D13" s="77">
        <v>1</v>
      </c>
      <c r="E13" s="79"/>
      <c r="F13" s="56">
        <f>D13*E13</f>
        <v>0</v>
      </c>
      <c r="G13" s="56">
        <f>F13*0.21</f>
        <v>0</v>
      </c>
      <c r="H13" s="58">
        <f>F13+G13</f>
        <v>0</v>
      </c>
      <c r="I13" s="20" t="s">
        <v>34</v>
      </c>
      <c r="J13" s="21">
        <v>110233</v>
      </c>
      <c r="K13" s="60">
        <v>9801</v>
      </c>
    </row>
    <row r="14" spans="2:11" ht="73.5" customHeight="1" thickBot="1">
      <c r="B14" s="74"/>
      <c r="C14" s="76"/>
      <c r="D14" s="78"/>
      <c r="E14" s="80"/>
      <c r="F14" s="57"/>
      <c r="G14" s="57"/>
      <c r="H14" s="59"/>
      <c r="I14" s="22" t="s">
        <v>35</v>
      </c>
      <c r="J14" s="23" t="s">
        <v>36</v>
      </c>
      <c r="K14" s="61"/>
    </row>
    <row r="15" spans="2:11" ht="18.75" customHeight="1" thickBot="1">
      <c r="B15" s="13"/>
      <c r="C15" s="14"/>
      <c r="D15" s="15"/>
      <c r="E15" s="24"/>
      <c r="F15" s="16"/>
      <c r="G15" s="16"/>
      <c r="H15" s="16"/>
      <c r="I15" s="16"/>
      <c r="J15" s="16"/>
      <c r="K15" s="17"/>
    </row>
    <row r="16" spans="2:11" ht="44.25" customHeight="1" thickBot="1">
      <c r="B16" s="13"/>
      <c r="C16" s="52" t="s">
        <v>22</v>
      </c>
      <c r="D16" s="53"/>
      <c r="E16" s="53"/>
      <c r="F16" s="34">
        <f>SUM(F13)</f>
        <v>0</v>
      </c>
      <c r="G16" s="34">
        <f>SUM(G13)</f>
        <v>0</v>
      </c>
      <c r="H16" s="34">
        <f>SUM(H13)</f>
        <v>0</v>
      </c>
      <c r="I16" s="16"/>
      <c r="J16" s="16"/>
      <c r="K16" s="17"/>
    </row>
    <row r="17" spans="2:11" ht="16.5" customHeight="1" thickBot="1">
      <c r="B17" s="13"/>
      <c r="C17" s="14"/>
      <c r="D17" s="15"/>
      <c r="E17" s="24"/>
      <c r="F17" s="16"/>
      <c r="G17" s="16"/>
      <c r="H17" s="16"/>
      <c r="I17" s="16"/>
      <c r="J17" s="16"/>
      <c r="K17" s="17"/>
    </row>
    <row r="18" spans="2:11" ht="44.25" customHeight="1">
      <c r="B18" s="73">
        <v>3</v>
      </c>
      <c r="C18" s="75" t="s">
        <v>24</v>
      </c>
      <c r="D18" s="77">
        <v>1</v>
      </c>
      <c r="E18" s="79"/>
      <c r="F18" s="56">
        <f>D18*E18</f>
        <v>0</v>
      </c>
      <c r="G18" s="56">
        <f>F18*0.21</f>
        <v>0</v>
      </c>
      <c r="H18" s="58">
        <f>F18+G18</f>
        <v>0</v>
      </c>
      <c r="I18" s="31" t="s">
        <v>15</v>
      </c>
      <c r="J18" s="2">
        <v>110121</v>
      </c>
      <c r="K18" s="60">
        <v>9801</v>
      </c>
    </row>
    <row r="19" spans="2:11" ht="67.5" customHeight="1" thickBot="1">
      <c r="B19" s="74"/>
      <c r="C19" s="76"/>
      <c r="D19" s="78"/>
      <c r="E19" s="80"/>
      <c r="F19" s="57"/>
      <c r="G19" s="57"/>
      <c r="H19" s="59"/>
      <c r="I19" s="22" t="s">
        <v>16</v>
      </c>
      <c r="J19" s="23" t="s">
        <v>39</v>
      </c>
      <c r="K19" s="61"/>
    </row>
    <row r="20" spans="2:11" ht="44.25" customHeight="1">
      <c r="B20" s="73">
        <v>4</v>
      </c>
      <c r="C20" s="75" t="s">
        <v>25</v>
      </c>
      <c r="D20" s="77">
        <v>1</v>
      </c>
      <c r="E20" s="79"/>
      <c r="F20" s="56">
        <f>D20*E20</f>
        <v>0</v>
      </c>
      <c r="G20" s="56">
        <f>F20*0.21</f>
        <v>0</v>
      </c>
      <c r="H20" s="58">
        <f>F20+G20</f>
        <v>0</v>
      </c>
      <c r="I20" s="20" t="s">
        <v>15</v>
      </c>
      <c r="J20" s="21">
        <v>110121</v>
      </c>
      <c r="K20" s="60">
        <v>9801</v>
      </c>
    </row>
    <row r="21" spans="2:11" ht="75.75" customHeight="1" thickBot="1">
      <c r="B21" s="74"/>
      <c r="C21" s="76"/>
      <c r="D21" s="78"/>
      <c r="E21" s="80"/>
      <c r="F21" s="57"/>
      <c r="G21" s="57"/>
      <c r="H21" s="59"/>
      <c r="I21" s="32" t="s">
        <v>16</v>
      </c>
      <c r="J21" s="33" t="s">
        <v>39</v>
      </c>
      <c r="K21" s="61"/>
    </row>
    <row r="22" spans="2:11" ht="18.75" customHeight="1" thickBot="1">
      <c r="B22" s="13"/>
      <c r="C22" s="14"/>
      <c r="D22" s="15"/>
      <c r="E22" s="24"/>
      <c r="F22" s="16"/>
      <c r="G22" s="16"/>
      <c r="H22" s="16"/>
      <c r="I22" s="16"/>
      <c r="J22" s="16"/>
      <c r="K22" s="17"/>
    </row>
    <row r="23" spans="2:11" ht="44.25" customHeight="1" thickBot="1">
      <c r="B23" s="13"/>
      <c r="C23" s="52" t="s">
        <v>22</v>
      </c>
      <c r="D23" s="53"/>
      <c r="E23" s="53"/>
      <c r="F23" s="34">
        <f>SUM(F18:F21)</f>
        <v>0</v>
      </c>
      <c r="G23" s="34">
        <f>SUM(G18:G21)</f>
        <v>0</v>
      </c>
      <c r="H23" s="34">
        <f>SUM(H18:H21)</f>
        <v>0</v>
      </c>
      <c r="I23" s="16"/>
      <c r="J23" s="16"/>
      <c r="K23" s="17"/>
    </row>
    <row r="24" spans="2:11" ht="16.5" customHeight="1" thickBot="1">
      <c r="B24" s="13"/>
      <c r="C24" s="14"/>
      <c r="D24" s="15"/>
      <c r="E24" s="24"/>
      <c r="F24" s="16"/>
      <c r="G24" s="16"/>
      <c r="H24" s="16"/>
      <c r="I24" s="16"/>
      <c r="J24" s="16"/>
      <c r="K24" s="17"/>
    </row>
    <row r="25" spans="2:11" ht="44.25" customHeight="1" thickBot="1">
      <c r="B25" s="39">
        <v>5</v>
      </c>
      <c r="C25" s="40" t="s">
        <v>41</v>
      </c>
      <c r="D25" s="36"/>
      <c r="E25" s="24"/>
      <c r="F25" s="37"/>
      <c r="G25" s="37"/>
      <c r="H25" s="37"/>
      <c r="I25" s="37"/>
      <c r="J25" s="37"/>
      <c r="K25" s="17"/>
    </row>
    <row r="26" spans="2:11" ht="44.25" customHeight="1" thickBot="1">
      <c r="B26" s="39" t="s">
        <v>26</v>
      </c>
      <c r="C26" s="41" t="s">
        <v>33</v>
      </c>
      <c r="D26" s="42">
        <v>1</v>
      </c>
      <c r="E26" s="49"/>
      <c r="F26" s="43">
        <f>D26*E26</f>
        <v>0</v>
      </c>
      <c r="G26" s="43">
        <f>F26*0.21</f>
        <v>0</v>
      </c>
      <c r="H26" s="44">
        <f>F26+G26</f>
        <v>0</v>
      </c>
      <c r="I26" s="65" t="s">
        <v>37</v>
      </c>
      <c r="J26" s="67">
        <v>110322</v>
      </c>
      <c r="K26" s="62">
        <v>9801</v>
      </c>
    </row>
    <row r="27" spans="2:11" ht="44.25" customHeight="1" thickBot="1">
      <c r="B27" s="35" t="s">
        <v>27</v>
      </c>
      <c r="C27" s="38" t="s">
        <v>32</v>
      </c>
      <c r="D27" s="12">
        <v>1</v>
      </c>
      <c r="E27" s="48"/>
      <c r="F27" s="43">
        <f>D27*E27</f>
        <v>0</v>
      </c>
      <c r="G27" s="43">
        <f>F27*0.21</f>
        <v>0</v>
      </c>
      <c r="H27" s="44">
        <f>F27+G27</f>
        <v>0</v>
      </c>
      <c r="I27" s="66"/>
      <c r="J27" s="68"/>
      <c r="K27" s="63"/>
    </row>
    <row r="28" spans="2:11" ht="44.25" customHeight="1" thickBot="1">
      <c r="B28" s="35" t="s">
        <v>28</v>
      </c>
      <c r="C28" s="38" t="s">
        <v>31</v>
      </c>
      <c r="D28" s="12">
        <v>1</v>
      </c>
      <c r="E28" s="48"/>
      <c r="F28" s="43">
        <f>D28*E28</f>
        <v>0</v>
      </c>
      <c r="G28" s="43">
        <f>F28*0.21</f>
        <v>0</v>
      </c>
      <c r="H28" s="44">
        <f>F28+G28</f>
        <v>0</v>
      </c>
      <c r="I28" s="69" t="s">
        <v>42</v>
      </c>
      <c r="J28" s="71" t="s">
        <v>38</v>
      </c>
      <c r="K28" s="63"/>
    </row>
    <row r="29" spans="2:11" ht="44.25" customHeight="1" thickBot="1">
      <c r="B29" s="45" t="s">
        <v>29</v>
      </c>
      <c r="C29" s="46" t="s">
        <v>30</v>
      </c>
      <c r="D29" s="47">
        <v>1</v>
      </c>
      <c r="E29" s="50"/>
      <c r="F29" s="25">
        <f>D29*E29</f>
        <v>0</v>
      </c>
      <c r="G29" s="25">
        <f>F29*0.21</f>
        <v>0</v>
      </c>
      <c r="H29" s="51">
        <f>F29+G29</f>
        <v>0</v>
      </c>
      <c r="I29" s="70"/>
      <c r="J29" s="72"/>
      <c r="K29" s="64"/>
    </row>
    <row r="30" spans="2:11" ht="18.75" customHeight="1" thickBot="1">
      <c r="B30" s="13"/>
      <c r="C30" s="14"/>
      <c r="D30" s="15"/>
      <c r="E30" s="24"/>
      <c r="F30" s="16"/>
      <c r="G30" s="16"/>
      <c r="H30" s="16"/>
      <c r="I30" s="16"/>
      <c r="J30" s="16"/>
      <c r="K30" s="17"/>
    </row>
    <row r="31" spans="2:11" ht="44.25" customHeight="1" thickBot="1">
      <c r="B31" s="13"/>
      <c r="C31" s="52" t="s">
        <v>22</v>
      </c>
      <c r="D31" s="53"/>
      <c r="E31" s="53"/>
      <c r="F31" s="34">
        <f>SUM(F26:F29)</f>
        <v>0</v>
      </c>
      <c r="G31" s="34">
        <f>SUM(G26:G29)</f>
        <v>0</v>
      </c>
      <c r="H31" s="34">
        <f>SUM(H26:H29)</f>
        <v>0</v>
      </c>
      <c r="I31" s="16"/>
      <c r="J31" s="16"/>
      <c r="K31" s="17"/>
    </row>
    <row r="32" spans="2:11" ht="16.5" customHeight="1">
      <c r="B32" s="13"/>
      <c r="C32" s="14"/>
      <c r="D32" s="15"/>
      <c r="E32" s="24"/>
      <c r="F32" s="16"/>
      <c r="G32" s="16"/>
      <c r="H32" s="16"/>
      <c r="I32" s="16"/>
      <c r="J32" s="16"/>
      <c r="K32" s="17"/>
    </row>
    <row r="33" spans="2:10" ht="13.5" thickBot="1">
      <c r="B33" s="6"/>
      <c r="C33" s="7"/>
      <c r="D33" s="7"/>
      <c r="E33" s="7"/>
      <c r="F33" s="7"/>
      <c r="G33" s="7"/>
      <c r="H33" s="8"/>
      <c r="I33" s="10"/>
      <c r="J33" s="10"/>
    </row>
    <row r="34" spans="2:10" ht="41.25" customHeight="1">
      <c r="B34" s="103" t="s">
        <v>3</v>
      </c>
      <c r="C34" s="104"/>
      <c r="D34" s="11"/>
      <c r="E34" s="105">
        <f>SUM(F11+F16+F23+F31)</f>
        <v>0</v>
      </c>
      <c r="F34" s="106"/>
      <c r="G34" s="106"/>
      <c r="H34" s="107"/>
      <c r="I34" s="18"/>
      <c r="J34" s="18"/>
    </row>
    <row r="35" spans="2:10" ht="41.25" customHeight="1">
      <c r="B35" s="110" t="s">
        <v>4</v>
      </c>
      <c r="C35" s="111"/>
      <c r="D35" s="10"/>
      <c r="E35" s="112">
        <f>SUM(G11+G16+G23+G31)</f>
        <v>0</v>
      </c>
      <c r="F35" s="113"/>
      <c r="G35" s="113"/>
      <c r="H35" s="114"/>
      <c r="I35" s="18"/>
      <c r="J35" s="18"/>
    </row>
    <row r="36" spans="2:10" ht="41.25" customHeight="1" thickBot="1">
      <c r="B36" s="81" t="s">
        <v>9</v>
      </c>
      <c r="C36" s="82"/>
      <c r="D36" s="10"/>
      <c r="E36" s="83">
        <f>SUM(H11+H16+H23+H31)</f>
        <v>0</v>
      </c>
      <c r="F36" s="84"/>
      <c r="G36" s="84"/>
      <c r="H36" s="85"/>
      <c r="I36" s="18"/>
      <c r="J36" s="18"/>
    </row>
    <row r="37" ht="19.5" customHeight="1" thickBot="1"/>
    <row r="38" spans="4:10" ht="36" customHeight="1" thickBot="1">
      <c r="D38" s="9"/>
      <c r="E38" s="86" t="s">
        <v>12</v>
      </c>
      <c r="F38" s="87"/>
      <c r="G38" s="87"/>
      <c r="H38" s="88"/>
      <c r="I38" s="19"/>
      <c r="J38" s="19"/>
    </row>
    <row r="41" spans="2:11" ht="38.25" customHeight="1">
      <c r="B41" s="97"/>
      <c r="C41" s="98"/>
      <c r="D41" s="98"/>
      <c r="E41" s="98"/>
      <c r="F41" s="98"/>
      <c r="G41" s="98"/>
      <c r="H41" s="98"/>
      <c r="I41" s="98"/>
      <c r="J41" s="98"/>
      <c r="K41" s="98"/>
    </row>
  </sheetData>
  <sheetProtection/>
  <mergeCells count="53">
    <mergeCell ref="B5:G5"/>
    <mergeCell ref="B41:K41"/>
    <mergeCell ref="E2:H2"/>
    <mergeCell ref="B3:E3"/>
    <mergeCell ref="B34:C34"/>
    <mergeCell ref="E34:H34"/>
    <mergeCell ref="G8:G9"/>
    <mergeCell ref="H8:H9"/>
    <mergeCell ref="B35:C35"/>
    <mergeCell ref="E35:H35"/>
    <mergeCell ref="B36:C36"/>
    <mergeCell ref="E36:H36"/>
    <mergeCell ref="E38:H38"/>
    <mergeCell ref="B8:B9"/>
    <mergeCell ref="C8:C9"/>
    <mergeCell ref="D8:D9"/>
    <mergeCell ref="E8:E9"/>
    <mergeCell ref="F8:F9"/>
    <mergeCell ref="B13:B14"/>
    <mergeCell ref="C13:C14"/>
    <mergeCell ref="D13:D14"/>
    <mergeCell ref="E13:E14"/>
    <mergeCell ref="F13:F14"/>
    <mergeCell ref="K8:K9"/>
    <mergeCell ref="H13:H14"/>
    <mergeCell ref="K13:K14"/>
    <mergeCell ref="G13:G14"/>
    <mergeCell ref="C11:E11"/>
    <mergeCell ref="K18:K19"/>
    <mergeCell ref="B18:B19"/>
    <mergeCell ref="C18:C19"/>
    <mergeCell ref="D18:D19"/>
    <mergeCell ref="E18:E19"/>
    <mergeCell ref="F18:F19"/>
    <mergeCell ref="G18:G19"/>
    <mergeCell ref="J28:J29"/>
    <mergeCell ref="C16:E16"/>
    <mergeCell ref="B20:B21"/>
    <mergeCell ref="C20:C21"/>
    <mergeCell ref="D20:D21"/>
    <mergeCell ref="E20:E21"/>
    <mergeCell ref="F20:F21"/>
    <mergeCell ref="H18:H19"/>
    <mergeCell ref="C31:E31"/>
    <mergeCell ref="I2:K2"/>
    <mergeCell ref="G20:G21"/>
    <mergeCell ref="H20:H21"/>
    <mergeCell ref="K20:K21"/>
    <mergeCell ref="C23:E23"/>
    <mergeCell ref="K26:K29"/>
    <mergeCell ref="I26:I27"/>
    <mergeCell ref="J26:J27"/>
    <mergeCell ref="I28:I29"/>
  </mergeCells>
  <printOptions/>
  <pageMargins left="0.7" right="0.7" top="0.787401575" bottom="0.787401575" header="0.3" footer="0.3"/>
  <pageSetup fitToHeight="1" fitToWidth="1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2017-06-22T13:53:56Z</cp:lastPrinted>
  <dcterms:created xsi:type="dcterms:W3CDTF">2013-07-26T05:21:15Z</dcterms:created>
  <dcterms:modified xsi:type="dcterms:W3CDTF">2017-06-22T13:54:03Z</dcterms:modified>
  <cp:category/>
  <cp:version/>
  <cp:contentType/>
  <cp:contentStatus/>
</cp:coreProperties>
</file>