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15600" windowHeight="11760" activeTab="0"/>
  </bookViews>
  <sheets>
    <sheet name="Rekapitulace" sheetId="4" r:id="rId1"/>
    <sheet name="Datové uložiště" sheetId="1" r:id="rId2"/>
    <sheet name="Switche" sheetId="2" r:id="rId3"/>
    <sheet name="příslušenství" sheetId="3" r:id="rId4"/>
  </sheets>
  <definedNames/>
  <calcPr calcId="145621"/>
</workbook>
</file>

<file path=xl/sharedStrings.xml><?xml version="1.0" encoding="utf-8"?>
<sst xmlns="http://schemas.openxmlformats.org/spreadsheetml/2006/main" count="161" uniqueCount="110">
  <si>
    <t>Požadavky na funkcionalitu</t>
  </si>
  <si>
    <t>Minimální požadavky</t>
  </si>
  <si>
    <t>Splňuje ANO/NE</t>
  </si>
  <si>
    <t>ano</t>
  </si>
  <si>
    <t xml:space="preserve">ano </t>
  </si>
  <si>
    <t>Třída zařízení</t>
  </si>
  <si>
    <t xml:space="preserve"> </t>
  </si>
  <si>
    <t>Formát zařízení</t>
  </si>
  <si>
    <t xml:space="preserve">kompaktní do racku </t>
  </si>
  <si>
    <t>Velikost zařízení 1U</t>
  </si>
  <si>
    <t>Počet metalických portů</t>
  </si>
  <si>
    <t>Celková propustnost přepínače</t>
  </si>
  <si>
    <t>Celkový paketový výkon přepínače</t>
  </si>
  <si>
    <t>Podpora "jumbo rámců"</t>
  </si>
  <si>
    <t>Podpora IEEE 802.3ad</t>
  </si>
  <si>
    <t>Počet LACP skupin/linek ve skupině</t>
  </si>
  <si>
    <t>Podpora VLAN podle IEEE 802.1Q</t>
  </si>
  <si>
    <t>Protokol-based VLAN</t>
  </si>
  <si>
    <t>Private VLAN včetně primary, secondary a community VLAN</t>
  </si>
  <si>
    <t>IEEE 802.1s - Multiple spanning tree</t>
  </si>
  <si>
    <t>STP instance per VLAN s 802.1Q tagováním BPDU (např. PVST+)</t>
  </si>
  <si>
    <t>Tunelování 802.1Q v 802.1Q</t>
  </si>
  <si>
    <t>NTP pro IPv4 a IPv6 včetně MD5 autentizace</t>
  </si>
  <si>
    <t>Statické směrování IPv4 a IPv6 včetně podpory BFD</t>
  </si>
  <si>
    <t>Dynamické směrování RIPv2 a RIPng</t>
  </si>
  <si>
    <t>Hardware podpora IPv4 a IPv6 ACL</t>
  </si>
  <si>
    <t>ACL klasifikace na základě zdrojová/cílová MAC adresa, zdrojová/cílová IPv4/v6 adresa, zdrojový/cílový port, protokol</t>
  </si>
  <si>
    <t>HW ochrana proti zahlcení (broadcast/multicast/unicast) nastavitelná na % rychlost portu a množství paketů za vteřinu</t>
  </si>
  <si>
    <t>Podpora RA Guard pro IPv6</t>
  </si>
  <si>
    <t>CLI formou RJ45 serial konsole port</t>
  </si>
  <si>
    <t>Omezení přístupu k managementu (SSH, SNMP) pomocí ACL</t>
  </si>
  <si>
    <t xml:space="preserve">Vzdálená konfigurace Netconf over SSH </t>
  </si>
  <si>
    <t>Podpora skriptování v jazyce Python</t>
  </si>
  <si>
    <t>IP-SLA nebo alternativní způsob monitorování provozu a dostupnosti služeb s možnou návazností na automatické
konfigurační změny systému pro zajištění zachování dostupnosti služeb. Zařízení funguje jak IP-SLA iniciátor.</t>
  </si>
  <si>
    <t>Podpora IPv6</t>
  </si>
  <si>
    <t>Plně managementovatelný pomocí www / https</t>
  </si>
  <si>
    <t xml:space="preserve">Další požadavky </t>
  </si>
  <si>
    <t>6 ks koncový switch</t>
  </si>
  <si>
    <t>Požadované vlastnosti switche:</t>
  </si>
  <si>
    <t>Počet optických portů 1/10 Gbit/s s volitelným fyzickým rozhraním</t>
  </si>
  <si>
    <t>Podpora redundantního napájecího zdroje</t>
  </si>
  <si>
    <t>ano, možno externě</t>
  </si>
  <si>
    <t>120 Gbps</t>
  </si>
  <si>
    <t>90 mpps</t>
  </si>
  <si>
    <t>Podpora PoE+ dle standardu 802.3at</t>
  </si>
  <si>
    <t>Dostupný výkon pro PoE napájení</t>
  </si>
  <si>
    <t>370 W</t>
  </si>
  <si>
    <t>Moduly do Switchů</t>
  </si>
  <si>
    <t>L2/L3 switch</t>
  </si>
  <si>
    <t>Podpora Energy Efficient Ethernet (EEE)</t>
  </si>
  <si>
    <t>128/8</t>
  </si>
  <si>
    <t>Podpora rozkládání zátěže na LACP dle L2, L3 parametrů</t>
  </si>
  <si>
    <t>ano, 4000 aktivních VLAN</t>
  </si>
  <si>
    <t>Počet záznamů v tabulce MAC adres</t>
  </si>
  <si>
    <t>Poskytnutí aktualizovanovaného software / firmware minimálně po dobu záruky zdarma.</t>
  </si>
  <si>
    <t>Modul SFP+ - Single Mode (10 Gb/s, 1310 nm, min. 10 km) - na kabel 2 × 09/125 µm koncovka LC</t>
  </si>
  <si>
    <t>Modul SFP - Single Mode (1,25 Gb/s, 1310 nm, min. 20 km) - na kabel 2 × 09/125 µm koncovka LC</t>
  </si>
  <si>
    <t>24x 10/100/1000Mbit RJ45</t>
  </si>
  <si>
    <t>4x 1/10Gbit SFP/SFP+ nezávislé</t>
  </si>
  <si>
    <t>Prodávajícím naízené řešení:</t>
  </si>
  <si>
    <t>Cena za 1 ks v Kč bez DPH</t>
  </si>
  <si>
    <t>Cena celkem</t>
  </si>
  <si>
    <t>Prodávající je povinen vyplnit všechna žlutě podbarvená pole!!!</t>
  </si>
  <si>
    <t>Přesné typové označení nabízeného zařízení, vč. uvedení výrobce</t>
  </si>
  <si>
    <t>Celkem</t>
  </si>
  <si>
    <t>Cena celkem v Kč bez DPH</t>
  </si>
  <si>
    <t>Příloha č. 1 - Technická specifikace</t>
  </si>
  <si>
    <t>Cena dodávky celkem v Kč bez DPH</t>
  </si>
  <si>
    <t>Rekapitulace ceny dodávky (uchzaeč přenese sumy z červeně podbarvených polí)</t>
  </si>
  <si>
    <t>2 ks datového uložiště</t>
  </si>
  <si>
    <t>Datová uložiště</t>
  </si>
  <si>
    <t>Switche</t>
  </si>
  <si>
    <t>15 ks switchů</t>
  </si>
  <si>
    <t>příslušenství</t>
  </si>
  <si>
    <t>Nabízené pole musí být vybaveno min. 4x 8Gb FC rozhraním s možností rozšíření na 8.</t>
  </si>
  <si>
    <t>Pole musí být osazeno min. 18,4 TB RAW kapacity. Jsou povoleny pouze SAS disky v konfiguraci 2 x 800 GB 12 G MU SSD 2.5" a 14x 1.2TB 12G 10 k SAS 2.5.</t>
  </si>
  <si>
    <t>Upgrade pole na novější generaci řadičů je možné provést jako "data-in-place", tj. pouze výměnou řadičů.</t>
  </si>
  <si>
    <t>Diskové pole musí podporovat poslední generaci SAS disků (12 Gb).</t>
  </si>
  <si>
    <t>Cache paměť musí být zálohována (bateriemi, vysokokapacitními kondenzátory nebo podobnou technologií) po dobu min. 5 let.</t>
  </si>
  <si>
    <t>Pole umožňuje vytvoření alespoň 512 logických disků (LUN). Velikost jednoho LUNu min. 140 TB nebo větší.</t>
  </si>
  <si>
    <t>Všechny typy disků (SSD, SAS a případně SATA) musí být možno kombinovat v jedné diskové polici.</t>
  </si>
  <si>
    <t>Pole je škálovatelné na minimálně 190 disků.</t>
  </si>
  <si>
    <t>Musí být možné rozšíření DRAM cache řadičů pomocí SSD disků na min. 8 TB.</t>
  </si>
  <si>
    <t>Pole musí podporovat wide striping, tj. umět sdružovat disky stejných parametrů do logických celků.</t>
  </si>
  <si>
    <t>Pole podporuje a má plně zalicencovanou funkcionalitu Thin Provisioningu včetně podpory T-10 SCSI UNMAP funkcionality na celou kapacitu pole.</t>
  </si>
  <si>
    <t>Funkcionalita s měřením výkonnosti na úrovni jednotlivých komponent pole.</t>
  </si>
  <si>
    <t>Musí podporovat funkci automaticky vypínat disky po určité (nastavitelné) době nečinnosti (Disk spin down).</t>
  </si>
  <si>
    <t>Pole musí umět nastavit spare disky dedikované (pro určitou RAID skupinu) i globální pro celé pole.</t>
  </si>
  <si>
    <t>Pole musí být možné spravovat i z vCenter rozhraní (vytváření nových datastore, templates, apod.)</t>
  </si>
  <si>
    <t>Pole musí podporovat VAAI primitiva pro Vmware integraci.</t>
  </si>
  <si>
    <t>Replikace dat - na každém diskovém poli jsou částečně uložena produkční data a zároveň se z něj replikuje zbývající část produkčních dat z druhého diskového pole.</t>
  </si>
  <si>
    <t>Konfigurace musí umožňovat jedno diskové pole provozovat v lokalitě vzdálené cca 100 metrů.</t>
  </si>
  <si>
    <t>Propojovací kabely a FC SFP moduly + 4 ks FC SFP modulů navíc.</t>
  </si>
  <si>
    <t>Rozměrové provedení do racku 19" max. 2U výšky, do hloubky úchytů 80 cm. Při použití modulu 100 cm nutno dodat 2 police pro rack 19"/ 80 cm hloubky.</t>
  </si>
  <si>
    <t>Vzdálený dohled s hlášením prostřednictvím elektronické komunikace a e-mailů.</t>
  </si>
  <si>
    <t>Prodávajícím nabízené řešení:</t>
  </si>
  <si>
    <t>Pole musí být vysoce dostupné a podporovat přidávání a náhradu disků za běhu, mít redundantní řadiče, napájení a větráky.</t>
  </si>
  <si>
    <t>Podpora těchto RAID geometrií: 1, 5, 6 a 10.</t>
  </si>
  <si>
    <r>
      <t xml:space="preserve">Pole podporuje standarty typu MPIO pro připjení LUNů více cestami bez nutnosti dalšího specializovaného softwaru. </t>
    </r>
    <r>
      <rPr>
        <i/>
        <sz val="11"/>
        <color theme="1"/>
        <rFont val="Calibri"/>
        <family val="2"/>
        <scheme val="minor"/>
      </rPr>
      <t>Pokud je k tomu zapotřebí specializovaný SW, je cena softwaru zahrnuta v ceně dodávky a prodávající se zavazuje zajistit licenci pro neomezený počet serverů.</t>
    </r>
  </si>
  <si>
    <t>8 ks SFP+</t>
  </si>
  <si>
    <t>15 ks SFP</t>
  </si>
  <si>
    <t>Specifikace SFP modulů ke switchům</t>
  </si>
  <si>
    <t>8 ks SFP</t>
  </si>
  <si>
    <t>Modul SFP - Multi Mode (1,25Gb/s, 850nm) - na kabel 2 × 62,5/125 µm koncovka LC</t>
  </si>
  <si>
    <t>Výkon pole na úrovni front-end portů min. 200 000 IOPS (8k 100 % random read).</t>
  </si>
  <si>
    <t>Diskové pole s redundatntními řadiči, pracujícími v režimu active-active podle standardu ALUA. Celková paměť na řadičích min. 16 GB.</t>
  </si>
  <si>
    <t>Zálohování dat - součástí dodávky je SW pro zálohování a replikaci dat, který bude inplementován do stávající virtualizační infrastruktury. Zálohovací SW bude podporovat in-line deduplikaci, kompresi dat, okamžitou obnovu VM, ověření funkčnosti zálohy a možnost obnovení aplikačních položek přímo do produkčního systému.Prodávající zajistí bezplatné aktualizace a podporu alespoň po dobu záruky.</t>
  </si>
  <si>
    <t>Každý controler propojit se dvěma SAN switchi.</t>
  </si>
  <si>
    <r>
      <t xml:space="preserve">Nelicencovaný multipathing a počet připojených hostů. </t>
    </r>
    <r>
      <rPr>
        <i/>
        <sz val="11"/>
        <rFont val="Calibri"/>
        <family val="2"/>
        <scheme val="minor"/>
      </rPr>
      <t>Pokud je k tomu zapotřebí licence, je cena neomezené licence zahrnuta v ceně dodávky.</t>
    </r>
  </si>
  <si>
    <t>Po dobu záruky 5 let bude dodavatel provádět bezplatný upgrade firmware dle požadavku zadavatele.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</si>
</sst>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12"/>
      <name val="Arial Narrow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ill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5" fillId="2" borderId="0" xfId="0" applyFont="1" applyFill="1"/>
    <xf numFmtId="0" fontId="6" fillId="0" borderId="0" xfId="0" applyFont="1"/>
    <xf numFmtId="0" fontId="2" fillId="3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0" borderId="1" xfId="0" applyBorder="1" applyAlignment="1">
      <alignment wrapText="1"/>
    </xf>
    <xf numFmtId="0" fontId="7" fillId="0" borderId="0" xfId="0" applyFont="1" applyFill="1"/>
    <xf numFmtId="0" fontId="3" fillId="0" borderId="2" xfId="0" applyFont="1" applyBorder="1"/>
    <xf numFmtId="0" fontId="0" fillId="2" borderId="1" xfId="0" applyFill="1" applyBorder="1"/>
    <xf numFmtId="0" fontId="0" fillId="0" borderId="0" xfId="0"/>
    <xf numFmtId="0" fontId="0" fillId="4" borderId="1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164" fontId="0" fillId="2" borderId="1" xfId="0" applyNumberFormat="1" applyFill="1" applyBorder="1" applyAlignment="1">
      <alignment/>
    </xf>
    <xf numFmtId="0" fontId="9" fillId="0" borderId="1" xfId="0" applyFont="1" applyFill="1" applyBorder="1"/>
    <xf numFmtId="0" fontId="3" fillId="0" borderId="0" xfId="0" applyFont="1" applyFill="1" applyBorder="1" applyAlignment="1">
      <alignment horizontal="center"/>
    </xf>
    <xf numFmtId="164" fontId="0" fillId="0" borderId="5" xfId="0" applyNumberFormat="1" applyFill="1" applyBorder="1" applyAlignment="1">
      <alignment/>
    </xf>
    <xf numFmtId="164" fontId="3" fillId="2" borderId="6" xfId="0" applyNumberFormat="1" applyFont="1" applyFill="1" applyBorder="1"/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5" fillId="2" borderId="0" xfId="0" applyFont="1" applyFill="1" applyAlignment="1">
      <alignment horizontal="left"/>
    </xf>
    <xf numFmtId="164" fontId="0" fillId="4" borderId="1" xfId="0" applyNumberFormat="1" applyFill="1" applyBorder="1" applyAlignment="1" applyProtection="1">
      <alignment/>
      <protection locked="0"/>
    </xf>
    <xf numFmtId="164" fontId="0" fillId="0" borderId="1" xfId="0" applyNumberFormat="1" applyBorder="1"/>
    <xf numFmtId="164" fontId="3" fillId="2" borderId="1" xfId="0" applyNumberFormat="1" applyFont="1" applyFill="1" applyBorder="1"/>
    <xf numFmtId="164" fontId="0" fillId="4" borderId="1" xfId="0" applyNumberForma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tabSelected="1" workbookViewId="0" topLeftCell="A1">
      <selection activeCell="F11" sqref="F11"/>
    </sheetView>
  </sheetViews>
  <sheetFormatPr defaultColWidth="9.140625" defaultRowHeight="15"/>
  <cols>
    <col min="3" max="3" width="14.8515625" style="0" customWidth="1"/>
    <col min="4" max="4" width="24.28125" style="0" customWidth="1"/>
  </cols>
  <sheetData>
    <row r="2" spans="1:6" ht="18.75">
      <c r="A2" s="33" t="s">
        <v>66</v>
      </c>
      <c r="B2" s="33"/>
      <c r="C2" s="33"/>
      <c r="D2" s="33"/>
      <c r="E2" s="33"/>
      <c r="F2" s="33"/>
    </row>
    <row r="4" spans="1:6" ht="15">
      <c r="A4" s="32" t="s">
        <v>68</v>
      </c>
      <c r="B4" s="32"/>
      <c r="C4" s="32"/>
      <c r="D4" s="32"/>
      <c r="E4" s="32"/>
      <c r="F4" s="32"/>
    </row>
    <row r="5" ht="15.75" thickBot="1"/>
    <row r="6" spans="1:4" ht="15">
      <c r="A6" s="29"/>
      <c r="B6" s="30"/>
      <c r="C6" s="31"/>
      <c r="D6" s="14" t="s">
        <v>65</v>
      </c>
    </row>
    <row r="7" spans="1:4" s="16" customFormat="1" ht="15">
      <c r="A7" s="41" t="s">
        <v>70</v>
      </c>
      <c r="B7" s="42"/>
      <c r="C7" s="42"/>
      <c r="D7" s="43"/>
    </row>
    <row r="8" spans="1:4" ht="15">
      <c r="A8" s="34" t="s">
        <v>69</v>
      </c>
      <c r="B8" s="35"/>
      <c r="C8" s="35"/>
      <c r="D8" s="18"/>
    </row>
    <row r="9" spans="1:4" ht="15">
      <c r="A9" s="38" t="s">
        <v>71</v>
      </c>
      <c r="B9" s="39"/>
      <c r="C9" s="39"/>
      <c r="D9" s="40"/>
    </row>
    <row r="10" spans="1:4" ht="15">
      <c r="A10" s="34" t="s">
        <v>72</v>
      </c>
      <c r="B10" s="35"/>
      <c r="C10" s="35"/>
      <c r="D10" s="18"/>
    </row>
    <row r="11" spans="1:4" ht="15.75" thickBot="1">
      <c r="A11" s="36" t="s">
        <v>73</v>
      </c>
      <c r="B11" s="37"/>
      <c r="C11" s="37"/>
      <c r="D11" s="19"/>
    </row>
    <row r="12" spans="1:4" ht="15.75" thickBot="1">
      <c r="A12" s="27" t="s">
        <v>67</v>
      </c>
      <c r="B12" s="28"/>
      <c r="C12" s="28"/>
      <c r="D12" s="26">
        <f>D8+D10+D11</f>
        <v>0</v>
      </c>
    </row>
  </sheetData>
  <sheetProtection password="C7BD" sheet="1" objects="1" scenarios="1"/>
  <mergeCells count="9">
    <mergeCell ref="A12:C12"/>
    <mergeCell ref="A6:C6"/>
    <mergeCell ref="A4:F4"/>
    <mergeCell ref="A2:F2"/>
    <mergeCell ref="A8:C8"/>
    <mergeCell ref="A10:C10"/>
    <mergeCell ref="A11:C11"/>
    <mergeCell ref="A9:D9"/>
    <mergeCell ref="A7:D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workbookViewId="0" topLeftCell="B1">
      <selection activeCell="B43" sqref="A43:B43"/>
    </sheetView>
  </sheetViews>
  <sheetFormatPr defaultColWidth="9.140625" defaultRowHeight="15"/>
  <cols>
    <col min="1" max="1" width="137.421875" style="0" bestFit="1" customWidth="1"/>
    <col min="2" max="2" width="22.8515625" style="0" customWidth="1"/>
    <col min="3" max="3" width="24.28125" style="0" bestFit="1" customWidth="1"/>
  </cols>
  <sheetData>
    <row r="1" ht="23.25">
      <c r="A1" s="2" t="s">
        <v>69</v>
      </c>
    </row>
    <row r="2" ht="23.25">
      <c r="A2" s="2"/>
    </row>
    <row r="3" ht="15.75">
      <c r="A3" s="7" t="s">
        <v>62</v>
      </c>
    </row>
    <row r="5" ht="15">
      <c r="A5" s="1"/>
    </row>
    <row r="6" spans="1:2" ht="15">
      <c r="A6" s="9" t="s">
        <v>0</v>
      </c>
      <c r="B6" s="9" t="s">
        <v>2</v>
      </c>
    </row>
    <row r="7" spans="1:2" ht="15">
      <c r="A7" s="6" t="s">
        <v>105</v>
      </c>
      <c r="B7" s="17" t="s">
        <v>6</v>
      </c>
    </row>
    <row r="8" spans="1:2" ht="15">
      <c r="A8" s="6" t="s">
        <v>104</v>
      </c>
      <c r="B8" s="17" t="s">
        <v>6</v>
      </c>
    </row>
    <row r="9" spans="1:2" ht="15">
      <c r="A9" s="6" t="s">
        <v>74</v>
      </c>
      <c r="B9" s="17" t="s">
        <v>6</v>
      </c>
    </row>
    <row r="10" spans="1:2" ht="15">
      <c r="A10" s="6" t="s">
        <v>75</v>
      </c>
      <c r="B10" s="17" t="s">
        <v>6</v>
      </c>
    </row>
    <row r="11" spans="1:2" ht="15">
      <c r="A11" s="6" t="s">
        <v>76</v>
      </c>
      <c r="B11" s="17"/>
    </row>
    <row r="12" spans="1:2" ht="15">
      <c r="A12" s="6" t="s">
        <v>77</v>
      </c>
      <c r="B12" s="17" t="s">
        <v>6</v>
      </c>
    </row>
    <row r="13" spans="1:2" ht="15">
      <c r="A13" s="6" t="s">
        <v>78</v>
      </c>
      <c r="B13" s="17" t="s">
        <v>6</v>
      </c>
    </row>
    <row r="14" spans="1:2" ht="15">
      <c r="A14" s="6" t="s">
        <v>96</v>
      </c>
      <c r="B14" s="17"/>
    </row>
    <row r="15" spans="1:2" ht="15">
      <c r="A15" s="6" t="s">
        <v>97</v>
      </c>
      <c r="B15" s="17" t="s">
        <v>6</v>
      </c>
    </row>
    <row r="16" spans="1:2" ht="15">
      <c r="A16" s="6" t="s">
        <v>79</v>
      </c>
      <c r="B16" s="17" t="s">
        <v>6</v>
      </c>
    </row>
    <row r="17" spans="1:2" ht="15">
      <c r="A17" s="6" t="s">
        <v>80</v>
      </c>
      <c r="B17" s="17"/>
    </row>
    <row r="18" spans="1:2" ht="15">
      <c r="A18" s="6" t="s">
        <v>81</v>
      </c>
      <c r="B18" s="17" t="s">
        <v>6</v>
      </c>
    </row>
    <row r="19" spans="1:2" ht="15">
      <c r="A19" s="6" t="s">
        <v>82</v>
      </c>
      <c r="B19" s="17"/>
    </row>
    <row r="20" spans="1:2" ht="15">
      <c r="A20" s="6" t="s">
        <v>83</v>
      </c>
      <c r="B20" s="17"/>
    </row>
    <row r="21" spans="1:2" ht="15">
      <c r="A21" s="6" t="s">
        <v>84</v>
      </c>
      <c r="B21" s="17"/>
    </row>
    <row r="22" spans="1:2" ht="15">
      <c r="A22" s="6" t="s">
        <v>85</v>
      </c>
      <c r="B22" s="17"/>
    </row>
    <row r="23" spans="1:2" ht="15">
      <c r="A23" s="6" t="s">
        <v>86</v>
      </c>
      <c r="B23" s="17"/>
    </row>
    <row r="24" spans="1:2" ht="15">
      <c r="A24" s="6" t="s">
        <v>87</v>
      </c>
      <c r="B24" s="17"/>
    </row>
    <row r="25" spans="1:2" s="21" customFormat="1" ht="30">
      <c r="A25" s="12" t="s">
        <v>98</v>
      </c>
      <c r="B25" s="20"/>
    </row>
    <row r="26" spans="1:2" ht="15">
      <c r="A26" s="6" t="s">
        <v>88</v>
      </c>
      <c r="B26" s="17"/>
    </row>
    <row r="27" spans="1:2" ht="15">
      <c r="A27" s="6" t="s">
        <v>89</v>
      </c>
      <c r="B27" s="17"/>
    </row>
    <row r="28" spans="1:2" ht="30">
      <c r="A28" s="12" t="s">
        <v>90</v>
      </c>
      <c r="B28" s="17"/>
    </row>
    <row r="29" spans="1:2" ht="15">
      <c r="A29" s="6" t="s">
        <v>91</v>
      </c>
      <c r="B29" s="17"/>
    </row>
    <row r="30" spans="1:2" ht="49.5" customHeight="1">
      <c r="A30" s="12" t="s">
        <v>106</v>
      </c>
      <c r="B30" s="17"/>
    </row>
    <row r="31" spans="1:2" ht="15">
      <c r="A31" s="6" t="s">
        <v>92</v>
      </c>
      <c r="B31" s="17"/>
    </row>
    <row r="32" spans="1:2" ht="15">
      <c r="A32" s="6" t="s">
        <v>107</v>
      </c>
      <c r="B32" s="17"/>
    </row>
    <row r="33" spans="1:2" ht="15">
      <c r="A33" s="6" t="s">
        <v>93</v>
      </c>
      <c r="B33" s="17"/>
    </row>
    <row r="34" spans="1:2" ht="15">
      <c r="A34" s="23" t="s">
        <v>108</v>
      </c>
      <c r="B34" s="17"/>
    </row>
    <row r="35" spans="1:2" ht="15">
      <c r="A35" s="6" t="s">
        <v>94</v>
      </c>
      <c r="B35" s="17"/>
    </row>
    <row r="37" ht="15">
      <c r="A37" s="9" t="s">
        <v>36</v>
      </c>
    </row>
    <row r="38" ht="15">
      <c r="A38" s="6" t="s">
        <v>109</v>
      </c>
    </row>
    <row r="40" spans="1:3" ht="18.75">
      <c r="A40" s="8" t="s">
        <v>95</v>
      </c>
      <c r="B40" s="24"/>
      <c r="C40" s="24"/>
    </row>
    <row r="41" spans="2:3" ht="15">
      <c r="B41" s="25"/>
      <c r="C41" s="25"/>
    </row>
    <row r="42" spans="1:3" ht="15">
      <c r="A42" s="4" t="s">
        <v>63</v>
      </c>
      <c r="B42" s="5" t="s">
        <v>60</v>
      </c>
      <c r="C42" s="5" t="s">
        <v>65</v>
      </c>
    </row>
    <row r="43" spans="1:3" ht="15">
      <c r="A43" s="17"/>
      <c r="B43" s="45"/>
      <c r="C43" s="22">
        <f>B43*2</f>
        <v>0</v>
      </c>
    </row>
  </sheetData>
  <sheetProtection password="C7BD" sheet="1" objects="1" scenarios="1"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85" r:id="rId1"/>
  <headerFooter>
    <oddFooter>&amp;L&amp;P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2"/>
  <sheetViews>
    <sheetView workbookViewId="0" topLeftCell="B10"/>
  </sheetViews>
  <sheetFormatPr defaultColWidth="9.140625" defaultRowHeight="15"/>
  <cols>
    <col min="1" max="1" width="105.00390625" style="0" customWidth="1"/>
    <col min="2" max="2" width="28.421875" style="0" bestFit="1" customWidth="1"/>
    <col min="3" max="3" width="28.8515625" style="0" customWidth="1"/>
  </cols>
  <sheetData>
    <row r="1" ht="23.25">
      <c r="A1" s="2" t="s">
        <v>37</v>
      </c>
    </row>
    <row r="2" ht="15" customHeight="1">
      <c r="A2" s="2"/>
    </row>
    <row r="3" ht="15.75">
      <c r="A3" s="7" t="s">
        <v>62</v>
      </c>
    </row>
    <row r="4" ht="15.75">
      <c r="A4" s="13"/>
    </row>
    <row r="5" ht="15">
      <c r="A5" s="1" t="s">
        <v>38</v>
      </c>
    </row>
    <row r="6" spans="1:3" ht="15">
      <c r="A6" s="9" t="s">
        <v>0</v>
      </c>
      <c r="B6" s="9" t="s">
        <v>1</v>
      </c>
      <c r="C6" s="9" t="s">
        <v>2</v>
      </c>
    </row>
    <row r="7" spans="1:3" ht="15">
      <c r="A7" s="6" t="s">
        <v>5</v>
      </c>
      <c r="B7" s="6" t="s">
        <v>48</v>
      </c>
      <c r="C7" s="17" t="s">
        <v>6</v>
      </c>
    </row>
    <row r="8" spans="1:3" ht="15">
      <c r="A8" s="6" t="s">
        <v>7</v>
      </c>
      <c r="B8" s="6" t="s">
        <v>8</v>
      </c>
      <c r="C8" s="17" t="s">
        <v>6</v>
      </c>
    </row>
    <row r="9" spans="1:3" ht="15">
      <c r="A9" s="6" t="s">
        <v>9</v>
      </c>
      <c r="B9" s="6" t="s">
        <v>3</v>
      </c>
      <c r="C9" s="17" t="s">
        <v>6</v>
      </c>
    </row>
    <row r="10" spans="1:3" ht="15">
      <c r="A10" s="6" t="s">
        <v>10</v>
      </c>
      <c r="B10" s="6" t="s">
        <v>57</v>
      </c>
      <c r="C10" s="17" t="s">
        <v>6</v>
      </c>
    </row>
    <row r="11" spans="1:3" ht="15">
      <c r="A11" s="6" t="s">
        <v>39</v>
      </c>
      <c r="B11" s="6" t="s">
        <v>58</v>
      </c>
      <c r="C11" s="17"/>
    </row>
    <row r="12" spans="1:3" ht="15">
      <c r="A12" s="6" t="s">
        <v>40</v>
      </c>
      <c r="B12" s="6" t="s">
        <v>41</v>
      </c>
      <c r="C12" s="17"/>
    </row>
    <row r="13" spans="1:3" ht="15">
      <c r="A13" s="6" t="s">
        <v>11</v>
      </c>
      <c r="B13" s="6" t="s">
        <v>42</v>
      </c>
      <c r="C13" s="17" t="s">
        <v>6</v>
      </c>
    </row>
    <row r="14" spans="1:3" ht="15">
      <c r="A14" s="6" t="s">
        <v>12</v>
      </c>
      <c r="B14" s="6" t="s">
        <v>43</v>
      </c>
      <c r="C14" s="17" t="s">
        <v>6</v>
      </c>
    </row>
    <row r="15" spans="1:3" ht="15">
      <c r="A15" s="6" t="s">
        <v>44</v>
      </c>
      <c r="B15" s="6" t="s">
        <v>3</v>
      </c>
      <c r="C15" s="17"/>
    </row>
    <row r="16" spans="1:3" ht="15">
      <c r="A16" s="6" t="s">
        <v>45</v>
      </c>
      <c r="B16" s="6" t="s">
        <v>46</v>
      </c>
      <c r="C16" s="17"/>
    </row>
    <row r="17" spans="1:3" ht="15">
      <c r="A17" s="6" t="s">
        <v>49</v>
      </c>
      <c r="B17" s="6" t="s">
        <v>3</v>
      </c>
      <c r="C17" s="17"/>
    </row>
    <row r="18" spans="1:3" ht="15">
      <c r="A18" s="6" t="s">
        <v>13</v>
      </c>
      <c r="B18" s="6" t="s">
        <v>4</v>
      </c>
      <c r="C18" s="17" t="s">
        <v>6</v>
      </c>
    </row>
    <row r="19" spans="1:3" ht="15">
      <c r="A19" s="6" t="s">
        <v>14</v>
      </c>
      <c r="B19" s="6" t="s">
        <v>3</v>
      </c>
      <c r="C19" s="17" t="s">
        <v>6</v>
      </c>
    </row>
    <row r="20" spans="1:3" ht="15">
      <c r="A20" s="6" t="s">
        <v>15</v>
      </c>
      <c r="B20" s="6" t="s">
        <v>50</v>
      </c>
      <c r="C20" s="17"/>
    </row>
    <row r="21" spans="1:3" ht="15">
      <c r="A21" s="6" t="s">
        <v>51</v>
      </c>
      <c r="B21" s="6" t="s">
        <v>3</v>
      </c>
      <c r="C21" s="17" t="s">
        <v>6</v>
      </c>
    </row>
    <row r="22" spans="1:3" ht="15">
      <c r="A22" s="6" t="s">
        <v>16</v>
      </c>
      <c r="B22" s="6" t="s">
        <v>52</v>
      </c>
      <c r="C22" s="17"/>
    </row>
    <row r="23" spans="1:3" ht="15">
      <c r="A23" s="6" t="s">
        <v>53</v>
      </c>
      <c r="B23" s="10">
        <v>16000</v>
      </c>
      <c r="C23" s="17"/>
    </row>
    <row r="24" spans="1:3" ht="15">
      <c r="A24" s="6" t="s">
        <v>34</v>
      </c>
      <c r="B24" s="6" t="s">
        <v>3</v>
      </c>
      <c r="C24" s="17"/>
    </row>
    <row r="25" spans="1:3" ht="15">
      <c r="A25" s="6" t="s">
        <v>35</v>
      </c>
      <c r="B25" s="6" t="s">
        <v>3</v>
      </c>
      <c r="C25" s="17"/>
    </row>
    <row r="26" spans="1:3" ht="15">
      <c r="A26" s="6" t="s">
        <v>17</v>
      </c>
      <c r="B26" s="11" t="s">
        <v>3</v>
      </c>
      <c r="C26" s="17"/>
    </row>
    <row r="27" spans="1:3" ht="15">
      <c r="A27" s="6" t="s">
        <v>18</v>
      </c>
      <c r="B27" s="11" t="s">
        <v>3</v>
      </c>
      <c r="C27" s="17"/>
    </row>
    <row r="28" spans="1:3" ht="15">
      <c r="A28" s="6" t="s">
        <v>19</v>
      </c>
      <c r="B28" s="11" t="s">
        <v>3</v>
      </c>
      <c r="C28" s="17"/>
    </row>
    <row r="29" spans="1:3" ht="15">
      <c r="A29" s="6" t="s">
        <v>20</v>
      </c>
      <c r="B29" s="11" t="s">
        <v>3</v>
      </c>
      <c r="C29" s="17"/>
    </row>
    <row r="30" spans="1:3" ht="15">
      <c r="A30" s="6" t="s">
        <v>21</v>
      </c>
      <c r="B30" s="11" t="s">
        <v>3</v>
      </c>
      <c r="C30" s="17"/>
    </row>
    <row r="31" spans="1:3" ht="15">
      <c r="A31" s="6" t="s">
        <v>22</v>
      </c>
      <c r="B31" s="11" t="s">
        <v>3</v>
      </c>
      <c r="C31" s="17"/>
    </row>
    <row r="32" spans="1:3" ht="15">
      <c r="A32" s="6" t="s">
        <v>23</v>
      </c>
      <c r="B32" s="11" t="s">
        <v>3</v>
      </c>
      <c r="C32" s="17"/>
    </row>
    <row r="33" spans="1:3" ht="15">
      <c r="A33" s="6" t="s">
        <v>24</v>
      </c>
      <c r="B33" s="11" t="s">
        <v>3</v>
      </c>
      <c r="C33" s="17"/>
    </row>
    <row r="34" spans="1:3" ht="15">
      <c r="A34" s="6" t="s">
        <v>25</v>
      </c>
      <c r="B34" s="11" t="s">
        <v>3</v>
      </c>
      <c r="C34" s="17"/>
    </row>
    <row r="35" spans="1:3" ht="15">
      <c r="A35" s="6" t="s">
        <v>26</v>
      </c>
      <c r="B35" s="11" t="s">
        <v>3</v>
      </c>
      <c r="C35" s="17"/>
    </row>
    <row r="36" spans="1:3" ht="15">
      <c r="A36" s="6" t="s">
        <v>27</v>
      </c>
      <c r="B36" s="11" t="s">
        <v>3</v>
      </c>
      <c r="C36" s="17"/>
    </row>
    <row r="37" spans="1:3" ht="15">
      <c r="A37" s="6" t="s">
        <v>28</v>
      </c>
      <c r="B37" s="11" t="s">
        <v>3</v>
      </c>
      <c r="C37" s="17"/>
    </row>
    <row r="38" spans="1:3" ht="15">
      <c r="A38" s="6" t="s">
        <v>29</v>
      </c>
      <c r="B38" s="11" t="s">
        <v>4</v>
      </c>
      <c r="C38" s="17"/>
    </row>
    <row r="39" spans="1:3" ht="15">
      <c r="A39" s="6" t="s">
        <v>30</v>
      </c>
      <c r="B39" s="11" t="s">
        <v>3</v>
      </c>
      <c r="C39" s="17"/>
    </row>
    <row r="40" spans="1:3" ht="30.75" customHeight="1">
      <c r="A40" s="6" t="s">
        <v>31</v>
      </c>
      <c r="B40" s="11" t="s">
        <v>3</v>
      </c>
      <c r="C40" s="17"/>
    </row>
    <row r="41" spans="1:3" ht="15">
      <c r="A41" s="6" t="s">
        <v>32</v>
      </c>
      <c r="B41" s="11" t="s">
        <v>3</v>
      </c>
      <c r="C41" s="17"/>
    </row>
    <row r="42" spans="1:3" ht="30">
      <c r="A42" s="12" t="s">
        <v>33</v>
      </c>
      <c r="B42" s="11" t="s">
        <v>3</v>
      </c>
      <c r="C42" s="17"/>
    </row>
    <row r="43" ht="15">
      <c r="B43" s="3"/>
    </row>
    <row r="45" ht="15">
      <c r="A45" s="9" t="s">
        <v>36</v>
      </c>
    </row>
    <row r="46" ht="15">
      <c r="A46" s="6" t="s">
        <v>54</v>
      </c>
    </row>
    <row r="49" ht="18.75">
      <c r="A49" s="8" t="s">
        <v>59</v>
      </c>
    </row>
    <row r="51" spans="1:3" ht="15">
      <c r="A51" s="4" t="s">
        <v>63</v>
      </c>
      <c r="B51" s="5" t="s">
        <v>60</v>
      </c>
      <c r="C51" s="5" t="s">
        <v>61</v>
      </c>
    </row>
    <row r="52" spans="1:3" ht="15">
      <c r="A52" s="17"/>
      <c r="B52" s="17"/>
      <c r="C52" s="15">
        <f>B52*15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69" r:id="rId1"/>
  <headerFooter>
    <oddFooter>&amp;L&amp;P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workbookViewId="0" topLeftCell="G1">
      <selection activeCell="L16" sqref="L16"/>
    </sheetView>
  </sheetViews>
  <sheetFormatPr defaultColWidth="9.140625" defaultRowHeight="15"/>
  <cols>
    <col min="6" max="6" width="43.140625" style="0" customWidth="1"/>
    <col min="7" max="7" width="25.00390625" style="0" customWidth="1"/>
    <col min="8" max="8" width="23.7109375" style="0" customWidth="1"/>
    <col min="11" max="11" width="23.28125" style="0" customWidth="1"/>
    <col min="12" max="12" width="24.00390625" style="0" customWidth="1"/>
  </cols>
  <sheetData>
    <row r="1" ht="23.25">
      <c r="A1" s="2" t="s">
        <v>47</v>
      </c>
    </row>
    <row r="3" spans="1:7" ht="15.75">
      <c r="A3" s="44" t="s">
        <v>62</v>
      </c>
      <c r="B3" s="44"/>
      <c r="C3" s="44"/>
      <c r="D3" s="44"/>
      <c r="E3" s="44"/>
      <c r="F3" s="44"/>
      <c r="G3" s="44"/>
    </row>
    <row r="5" spans="1:12" ht="15">
      <c r="A5" s="39" t="s">
        <v>101</v>
      </c>
      <c r="B5" s="39"/>
      <c r="C5" s="39"/>
      <c r="D5" s="39"/>
      <c r="E5" s="39"/>
      <c r="F5" s="39"/>
      <c r="G5" s="39"/>
      <c r="H5" s="39"/>
      <c r="I5" s="39"/>
      <c r="J5" s="39"/>
      <c r="K5" s="4" t="s">
        <v>60</v>
      </c>
      <c r="L5" s="4" t="s">
        <v>65</v>
      </c>
    </row>
    <row r="6" spans="1:12" ht="15">
      <c r="A6" s="39" t="s">
        <v>99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15">
      <c r="A7" s="35" t="s">
        <v>55</v>
      </c>
      <c r="B7" s="35"/>
      <c r="C7" s="35"/>
      <c r="D7" s="35"/>
      <c r="E7" s="35"/>
      <c r="F7" s="35"/>
      <c r="G7" s="35"/>
      <c r="H7" s="35"/>
      <c r="I7" s="35"/>
      <c r="J7" s="35"/>
      <c r="K7" s="48"/>
      <c r="L7" s="46">
        <f>8*K7</f>
        <v>0</v>
      </c>
    </row>
    <row r="8" spans="1:12" ht="15">
      <c r="A8" s="39" t="s">
        <v>100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ht="15">
      <c r="A9" s="35" t="s">
        <v>56</v>
      </c>
      <c r="B9" s="35"/>
      <c r="C9" s="35"/>
      <c r="D9" s="35"/>
      <c r="E9" s="35"/>
      <c r="F9" s="35"/>
      <c r="G9" s="35"/>
      <c r="H9" s="35"/>
      <c r="I9" s="35"/>
      <c r="J9" s="35"/>
      <c r="K9" s="48"/>
      <c r="L9" s="46">
        <f>15*K9</f>
        <v>0</v>
      </c>
    </row>
    <row r="10" spans="1:12" ht="15">
      <c r="A10" s="39" t="s">
        <v>102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12" ht="15">
      <c r="A11" s="35" t="s">
        <v>103</v>
      </c>
      <c r="B11" s="35"/>
      <c r="C11" s="35"/>
      <c r="D11" s="35"/>
      <c r="E11" s="35"/>
      <c r="F11" s="35"/>
      <c r="G11" s="35"/>
      <c r="H11" s="35"/>
      <c r="I11" s="35"/>
      <c r="J11" s="35"/>
      <c r="K11" s="48"/>
      <c r="L11" s="46">
        <f>8*K11</f>
        <v>0</v>
      </c>
    </row>
    <row r="12" spans="1:12" ht="15">
      <c r="A12" s="39" t="s">
        <v>64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47">
        <f>L7+L9+L11</f>
        <v>0</v>
      </c>
    </row>
  </sheetData>
  <sheetProtection password="C7BD" sheet="1" objects="1" scenarios="1"/>
  <mergeCells count="9">
    <mergeCell ref="A3:G3"/>
    <mergeCell ref="A12:K12"/>
    <mergeCell ref="A7:J7"/>
    <mergeCell ref="A9:J9"/>
    <mergeCell ref="A11:J11"/>
    <mergeCell ref="A5:J5"/>
    <mergeCell ref="A6:L6"/>
    <mergeCell ref="A8:L8"/>
    <mergeCell ref="A10:L10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r:id="rId1"/>
  <headerFooter>
    <oddFooter>&amp;L&amp;P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Václav Stárka</dc:creator>
  <cp:keywords/>
  <dc:description/>
  <cp:lastModifiedBy>Ing. Bc. Petra Heczková</cp:lastModifiedBy>
  <cp:lastPrinted>2016-12-07T07:53:35Z</cp:lastPrinted>
  <dcterms:created xsi:type="dcterms:W3CDTF">2016-11-22T16:41:28Z</dcterms:created>
  <dcterms:modified xsi:type="dcterms:W3CDTF">2017-11-15T15:52:33Z</dcterms:modified>
  <cp:category/>
  <cp:version/>
  <cp:contentType/>
  <cp:contentStatus/>
</cp:coreProperties>
</file>