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950" windowHeight="8400" activeTab="0"/>
  </bookViews>
  <sheets>
    <sheet name="VV" sheetId="4" r:id="rId1"/>
    <sheet name="List1" sheetId="5" r:id="rId2"/>
  </sheets>
  <definedNames>
    <definedName name="_xlnm.Print_Area" localSheetId="0">'VV'!$B$1:$L$160</definedName>
  </definedNames>
  <calcPr calcId="162913"/>
</workbook>
</file>

<file path=xl/sharedStrings.xml><?xml version="1.0" encoding="utf-8"?>
<sst xmlns="http://schemas.openxmlformats.org/spreadsheetml/2006/main" count="606" uniqueCount="289">
  <si>
    <t>T1/A</t>
  </si>
  <si>
    <t>R2</t>
  </si>
  <si>
    <t>R1</t>
  </si>
  <si>
    <t>T6/A</t>
  </si>
  <si>
    <t>T2/D</t>
  </si>
  <si>
    <t>S14</t>
  </si>
  <si>
    <t>N1</t>
  </si>
  <si>
    <t>S13</t>
  </si>
  <si>
    <t>S11</t>
  </si>
  <si>
    <t>S12</t>
  </si>
  <si>
    <t>T7/C</t>
  </si>
  <si>
    <t>S4</t>
  </si>
  <si>
    <t>S1</t>
  </si>
  <si>
    <t>S2</t>
  </si>
  <si>
    <t>SP</t>
  </si>
  <si>
    <t>S6</t>
  </si>
  <si>
    <t>CO1</t>
  </si>
  <si>
    <t>R3</t>
  </si>
  <si>
    <t>R4</t>
  </si>
  <si>
    <t>S15</t>
  </si>
  <si>
    <t>T2/E</t>
  </si>
  <si>
    <t>T2/C</t>
  </si>
  <si>
    <t>T3/A</t>
  </si>
  <si>
    <t>S16</t>
  </si>
  <si>
    <t>T5/B</t>
  </si>
  <si>
    <t>T7/F</t>
  </si>
  <si>
    <t>P1</t>
  </si>
  <si>
    <t>CU3</t>
  </si>
  <si>
    <t>CU2</t>
  </si>
  <si>
    <t>CU1</t>
  </si>
  <si>
    <t>S17</t>
  </si>
  <si>
    <t>CU4</t>
  </si>
  <si>
    <t>T7/E</t>
  </si>
  <si>
    <t>T2/H</t>
  </si>
  <si>
    <t>T4/A</t>
  </si>
  <si>
    <t>S3</t>
  </si>
  <si>
    <t>CO2</t>
  </si>
  <si>
    <t>NS1</t>
  </si>
  <si>
    <t>NS2</t>
  </si>
  <si>
    <t>S5</t>
  </si>
  <si>
    <t>T1/D</t>
  </si>
  <si>
    <t>T4/B</t>
  </si>
  <si>
    <t>P2</t>
  </si>
  <si>
    <t>T2/A</t>
  </si>
  <si>
    <t>T2/B</t>
  </si>
  <si>
    <t>S7</t>
  </si>
  <si>
    <t>T2/I</t>
  </si>
  <si>
    <t>T4/C</t>
  </si>
  <si>
    <t>T6/B</t>
  </si>
  <si>
    <t>N2</t>
  </si>
  <si>
    <t>T1/B</t>
  </si>
  <si>
    <t>T1/C</t>
  </si>
  <si>
    <t>T2/G</t>
  </si>
  <si>
    <t>T3/C</t>
  </si>
  <si>
    <t>T3/D</t>
  </si>
  <si>
    <t>T3/E</t>
  </si>
  <si>
    <t>T5/A</t>
  </si>
  <si>
    <t>T7/B</t>
  </si>
  <si>
    <t>T7/D</t>
  </si>
  <si>
    <t>STŮL KANCELÁŘSKÝ</t>
  </si>
  <si>
    <t>STŮL KANCELÁŘSKÝ S NÁDSTAVBOU</t>
  </si>
  <si>
    <t>STŮL KANCELÁŘSKÝ PŘÍDAVNÝ</t>
  </si>
  <si>
    <t>STŮL KANCELÁŘSKÝ S ČELEM</t>
  </si>
  <si>
    <t>STŮL KANCELÁŘSKÝ S PEVNÝM KONTEJNEREM</t>
  </si>
  <si>
    <t>STŮL KANCELÁŘSKÝ BOČNÍ S ČELEM</t>
  </si>
  <si>
    <t>STŮL KANCELÁŘSKÝ BOČNÍ</t>
  </si>
  <si>
    <t>PŘÍDAVNÝ STŮL ROHOVÝ</t>
  </si>
  <si>
    <t>STŮL KANCELÁŘSKÝ BADATELSKÝ</t>
  </si>
  <si>
    <t>PARAVAN PRO STŮL BADATELSKÝ 1250/1200</t>
  </si>
  <si>
    <t>STŮL JEDNACÍ - CENTRÁLNÍ PODNOŽ</t>
  </si>
  <si>
    <t>STŮL JEDNACÍ</t>
  </si>
  <si>
    <t>STŮL MOBILNÍ - SKLOPNÁ DESKA</t>
  </si>
  <si>
    <t>STŮL PRACOVNÍ - PONK</t>
  </si>
  <si>
    <t>STŮL PRACOVNÍ VELKÝ - PONK</t>
  </si>
  <si>
    <t>STŮL OBLÝ</t>
  </si>
  <si>
    <t>STŮL JÍDELNÍ - CENTRÁLNÍ PODNOŽ</t>
  </si>
  <si>
    <t>T7/G</t>
  </si>
  <si>
    <t>S10</t>
  </si>
  <si>
    <t>KANCELÁŘSKÁ SKŘÍŇ - VYSOKÁ</t>
  </si>
  <si>
    <t>KANCELÁŘSKÁ SKŘÍŇ ŠATNÍ Š.1000 mm PRAVÁ</t>
  </si>
  <si>
    <t>KANCELÁŘSKÁ SKŘÍŇ ŠATNÍ Š.1000 mm LEVÁ</t>
  </si>
  <si>
    <t>KANCELÁŘSKÁ SKŘÍŇ ŠATNÍ Š.600 mm PRAVÁ</t>
  </si>
  <si>
    <t>KANCELÁŘSKÁ SKŘÍŇ ŠATNÍ Š.600 mm LEVÁ</t>
  </si>
  <si>
    <t>KANCELÁŘSKÁ SKŘÍŇ POLOVYSOKÁ</t>
  </si>
  <si>
    <t>ŠATNÍ SKŘÍŇKA S LAVICÍ</t>
  </si>
  <si>
    <t>ŠATNÍ SKŘÍŇKA</t>
  </si>
  <si>
    <t>ŠATNÍ SKŘÍŇ VRÁTNICE</t>
  </si>
  <si>
    <t>KLÍČNÍ SKŘÍŇ VRÁTNICE</t>
  </si>
  <si>
    <t>DATA SKŘÍŇ - AV TECHNIKA</t>
  </si>
  <si>
    <t>OCELOVÝ REGÁL ZAVĚTROVANÝ</t>
  </si>
  <si>
    <t>ČTECÍ PULTÍK</t>
  </si>
  <si>
    <t>ČTECÍ PULTÍK ŠIKMÝ</t>
  </si>
  <si>
    <t>KONTEJNER ZÁSUVKOVÝ Š.430 mm</t>
  </si>
  <si>
    <t>KONTEJNER ZÁSUVKOVÝ Š. 300 mm</t>
  </si>
  <si>
    <t>POŠTOVNÍ SKŘÍŇ - PODATELNA</t>
  </si>
  <si>
    <t>ODPADKOVÝ KOŠ</t>
  </si>
  <si>
    <t>S19</t>
  </si>
  <si>
    <t>S20</t>
  </si>
  <si>
    <t>S21</t>
  </si>
  <si>
    <t>S22</t>
  </si>
  <si>
    <t>VÝSTAVNÍ SKŘÍŇ PROSKLENÁ</t>
  </si>
  <si>
    <t>HORNÍ SKŘÍŇKA</t>
  </si>
  <si>
    <t>KANCELÁŘSKÁ SKŘÍŇ POLOVYSOKÁ - OTEVŘENÁ</t>
  </si>
  <si>
    <t>KATEDRA 1 SKŘÍŇKA</t>
  </si>
  <si>
    <t>KATEDRA 2 SKŘÍŇKA</t>
  </si>
  <si>
    <t>PARAVAN PRO SAMOSTATNÝ STŮL</t>
  </si>
  <si>
    <t>T8/A</t>
  </si>
  <si>
    <t>T8/B</t>
  </si>
  <si>
    <t>STŮL KULATÝ PRACOVNÍ V. 750</t>
  </si>
  <si>
    <t>STŮL KULATÝ PRACOVNÍ V. 1000</t>
  </si>
  <si>
    <t>STOLY:</t>
  </si>
  <si>
    <t>P3</t>
  </si>
  <si>
    <t>CCH1</t>
  </si>
  <si>
    <t>VĚŠÁK SOLITERNÍ</t>
  </si>
  <si>
    <t>L</t>
  </si>
  <si>
    <t>K</t>
  </si>
  <si>
    <t>LAMPA STOLNÍ</t>
  </si>
  <si>
    <t>T2/D2</t>
  </si>
  <si>
    <t>VK1</t>
  </si>
  <si>
    <t>VK3</t>
  </si>
  <si>
    <t>VK2</t>
  </si>
  <si>
    <t>CA1</t>
  </si>
  <si>
    <t>CA2</t>
  </si>
  <si>
    <t>CA3</t>
  </si>
  <si>
    <t>T9/A</t>
  </si>
  <si>
    <t>T9/B</t>
  </si>
  <si>
    <t>T9/C</t>
  </si>
  <si>
    <t>VĚŠÁK NÁSTĚNNÝ 600</t>
  </si>
  <si>
    <t>VĚŠÁK NÁSTĚNNÝ 1200</t>
  </si>
  <si>
    <t>NÁSTĚNKA PLECHOVÁ POPISOVATELNÁ</t>
  </si>
  <si>
    <t>CK1</t>
  </si>
  <si>
    <t>CK2</t>
  </si>
  <si>
    <t>CK3</t>
  </si>
  <si>
    <t>CK4</t>
  </si>
  <si>
    <t>CK5</t>
  </si>
  <si>
    <t>VS1</t>
  </si>
  <si>
    <t>VS2</t>
  </si>
  <si>
    <t>VS3</t>
  </si>
  <si>
    <t>VS4</t>
  </si>
  <si>
    <t>VS5</t>
  </si>
  <si>
    <t>CCH2</t>
  </si>
  <si>
    <t>C</t>
  </si>
  <si>
    <t>VÝSTAVNÍ STOJAN</t>
  </si>
  <si>
    <t>NÁSTĚNKA</t>
  </si>
  <si>
    <t xml:space="preserve">POLICE </t>
  </si>
  <si>
    <t>KT</t>
  </si>
  <si>
    <t>KOŠ TŘÍDĚNÝ</t>
  </si>
  <si>
    <t>ŽIDLE KANCEÁŘSKÁ - PEVNÉ NOHY</t>
  </si>
  <si>
    <t>ŽIDLE KANCEÁŘSKÁ - KOLEČKOVÁ</t>
  </si>
  <si>
    <t>ŽIDLE  ŽÁKOVSKÁ - PEVNÉ NOHY</t>
  </si>
  <si>
    <t>SEDACÍ LAVICE KOVOVÁ</t>
  </si>
  <si>
    <t>SEDACÍ LAVICE 3-MÍSTNÁ</t>
  </si>
  <si>
    <t>ŽIDLE  ŽÁKOVSKÁ - KOLEČKOVÁ ( KATEDRA)</t>
  </si>
  <si>
    <t>ŽIDLE  ŽÁKOVSKÁ - SKLOPNÝ STOLÍK</t>
  </si>
  <si>
    <t>ŽIDLE  ŽÁKOVSKÁ - S ÚLOŽNÝM MÍSTEM</t>
  </si>
  <si>
    <t>S23</t>
  </si>
  <si>
    <t>CU1V</t>
  </si>
  <si>
    <t>LL</t>
  </si>
  <si>
    <t>LIS NA PET LAHVE</t>
  </si>
  <si>
    <t>ŽIDLE STUDÍJNÍ</t>
  </si>
  <si>
    <t>KŘESLO ČÍTÁRNA</t>
  </si>
  <si>
    <t>KŘESLO KLOUBOVÉ</t>
  </si>
  <si>
    <t>KŘESLO ČALOUNĚNÉ</t>
  </si>
  <si>
    <t>DVOJKŘESLO ČALOUNĚNÉ</t>
  </si>
  <si>
    <t>VÝSTAVNÍ SYSTÉM</t>
  </si>
  <si>
    <t>CU5</t>
  </si>
  <si>
    <t>S24</t>
  </si>
  <si>
    <t>VS</t>
  </si>
  <si>
    <t>D</t>
  </si>
  <si>
    <t>MOBILIÁŘ</t>
  </si>
  <si>
    <t>kč</t>
  </si>
  <si>
    <t xml:space="preserve">SOUČET </t>
  </si>
  <si>
    <t>STŮL KANCELÁŘSKÝ S ČELEM IMOBILNÍ</t>
  </si>
  <si>
    <t>ŽIDLE</t>
  </si>
  <si>
    <t xml:space="preserve"> VĚŠÁKY NA OBLEČENÍ</t>
  </si>
  <si>
    <t>VYSTAVNÍ SYSTÉM</t>
  </si>
  <si>
    <t>ŽIDLE  ŽÁKOVSKÁ - PEVNÉ NOHY VYSOKÁ</t>
  </si>
  <si>
    <t>SKŘÍŇ VESTAVĚNÁ</t>
  </si>
  <si>
    <t>ŽIDLE  ŽÁKOVSKÁ - S KOLEČKY</t>
  </si>
  <si>
    <t>STŮL KONFERENČNÍ - OBDELNÍKOVÝ</t>
  </si>
  <si>
    <t>STŮL KONFERENČNÍ - KRUHOVÝ VYSOKÝ</t>
  </si>
  <si>
    <t>STŮL KONFERENČNÍ - KRUHOVÝ NÍZKÝ</t>
  </si>
  <si>
    <t>SKŘÍŇ ŠATNÍ</t>
  </si>
  <si>
    <t>SKŘÍŇ POD UMYVADLO</t>
  </si>
  <si>
    <t>S3/U</t>
  </si>
  <si>
    <t>S4/U</t>
  </si>
  <si>
    <t>S1/U</t>
  </si>
  <si>
    <t>S9/U</t>
  </si>
  <si>
    <t>S10/U</t>
  </si>
  <si>
    <t>S5/U</t>
  </si>
  <si>
    <t>KANCELÁŘSKÁ SKŘÍŇ - VYSOKÁ - UČEBNY</t>
  </si>
  <si>
    <t>KANCELÁŘSKÁ SKŘÍŇ ŠATNÍ Š.1000 mm PRAVÁ - UČEBNY</t>
  </si>
  <si>
    <t>KANCELÁŘSKÁ SKŘÍŇ NÍZKÁ - UČEBNY</t>
  </si>
  <si>
    <t>KANCELÁŘSKÁ SKŘÍŇ POLOVYSOKÁ - UČEBNY</t>
  </si>
  <si>
    <t>Rozcestník pater před výtahy</t>
  </si>
  <si>
    <t>Rozcestník pater ve výtahu</t>
  </si>
  <si>
    <t>Rozcestník chodby</t>
  </si>
  <si>
    <t>Označení místností (kanceláří a pracoven)</t>
  </si>
  <si>
    <t>Označení učeben</t>
  </si>
  <si>
    <t>Označení zázemí</t>
  </si>
  <si>
    <t>Označení kateder</t>
  </si>
  <si>
    <t>P</t>
  </si>
  <si>
    <t>Pořárně poplachové směrnice</t>
  </si>
  <si>
    <t>E</t>
  </si>
  <si>
    <t>Evakuační plán</t>
  </si>
  <si>
    <t>I1</t>
  </si>
  <si>
    <t>I2</t>
  </si>
  <si>
    <t>I3</t>
  </si>
  <si>
    <t>I4</t>
  </si>
  <si>
    <t>I5</t>
  </si>
  <si>
    <t>I6</t>
  </si>
  <si>
    <t>I7</t>
  </si>
  <si>
    <t>AUDITORIUM - ČELNÍ MODUL</t>
  </si>
  <si>
    <t>AUDITORIUM - BĚŽNÝ MODUL</t>
  </si>
  <si>
    <t>AUDITORIUM - ZADNÍ MODUL</t>
  </si>
  <si>
    <t xml:space="preserve">STŮL VYSOKÝ V.1000 mm </t>
  </si>
  <si>
    <t>UČITELSKÝ STŮL</t>
  </si>
  <si>
    <t xml:space="preserve">STŮL KANCELÁŘSKÝ </t>
  </si>
  <si>
    <t>STŮL - SKLOPNÉ NOHY</t>
  </si>
  <si>
    <t>T5/C</t>
  </si>
  <si>
    <t xml:space="preserve">STŮL MOBILNÍ </t>
  </si>
  <si>
    <t>T5/D</t>
  </si>
  <si>
    <t>STŮL VÝŠKOVĚ STAVITELNÝ</t>
  </si>
  <si>
    <t>I8</t>
  </si>
  <si>
    <t>I9</t>
  </si>
  <si>
    <t>Označení budov</t>
  </si>
  <si>
    <t>Označení učeben II</t>
  </si>
  <si>
    <t>KŘESLO KLUBOVÉ</t>
  </si>
  <si>
    <t>NS3</t>
  </si>
  <si>
    <t>NÁSTĚNKA VELKÁ</t>
  </si>
  <si>
    <t>MAPA BUDOV FF</t>
  </si>
  <si>
    <t>I10</t>
  </si>
  <si>
    <t>D1</t>
  </si>
  <si>
    <t>D2</t>
  </si>
  <si>
    <t>D3</t>
  </si>
  <si>
    <t>D4</t>
  </si>
  <si>
    <t>D5</t>
  </si>
  <si>
    <t>D6</t>
  </si>
  <si>
    <t>D+M Háček na ručník nerez</t>
  </si>
  <si>
    <t>D+M Dávkovač pěnového mýdla</t>
  </si>
  <si>
    <t>D+M WC štětka s držákem</t>
  </si>
  <si>
    <t>D+M Zásobník toaletního papíru</t>
  </si>
  <si>
    <t>D+M Zásobník papírových ručníků</t>
  </si>
  <si>
    <t>D+M Odpadkový koš nerez</t>
  </si>
  <si>
    <t>VYBAVENÍ KUCHYŇSKÝCH LINEK</t>
  </si>
  <si>
    <t>D 9</t>
  </si>
  <si>
    <t>D 10</t>
  </si>
  <si>
    <t>D 11</t>
  </si>
  <si>
    <t>D 12</t>
  </si>
  <si>
    <t>D 13</t>
  </si>
  <si>
    <t>D 14</t>
  </si>
  <si>
    <t>D 15</t>
  </si>
  <si>
    <t>D+M Integrovaná myčka nádobí š. 60 cm</t>
  </si>
  <si>
    <t>D+M Volně stojící kombinovaná chladnička v.180 cm</t>
  </si>
  <si>
    <t xml:space="preserve">D+M KL120 - čajová kuchyňky š.120cm </t>
  </si>
  <si>
    <t>D+M Integrovaná MW trouba</t>
  </si>
  <si>
    <t>D+M Integrovaná chladnička podstavná pod desku</t>
  </si>
  <si>
    <t>D+M Jednodřez nerez</t>
  </si>
  <si>
    <t>D+M Baterie dřezová stojánková páková</t>
  </si>
  <si>
    <t xml:space="preserve">CENA CELKEM </t>
  </si>
  <si>
    <t>bez DPH</t>
  </si>
  <si>
    <t>Z TOHO INVESTIČNÍ</t>
  </si>
  <si>
    <t>DPH ve výši  21%</t>
  </si>
  <si>
    <t>včetně  DPH</t>
  </si>
  <si>
    <t>SANITÁRNÍ VYBAVENÍ</t>
  </si>
  <si>
    <t>ORIENTAČNÍ ZNAČENÍ</t>
  </si>
  <si>
    <t xml:space="preserve">LAMPA </t>
  </si>
  <si>
    <t>ATYP SKŘÍNĚ</t>
  </si>
  <si>
    <t>ODPADY</t>
  </si>
  <si>
    <t>AUDITORIUM</t>
  </si>
  <si>
    <t>NÁSTĚNKY</t>
  </si>
  <si>
    <t xml:space="preserve">CENA   CELKEM </t>
  </si>
  <si>
    <t>dílčí součet</t>
  </si>
  <si>
    <t>POPIS - NÁZEV POLOŽKY</t>
  </si>
  <si>
    <t>STOLY</t>
  </si>
  <si>
    <t>KOD</t>
  </si>
  <si>
    <t>POČET ks</t>
  </si>
  <si>
    <t xml:space="preserve"> POČET ks</t>
  </si>
  <si>
    <t>CELKOVY POČET ks</t>
  </si>
  <si>
    <t>cena 1 kus 
bez DPH</t>
  </si>
  <si>
    <t xml:space="preserve">cena celková 
bez DPH </t>
  </si>
  <si>
    <t>SKŘÍNĚ</t>
  </si>
  <si>
    <t>REGÁLY</t>
  </si>
  <si>
    <t>KONTEJNERY</t>
  </si>
  <si>
    <t>PULTY</t>
  </si>
  <si>
    <t>Z TOHO  NEINVESTIČNÍ</t>
  </si>
  <si>
    <t>VÝKAZ VÝMĚR  k ocenění</t>
  </si>
  <si>
    <t>MU FF</t>
  </si>
  <si>
    <t xml:space="preserve"> interiérové vybavení a orientační systém vč. dodatku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</si>
</sst>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75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164" fontId="0" fillId="0" borderId="0" xfId="0" applyNumberFormat="1"/>
    <xf numFmtId="0" fontId="0" fillId="0" borderId="0" xfId="0"/>
    <xf numFmtId="0" fontId="0" fillId="0" borderId="1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4" borderId="1" xfId="0" applyFont="1" applyFill="1" applyBorder="1" applyAlignment="1">
      <alignment horizontal="center"/>
    </xf>
    <xf numFmtId="0" fontId="0" fillId="4" borderId="1" xfId="0" applyFill="1" applyBorder="1"/>
    <xf numFmtId="0" fontId="4" fillId="4" borderId="1" xfId="0" applyFont="1" applyFill="1" applyBorder="1"/>
    <xf numFmtId="0" fontId="0" fillId="0" borderId="1" xfId="0" applyBorder="1"/>
    <xf numFmtId="0" fontId="4" fillId="4" borderId="1" xfId="0" applyFont="1" applyFill="1" applyBorder="1" applyAlignment="1">
      <alignment/>
    </xf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0" fillId="4" borderId="1" xfId="0" applyFont="1" applyFill="1" applyBorder="1"/>
    <xf numFmtId="0" fontId="8" fillId="4" borderId="1" xfId="0" applyFont="1" applyFill="1" applyBorder="1"/>
    <xf numFmtId="0" fontId="0" fillId="0" borderId="1" xfId="0" applyBorder="1" applyAlignment="1">
      <alignment horizontal="center"/>
    </xf>
    <xf numFmtId="0" fontId="10" fillId="0" borderId="1" xfId="2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0" fontId="0" fillId="0" borderId="2" xfId="0" applyBorder="1"/>
    <xf numFmtId="0" fontId="13" fillId="4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4" borderId="2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right" vertical="center"/>
    </xf>
    <xf numFmtId="164" fontId="0" fillId="0" borderId="1" xfId="0" applyNumberFormat="1" applyFont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/>
    <xf numFmtId="0" fontId="15" fillId="0" borderId="0" xfId="0" applyFont="1" applyBorder="1"/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/>
    <xf numFmtId="164" fontId="13" fillId="4" borderId="3" xfId="0" applyNumberFormat="1" applyFont="1" applyFill="1" applyBorder="1" applyAlignment="1">
      <alignment horizontal="center" vertical="center"/>
    </xf>
    <xf numFmtId="164" fontId="13" fillId="4" borderId="2" xfId="0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164" fontId="18" fillId="4" borderId="1" xfId="0" applyNumberFormat="1" applyFont="1" applyFill="1" applyBorder="1" applyAlignment="1">
      <alignment horizontal="center"/>
    </xf>
    <xf numFmtId="0" fontId="7" fillId="6" borderId="1" xfId="21" applyFont="1" applyFill="1" applyBorder="1" applyAlignment="1">
      <alignment horizontal="center"/>
    </xf>
    <xf numFmtId="0" fontId="7" fillId="6" borderId="1" xfId="21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0" fontId="12" fillId="4" borderId="0" xfId="0" applyFont="1" applyFill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4" fillId="4" borderId="5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wrapText="1"/>
    </xf>
    <xf numFmtId="0" fontId="12" fillId="4" borderId="6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64" fontId="15" fillId="0" borderId="2" xfId="0" applyNumberFormat="1" applyFont="1" applyBorder="1" applyAlignment="1" applyProtection="1">
      <alignment horizontal="center"/>
      <protection locked="0"/>
    </xf>
    <xf numFmtId="0" fontId="19" fillId="0" borderId="0" xfId="0" applyFont="1"/>
    <xf numFmtId="0" fontId="19" fillId="0" borderId="0" xfId="0" applyFont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Špatně" xfId="20"/>
    <cellStyle name="Správně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78"/>
  <sheetViews>
    <sheetView tabSelected="1" zoomScale="85" zoomScaleNormal="85" workbookViewId="0" topLeftCell="A148">
      <selection activeCell="L156" sqref="L156"/>
    </sheetView>
  </sheetViews>
  <sheetFormatPr defaultColWidth="9.140625" defaultRowHeight="15"/>
  <cols>
    <col min="1" max="1" width="2.8515625" style="0" customWidth="1"/>
    <col min="2" max="2" width="7.7109375" style="0" customWidth="1"/>
    <col min="3" max="3" width="49.7109375" style="0" customWidth="1"/>
    <col min="4" max="4" width="7.7109375" style="0" customWidth="1"/>
    <col min="5" max="5" width="2.421875" style="0" customWidth="1"/>
    <col min="6" max="6" width="7.7109375" style="0" customWidth="1"/>
    <col min="7" max="7" width="50.28125" style="0" customWidth="1"/>
    <col min="8" max="8" width="7.7109375" style="0" customWidth="1"/>
    <col min="9" max="9" width="2.28125" style="0" customWidth="1"/>
    <col min="10" max="10" width="8.7109375" style="0" customWidth="1"/>
    <col min="11" max="11" width="13.00390625" style="0" customWidth="1"/>
    <col min="12" max="12" width="22.140625" style="0" customWidth="1"/>
    <col min="13" max="13" width="2.140625" style="0" customWidth="1"/>
    <col min="14" max="14" width="3.421875" style="0" customWidth="1"/>
  </cols>
  <sheetData>
    <row r="1" spans="2:12" ht="19.5" customHeight="1">
      <c r="B1" s="73" t="s">
        <v>286</v>
      </c>
      <c r="C1" s="73"/>
      <c r="D1" s="73"/>
      <c r="E1" s="73"/>
      <c r="F1" s="73"/>
      <c r="G1" s="74" t="s">
        <v>287</v>
      </c>
      <c r="H1" s="73" t="s">
        <v>288</v>
      </c>
      <c r="I1" s="73"/>
      <c r="J1" s="73"/>
      <c r="K1" s="73"/>
      <c r="L1" s="73"/>
    </row>
    <row r="2" spans="2:12" ht="48.75" customHeight="1">
      <c r="B2" s="65" t="s">
        <v>169</v>
      </c>
      <c r="C2" s="65"/>
      <c r="D2" s="11" t="s">
        <v>141</v>
      </c>
      <c r="E2" s="12"/>
      <c r="F2" s="65" t="s">
        <v>169</v>
      </c>
      <c r="G2" s="65"/>
      <c r="H2" s="11" t="s">
        <v>168</v>
      </c>
      <c r="I2" s="20"/>
      <c r="J2" s="13" t="s">
        <v>171</v>
      </c>
      <c r="K2" s="24" t="s">
        <v>279</v>
      </c>
      <c r="L2" s="24" t="s">
        <v>280</v>
      </c>
    </row>
    <row r="3" spans="2:12" ht="27" customHeight="1">
      <c r="B3" s="46" t="s">
        <v>275</v>
      </c>
      <c r="C3" s="46" t="s">
        <v>273</v>
      </c>
      <c r="D3" s="47" t="s">
        <v>277</v>
      </c>
      <c r="E3" s="48"/>
      <c r="F3" s="46" t="s">
        <v>275</v>
      </c>
      <c r="G3" s="46" t="s">
        <v>273</v>
      </c>
      <c r="H3" s="47" t="s">
        <v>276</v>
      </c>
      <c r="I3" s="48"/>
      <c r="J3" s="47" t="s">
        <v>278</v>
      </c>
      <c r="K3" s="49" t="s">
        <v>170</v>
      </c>
      <c r="L3" s="49" t="s">
        <v>170</v>
      </c>
    </row>
    <row r="4" spans="2:17" s="10" customFormat="1" ht="6.75" customHeight="1">
      <c r="B4" s="69"/>
      <c r="C4" s="70"/>
      <c r="D4" s="70"/>
      <c r="E4" s="70"/>
      <c r="F4" s="70"/>
      <c r="G4" s="70"/>
      <c r="H4" s="70"/>
      <c r="I4" s="70"/>
      <c r="J4" s="70"/>
      <c r="K4" s="70"/>
      <c r="L4" s="71"/>
      <c r="M4" s="3"/>
      <c r="N4" s="3"/>
      <c r="O4" s="3"/>
      <c r="P4" s="3"/>
      <c r="Q4" s="3"/>
    </row>
    <row r="5" spans="2:12" s="10" customFormat="1" ht="15.75" customHeight="1">
      <c r="B5" s="25"/>
      <c r="C5" s="36" t="s">
        <v>110</v>
      </c>
      <c r="D5" s="66"/>
      <c r="E5" s="67"/>
      <c r="F5" s="68"/>
      <c r="G5" s="36" t="s">
        <v>274</v>
      </c>
      <c r="H5" s="66"/>
      <c r="I5" s="67"/>
      <c r="J5" s="68"/>
      <c r="K5" s="33" t="s">
        <v>272</v>
      </c>
      <c r="L5" s="50">
        <f>SUM(L6:L42)</f>
        <v>0</v>
      </c>
    </row>
    <row r="6" spans="2:12" ht="15">
      <c r="B6" s="6" t="s">
        <v>0</v>
      </c>
      <c r="C6" s="14" t="s">
        <v>59</v>
      </c>
      <c r="D6" s="51">
        <v>13</v>
      </c>
      <c r="E6" s="12"/>
      <c r="F6" s="6" t="s">
        <v>0</v>
      </c>
      <c r="G6" s="14" t="s">
        <v>59</v>
      </c>
      <c r="H6" s="51">
        <v>1</v>
      </c>
      <c r="I6" s="12"/>
      <c r="J6" s="21">
        <f aca="true" t="shared" si="0" ref="J6:J26">D6+H6</f>
        <v>14</v>
      </c>
      <c r="K6" s="55"/>
      <c r="L6" s="23">
        <f>J6*K6</f>
        <v>0</v>
      </c>
    </row>
    <row r="7" spans="2:12" ht="15">
      <c r="B7" s="6" t="s">
        <v>50</v>
      </c>
      <c r="C7" s="14" t="s">
        <v>59</v>
      </c>
      <c r="D7" s="51">
        <v>6</v>
      </c>
      <c r="E7" s="12"/>
      <c r="F7" s="6" t="s">
        <v>50</v>
      </c>
      <c r="G7" s="14" t="s">
        <v>59</v>
      </c>
      <c r="H7" s="51">
        <v>12</v>
      </c>
      <c r="I7" s="12"/>
      <c r="J7" s="21">
        <f t="shared" si="0"/>
        <v>18</v>
      </c>
      <c r="K7" s="55"/>
      <c r="L7" s="23">
        <f aca="true" t="shared" si="1" ref="L7:L42">J7*K7</f>
        <v>0</v>
      </c>
    </row>
    <row r="8" spans="2:12" ht="15">
      <c r="B8" s="6" t="s">
        <v>51</v>
      </c>
      <c r="C8" s="14" t="s">
        <v>59</v>
      </c>
      <c r="D8" s="51">
        <v>0</v>
      </c>
      <c r="E8" s="12"/>
      <c r="F8" s="6" t="s">
        <v>51</v>
      </c>
      <c r="G8" s="14" t="s">
        <v>59</v>
      </c>
      <c r="H8" s="51">
        <v>1</v>
      </c>
      <c r="I8" s="12"/>
      <c r="J8" s="21">
        <f t="shared" si="0"/>
        <v>1</v>
      </c>
      <c r="K8" s="55"/>
      <c r="L8" s="23">
        <f t="shared" si="1"/>
        <v>0</v>
      </c>
    </row>
    <row r="9" spans="2:12" ht="15">
      <c r="B9" s="6" t="s">
        <v>40</v>
      </c>
      <c r="C9" s="14" t="s">
        <v>60</v>
      </c>
      <c r="D9" s="51">
        <v>0</v>
      </c>
      <c r="E9" s="12"/>
      <c r="F9" s="6" t="s">
        <v>40</v>
      </c>
      <c r="G9" s="14" t="s">
        <v>60</v>
      </c>
      <c r="H9" s="51">
        <v>1</v>
      </c>
      <c r="I9" s="12"/>
      <c r="J9" s="21">
        <f t="shared" si="0"/>
        <v>1</v>
      </c>
      <c r="K9" s="55"/>
      <c r="L9" s="23">
        <f t="shared" si="1"/>
        <v>0</v>
      </c>
    </row>
    <row r="10" spans="2:12" ht="15">
      <c r="B10" s="6" t="s">
        <v>43</v>
      </c>
      <c r="C10" s="14" t="s">
        <v>59</v>
      </c>
      <c r="D10" s="51">
        <v>0</v>
      </c>
      <c r="E10" s="12"/>
      <c r="F10" s="6" t="s">
        <v>43</v>
      </c>
      <c r="G10" s="14" t="s">
        <v>59</v>
      </c>
      <c r="H10" s="51">
        <v>1</v>
      </c>
      <c r="I10" s="12"/>
      <c r="J10" s="21">
        <f t="shared" si="0"/>
        <v>1</v>
      </c>
      <c r="K10" s="55"/>
      <c r="L10" s="23">
        <f t="shared" si="1"/>
        <v>0</v>
      </c>
    </row>
    <row r="11" spans="2:12" ht="15">
      <c r="B11" s="6" t="s">
        <v>44</v>
      </c>
      <c r="C11" s="14" t="s">
        <v>61</v>
      </c>
      <c r="D11" s="51">
        <v>4</v>
      </c>
      <c r="E11" s="12"/>
      <c r="F11" s="6" t="s">
        <v>44</v>
      </c>
      <c r="G11" s="14" t="s">
        <v>217</v>
      </c>
      <c r="H11" s="51">
        <v>0</v>
      </c>
      <c r="I11" s="12"/>
      <c r="J11" s="21">
        <f t="shared" si="0"/>
        <v>4</v>
      </c>
      <c r="K11" s="55"/>
      <c r="L11" s="23">
        <f t="shared" si="1"/>
        <v>0</v>
      </c>
    </row>
    <row r="12" spans="2:12" ht="15">
      <c r="B12" s="6" t="s">
        <v>21</v>
      </c>
      <c r="C12" s="14" t="s">
        <v>59</v>
      </c>
      <c r="D12" s="51">
        <v>14</v>
      </c>
      <c r="E12" s="12"/>
      <c r="F12" s="6" t="s">
        <v>21</v>
      </c>
      <c r="G12" s="14" t="s">
        <v>59</v>
      </c>
      <c r="H12" s="51">
        <v>13</v>
      </c>
      <c r="I12" s="12"/>
      <c r="J12" s="21">
        <f t="shared" si="0"/>
        <v>27</v>
      </c>
      <c r="K12" s="55"/>
      <c r="L12" s="23">
        <f t="shared" si="1"/>
        <v>0</v>
      </c>
    </row>
    <row r="13" spans="2:12" ht="15">
      <c r="B13" s="6" t="s">
        <v>4</v>
      </c>
      <c r="C13" s="14" t="s">
        <v>62</v>
      </c>
      <c r="D13" s="51">
        <v>0</v>
      </c>
      <c r="E13" s="12"/>
      <c r="F13" s="6" t="s">
        <v>4</v>
      </c>
      <c r="G13" s="14" t="s">
        <v>62</v>
      </c>
      <c r="H13" s="51">
        <v>1</v>
      </c>
      <c r="I13" s="12"/>
      <c r="J13" s="21">
        <f t="shared" si="0"/>
        <v>1</v>
      </c>
      <c r="K13" s="55"/>
      <c r="L13" s="23">
        <f t="shared" si="1"/>
        <v>0</v>
      </c>
    </row>
    <row r="14" spans="2:12" ht="15">
      <c r="B14" s="6" t="s">
        <v>117</v>
      </c>
      <c r="C14" s="14" t="s">
        <v>172</v>
      </c>
      <c r="D14" s="51">
        <v>0</v>
      </c>
      <c r="E14" s="12"/>
      <c r="F14" s="6" t="s">
        <v>117</v>
      </c>
      <c r="G14" s="14" t="s">
        <v>172</v>
      </c>
      <c r="H14" s="51">
        <v>1</v>
      </c>
      <c r="I14" s="12"/>
      <c r="J14" s="21">
        <f t="shared" si="0"/>
        <v>1</v>
      </c>
      <c r="K14" s="55"/>
      <c r="L14" s="23">
        <f t="shared" si="1"/>
        <v>0</v>
      </c>
    </row>
    <row r="15" spans="2:12" ht="15">
      <c r="B15" s="6" t="s">
        <v>20</v>
      </c>
      <c r="C15" s="14" t="s">
        <v>59</v>
      </c>
      <c r="D15" s="51">
        <v>0</v>
      </c>
      <c r="E15" s="12"/>
      <c r="F15" s="6" t="s">
        <v>20</v>
      </c>
      <c r="G15" s="14" t="s">
        <v>59</v>
      </c>
      <c r="H15" s="51">
        <v>3</v>
      </c>
      <c r="I15" s="12"/>
      <c r="J15" s="21">
        <f t="shared" si="0"/>
        <v>3</v>
      </c>
      <c r="K15" s="55"/>
      <c r="L15" s="23">
        <f t="shared" si="1"/>
        <v>0</v>
      </c>
    </row>
    <row r="16" spans="2:12" ht="15">
      <c r="B16" s="6" t="s">
        <v>52</v>
      </c>
      <c r="C16" s="14" t="s">
        <v>215</v>
      </c>
      <c r="D16" s="51">
        <v>0</v>
      </c>
      <c r="E16" s="12"/>
      <c r="F16" s="6" t="s">
        <v>52</v>
      </c>
      <c r="G16" s="14" t="s">
        <v>215</v>
      </c>
      <c r="H16" s="51">
        <v>2</v>
      </c>
      <c r="I16" s="12"/>
      <c r="J16" s="21">
        <f t="shared" si="0"/>
        <v>2</v>
      </c>
      <c r="K16" s="55"/>
      <c r="L16" s="23">
        <f t="shared" si="1"/>
        <v>0</v>
      </c>
    </row>
    <row r="17" spans="2:12" ht="15">
      <c r="B17" s="6" t="s">
        <v>33</v>
      </c>
      <c r="C17" s="14" t="s">
        <v>63</v>
      </c>
      <c r="D17" s="51">
        <v>0</v>
      </c>
      <c r="E17" s="12"/>
      <c r="F17" s="6" t="s">
        <v>33</v>
      </c>
      <c r="G17" s="14" t="s">
        <v>63</v>
      </c>
      <c r="H17" s="51">
        <v>28</v>
      </c>
      <c r="I17" s="12"/>
      <c r="J17" s="21">
        <f t="shared" si="0"/>
        <v>28</v>
      </c>
      <c r="K17" s="55"/>
      <c r="L17" s="23">
        <f t="shared" si="1"/>
        <v>0</v>
      </c>
    </row>
    <row r="18" spans="2:12" ht="15">
      <c r="B18" s="6" t="s">
        <v>46</v>
      </c>
      <c r="C18" s="14" t="s">
        <v>64</v>
      </c>
      <c r="D18" s="51">
        <v>1</v>
      </c>
      <c r="E18" s="12"/>
      <c r="F18" s="6" t="s">
        <v>46</v>
      </c>
      <c r="G18" s="14" t="s">
        <v>64</v>
      </c>
      <c r="H18" s="51">
        <v>0</v>
      </c>
      <c r="I18" s="12"/>
      <c r="J18" s="21">
        <f t="shared" si="0"/>
        <v>1</v>
      </c>
      <c r="K18" s="55"/>
      <c r="L18" s="23">
        <f t="shared" si="1"/>
        <v>0</v>
      </c>
    </row>
    <row r="19" spans="2:12" ht="15">
      <c r="B19" s="6" t="s">
        <v>22</v>
      </c>
      <c r="C19" s="14" t="s">
        <v>65</v>
      </c>
      <c r="D19" s="51">
        <v>6</v>
      </c>
      <c r="E19" s="12"/>
      <c r="F19" s="6" t="s">
        <v>22</v>
      </c>
      <c r="G19" s="14" t="s">
        <v>65</v>
      </c>
      <c r="H19" s="51">
        <v>2</v>
      </c>
      <c r="I19" s="12"/>
      <c r="J19" s="21">
        <f t="shared" si="0"/>
        <v>8</v>
      </c>
      <c r="K19" s="55"/>
      <c r="L19" s="23">
        <f t="shared" si="1"/>
        <v>0</v>
      </c>
    </row>
    <row r="20" spans="2:12" ht="15">
      <c r="B20" s="6" t="s">
        <v>53</v>
      </c>
      <c r="C20" s="14" t="s">
        <v>66</v>
      </c>
      <c r="D20" s="51">
        <v>0</v>
      </c>
      <c r="E20" s="12"/>
      <c r="F20" s="6" t="s">
        <v>53</v>
      </c>
      <c r="G20" s="14" t="s">
        <v>66</v>
      </c>
      <c r="H20" s="51">
        <v>1</v>
      </c>
      <c r="I20" s="12"/>
      <c r="J20" s="22">
        <f t="shared" si="0"/>
        <v>1</v>
      </c>
      <c r="K20" s="55"/>
      <c r="L20" s="23">
        <f t="shared" si="1"/>
        <v>0</v>
      </c>
    </row>
    <row r="21" spans="2:12" ht="15">
      <c r="B21" s="6" t="s">
        <v>54</v>
      </c>
      <c r="C21" s="14" t="s">
        <v>67</v>
      </c>
      <c r="D21" s="51">
        <v>0</v>
      </c>
      <c r="E21" s="12"/>
      <c r="F21" s="6" t="s">
        <v>54</v>
      </c>
      <c r="G21" s="14" t="s">
        <v>67</v>
      </c>
      <c r="H21" s="51">
        <v>3</v>
      </c>
      <c r="I21" s="12"/>
      <c r="J21" s="21">
        <f t="shared" si="0"/>
        <v>3</v>
      </c>
      <c r="K21" s="55"/>
      <c r="L21" s="23">
        <f t="shared" si="1"/>
        <v>0</v>
      </c>
    </row>
    <row r="22" spans="2:12" ht="15">
      <c r="B22" s="6" t="s">
        <v>55</v>
      </c>
      <c r="C22" s="14" t="s">
        <v>68</v>
      </c>
      <c r="D22" s="51">
        <v>0</v>
      </c>
      <c r="E22" s="12"/>
      <c r="F22" s="6" t="s">
        <v>55</v>
      </c>
      <c r="G22" s="14" t="s">
        <v>68</v>
      </c>
      <c r="H22" s="51">
        <v>3</v>
      </c>
      <c r="I22" s="12"/>
      <c r="J22" s="21">
        <f t="shared" si="0"/>
        <v>3</v>
      </c>
      <c r="K22" s="55"/>
      <c r="L22" s="23">
        <f t="shared" si="1"/>
        <v>0</v>
      </c>
    </row>
    <row r="23" spans="2:12" ht="15">
      <c r="B23" s="6" t="s">
        <v>34</v>
      </c>
      <c r="C23" s="14" t="s">
        <v>69</v>
      </c>
      <c r="D23" s="51">
        <v>0</v>
      </c>
      <c r="E23" s="12"/>
      <c r="F23" s="6" t="s">
        <v>34</v>
      </c>
      <c r="G23" s="14" t="s">
        <v>69</v>
      </c>
      <c r="H23" s="51">
        <v>15</v>
      </c>
      <c r="I23" s="12"/>
      <c r="J23" s="21">
        <f t="shared" si="0"/>
        <v>15</v>
      </c>
      <c r="K23" s="55"/>
      <c r="L23" s="23">
        <f t="shared" si="1"/>
        <v>0</v>
      </c>
    </row>
    <row r="24" spans="2:12" ht="15">
      <c r="B24" s="6" t="s">
        <v>41</v>
      </c>
      <c r="C24" s="14" t="s">
        <v>69</v>
      </c>
      <c r="D24" s="51">
        <v>3</v>
      </c>
      <c r="E24" s="12"/>
      <c r="F24" s="6" t="s">
        <v>41</v>
      </c>
      <c r="G24" s="14" t="s">
        <v>69</v>
      </c>
      <c r="H24" s="51">
        <v>2</v>
      </c>
      <c r="I24" s="12"/>
      <c r="J24" s="21">
        <f t="shared" si="0"/>
        <v>5</v>
      </c>
      <c r="K24" s="55"/>
      <c r="L24" s="23">
        <f t="shared" si="1"/>
        <v>0</v>
      </c>
    </row>
    <row r="25" spans="2:12" ht="15">
      <c r="B25" s="6" t="s">
        <v>47</v>
      </c>
      <c r="C25" s="14" t="s">
        <v>70</v>
      </c>
      <c r="D25" s="51">
        <v>1</v>
      </c>
      <c r="E25" s="12"/>
      <c r="F25" s="6" t="s">
        <v>47</v>
      </c>
      <c r="G25" s="14" t="s">
        <v>70</v>
      </c>
      <c r="H25" s="51">
        <v>0</v>
      </c>
      <c r="I25" s="12"/>
      <c r="J25" s="21">
        <f t="shared" si="0"/>
        <v>1</v>
      </c>
      <c r="K25" s="55"/>
      <c r="L25" s="23">
        <f t="shared" si="1"/>
        <v>0</v>
      </c>
    </row>
    <row r="26" spans="2:12" ht="15">
      <c r="B26" s="6" t="s">
        <v>56</v>
      </c>
      <c r="C26" s="14" t="s">
        <v>71</v>
      </c>
      <c r="D26" s="51">
        <v>27</v>
      </c>
      <c r="E26" s="12"/>
      <c r="F26" s="6" t="s">
        <v>56</v>
      </c>
      <c r="G26" s="14" t="s">
        <v>71</v>
      </c>
      <c r="H26" s="51">
        <v>13</v>
      </c>
      <c r="I26" s="12"/>
      <c r="J26" s="21">
        <f t="shared" si="0"/>
        <v>40</v>
      </c>
      <c r="K26" s="55"/>
      <c r="L26" s="23">
        <f t="shared" si="1"/>
        <v>0</v>
      </c>
    </row>
    <row r="27" spans="2:12" ht="15">
      <c r="B27" s="6" t="s">
        <v>24</v>
      </c>
      <c r="C27" s="14" t="s">
        <v>218</v>
      </c>
      <c r="D27" s="51">
        <v>34</v>
      </c>
      <c r="E27" s="12"/>
      <c r="F27" s="6" t="s">
        <v>24</v>
      </c>
      <c r="G27" s="14" t="s">
        <v>218</v>
      </c>
      <c r="H27" s="51">
        <v>64</v>
      </c>
      <c r="I27" s="12"/>
      <c r="J27" s="21">
        <f aca="true" t="shared" si="2" ref="J27:J29">D27+H27</f>
        <v>98</v>
      </c>
      <c r="K27" s="55"/>
      <c r="L27" s="23">
        <f t="shared" si="1"/>
        <v>0</v>
      </c>
    </row>
    <row r="28" spans="2:12" s="8" customFormat="1" ht="15">
      <c r="B28" s="6" t="s">
        <v>219</v>
      </c>
      <c r="C28" s="14" t="s">
        <v>220</v>
      </c>
      <c r="D28" s="51">
        <v>15</v>
      </c>
      <c r="E28" s="12"/>
      <c r="F28" s="6" t="s">
        <v>219</v>
      </c>
      <c r="G28" s="14" t="s">
        <v>220</v>
      </c>
      <c r="H28" s="51">
        <v>25</v>
      </c>
      <c r="I28" s="12"/>
      <c r="J28" s="21">
        <f aca="true" t="shared" si="3" ref="J28">D28+H28</f>
        <v>40</v>
      </c>
      <c r="K28" s="55"/>
      <c r="L28" s="23">
        <f t="shared" si="1"/>
        <v>0</v>
      </c>
    </row>
    <row r="29" spans="2:12" ht="15">
      <c r="B29" s="6" t="s">
        <v>221</v>
      </c>
      <c r="C29" s="14" t="s">
        <v>222</v>
      </c>
      <c r="D29" s="51">
        <v>12</v>
      </c>
      <c r="E29" s="12"/>
      <c r="F29" s="6" t="s">
        <v>221</v>
      </c>
      <c r="G29" s="14" t="s">
        <v>222</v>
      </c>
      <c r="H29" s="51">
        <v>17</v>
      </c>
      <c r="I29" s="12"/>
      <c r="J29" s="21">
        <f t="shared" si="2"/>
        <v>29</v>
      </c>
      <c r="K29" s="55"/>
      <c r="L29" s="23">
        <f t="shared" si="1"/>
        <v>0</v>
      </c>
    </row>
    <row r="30" spans="2:12" ht="15">
      <c r="B30" s="14" t="s">
        <v>3</v>
      </c>
      <c r="C30" s="14" t="s">
        <v>72</v>
      </c>
      <c r="D30" s="51">
        <v>3</v>
      </c>
      <c r="E30" s="12"/>
      <c r="F30" s="6" t="s">
        <v>3</v>
      </c>
      <c r="G30" s="14" t="s">
        <v>72</v>
      </c>
      <c r="H30" s="51">
        <v>2</v>
      </c>
      <c r="I30" s="12"/>
      <c r="J30" s="21">
        <f aca="true" t="shared" si="4" ref="J30:J42">D30+H30</f>
        <v>5</v>
      </c>
      <c r="K30" s="55"/>
      <c r="L30" s="23">
        <f t="shared" si="1"/>
        <v>0</v>
      </c>
    </row>
    <row r="31" spans="2:12" ht="15">
      <c r="B31" s="14" t="s">
        <v>48</v>
      </c>
      <c r="C31" s="14" t="s">
        <v>73</v>
      </c>
      <c r="D31" s="51">
        <v>1</v>
      </c>
      <c r="E31" s="12"/>
      <c r="F31" s="6" t="s">
        <v>48</v>
      </c>
      <c r="G31" s="14" t="s">
        <v>73</v>
      </c>
      <c r="H31" s="51">
        <v>0</v>
      </c>
      <c r="I31" s="12"/>
      <c r="J31" s="21">
        <f t="shared" si="4"/>
        <v>1</v>
      </c>
      <c r="K31" s="55"/>
      <c r="L31" s="23">
        <f t="shared" si="1"/>
        <v>0</v>
      </c>
    </row>
    <row r="32" spans="2:12" ht="15">
      <c r="B32" s="14" t="s">
        <v>57</v>
      </c>
      <c r="C32" s="14" t="s">
        <v>74</v>
      </c>
      <c r="D32" s="51">
        <v>0</v>
      </c>
      <c r="E32" s="12"/>
      <c r="F32" s="14" t="s">
        <v>57</v>
      </c>
      <c r="G32" s="14" t="s">
        <v>74</v>
      </c>
      <c r="H32" s="51">
        <v>4</v>
      </c>
      <c r="I32" s="12"/>
      <c r="J32" s="21">
        <f t="shared" si="4"/>
        <v>4</v>
      </c>
      <c r="K32" s="55"/>
      <c r="L32" s="23">
        <f t="shared" si="1"/>
        <v>0</v>
      </c>
    </row>
    <row r="33" spans="2:12" ht="15">
      <c r="B33" s="14" t="s">
        <v>10</v>
      </c>
      <c r="C33" s="14" t="s">
        <v>75</v>
      </c>
      <c r="D33" s="51">
        <v>1</v>
      </c>
      <c r="E33" s="12"/>
      <c r="F33" s="14" t="s">
        <v>10</v>
      </c>
      <c r="G33" s="14" t="s">
        <v>75</v>
      </c>
      <c r="H33" s="51">
        <v>5</v>
      </c>
      <c r="I33" s="12"/>
      <c r="J33" s="21">
        <f t="shared" si="4"/>
        <v>6</v>
      </c>
      <c r="K33" s="55"/>
      <c r="L33" s="23">
        <f t="shared" si="1"/>
        <v>0</v>
      </c>
    </row>
    <row r="34" spans="2:12" ht="15">
      <c r="B34" s="14" t="s">
        <v>58</v>
      </c>
      <c r="C34" s="14" t="s">
        <v>216</v>
      </c>
      <c r="D34" s="51">
        <v>4</v>
      </c>
      <c r="E34" s="12"/>
      <c r="F34" s="14" t="s">
        <v>58</v>
      </c>
      <c r="G34" s="14" t="s">
        <v>216</v>
      </c>
      <c r="H34" s="51">
        <v>3</v>
      </c>
      <c r="I34" s="12"/>
      <c r="J34" s="21">
        <f t="shared" si="4"/>
        <v>7</v>
      </c>
      <c r="K34" s="55"/>
      <c r="L34" s="23">
        <f t="shared" si="1"/>
        <v>0</v>
      </c>
    </row>
    <row r="35" spans="2:12" ht="15">
      <c r="B35" s="14" t="s">
        <v>32</v>
      </c>
      <c r="C35" s="14" t="s">
        <v>103</v>
      </c>
      <c r="D35" s="51">
        <v>2</v>
      </c>
      <c r="E35" s="12"/>
      <c r="F35" s="14" t="s">
        <v>32</v>
      </c>
      <c r="G35" s="14" t="s">
        <v>103</v>
      </c>
      <c r="H35" s="51">
        <v>2</v>
      </c>
      <c r="I35" s="12"/>
      <c r="J35" s="21">
        <f t="shared" si="4"/>
        <v>4</v>
      </c>
      <c r="K35" s="55"/>
      <c r="L35" s="23">
        <f t="shared" si="1"/>
        <v>0</v>
      </c>
    </row>
    <row r="36" spans="2:12" ht="15">
      <c r="B36" s="14" t="s">
        <v>25</v>
      </c>
      <c r="C36" s="14" t="s">
        <v>104</v>
      </c>
      <c r="D36" s="51">
        <v>2</v>
      </c>
      <c r="E36" s="12"/>
      <c r="F36" s="14" t="s">
        <v>25</v>
      </c>
      <c r="G36" s="14" t="s">
        <v>104</v>
      </c>
      <c r="H36" s="51">
        <v>6</v>
      </c>
      <c r="I36" s="12"/>
      <c r="J36" s="21">
        <f t="shared" si="4"/>
        <v>8</v>
      </c>
      <c r="K36" s="55"/>
      <c r="L36" s="23">
        <f t="shared" si="1"/>
        <v>0</v>
      </c>
    </row>
    <row r="37" spans="2:12" ht="15">
      <c r="B37" s="14" t="s">
        <v>76</v>
      </c>
      <c r="C37" s="14" t="s">
        <v>105</v>
      </c>
      <c r="D37" s="51">
        <v>0</v>
      </c>
      <c r="E37" s="12"/>
      <c r="F37" s="14" t="s">
        <v>76</v>
      </c>
      <c r="G37" s="14" t="s">
        <v>105</v>
      </c>
      <c r="H37" s="51">
        <v>2</v>
      </c>
      <c r="I37" s="12"/>
      <c r="J37" s="21">
        <f t="shared" si="4"/>
        <v>2</v>
      </c>
      <c r="K37" s="55"/>
      <c r="L37" s="23">
        <f t="shared" si="1"/>
        <v>0</v>
      </c>
    </row>
    <row r="38" spans="2:12" ht="15">
      <c r="B38" s="14" t="s">
        <v>106</v>
      </c>
      <c r="C38" s="14" t="s">
        <v>108</v>
      </c>
      <c r="D38" s="51">
        <v>0</v>
      </c>
      <c r="E38" s="12"/>
      <c r="F38" s="14" t="s">
        <v>106</v>
      </c>
      <c r="G38" s="14" t="s">
        <v>108</v>
      </c>
      <c r="H38" s="51">
        <v>2</v>
      </c>
      <c r="I38" s="12"/>
      <c r="J38" s="21">
        <f t="shared" si="4"/>
        <v>2</v>
      </c>
      <c r="K38" s="55"/>
      <c r="L38" s="23">
        <f t="shared" si="1"/>
        <v>0</v>
      </c>
    </row>
    <row r="39" spans="2:12" ht="15">
      <c r="B39" s="14" t="s">
        <v>107</v>
      </c>
      <c r="C39" s="14" t="s">
        <v>109</v>
      </c>
      <c r="D39" s="51">
        <v>0</v>
      </c>
      <c r="E39" s="12"/>
      <c r="F39" s="14" t="s">
        <v>107</v>
      </c>
      <c r="G39" s="14" t="s">
        <v>109</v>
      </c>
      <c r="H39" s="51">
        <v>3</v>
      </c>
      <c r="I39" s="12"/>
      <c r="J39" s="21">
        <f t="shared" si="4"/>
        <v>3</v>
      </c>
      <c r="K39" s="55"/>
      <c r="L39" s="23">
        <f t="shared" si="1"/>
        <v>0</v>
      </c>
    </row>
    <row r="40" spans="2:12" ht="15">
      <c r="B40" s="14" t="s">
        <v>124</v>
      </c>
      <c r="C40" s="14" t="s">
        <v>179</v>
      </c>
      <c r="D40" s="51">
        <v>0</v>
      </c>
      <c r="E40" s="12"/>
      <c r="F40" s="14" t="s">
        <v>124</v>
      </c>
      <c r="G40" s="14" t="s">
        <v>179</v>
      </c>
      <c r="H40" s="51">
        <v>9</v>
      </c>
      <c r="I40" s="12"/>
      <c r="J40" s="21">
        <f t="shared" si="4"/>
        <v>9</v>
      </c>
      <c r="K40" s="55"/>
      <c r="L40" s="23">
        <f t="shared" si="1"/>
        <v>0</v>
      </c>
    </row>
    <row r="41" spans="2:12" ht="15">
      <c r="B41" s="14" t="s">
        <v>125</v>
      </c>
      <c r="C41" s="14" t="s">
        <v>180</v>
      </c>
      <c r="D41" s="51">
        <v>0</v>
      </c>
      <c r="E41" s="12"/>
      <c r="F41" s="14" t="s">
        <v>125</v>
      </c>
      <c r="G41" s="14" t="s">
        <v>180</v>
      </c>
      <c r="H41" s="51">
        <v>5</v>
      </c>
      <c r="I41" s="12"/>
      <c r="J41" s="21">
        <f t="shared" si="4"/>
        <v>5</v>
      </c>
      <c r="K41" s="55"/>
      <c r="L41" s="32">
        <f t="shared" si="1"/>
        <v>0</v>
      </c>
    </row>
    <row r="42" spans="2:12" ht="15">
      <c r="B42" s="14" t="s">
        <v>126</v>
      </c>
      <c r="C42" s="14" t="s">
        <v>181</v>
      </c>
      <c r="D42" s="51">
        <v>1</v>
      </c>
      <c r="E42" s="12"/>
      <c r="F42" s="14" t="s">
        <v>126</v>
      </c>
      <c r="G42" s="14" t="s">
        <v>181</v>
      </c>
      <c r="H42" s="51">
        <v>4</v>
      </c>
      <c r="I42" s="12"/>
      <c r="J42" s="21">
        <f t="shared" si="4"/>
        <v>5</v>
      </c>
      <c r="K42" s="56"/>
      <c r="L42" s="32">
        <f t="shared" si="1"/>
        <v>0</v>
      </c>
    </row>
    <row r="43" spans="2:12" ht="15.75">
      <c r="B43" s="15"/>
      <c r="C43" s="36" t="s">
        <v>281</v>
      </c>
      <c r="D43" s="59"/>
      <c r="E43" s="60"/>
      <c r="F43" s="61"/>
      <c r="G43" s="25" t="s">
        <v>281</v>
      </c>
      <c r="H43" s="59"/>
      <c r="I43" s="60"/>
      <c r="J43" s="61"/>
      <c r="K43" s="57" t="s">
        <v>272</v>
      </c>
      <c r="L43" s="50">
        <f>SUM(L44:L70)</f>
        <v>0</v>
      </c>
    </row>
    <row r="44" spans="2:12" ht="15">
      <c r="B44" s="14" t="s">
        <v>12</v>
      </c>
      <c r="C44" s="14" t="s">
        <v>78</v>
      </c>
      <c r="D44" s="51">
        <v>8</v>
      </c>
      <c r="E44" s="12"/>
      <c r="F44" s="14" t="s">
        <v>12</v>
      </c>
      <c r="G44" s="14" t="s">
        <v>78</v>
      </c>
      <c r="H44" s="51">
        <v>8</v>
      </c>
      <c r="I44" s="12"/>
      <c r="J44" s="21">
        <f aca="true" t="shared" si="5" ref="J44:J70">D44+H44</f>
        <v>16</v>
      </c>
      <c r="K44" s="56"/>
      <c r="L44" s="32">
        <f>J44*K44</f>
        <v>0</v>
      </c>
    </row>
    <row r="45" spans="2:12" s="5" customFormat="1" ht="15">
      <c r="B45" s="14" t="s">
        <v>186</v>
      </c>
      <c r="C45" s="14" t="s">
        <v>190</v>
      </c>
      <c r="D45" s="51">
        <v>1</v>
      </c>
      <c r="E45" s="12"/>
      <c r="F45" s="14" t="s">
        <v>186</v>
      </c>
      <c r="G45" s="14" t="s">
        <v>190</v>
      </c>
      <c r="H45" s="51">
        <v>0</v>
      </c>
      <c r="I45" s="12"/>
      <c r="J45" s="21">
        <f t="shared" si="5"/>
        <v>1</v>
      </c>
      <c r="K45" s="56"/>
      <c r="L45" s="32">
        <f aca="true" t="shared" si="6" ref="L45:L70">J45*K45</f>
        <v>0</v>
      </c>
    </row>
    <row r="46" spans="2:12" ht="15">
      <c r="B46" s="14" t="s">
        <v>13</v>
      </c>
      <c r="C46" s="14" t="s">
        <v>78</v>
      </c>
      <c r="D46" s="51">
        <v>8</v>
      </c>
      <c r="E46" s="12"/>
      <c r="F46" s="14" t="s">
        <v>13</v>
      </c>
      <c r="G46" s="14" t="s">
        <v>78</v>
      </c>
      <c r="H46" s="51">
        <v>9</v>
      </c>
      <c r="I46" s="12"/>
      <c r="J46" s="21">
        <f t="shared" si="5"/>
        <v>17</v>
      </c>
      <c r="K46" s="56"/>
      <c r="L46" s="23">
        <f t="shared" si="6"/>
        <v>0</v>
      </c>
    </row>
    <row r="47" spans="2:12" ht="15">
      <c r="B47" s="14" t="s">
        <v>35</v>
      </c>
      <c r="C47" s="14" t="s">
        <v>78</v>
      </c>
      <c r="D47" s="51">
        <v>12</v>
      </c>
      <c r="E47" s="12"/>
      <c r="F47" s="14" t="s">
        <v>35</v>
      </c>
      <c r="G47" s="14" t="s">
        <v>78</v>
      </c>
      <c r="H47" s="51">
        <v>93</v>
      </c>
      <c r="I47" s="12"/>
      <c r="J47" s="21">
        <f t="shared" si="5"/>
        <v>105</v>
      </c>
      <c r="K47" s="56"/>
      <c r="L47" s="23">
        <f t="shared" si="6"/>
        <v>0</v>
      </c>
    </row>
    <row r="48" spans="2:12" s="5" customFormat="1" ht="15">
      <c r="B48" s="14" t="s">
        <v>184</v>
      </c>
      <c r="C48" s="14" t="s">
        <v>190</v>
      </c>
      <c r="D48" s="51">
        <v>0</v>
      </c>
      <c r="E48" s="12"/>
      <c r="F48" s="14" t="s">
        <v>184</v>
      </c>
      <c r="G48" s="14" t="s">
        <v>190</v>
      </c>
      <c r="H48" s="51">
        <v>5</v>
      </c>
      <c r="I48" s="12"/>
      <c r="J48" s="21">
        <f t="shared" si="5"/>
        <v>5</v>
      </c>
      <c r="K48" s="56"/>
      <c r="L48" s="23">
        <f t="shared" si="6"/>
        <v>0</v>
      </c>
    </row>
    <row r="49" spans="2:12" ht="15">
      <c r="B49" s="14" t="s">
        <v>11</v>
      </c>
      <c r="C49" s="14" t="s">
        <v>78</v>
      </c>
      <c r="D49" s="51">
        <v>17</v>
      </c>
      <c r="E49" s="12"/>
      <c r="F49" s="14" t="s">
        <v>11</v>
      </c>
      <c r="G49" s="14" t="s">
        <v>78</v>
      </c>
      <c r="H49" s="51">
        <v>1</v>
      </c>
      <c r="I49" s="12"/>
      <c r="J49" s="21">
        <f t="shared" si="5"/>
        <v>18</v>
      </c>
      <c r="K49" s="56"/>
      <c r="L49" s="23">
        <f t="shared" si="6"/>
        <v>0</v>
      </c>
    </row>
    <row r="50" spans="2:12" s="5" customFormat="1" ht="15">
      <c r="B50" s="14" t="s">
        <v>185</v>
      </c>
      <c r="C50" s="14" t="s">
        <v>190</v>
      </c>
      <c r="D50" s="51">
        <v>0</v>
      </c>
      <c r="E50" s="12"/>
      <c r="F50" s="14" t="s">
        <v>185</v>
      </c>
      <c r="G50" s="14" t="s">
        <v>190</v>
      </c>
      <c r="H50" s="51">
        <v>0</v>
      </c>
      <c r="I50" s="12"/>
      <c r="J50" s="21">
        <f t="shared" si="5"/>
        <v>0</v>
      </c>
      <c r="K50" s="56"/>
      <c r="L50" s="23">
        <f t="shared" si="6"/>
        <v>0</v>
      </c>
    </row>
    <row r="51" spans="2:12" ht="15">
      <c r="B51" s="14" t="s">
        <v>39</v>
      </c>
      <c r="C51" s="14" t="s">
        <v>79</v>
      </c>
      <c r="D51" s="51">
        <v>0</v>
      </c>
      <c r="E51" s="12"/>
      <c r="F51" s="14" t="s">
        <v>39</v>
      </c>
      <c r="G51" s="14" t="s">
        <v>79</v>
      </c>
      <c r="H51" s="51">
        <v>16</v>
      </c>
      <c r="I51" s="12"/>
      <c r="J51" s="21">
        <f t="shared" si="5"/>
        <v>16</v>
      </c>
      <c r="K51" s="56"/>
      <c r="L51" s="23">
        <f t="shared" si="6"/>
        <v>0</v>
      </c>
    </row>
    <row r="52" spans="2:12" s="5" customFormat="1" ht="15">
      <c r="B52" s="14" t="s">
        <v>189</v>
      </c>
      <c r="C52" s="14" t="s">
        <v>191</v>
      </c>
      <c r="D52" s="51">
        <v>0</v>
      </c>
      <c r="E52" s="12"/>
      <c r="F52" s="14" t="s">
        <v>189</v>
      </c>
      <c r="G52" s="14" t="s">
        <v>191</v>
      </c>
      <c r="H52" s="51">
        <v>4</v>
      </c>
      <c r="I52" s="12"/>
      <c r="J52" s="21">
        <f t="shared" si="5"/>
        <v>4</v>
      </c>
      <c r="K52" s="56"/>
      <c r="L52" s="23">
        <f t="shared" si="6"/>
        <v>0</v>
      </c>
    </row>
    <row r="53" spans="2:12" ht="15">
      <c r="B53" s="14" t="s">
        <v>15</v>
      </c>
      <c r="C53" s="14" t="s">
        <v>80</v>
      </c>
      <c r="D53" s="51">
        <v>0</v>
      </c>
      <c r="E53" s="12"/>
      <c r="F53" s="14" t="s">
        <v>15</v>
      </c>
      <c r="G53" s="14" t="s">
        <v>80</v>
      </c>
      <c r="H53" s="51">
        <v>14</v>
      </c>
      <c r="I53" s="12"/>
      <c r="J53" s="21">
        <f t="shared" si="5"/>
        <v>14</v>
      </c>
      <c r="K53" s="56"/>
      <c r="L53" s="23">
        <f t="shared" si="6"/>
        <v>0</v>
      </c>
    </row>
    <row r="54" spans="2:12" ht="15">
      <c r="B54" s="14" t="s">
        <v>45</v>
      </c>
      <c r="C54" s="14" t="s">
        <v>81</v>
      </c>
      <c r="D54" s="51">
        <v>11</v>
      </c>
      <c r="E54" s="12"/>
      <c r="F54" s="14" t="s">
        <v>45</v>
      </c>
      <c r="G54" s="14" t="s">
        <v>81</v>
      </c>
      <c r="H54" s="51">
        <v>1</v>
      </c>
      <c r="I54" s="12"/>
      <c r="J54" s="21">
        <f t="shared" si="5"/>
        <v>12</v>
      </c>
      <c r="K54" s="56"/>
      <c r="L54" s="23">
        <f t="shared" si="6"/>
        <v>0</v>
      </c>
    </row>
    <row r="55" spans="2:12" s="5" customFormat="1" ht="15">
      <c r="B55" s="14" t="s">
        <v>187</v>
      </c>
      <c r="C55" s="14" t="s">
        <v>192</v>
      </c>
      <c r="D55" s="51">
        <v>1</v>
      </c>
      <c r="E55" s="12"/>
      <c r="F55" s="14" t="s">
        <v>187</v>
      </c>
      <c r="G55" s="14" t="s">
        <v>192</v>
      </c>
      <c r="H55" s="51">
        <v>0</v>
      </c>
      <c r="I55" s="12"/>
      <c r="J55" s="21">
        <f t="shared" si="5"/>
        <v>1</v>
      </c>
      <c r="K55" s="56"/>
      <c r="L55" s="23">
        <f t="shared" si="6"/>
        <v>0</v>
      </c>
    </row>
    <row r="56" spans="2:12" ht="15">
      <c r="B56" s="14" t="s">
        <v>77</v>
      </c>
      <c r="C56" s="14" t="s">
        <v>83</v>
      </c>
      <c r="D56" s="51">
        <v>6</v>
      </c>
      <c r="E56" s="12"/>
      <c r="F56" s="14" t="s">
        <v>77</v>
      </c>
      <c r="G56" s="14" t="s">
        <v>83</v>
      </c>
      <c r="H56" s="51">
        <v>0</v>
      </c>
      <c r="I56" s="12"/>
      <c r="J56" s="21">
        <f t="shared" si="5"/>
        <v>6</v>
      </c>
      <c r="K56" s="56"/>
      <c r="L56" s="23">
        <f t="shared" si="6"/>
        <v>0</v>
      </c>
    </row>
    <row r="57" spans="2:12" s="5" customFormat="1" ht="15">
      <c r="B57" s="14" t="s">
        <v>188</v>
      </c>
      <c r="C57" s="14" t="s">
        <v>193</v>
      </c>
      <c r="D57" s="51">
        <v>5</v>
      </c>
      <c r="E57" s="12"/>
      <c r="F57" s="14" t="s">
        <v>188</v>
      </c>
      <c r="G57" s="14" t="s">
        <v>193</v>
      </c>
      <c r="H57" s="51">
        <v>0</v>
      </c>
      <c r="I57" s="12"/>
      <c r="J57" s="21">
        <f t="shared" si="5"/>
        <v>5</v>
      </c>
      <c r="K57" s="56"/>
      <c r="L57" s="23">
        <f t="shared" si="6"/>
        <v>0</v>
      </c>
    </row>
    <row r="58" spans="2:12" ht="15">
      <c r="B58" s="14" t="s">
        <v>8</v>
      </c>
      <c r="C58" s="14" t="s">
        <v>81</v>
      </c>
      <c r="D58" s="51">
        <v>2</v>
      </c>
      <c r="E58" s="12"/>
      <c r="F58" s="14" t="s">
        <v>8</v>
      </c>
      <c r="G58" s="14" t="s">
        <v>81</v>
      </c>
      <c r="H58" s="51">
        <v>4</v>
      </c>
      <c r="I58" s="12"/>
      <c r="J58" s="21">
        <f t="shared" si="5"/>
        <v>6</v>
      </c>
      <c r="K58" s="56"/>
      <c r="L58" s="23">
        <f t="shared" si="6"/>
        <v>0</v>
      </c>
    </row>
    <row r="59" spans="2:12" ht="15">
      <c r="B59" s="14" t="s">
        <v>9</v>
      </c>
      <c r="C59" s="14" t="s">
        <v>82</v>
      </c>
      <c r="D59" s="51">
        <v>1</v>
      </c>
      <c r="E59" s="12"/>
      <c r="F59" s="14" t="s">
        <v>9</v>
      </c>
      <c r="G59" s="14" t="s">
        <v>82</v>
      </c>
      <c r="H59" s="51">
        <v>4</v>
      </c>
      <c r="I59" s="12"/>
      <c r="J59" s="21">
        <f t="shared" si="5"/>
        <v>5</v>
      </c>
      <c r="K59" s="56"/>
      <c r="L59" s="23">
        <f t="shared" si="6"/>
        <v>0</v>
      </c>
    </row>
    <row r="60" spans="2:12" ht="15">
      <c r="B60" s="14" t="s">
        <v>7</v>
      </c>
      <c r="C60" s="14" t="s">
        <v>84</v>
      </c>
      <c r="D60" s="51">
        <v>0</v>
      </c>
      <c r="E60" s="12"/>
      <c r="F60" s="14" t="s">
        <v>7</v>
      </c>
      <c r="G60" s="14" t="s">
        <v>84</v>
      </c>
      <c r="H60" s="51">
        <v>7</v>
      </c>
      <c r="I60" s="12"/>
      <c r="J60" s="21">
        <f t="shared" si="5"/>
        <v>7</v>
      </c>
      <c r="K60" s="56"/>
      <c r="L60" s="23">
        <f t="shared" si="6"/>
        <v>0</v>
      </c>
    </row>
    <row r="61" spans="2:12" ht="15">
      <c r="B61" s="14" t="s">
        <v>5</v>
      </c>
      <c r="C61" s="14" t="s">
        <v>85</v>
      </c>
      <c r="D61" s="51">
        <v>0</v>
      </c>
      <c r="E61" s="12"/>
      <c r="F61" s="14" t="s">
        <v>5</v>
      </c>
      <c r="G61" s="14" t="s">
        <v>85</v>
      </c>
      <c r="H61" s="51">
        <v>18</v>
      </c>
      <c r="I61" s="12"/>
      <c r="J61" s="21">
        <f t="shared" si="5"/>
        <v>18</v>
      </c>
      <c r="K61" s="56"/>
      <c r="L61" s="23">
        <f t="shared" si="6"/>
        <v>0</v>
      </c>
    </row>
    <row r="62" spans="2:12" ht="15">
      <c r="B62" s="14" t="s">
        <v>19</v>
      </c>
      <c r="C62" s="14" t="s">
        <v>86</v>
      </c>
      <c r="D62" s="51">
        <v>0</v>
      </c>
      <c r="E62" s="12"/>
      <c r="F62" s="14" t="s">
        <v>19</v>
      </c>
      <c r="G62" s="14" t="s">
        <v>86</v>
      </c>
      <c r="H62" s="51">
        <v>2</v>
      </c>
      <c r="I62" s="12"/>
      <c r="J62" s="21">
        <f t="shared" si="5"/>
        <v>2</v>
      </c>
      <c r="K62" s="56"/>
      <c r="L62" s="23">
        <f t="shared" si="6"/>
        <v>0</v>
      </c>
    </row>
    <row r="63" spans="2:12" ht="15">
      <c r="B63" s="14" t="s">
        <v>23</v>
      </c>
      <c r="C63" s="14" t="s">
        <v>87</v>
      </c>
      <c r="D63" s="51">
        <v>0</v>
      </c>
      <c r="E63" s="12"/>
      <c r="F63" s="14" t="s">
        <v>23</v>
      </c>
      <c r="G63" s="14" t="s">
        <v>87</v>
      </c>
      <c r="H63" s="51">
        <v>1</v>
      </c>
      <c r="I63" s="12"/>
      <c r="J63" s="21">
        <f t="shared" si="5"/>
        <v>1</v>
      </c>
      <c r="K63" s="56"/>
      <c r="L63" s="23">
        <f t="shared" si="6"/>
        <v>0</v>
      </c>
    </row>
    <row r="64" spans="2:12" ht="15">
      <c r="B64" s="14" t="s">
        <v>30</v>
      </c>
      <c r="C64" s="14" t="s">
        <v>88</v>
      </c>
      <c r="D64" s="51">
        <v>4</v>
      </c>
      <c r="E64" s="12"/>
      <c r="F64" s="14" t="s">
        <v>30</v>
      </c>
      <c r="G64" s="14" t="s">
        <v>88</v>
      </c>
      <c r="H64" s="51">
        <v>5</v>
      </c>
      <c r="I64" s="12"/>
      <c r="J64" s="21">
        <f t="shared" si="5"/>
        <v>9</v>
      </c>
      <c r="K64" s="56"/>
      <c r="L64" s="23">
        <f t="shared" si="6"/>
        <v>0</v>
      </c>
    </row>
    <row r="65" spans="2:12" ht="15">
      <c r="B65" s="14" t="s">
        <v>96</v>
      </c>
      <c r="C65" s="14" t="s">
        <v>100</v>
      </c>
      <c r="D65" s="51">
        <v>0</v>
      </c>
      <c r="E65" s="12"/>
      <c r="F65" s="14" t="s">
        <v>96</v>
      </c>
      <c r="G65" s="14" t="s">
        <v>100</v>
      </c>
      <c r="H65" s="51">
        <v>3</v>
      </c>
      <c r="I65" s="12"/>
      <c r="J65" s="21">
        <f t="shared" si="5"/>
        <v>3</v>
      </c>
      <c r="K65" s="56"/>
      <c r="L65" s="23">
        <f t="shared" si="6"/>
        <v>0</v>
      </c>
    </row>
    <row r="66" spans="2:12" ht="15">
      <c r="B66" s="14" t="s">
        <v>97</v>
      </c>
      <c r="C66" s="14" t="s">
        <v>101</v>
      </c>
      <c r="D66" s="51">
        <v>8</v>
      </c>
      <c r="E66" s="12"/>
      <c r="F66" s="14" t="s">
        <v>97</v>
      </c>
      <c r="G66" s="14" t="s">
        <v>101</v>
      </c>
      <c r="H66" s="51">
        <v>0</v>
      </c>
      <c r="I66" s="12"/>
      <c r="J66" s="21">
        <f t="shared" si="5"/>
        <v>8</v>
      </c>
      <c r="K66" s="56"/>
      <c r="L66" s="23">
        <f t="shared" si="6"/>
        <v>0</v>
      </c>
    </row>
    <row r="67" spans="2:12" ht="15">
      <c r="B67" s="14" t="s">
        <v>98</v>
      </c>
      <c r="C67" s="14" t="s">
        <v>102</v>
      </c>
      <c r="D67" s="51">
        <v>2</v>
      </c>
      <c r="E67" s="12"/>
      <c r="F67" s="14" t="s">
        <v>98</v>
      </c>
      <c r="G67" s="14" t="s">
        <v>102</v>
      </c>
      <c r="H67" s="51">
        <v>0</v>
      </c>
      <c r="I67" s="12"/>
      <c r="J67" s="21">
        <f t="shared" si="5"/>
        <v>2</v>
      </c>
      <c r="K67" s="56"/>
      <c r="L67" s="23">
        <f t="shared" si="6"/>
        <v>0</v>
      </c>
    </row>
    <row r="68" spans="2:12" ht="15">
      <c r="B68" s="14" t="s">
        <v>99</v>
      </c>
      <c r="C68" s="14" t="s">
        <v>144</v>
      </c>
      <c r="D68" s="51">
        <v>7</v>
      </c>
      <c r="E68" s="12"/>
      <c r="F68" s="14" t="s">
        <v>99</v>
      </c>
      <c r="G68" s="14" t="s">
        <v>144</v>
      </c>
      <c r="H68" s="51">
        <v>33</v>
      </c>
      <c r="I68" s="12"/>
      <c r="J68" s="21">
        <f t="shared" si="5"/>
        <v>40</v>
      </c>
      <c r="K68" s="56"/>
      <c r="L68" s="23">
        <f t="shared" si="6"/>
        <v>0</v>
      </c>
    </row>
    <row r="69" spans="2:12" ht="15">
      <c r="B69" s="14" t="s">
        <v>155</v>
      </c>
      <c r="C69" s="14" t="s">
        <v>182</v>
      </c>
      <c r="D69" s="51">
        <v>9</v>
      </c>
      <c r="E69" s="12"/>
      <c r="F69" s="14" t="s">
        <v>155</v>
      </c>
      <c r="G69" s="14" t="s">
        <v>182</v>
      </c>
      <c r="H69" s="51">
        <v>2</v>
      </c>
      <c r="I69" s="12"/>
      <c r="J69" s="21">
        <f t="shared" si="5"/>
        <v>11</v>
      </c>
      <c r="K69" s="56"/>
      <c r="L69" s="23">
        <f t="shared" si="6"/>
        <v>0</v>
      </c>
    </row>
    <row r="70" spans="2:12" ht="15">
      <c r="B70" s="14" t="s">
        <v>166</v>
      </c>
      <c r="C70" s="14" t="s">
        <v>183</v>
      </c>
      <c r="D70" s="51">
        <v>2</v>
      </c>
      <c r="E70" s="12"/>
      <c r="F70" s="14" t="s">
        <v>166</v>
      </c>
      <c r="G70" s="14" t="s">
        <v>183</v>
      </c>
      <c r="H70" s="51">
        <v>0</v>
      </c>
      <c r="I70" s="12"/>
      <c r="J70" s="21">
        <f t="shared" si="5"/>
        <v>2</v>
      </c>
      <c r="K70" s="56"/>
      <c r="L70" s="23">
        <f t="shared" si="6"/>
        <v>0</v>
      </c>
    </row>
    <row r="71" spans="2:12" ht="15.75">
      <c r="B71" s="59" t="s">
        <v>282</v>
      </c>
      <c r="C71" s="61"/>
      <c r="D71" s="59"/>
      <c r="E71" s="60"/>
      <c r="F71" s="61"/>
      <c r="G71" s="36" t="s">
        <v>282</v>
      </c>
      <c r="H71" s="59"/>
      <c r="I71" s="60"/>
      <c r="J71" s="61"/>
      <c r="K71" s="57" t="s">
        <v>272</v>
      </c>
      <c r="L71" s="50">
        <f>SUM(L72:L75)</f>
        <v>0</v>
      </c>
    </row>
    <row r="72" spans="2:12" ht="15">
      <c r="B72" s="14" t="s">
        <v>2</v>
      </c>
      <c r="C72" s="14" t="s">
        <v>89</v>
      </c>
      <c r="D72" s="51">
        <v>6</v>
      </c>
      <c r="E72" s="12"/>
      <c r="F72" s="14" t="s">
        <v>2</v>
      </c>
      <c r="G72" s="14" t="s">
        <v>89</v>
      </c>
      <c r="H72" s="51">
        <v>27</v>
      </c>
      <c r="I72" s="12"/>
      <c r="J72" s="21">
        <f>D72+H72</f>
        <v>33</v>
      </c>
      <c r="K72" s="56"/>
      <c r="L72" s="23">
        <f>J72*K72</f>
        <v>0</v>
      </c>
    </row>
    <row r="73" spans="2:12" ht="15">
      <c r="B73" s="14" t="s">
        <v>1</v>
      </c>
      <c r="C73" s="14" t="s">
        <v>89</v>
      </c>
      <c r="D73" s="51">
        <v>0</v>
      </c>
      <c r="E73" s="12"/>
      <c r="F73" s="14" t="s">
        <v>1</v>
      </c>
      <c r="G73" s="14" t="s">
        <v>89</v>
      </c>
      <c r="H73" s="51">
        <v>18</v>
      </c>
      <c r="I73" s="12"/>
      <c r="J73" s="21">
        <f>D73+H73</f>
        <v>18</v>
      </c>
      <c r="K73" s="56"/>
      <c r="L73" s="23">
        <f aca="true" t="shared" si="7" ref="L73:L75">J73*K73</f>
        <v>0</v>
      </c>
    </row>
    <row r="74" spans="2:12" ht="15">
      <c r="B74" s="14" t="s">
        <v>17</v>
      </c>
      <c r="C74" s="14" t="s">
        <v>89</v>
      </c>
      <c r="D74" s="51">
        <v>0</v>
      </c>
      <c r="E74" s="12"/>
      <c r="F74" s="14" t="s">
        <v>17</v>
      </c>
      <c r="G74" s="14" t="s">
        <v>89</v>
      </c>
      <c r="H74" s="51">
        <v>1</v>
      </c>
      <c r="I74" s="12"/>
      <c r="J74" s="21">
        <f>D74+H74</f>
        <v>1</v>
      </c>
      <c r="K74" s="56"/>
      <c r="L74" s="23">
        <f t="shared" si="7"/>
        <v>0</v>
      </c>
    </row>
    <row r="75" spans="2:12" ht="15">
      <c r="B75" s="14" t="s">
        <v>18</v>
      </c>
      <c r="C75" s="14" t="s">
        <v>89</v>
      </c>
      <c r="D75" s="51">
        <v>0</v>
      </c>
      <c r="E75" s="12"/>
      <c r="F75" s="14" t="s">
        <v>18</v>
      </c>
      <c r="G75" s="14" t="s">
        <v>89</v>
      </c>
      <c r="H75" s="51">
        <v>4</v>
      </c>
      <c r="I75" s="12"/>
      <c r="J75" s="21">
        <f>D75+H75</f>
        <v>4</v>
      </c>
      <c r="K75" s="56"/>
      <c r="L75" s="23">
        <f t="shared" si="7"/>
        <v>0</v>
      </c>
    </row>
    <row r="76" spans="2:12" ht="15.75">
      <c r="B76" s="15"/>
      <c r="C76" s="36" t="s">
        <v>284</v>
      </c>
      <c r="D76" s="59"/>
      <c r="E76" s="60"/>
      <c r="F76" s="61"/>
      <c r="G76" s="36" t="s">
        <v>284</v>
      </c>
      <c r="H76" s="59"/>
      <c r="I76" s="60"/>
      <c r="J76" s="61"/>
      <c r="K76" s="57" t="s">
        <v>272</v>
      </c>
      <c r="L76" s="50">
        <f>SUM(L77:L79)</f>
        <v>0</v>
      </c>
    </row>
    <row r="77" spans="2:12" ht="15">
      <c r="B77" s="14" t="s">
        <v>26</v>
      </c>
      <c r="C77" s="14" t="s">
        <v>90</v>
      </c>
      <c r="D77" s="51">
        <v>5</v>
      </c>
      <c r="E77" s="12"/>
      <c r="F77" s="14" t="s">
        <v>26</v>
      </c>
      <c r="G77" s="14" t="s">
        <v>90</v>
      </c>
      <c r="H77" s="51">
        <v>7</v>
      </c>
      <c r="I77" s="12"/>
      <c r="J77" s="21">
        <f>D77+H77</f>
        <v>12</v>
      </c>
      <c r="K77" s="56"/>
      <c r="L77" s="23">
        <f>J77*K77</f>
        <v>0</v>
      </c>
    </row>
    <row r="78" spans="2:12" ht="15">
      <c r="B78" s="14" t="s">
        <v>42</v>
      </c>
      <c r="C78" s="14" t="s">
        <v>91</v>
      </c>
      <c r="D78" s="51">
        <v>2</v>
      </c>
      <c r="E78" s="12"/>
      <c r="F78" s="14" t="s">
        <v>42</v>
      </c>
      <c r="G78" s="14" t="s">
        <v>91</v>
      </c>
      <c r="H78" s="51">
        <v>4</v>
      </c>
      <c r="I78" s="12"/>
      <c r="J78" s="21">
        <f>D78+H78</f>
        <v>6</v>
      </c>
      <c r="K78" s="56"/>
      <c r="L78" s="23">
        <f aca="true" t="shared" si="8" ref="L78:L79">J78*K78</f>
        <v>0</v>
      </c>
    </row>
    <row r="79" spans="2:12" ht="15">
      <c r="B79" s="14" t="s">
        <v>111</v>
      </c>
      <c r="C79" s="14" t="s">
        <v>142</v>
      </c>
      <c r="D79" s="51">
        <v>0</v>
      </c>
      <c r="E79" s="12"/>
      <c r="F79" s="14" t="s">
        <v>111</v>
      </c>
      <c r="G79" s="14" t="s">
        <v>142</v>
      </c>
      <c r="H79" s="51">
        <v>5</v>
      </c>
      <c r="I79" s="12"/>
      <c r="J79" s="21">
        <f>D79+H79</f>
        <v>5</v>
      </c>
      <c r="K79" s="56"/>
      <c r="L79" s="23">
        <f t="shared" si="8"/>
        <v>0</v>
      </c>
    </row>
    <row r="80" spans="2:12" ht="15.75">
      <c r="B80" s="15"/>
      <c r="C80" s="36" t="s">
        <v>283</v>
      </c>
      <c r="D80" s="59"/>
      <c r="E80" s="60"/>
      <c r="F80" s="61"/>
      <c r="G80" s="36" t="s">
        <v>283</v>
      </c>
      <c r="H80" s="59"/>
      <c r="I80" s="60"/>
      <c r="J80" s="61"/>
      <c r="K80" s="57" t="s">
        <v>272</v>
      </c>
      <c r="L80" s="50">
        <f>SUM(L81:L82)</f>
        <v>0</v>
      </c>
    </row>
    <row r="81" spans="2:12" ht="15">
      <c r="B81" s="14" t="s">
        <v>6</v>
      </c>
      <c r="C81" s="14" t="s">
        <v>92</v>
      </c>
      <c r="D81" s="51">
        <v>19</v>
      </c>
      <c r="E81" s="12"/>
      <c r="F81" s="14" t="s">
        <v>6</v>
      </c>
      <c r="G81" s="14" t="s">
        <v>92</v>
      </c>
      <c r="H81" s="51">
        <v>17</v>
      </c>
      <c r="I81" s="12"/>
      <c r="J81" s="21">
        <f>D81+H81</f>
        <v>36</v>
      </c>
      <c r="K81" s="56"/>
      <c r="L81" s="23">
        <f>J81*K81</f>
        <v>0</v>
      </c>
    </row>
    <row r="82" spans="2:12" ht="15">
      <c r="B82" s="14" t="s">
        <v>49</v>
      </c>
      <c r="C82" s="14" t="s">
        <v>93</v>
      </c>
      <c r="D82" s="51">
        <v>16</v>
      </c>
      <c r="E82" s="12"/>
      <c r="F82" s="14" t="s">
        <v>49</v>
      </c>
      <c r="G82" s="14" t="s">
        <v>93</v>
      </c>
      <c r="H82" s="51">
        <v>13</v>
      </c>
      <c r="I82" s="12"/>
      <c r="J82" s="21">
        <f>D82+H82</f>
        <v>29</v>
      </c>
      <c r="K82" s="56"/>
      <c r="L82" s="23">
        <f>J82*K82</f>
        <v>0</v>
      </c>
    </row>
    <row r="83" spans="2:12" ht="15.75">
      <c r="B83" s="15"/>
      <c r="C83" s="36" t="s">
        <v>173</v>
      </c>
      <c r="D83" s="59"/>
      <c r="E83" s="60"/>
      <c r="F83" s="61"/>
      <c r="G83" s="36" t="s">
        <v>173</v>
      </c>
      <c r="H83" s="59"/>
      <c r="I83" s="60"/>
      <c r="J83" s="61"/>
      <c r="K83" s="57" t="s">
        <v>272</v>
      </c>
      <c r="L83" s="50">
        <f>SUM(L84:L98)</f>
        <v>0</v>
      </c>
    </row>
    <row r="84" spans="2:12" ht="15">
      <c r="B84" s="14" t="s">
        <v>16</v>
      </c>
      <c r="C84" s="14" t="s">
        <v>147</v>
      </c>
      <c r="D84" s="51">
        <v>32</v>
      </c>
      <c r="E84" s="12"/>
      <c r="F84" s="14" t="s">
        <v>16</v>
      </c>
      <c r="G84" s="14" t="s">
        <v>147</v>
      </c>
      <c r="H84" s="51">
        <v>52</v>
      </c>
      <c r="I84" s="12"/>
      <c r="J84" s="21">
        <f aca="true" t="shared" si="9" ref="J84:J147">D84+H84</f>
        <v>84</v>
      </c>
      <c r="K84" s="56"/>
      <c r="L84" s="23">
        <f>J84*K84</f>
        <v>0</v>
      </c>
    </row>
    <row r="85" spans="2:12" ht="15">
      <c r="B85" s="14" t="s">
        <v>36</v>
      </c>
      <c r="C85" s="14" t="s">
        <v>148</v>
      </c>
      <c r="D85" s="51">
        <v>20</v>
      </c>
      <c r="E85" s="12"/>
      <c r="F85" s="14" t="s">
        <v>36</v>
      </c>
      <c r="G85" s="14" t="s">
        <v>148</v>
      </c>
      <c r="H85" s="51">
        <v>46</v>
      </c>
      <c r="I85" s="12"/>
      <c r="J85" s="21">
        <f t="shared" si="9"/>
        <v>66</v>
      </c>
      <c r="K85" s="56"/>
      <c r="L85" s="23">
        <f aca="true" t="shared" si="10" ref="L85:L98">J85*K85</f>
        <v>0</v>
      </c>
    </row>
    <row r="86" spans="2:12" ht="15">
      <c r="B86" s="14" t="s">
        <v>29</v>
      </c>
      <c r="C86" s="14" t="s">
        <v>149</v>
      </c>
      <c r="D86" s="51">
        <v>68</v>
      </c>
      <c r="E86" s="12"/>
      <c r="F86" s="14" t="s">
        <v>29</v>
      </c>
      <c r="G86" s="14" t="s">
        <v>149</v>
      </c>
      <c r="H86" s="51">
        <v>134</v>
      </c>
      <c r="I86" s="12"/>
      <c r="J86" s="21">
        <f t="shared" si="9"/>
        <v>202</v>
      </c>
      <c r="K86" s="56"/>
      <c r="L86" s="23">
        <f t="shared" si="10"/>
        <v>0</v>
      </c>
    </row>
    <row r="87" spans="2:12" ht="15">
      <c r="B87" s="6" t="s">
        <v>156</v>
      </c>
      <c r="C87" s="14" t="s">
        <v>176</v>
      </c>
      <c r="D87" s="51">
        <v>0</v>
      </c>
      <c r="E87" s="12"/>
      <c r="F87" s="6" t="s">
        <v>156</v>
      </c>
      <c r="G87" s="14" t="s">
        <v>176</v>
      </c>
      <c r="H87" s="51">
        <v>29</v>
      </c>
      <c r="I87" s="12"/>
      <c r="J87" s="21">
        <f t="shared" si="9"/>
        <v>29</v>
      </c>
      <c r="K87" s="56"/>
      <c r="L87" s="23">
        <f t="shared" si="10"/>
        <v>0</v>
      </c>
    </row>
    <row r="88" spans="2:12" ht="15">
      <c r="B88" s="14" t="s">
        <v>28</v>
      </c>
      <c r="C88" s="14" t="s">
        <v>152</v>
      </c>
      <c r="D88" s="51">
        <v>18</v>
      </c>
      <c r="E88" s="12"/>
      <c r="F88" s="14" t="s">
        <v>28</v>
      </c>
      <c r="G88" s="14" t="s">
        <v>152</v>
      </c>
      <c r="H88" s="51">
        <v>23</v>
      </c>
      <c r="I88" s="12"/>
      <c r="J88" s="21">
        <f t="shared" si="9"/>
        <v>41</v>
      </c>
      <c r="K88" s="56"/>
      <c r="L88" s="23">
        <f t="shared" si="10"/>
        <v>0</v>
      </c>
    </row>
    <row r="89" spans="2:12" ht="15">
      <c r="B89" s="14" t="s">
        <v>27</v>
      </c>
      <c r="C89" s="14" t="s">
        <v>153</v>
      </c>
      <c r="D89" s="51">
        <v>0</v>
      </c>
      <c r="E89" s="12"/>
      <c r="F89" s="14" t="s">
        <v>27</v>
      </c>
      <c r="G89" s="14" t="s">
        <v>153</v>
      </c>
      <c r="H89" s="51">
        <v>53</v>
      </c>
      <c r="I89" s="12"/>
      <c r="J89" s="21">
        <f t="shared" si="9"/>
        <v>53</v>
      </c>
      <c r="K89" s="56"/>
      <c r="L89" s="23">
        <f t="shared" si="10"/>
        <v>0</v>
      </c>
    </row>
    <row r="90" spans="2:12" ht="15">
      <c r="B90" s="14" t="s">
        <v>31</v>
      </c>
      <c r="C90" s="14" t="s">
        <v>154</v>
      </c>
      <c r="D90" s="51">
        <v>23</v>
      </c>
      <c r="E90" s="12"/>
      <c r="F90" s="14" t="s">
        <v>31</v>
      </c>
      <c r="G90" s="14" t="s">
        <v>154</v>
      </c>
      <c r="H90" s="51">
        <v>28</v>
      </c>
      <c r="I90" s="12"/>
      <c r="J90" s="21">
        <f t="shared" si="9"/>
        <v>51</v>
      </c>
      <c r="K90" s="56"/>
      <c r="L90" s="23">
        <f t="shared" si="10"/>
        <v>0</v>
      </c>
    </row>
    <row r="91" spans="2:12" ht="15">
      <c r="B91" s="14" t="s">
        <v>165</v>
      </c>
      <c r="C91" s="14" t="s">
        <v>178</v>
      </c>
      <c r="D91" s="51">
        <v>103</v>
      </c>
      <c r="E91" s="12"/>
      <c r="F91" s="14" t="s">
        <v>165</v>
      </c>
      <c r="G91" s="14" t="s">
        <v>178</v>
      </c>
      <c r="H91" s="51">
        <v>96</v>
      </c>
      <c r="I91" s="12"/>
      <c r="J91" s="21">
        <f t="shared" si="9"/>
        <v>199</v>
      </c>
      <c r="K91" s="56"/>
      <c r="L91" s="23">
        <f t="shared" si="10"/>
        <v>0</v>
      </c>
    </row>
    <row r="92" spans="2:12" ht="15">
      <c r="B92" s="14" t="s">
        <v>130</v>
      </c>
      <c r="C92" s="14" t="s">
        <v>159</v>
      </c>
      <c r="D92" s="51">
        <v>0</v>
      </c>
      <c r="E92" s="12"/>
      <c r="F92" s="14" t="s">
        <v>130</v>
      </c>
      <c r="G92" s="14" t="s">
        <v>159</v>
      </c>
      <c r="H92" s="51">
        <v>6</v>
      </c>
      <c r="I92" s="12"/>
      <c r="J92" s="21">
        <f t="shared" si="9"/>
        <v>6</v>
      </c>
      <c r="K92" s="56"/>
      <c r="L92" s="23">
        <f t="shared" si="10"/>
        <v>0</v>
      </c>
    </row>
    <row r="93" spans="2:12" ht="15">
      <c r="B93" s="14" t="s">
        <v>131</v>
      </c>
      <c r="C93" s="14" t="s">
        <v>160</v>
      </c>
      <c r="D93" s="51">
        <v>0</v>
      </c>
      <c r="E93" s="12"/>
      <c r="F93" s="14" t="s">
        <v>131</v>
      </c>
      <c r="G93" s="14" t="s">
        <v>160</v>
      </c>
      <c r="H93" s="51">
        <v>15</v>
      </c>
      <c r="I93" s="12"/>
      <c r="J93" s="21">
        <f t="shared" si="9"/>
        <v>15</v>
      </c>
      <c r="K93" s="56"/>
      <c r="L93" s="23">
        <f t="shared" si="10"/>
        <v>0</v>
      </c>
    </row>
    <row r="94" spans="2:12" ht="15">
      <c r="B94" s="14" t="s">
        <v>132</v>
      </c>
      <c r="C94" s="14" t="s">
        <v>227</v>
      </c>
      <c r="D94" s="51">
        <v>0</v>
      </c>
      <c r="E94" s="12"/>
      <c r="F94" s="14" t="s">
        <v>132</v>
      </c>
      <c r="G94" s="14" t="s">
        <v>161</v>
      </c>
      <c r="H94" s="51">
        <v>8</v>
      </c>
      <c r="I94" s="12"/>
      <c r="J94" s="21">
        <f t="shared" si="9"/>
        <v>8</v>
      </c>
      <c r="K94" s="56"/>
      <c r="L94" s="23">
        <f t="shared" si="10"/>
        <v>0</v>
      </c>
    </row>
    <row r="95" spans="2:12" ht="15">
      <c r="B95" s="14" t="s">
        <v>133</v>
      </c>
      <c r="C95" s="14" t="s">
        <v>162</v>
      </c>
      <c r="D95" s="51">
        <v>0</v>
      </c>
      <c r="E95" s="12"/>
      <c r="F95" s="14" t="s">
        <v>133</v>
      </c>
      <c r="G95" s="14" t="s">
        <v>162</v>
      </c>
      <c r="H95" s="51">
        <v>21</v>
      </c>
      <c r="I95" s="12"/>
      <c r="J95" s="21">
        <f t="shared" si="9"/>
        <v>21</v>
      </c>
      <c r="K95" s="56"/>
      <c r="L95" s="23">
        <f t="shared" si="10"/>
        <v>0</v>
      </c>
    </row>
    <row r="96" spans="2:12" ht="15">
      <c r="B96" s="14" t="s">
        <v>134</v>
      </c>
      <c r="C96" s="14" t="s">
        <v>163</v>
      </c>
      <c r="D96" s="51">
        <v>0</v>
      </c>
      <c r="E96" s="12"/>
      <c r="F96" s="14" t="s">
        <v>134</v>
      </c>
      <c r="G96" s="14" t="s">
        <v>163</v>
      </c>
      <c r="H96" s="51">
        <v>5</v>
      </c>
      <c r="I96" s="12"/>
      <c r="J96" s="21">
        <f t="shared" si="9"/>
        <v>5</v>
      </c>
      <c r="K96" s="56"/>
      <c r="L96" s="23">
        <f t="shared" si="10"/>
        <v>0</v>
      </c>
    </row>
    <row r="97" spans="2:12" ht="15">
      <c r="B97" s="14" t="s">
        <v>112</v>
      </c>
      <c r="C97" s="14" t="s">
        <v>150</v>
      </c>
      <c r="D97" s="51">
        <v>0</v>
      </c>
      <c r="E97" s="12"/>
      <c r="F97" s="14" t="s">
        <v>112</v>
      </c>
      <c r="G97" s="14" t="s">
        <v>150</v>
      </c>
      <c r="H97" s="51">
        <v>20</v>
      </c>
      <c r="I97" s="12"/>
      <c r="J97" s="21">
        <f t="shared" si="9"/>
        <v>20</v>
      </c>
      <c r="K97" s="56"/>
      <c r="L97" s="23">
        <f t="shared" si="10"/>
        <v>0</v>
      </c>
    </row>
    <row r="98" spans="2:12" ht="15">
      <c r="B98" s="14" t="s">
        <v>140</v>
      </c>
      <c r="C98" s="14" t="s">
        <v>151</v>
      </c>
      <c r="D98" s="51">
        <v>0</v>
      </c>
      <c r="E98" s="12"/>
      <c r="F98" s="14" t="s">
        <v>140</v>
      </c>
      <c r="G98" s="14" t="s">
        <v>151</v>
      </c>
      <c r="H98" s="51">
        <v>11</v>
      </c>
      <c r="I98" s="12"/>
      <c r="J98" s="21">
        <f t="shared" si="9"/>
        <v>11</v>
      </c>
      <c r="K98" s="56"/>
      <c r="L98" s="23">
        <f t="shared" si="10"/>
        <v>0</v>
      </c>
    </row>
    <row r="99" spans="2:12" ht="15.75">
      <c r="B99" s="12"/>
      <c r="C99" s="36" t="s">
        <v>174</v>
      </c>
      <c r="D99" s="59"/>
      <c r="E99" s="60"/>
      <c r="F99" s="61"/>
      <c r="G99" s="36" t="s">
        <v>174</v>
      </c>
      <c r="H99" s="59"/>
      <c r="I99" s="60"/>
      <c r="J99" s="61"/>
      <c r="K99" s="57" t="s">
        <v>272</v>
      </c>
      <c r="L99" s="50">
        <f>SUM(L100:L102)</f>
        <v>0</v>
      </c>
    </row>
    <row r="100" spans="2:12" ht="15">
      <c r="B100" s="14" t="s">
        <v>118</v>
      </c>
      <c r="C100" s="14" t="s">
        <v>113</v>
      </c>
      <c r="D100" s="51">
        <v>14</v>
      </c>
      <c r="E100" s="12"/>
      <c r="F100" s="14" t="s">
        <v>118</v>
      </c>
      <c r="G100" s="14" t="s">
        <v>113</v>
      </c>
      <c r="H100" s="51">
        <v>49</v>
      </c>
      <c r="I100" s="12"/>
      <c r="J100" s="21">
        <f t="shared" si="9"/>
        <v>63</v>
      </c>
      <c r="K100" s="56"/>
      <c r="L100" s="23">
        <f>J100*K100</f>
        <v>0</v>
      </c>
    </row>
    <row r="101" spans="2:12" ht="15">
      <c r="B101" s="14" t="s">
        <v>120</v>
      </c>
      <c r="C101" s="14" t="s">
        <v>127</v>
      </c>
      <c r="D101" s="51">
        <v>11</v>
      </c>
      <c r="E101" s="12"/>
      <c r="F101" s="14" t="s">
        <v>120</v>
      </c>
      <c r="G101" s="14" t="s">
        <v>127</v>
      </c>
      <c r="H101" s="51">
        <v>22</v>
      </c>
      <c r="I101" s="12"/>
      <c r="J101" s="21">
        <f t="shared" si="9"/>
        <v>33</v>
      </c>
      <c r="K101" s="56"/>
      <c r="L101" s="23">
        <f aca="true" t="shared" si="11" ref="L101:L102">J101*K101</f>
        <v>0</v>
      </c>
    </row>
    <row r="102" spans="2:12" ht="15">
      <c r="B102" s="14" t="s">
        <v>119</v>
      </c>
      <c r="C102" s="14" t="s">
        <v>128</v>
      </c>
      <c r="D102" s="51">
        <v>30</v>
      </c>
      <c r="E102" s="12"/>
      <c r="F102" s="14" t="s">
        <v>119</v>
      </c>
      <c r="G102" s="14" t="s">
        <v>128</v>
      </c>
      <c r="H102" s="51">
        <v>32</v>
      </c>
      <c r="I102" s="12"/>
      <c r="J102" s="21">
        <f t="shared" si="9"/>
        <v>62</v>
      </c>
      <c r="K102" s="56"/>
      <c r="L102" s="23">
        <f t="shared" si="11"/>
        <v>0</v>
      </c>
    </row>
    <row r="103" spans="2:12" ht="15.75">
      <c r="B103" s="12"/>
      <c r="C103" s="34" t="s">
        <v>270</v>
      </c>
      <c r="D103" s="62"/>
      <c r="E103" s="63"/>
      <c r="F103" s="64"/>
      <c r="G103" s="34" t="s">
        <v>270</v>
      </c>
      <c r="H103" s="62"/>
      <c r="I103" s="63"/>
      <c r="J103" s="64"/>
      <c r="K103" s="57" t="s">
        <v>272</v>
      </c>
      <c r="L103" s="50">
        <f>SUM(L104:L106)</f>
        <v>0</v>
      </c>
    </row>
    <row r="104" spans="2:12" ht="15">
      <c r="B104" s="14" t="s">
        <v>37</v>
      </c>
      <c r="C104" s="14" t="s">
        <v>143</v>
      </c>
      <c r="D104" s="51">
        <v>13</v>
      </c>
      <c r="E104" s="12"/>
      <c r="F104" s="14" t="s">
        <v>37</v>
      </c>
      <c r="G104" s="14" t="s">
        <v>143</v>
      </c>
      <c r="H104" s="51">
        <v>33</v>
      </c>
      <c r="I104" s="12"/>
      <c r="J104" s="21">
        <f t="shared" si="9"/>
        <v>46</v>
      </c>
      <c r="K104" s="56"/>
      <c r="L104" s="23">
        <f>J104*K104</f>
        <v>0</v>
      </c>
    </row>
    <row r="105" spans="2:12" ht="15">
      <c r="B105" s="14" t="s">
        <v>38</v>
      </c>
      <c r="C105" s="14" t="s">
        <v>129</v>
      </c>
      <c r="D105" s="51">
        <v>8</v>
      </c>
      <c r="E105" s="12"/>
      <c r="F105" s="14" t="s">
        <v>38</v>
      </c>
      <c r="G105" s="14" t="s">
        <v>129</v>
      </c>
      <c r="H105" s="51">
        <v>18</v>
      </c>
      <c r="I105" s="12"/>
      <c r="J105" s="21">
        <f t="shared" si="9"/>
        <v>26</v>
      </c>
      <c r="K105" s="56"/>
      <c r="L105" s="23">
        <f aca="true" t="shared" si="12" ref="L105:L106">J105*K105</f>
        <v>0</v>
      </c>
    </row>
    <row r="106" spans="2:12" s="9" customFormat="1" ht="15">
      <c r="B106" s="14" t="s">
        <v>228</v>
      </c>
      <c r="C106" s="14" t="s">
        <v>229</v>
      </c>
      <c r="D106" s="51">
        <v>0</v>
      </c>
      <c r="E106" s="12"/>
      <c r="F106" s="14" t="s">
        <v>228</v>
      </c>
      <c r="G106" s="14" t="s">
        <v>229</v>
      </c>
      <c r="H106" s="51">
        <v>3</v>
      </c>
      <c r="I106" s="12"/>
      <c r="J106" s="21">
        <f aca="true" t="shared" si="13" ref="J106">D106+H106</f>
        <v>3</v>
      </c>
      <c r="K106" s="56"/>
      <c r="L106" s="23">
        <f t="shared" si="12"/>
        <v>0</v>
      </c>
    </row>
    <row r="107" spans="2:12" ht="15.75">
      <c r="B107" s="12"/>
      <c r="C107" s="35" t="s">
        <v>269</v>
      </c>
      <c r="D107" s="62"/>
      <c r="E107" s="63"/>
      <c r="F107" s="64"/>
      <c r="G107" s="35" t="s">
        <v>269</v>
      </c>
      <c r="H107" s="62"/>
      <c r="I107" s="63"/>
      <c r="J107" s="64"/>
      <c r="K107" s="57" t="s">
        <v>272</v>
      </c>
      <c r="L107" s="50">
        <f>SUM(L108:L110)</f>
        <v>0</v>
      </c>
    </row>
    <row r="108" spans="2:12" ht="15">
      <c r="B108" s="14" t="s">
        <v>121</v>
      </c>
      <c r="C108" s="14" t="s">
        <v>212</v>
      </c>
      <c r="D108" s="51">
        <v>8</v>
      </c>
      <c r="E108" s="12"/>
      <c r="F108" s="14" t="s">
        <v>121</v>
      </c>
      <c r="G108" s="14" t="s">
        <v>212</v>
      </c>
      <c r="H108" s="51">
        <v>8</v>
      </c>
      <c r="I108" s="12"/>
      <c r="J108" s="21">
        <f t="shared" si="9"/>
        <v>16</v>
      </c>
      <c r="K108" s="56"/>
      <c r="L108" s="23">
        <f>J108*K108</f>
        <v>0</v>
      </c>
    </row>
    <row r="109" spans="2:12" ht="15">
      <c r="B109" s="14" t="s">
        <v>122</v>
      </c>
      <c r="C109" s="14" t="s">
        <v>213</v>
      </c>
      <c r="D109" s="51">
        <v>63</v>
      </c>
      <c r="E109" s="12"/>
      <c r="F109" s="14" t="s">
        <v>122</v>
      </c>
      <c r="G109" s="14" t="s">
        <v>213</v>
      </c>
      <c r="H109" s="51">
        <v>80</v>
      </c>
      <c r="I109" s="12"/>
      <c r="J109" s="21">
        <f t="shared" si="9"/>
        <v>143</v>
      </c>
      <c r="K109" s="56"/>
      <c r="L109" s="23">
        <f aca="true" t="shared" si="14" ref="L109:L154">J109*K109</f>
        <v>0</v>
      </c>
    </row>
    <row r="110" spans="2:12" ht="15">
      <c r="B110" s="14" t="s">
        <v>123</v>
      </c>
      <c r="C110" s="14" t="s">
        <v>214</v>
      </c>
      <c r="D110" s="51">
        <v>8</v>
      </c>
      <c r="E110" s="12"/>
      <c r="F110" s="14" t="s">
        <v>123</v>
      </c>
      <c r="G110" s="14" t="s">
        <v>214</v>
      </c>
      <c r="H110" s="51">
        <v>8</v>
      </c>
      <c r="I110" s="12"/>
      <c r="J110" s="21">
        <f t="shared" si="9"/>
        <v>16</v>
      </c>
      <c r="K110" s="56"/>
      <c r="L110" s="23">
        <f t="shared" si="14"/>
        <v>0</v>
      </c>
    </row>
    <row r="111" spans="2:12" ht="15.75">
      <c r="B111" s="12"/>
      <c r="C111" s="35" t="s">
        <v>268</v>
      </c>
      <c r="D111" s="62"/>
      <c r="E111" s="63"/>
      <c r="F111" s="64"/>
      <c r="G111" s="35" t="s">
        <v>268</v>
      </c>
      <c r="H111" s="62"/>
      <c r="I111" s="63"/>
      <c r="J111" s="64"/>
      <c r="K111" s="57" t="s">
        <v>272</v>
      </c>
      <c r="L111" s="50">
        <f>SUM(L112:L114)</f>
        <v>0</v>
      </c>
    </row>
    <row r="112" spans="2:12" ht="15">
      <c r="B112" s="14" t="s">
        <v>115</v>
      </c>
      <c r="C112" s="14" t="s">
        <v>95</v>
      </c>
      <c r="D112" s="51">
        <v>35</v>
      </c>
      <c r="E112" s="12"/>
      <c r="F112" s="14" t="s">
        <v>115</v>
      </c>
      <c r="G112" s="14" t="s">
        <v>95</v>
      </c>
      <c r="H112" s="51">
        <v>74</v>
      </c>
      <c r="I112" s="12"/>
      <c r="J112" s="21">
        <f t="shared" si="9"/>
        <v>109</v>
      </c>
      <c r="K112" s="56"/>
      <c r="L112" s="23">
        <f t="shared" si="14"/>
        <v>0</v>
      </c>
    </row>
    <row r="113" spans="2:12" ht="15">
      <c r="B113" s="14" t="s">
        <v>145</v>
      </c>
      <c r="C113" s="14" t="s">
        <v>146</v>
      </c>
      <c r="D113" s="51">
        <v>6</v>
      </c>
      <c r="E113" s="12"/>
      <c r="F113" s="14" t="s">
        <v>145</v>
      </c>
      <c r="G113" s="14" t="s">
        <v>146</v>
      </c>
      <c r="H113" s="51">
        <v>5</v>
      </c>
      <c r="I113" s="12"/>
      <c r="J113" s="21">
        <f t="shared" si="9"/>
        <v>11</v>
      </c>
      <c r="K113" s="56"/>
      <c r="L113" s="23">
        <f t="shared" si="14"/>
        <v>0</v>
      </c>
    </row>
    <row r="114" spans="2:12" ht="15">
      <c r="B114" s="14" t="s">
        <v>157</v>
      </c>
      <c r="C114" s="14" t="s">
        <v>158</v>
      </c>
      <c r="D114" s="51">
        <v>6</v>
      </c>
      <c r="E114" s="12"/>
      <c r="F114" s="14" t="s">
        <v>157</v>
      </c>
      <c r="G114" s="14" t="s">
        <v>158</v>
      </c>
      <c r="H114" s="51">
        <v>5</v>
      </c>
      <c r="I114" s="12"/>
      <c r="J114" s="21">
        <f t="shared" si="9"/>
        <v>11</v>
      </c>
      <c r="K114" s="56"/>
      <c r="L114" s="23">
        <f t="shared" si="14"/>
        <v>0</v>
      </c>
    </row>
    <row r="115" spans="2:12" ht="15.75">
      <c r="B115" s="12"/>
      <c r="C115" s="35" t="s">
        <v>267</v>
      </c>
      <c r="D115" s="62"/>
      <c r="E115" s="63"/>
      <c r="F115" s="64"/>
      <c r="G115" s="35" t="s">
        <v>267</v>
      </c>
      <c r="H115" s="62"/>
      <c r="I115" s="63"/>
      <c r="J115" s="64"/>
      <c r="K115" s="57" t="s">
        <v>272</v>
      </c>
      <c r="L115" s="50">
        <f>SUM(L116:L117)</f>
        <v>0</v>
      </c>
    </row>
    <row r="116" spans="2:12" ht="15">
      <c r="B116" s="14" t="s">
        <v>14</v>
      </c>
      <c r="C116" s="14" t="s">
        <v>94</v>
      </c>
      <c r="D116" s="51">
        <v>0</v>
      </c>
      <c r="E116" s="12"/>
      <c r="F116" s="14" t="s">
        <v>14</v>
      </c>
      <c r="G116" s="14" t="s">
        <v>94</v>
      </c>
      <c r="H116" s="51">
        <v>1</v>
      </c>
      <c r="I116" s="12"/>
      <c r="J116" s="21">
        <f t="shared" si="9"/>
        <v>1</v>
      </c>
      <c r="K116" s="56"/>
      <c r="L116" s="23">
        <f t="shared" si="14"/>
        <v>0</v>
      </c>
    </row>
    <row r="117" spans="2:12" ht="15">
      <c r="B117" s="6" t="s">
        <v>167</v>
      </c>
      <c r="C117" s="6" t="s">
        <v>177</v>
      </c>
      <c r="D117" s="51">
        <v>1</v>
      </c>
      <c r="E117" s="12"/>
      <c r="F117" s="6" t="s">
        <v>167</v>
      </c>
      <c r="G117" s="6" t="s">
        <v>177</v>
      </c>
      <c r="H117" s="51">
        <v>0</v>
      </c>
      <c r="I117" s="12"/>
      <c r="J117" s="21">
        <f t="shared" si="9"/>
        <v>1</v>
      </c>
      <c r="K117" s="56"/>
      <c r="L117" s="23">
        <f t="shared" si="14"/>
        <v>0</v>
      </c>
    </row>
    <row r="118" spans="2:12" ht="15.75">
      <c r="B118" s="12"/>
      <c r="C118" s="35" t="s">
        <v>266</v>
      </c>
      <c r="D118" s="62"/>
      <c r="E118" s="63"/>
      <c r="F118" s="64"/>
      <c r="G118" s="35" t="s">
        <v>266</v>
      </c>
      <c r="H118" s="62"/>
      <c r="I118" s="63"/>
      <c r="J118" s="64"/>
      <c r="K118" s="57" t="s">
        <v>272</v>
      </c>
      <c r="L118" s="50">
        <f>SUM(L119)</f>
        <v>0</v>
      </c>
    </row>
    <row r="119" spans="2:12" ht="15">
      <c r="B119" s="14" t="s">
        <v>114</v>
      </c>
      <c r="C119" s="14" t="s">
        <v>116</v>
      </c>
      <c r="D119" s="51">
        <v>14</v>
      </c>
      <c r="E119" s="12"/>
      <c r="F119" s="14" t="s">
        <v>114</v>
      </c>
      <c r="G119" s="14" t="s">
        <v>116</v>
      </c>
      <c r="H119" s="51">
        <v>48</v>
      </c>
      <c r="I119" s="12"/>
      <c r="J119" s="21">
        <f t="shared" si="9"/>
        <v>62</v>
      </c>
      <c r="K119" s="56"/>
      <c r="L119" s="23">
        <f t="shared" si="14"/>
        <v>0</v>
      </c>
    </row>
    <row r="120" spans="2:12" ht="15.75">
      <c r="B120" s="12"/>
      <c r="C120" s="35" t="s">
        <v>164</v>
      </c>
      <c r="D120" s="62"/>
      <c r="E120" s="63"/>
      <c r="F120" s="64"/>
      <c r="G120" s="35" t="s">
        <v>164</v>
      </c>
      <c r="H120" s="62"/>
      <c r="I120" s="63"/>
      <c r="J120" s="64"/>
      <c r="K120" s="57" t="s">
        <v>272</v>
      </c>
      <c r="L120" s="50">
        <f>SUM(L121:L125)</f>
        <v>0</v>
      </c>
    </row>
    <row r="121" spans="2:12" ht="15">
      <c r="B121" s="16" t="s">
        <v>135</v>
      </c>
      <c r="C121" s="14" t="s">
        <v>175</v>
      </c>
      <c r="D121" s="51">
        <v>0</v>
      </c>
      <c r="E121" s="12"/>
      <c r="F121" s="16" t="s">
        <v>135</v>
      </c>
      <c r="G121" s="14" t="s">
        <v>175</v>
      </c>
      <c r="H121" s="52">
        <v>4</v>
      </c>
      <c r="I121" s="12"/>
      <c r="J121" s="21">
        <f t="shared" si="9"/>
        <v>4</v>
      </c>
      <c r="K121" s="56"/>
      <c r="L121" s="23">
        <f t="shared" si="14"/>
        <v>0</v>
      </c>
    </row>
    <row r="122" spans="2:12" ht="15">
      <c r="B122" s="16" t="s">
        <v>136</v>
      </c>
      <c r="C122" s="14" t="s">
        <v>175</v>
      </c>
      <c r="D122" s="51">
        <v>0</v>
      </c>
      <c r="E122" s="12"/>
      <c r="F122" s="16" t="s">
        <v>136</v>
      </c>
      <c r="G122" s="14" t="s">
        <v>175</v>
      </c>
      <c r="H122" s="52">
        <v>2</v>
      </c>
      <c r="I122" s="12"/>
      <c r="J122" s="21">
        <f t="shared" si="9"/>
        <v>2</v>
      </c>
      <c r="K122" s="56"/>
      <c r="L122" s="23">
        <f t="shared" si="14"/>
        <v>0</v>
      </c>
    </row>
    <row r="123" spans="2:12" ht="15">
      <c r="B123" s="16" t="s">
        <v>137</v>
      </c>
      <c r="C123" s="14" t="s">
        <v>175</v>
      </c>
      <c r="D123" s="51">
        <v>0</v>
      </c>
      <c r="E123" s="12"/>
      <c r="F123" s="16" t="s">
        <v>137</v>
      </c>
      <c r="G123" s="14" t="s">
        <v>175</v>
      </c>
      <c r="H123" s="52">
        <v>2</v>
      </c>
      <c r="I123" s="12"/>
      <c r="J123" s="21">
        <f t="shared" si="9"/>
        <v>2</v>
      </c>
      <c r="K123" s="56"/>
      <c r="L123" s="23">
        <f t="shared" si="14"/>
        <v>0</v>
      </c>
    </row>
    <row r="124" spans="2:12" ht="15">
      <c r="B124" s="16" t="s">
        <v>138</v>
      </c>
      <c r="C124" s="14" t="s">
        <v>175</v>
      </c>
      <c r="D124" s="51">
        <v>0</v>
      </c>
      <c r="E124" s="12"/>
      <c r="F124" s="16" t="s">
        <v>138</v>
      </c>
      <c r="G124" s="14" t="s">
        <v>175</v>
      </c>
      <c r="H124" s="52">
        <v>2</v>
      </c>
      <c r="I124" s="12"/>
      <c r="J124" s="21">
        <f t="shared" si="9"/>
        <v>2</v>
      </c>
      <c r="K124" s="56"/>
      <c r="L124" s="23">
        <f t="shared" si="14"/>
        <v>0</v>
      </c>
    </row>
    <row r="125" spans="2:12" ht="15">
      <c r="B125" s="16" t="s">
        <v>139</v>
      </c>
      <c r="C125" s="14" t="s">
        <v>175</v>
      </c>
      <c r="D125" s="51">
        <v>0</v>
      </c>
      <c r="E125" s="12"/>
      <c r="F125" s="16" t="s">
        <v>139</v>
      </c>
      <c r="G125" s="14" t="s">
        <v>175</v>
      </c>
      <c r="H125" s="52">
        <v>2</v>
      </c>
      <c r="I125" s="12"/>
      <c r="J125" s="21">
        <f t="shared" si="9"/>
        <v>2</v>
      </c>
      <c r="K125" s="56"/>
      <c r="L125" s="23">
        <f t="shared" si="14"/>
        <v>0</v>
      </c>
    </row>
    <row r="126" spans="2:12" ht="15.75">
      <c r="B126" s="12"/>
      <c r="C126" s="35" t="s">
        <v>265</v>
      </c>
      <c r="D126" s="62"/>
      <c r="E126" s="63"/>
      <c r="F126" s="64"/>
      <c r="G126" s="35" t="s">
        <v>265</v>
      </c>
      <c r="H126" s="62"/>
      <c r="I126" s="63"/>
      <c r="J126" s="64"/>
      <c r="K126" s="57" t="s">
        <v>272</v>
      </c>
      <c r="L126" s="50">
        <f>SUM(L127:L138)</f>
        <v>0</v>
      </c>
    </row>
    <row r="127" spans="2:12" ht="15">
      <c r="B127" s="17" t="s">
        <v>205</v>
      </c>
      <c r="C127" s="18" t="s">
        <v>194</v>
      </c>
      <c r="D127" s="51">
        <v>11</v>
      </c>
      <c r="E127" s="19"/>
      <c r="F127" s="17" t="s">
        <v>205</v>
      </c>
      <c r="G127" s="18" t="s">
        <v>194</v>
      </c>
      <c r="H127" s="52">
        <v>6</v>
      </c>
      <c r="I127" s="12"/>
      <c r="J127" s="21">
        <f t="shared" si="9"/>
        <v>17</v>
      </c>
      <c r="K127" s="56"/>
      <c r="L127" s="23">
        <f t="shared" si="14"/>
        <v>0</v>
      </c>
    </row>
    <row r="128" spans="2:12" ht="15">
      <c r="B128" s="17" t="s">
        <v>206</v>
      </c>
      <c r="C128" s="18" t="s">
        <v>195</v>
      </c>
      <c r="D128" s="51">
        <v>1</v>
      </c>
      <c r="E128" s="19"/>
      <c r="F128" s="17" t="s">
        <v>206</v>
      </c>
      <c r="G128" s="18" t="s">
        <v>195</v>
      </c>
      <c r="H128" s="52">
        <v>1</v>
      </c>
      <c r="I128" s="12"/>
      <c r="J128" s="21">
        <f t="shared" si="9"/>
        <v>2</v>
      </c>
      <c r="K128" s="56"/>
      <c r="L128" s="23">
        <f t="shared" si="14"/>
        <v>0</v>
      </c>
    </row>
    <row r="129" spans="2:12" s="7" customFormat="1" ht="15">
      <c r="B129" s="17" t="s">
        <v>207</v>
      </c>
      <c r="C129" s="18" t="s">
        <v>196</v>
      </c>
      <c r="D129" s="51">
        <v>18</v>
      </c>
      <c r="E129" s="19"/>
      <c r="F129" s="17" t="s">
        <v>207</v>
      </c>
      <c r="G129" s="18" t="s">
        <v>196</v>
      </c>
      <c r="H129" s="52">
        <v>6</v>
      </c>
      <c r="I129" s="12"/>
      <c r="J129" s="21">
        <f t="shared" si="9"/>
        <v>24</v>
      </c>
      <c r="K129" s="56"/>
      <c r="L129" s="23">
        <f t="shared" si="14"/>
        <v>0</v>
      </c>
    </row>
    <row r="130" spans="2:12" s="7" customFormat="1" ht="15">
      <c r="B130" s="17" t="s">
        <v>208</v>
      </c>
      <c r="C130" s="18" t="s">
        <v>197</v>
      </c>
      <c r="D130" s="51">
        <v>84</v>
      </c>
      <c r="E130" s="19"/>
      <c r="F130" s="17" t="s">
        <v>208</v>
      </c>
      <c r="G130" s="18" t="s">
        <v>197</v>
      </c>
      <c r="H130" s="52">
        <v>24</v>
      </c>
      <c r="I130" s="12"/>
      <c r="J130" s="21">
        <f t="shared" si="9"/>
        <v>108</v>
      </c>
      <c r="K130" s="56"/>
      <c r="L130" s="23">
        <f t="shared" si="14"/>
        <v>0</v>
      </c>
    </row>
    <row r="131" spans="2:12" s="7" customFormat="1" ht="15">
      <c r="B131" s="17" t="s">
        <v>209</v>
      </c>
      <c r="C131" s="18" t="s">
        <v>198</v>
      </c>
      <c r="D131" s="51">
        <v>15</v>
      </c>
      <c r="E131" s="19"/>
      <c r="F131" s="17" t="s">
        <v>209</v>
      </c>
      <c r="G131" s="18" t="s">
        <v>198</v>
      </c>
      <c r="H131" s="52">
        <v>20</v>
      </c>
      <c r="I131" s="12"/>
      <c r="J131" s="21">
        <f t="shared" si="9"/>
        <v>35</v>
      </c>
      <c r="K131" s="56"/>
      <c r="L131" s="23">
        <f t="shared" si="14"/>
        <v>0</v>
      </c>
    </row>
    <row r="132" spans="2:12" s="7" customFormat="1" ht="15">
      <c r="B132" s="17" t="s">
        <v>210</v>
      </c>
      <c r="C132" s="18" t="s">
        <v>199</v>
      </c>
      <c r="D132" s="51">
        <v>33</v>
      </c>
      <c r="E132" s="19"/>
      <c r="F132" s="17" t="s">
        <v>210</v>
      </c>
      <c r="G132" s="18" t="s">
        <v>199</v>
      </c>
      <c r="H132" s="52">
        <v>35</v>
      </c>
      <c r="I132" s="12"/>
      <c r="J132" s="21">
        <f t="shared" si="9"/>
        <v>68</v>
      </c>
      <c r="K132" s="56"/>
      <c r="L132" s="23">
        <f t="shared" si="14"/>
        <v>0</v>
      </c>
    </row>
    <row r="133" spans="2:12" s="8" customFormat="1" ht="15">
      <c r="B133" s="17" t="s">
        <v>211</v>
      </c>
      <c r="C133" s="18" t="s">
        <v>200</v>
      </c>
      <c r="D133" s="51">
        <v>14</v>
      </c>
      <c r="E133" s="19"/>
      <c r="F133" s="17" t="s">
        <v>211</v>
      </c>
      <c r="G133" s="18" t="s">
        <v>200</v>
      </c>
      <c r="H133" s="52">
        <v>4</v>
      </c>
      <c r="I133" s="12"/>
      <c r="J133" s="21">
        <f aca="true" t="shared" si="15" ref="J133:J134">D133+H133</f>
        <v>18</v>
      </c>
      <c r="K133" s="56"/>
      <c r="L133" s="23">
        <f t="shared" si="14"/>
        <v>0</v>
      </c>
    </row>
    <row r="134" spans="2:12" s="8" customFormat="1" ht="15">
      <c r="B134" s="17" t="s">
        <v>223</v>
      </c>
      <c r="C134" s="18" t="s">
        <v>226</v>
      </c>
      <c r="D134" s="51">
        <v>15</v>
      </c>
      <c r="E134" s="19"/>
      <c r="F134" s="17" t="s">
        <v>223</v>
      </c>
      <c r="G134" s="18" t="s">
        <v>226</v>
      </c>
      <c r="H134" s="52">
        <v>20</v>
      </c>
      <c r="I134" s="12"/>
      <c r="J134" s="21">
        <f t="shared" si="15"/>
        <v>35</v>
      </c>
      <c r="K134" s="56"/>
      <c r="L134" s="23">
        <f t="shared" si="14"/>
        <v>0</v>
      </c>
    </row>
    <row r="135" spans="2:12" s="7" customFormat="1" ht="15">
      <c r="B135" s="17" t="s">
        <v>224</v>
      </c>
      <c r="C135" s="18" t="s">
        <v>225</v>
      </c>
      <c r="D135" s="51">
        <v>1</v>
      </c>
      <c r="E135" s="19"/>
      <c r="F135" s="17" t="s">
        <v>224</v>
      </c>
      <c r="G135" s="18" t="s">
        <v>225</v>
      </c>
      <c r="H135" s="52">
        <v>2</v>
      </c>
      <c r="I135" s="12"/>
      <c r="J135" s="21">
        <f t="shared" si="9"/>
        <v>3</v>
      </c>
      <c r="K135" s="56"/>
      <c r="L135" s="23">
        <f t="shared" si="14"/>
        <v>0</v>
      </c>
    </row>
    <row r="136" spans="2:12" s="9" customFormat="1" ht="15">
      <c r="B136" s="17" t="s">
        <v>231</v>
      </c>
      <c r="C136" s="18" t="s">
        <v>230</v>
      </c>
      <c r="D136" s="51">
        <v>0</v>
      </c>
      <c r="E136" s="19"/>
      <c r="F136" s="17" t="s">
        <v>231</v>
      </c>
      <c r="G136" s="18" t="s">
        <v>230</v>
      </c>
      <c r="H136" s="52">
        <v>1</v>
      </c>
      <c r="I136" s="12"/>
      <c r="J136" s="21">
        <f aca="true" t="shared" si="16" ref="J136">D136+H136</f>
        <v>1</v>
      </c>
      <c r="K136" s="56"/>
      <c r="L136" s="23">
        <f t="shared" si="14"/>
        <v>0</v>
      </c>
    </row>
    <row r="137" spans="2:12" s="7" customFormat="1" ht="15">
      <c r="B137" s="17" t="s">
        <v>201</v>
      </c>
      <c r="C137" s="18" t="s">
        <v>202</v>
      </c>
      <c r="D137" s="51">
        <v>12</v>
      </c>
      <c r="E137" s="19"/>
      <c r="F137" s="17" t="s">
        <v>201</v>
      </c>
      <c r="G137" s="18" t="s">
        <v>202</v>
      </c>
      <c r="H137" s="52">
        <v>12</v>
      </c>
      <c r="I137" s="12"/>
      <c r="J137" s="21">
        <f t="shared" si="9"/>
        <v>24</v>
      </c>
      <c r="K137" s="56"/>
      <c r="L137" s="23">
        <f t="shared" si="14"/>
        <v>0</v>
      </c>
    </row>
    <row r="138" spans="2:12" s="7" customFormat="1" ht="15">
      <c r="B138" s="17" t="s">
        <v>203</v>
      </c>
      <c r="C138" s="18" t="s">
        <v>204</v>
      </c>
      <c r="D138" s="51">
        <v>12</v>
      </c>
      <c r="E138" s="19"/>
      <c r="F138" s="17" t="s">
        <v>203</v>
      </c>
      <c r="G138" s="18" t="s">
        <v>204</v>
      </c>
      <c r="H138" s="52">
        <v>11</v>
      </c>
      <c r="I138" s="12"/>
      <c r="J138" s="21">
        <f t="shared" si="9"/>
        <v>23</v>
      </c>
      <c r="K138" s="56"/>
      <c r="L138" s="23">
        <f t="shared" si="14"/>
        <v>0</v>
      </c>
    </row>
    <row r="139" spans="2:12" s="7" customFormat="1" ht="15.75">
      <c r="B139" s="12"/>
      <c r="C139" s="35" t="s">
        <v>264</v>
      </c>
      <c r="D139" s="62"/>
      <c r="E139" s="63"/>
      <c r="F139" s="64"/>
      <c r="G139" s="35" t="s">
        <v>264</v>
      </c>
      <c r="H139" s="62"/>
      <c r="I139" s="63"/>
      <c r="J139" s="64"/>
      <c r="K139" s="57" t="s">
        <v>272</v>
      </c>
      <c r="L139" s="50">
        <f>SUM(L140:L145)</f>
        <v>0</v>
      </c>
    </row>
    <row r="140" spans="2:12" s="7" customFormat="1" ht="15">
      <c r="B140" s="14" t="s">
        <v>232</v>
      </c>
      <c r="C140" s="14" t="s">
        <v>238</v>
      </c>
      <c r="D140" s="51">
        <v>11</v>
      </c>
      <c r="E140" s="19"/>
      <c r="F140" s="14" t="s">
        <v>232</v>
      </c>
      <c r="G140" s="14" t="s">
        <v>238</v>
      </c>
      <c r="H140" s="51">
        <v>0</v>
      </c>
      <c r="I140" s="19"/>
      <c r="J140" s="21">
        <f t="shared" si="9"/>
        <v>11</v>
      </c>
      <c r="K140" s="58"/>
      <c r="L140" s="23">
        <f t="shared" si="14"/>
        <v>0</v>
      </c>
    </row>
    <row r="141" spans="2:12" s="10" customFormat="1" ht="15">
      <c r="B141" s="14" t="s">
        <v>233</v>
      </c>
      <c r="C141" s="14" t="s">
        <v>239</v>
      </c>
      <c r="D141" s="51">
        <v>6</v>
      </c>
      <c r="E141" s="19"/>
      <c r="F141" s="14" t="s">
        <v>233</v>
      </c>
      <c r="G141" s="14" t="s">
        <v>239</v>
      </c>
      <c r="H141" s="51">
        <v>0</v>
      </c>
      <c r="I141" s="19"/>
      <c r="J141" s="21">
        <f t="shared" si="9"/>
        <v>6</v>
      </c>
      <c r="K141" s="58"/>
      <c r="L141" s="23">
        <f t="shared" si="14"/>
        <v>0</v>
      </c>
    </row>
    <row r="142" spans="2:12" s="10" customFormat="1" ht="15">
      <c r="B142" s="14" t="s">
        <v>234</v>
      </c>
      <c r="C142" s="14" t="s">
        <v>240</v>
      </c>
      <c r="D142" s="51">
        <v>2</v>
      </c>
      <c r="E142" s="19"/>
      <c r="F142" s="14" t="s">
        <v>234</v>
      </c>
      <c r="G142" s="14" t="s">
        <v>240</v>
      </c>
      <c r="H142" s="51">
        <v>0</v>
      </c>
      <c r="I142" s="19"/>
      <c r="J142" s="21">
        <f t="shared" si="9"/>
        <v>2</v>
      </c>
      <c r="K142" s="58"/>
      <c r="L142" s="23">
        <f t="shared" si="14"/>
        <v>0</v>
      </c>
    </row>
    <row r="143" spans="2:12" s="10" customFormat="1" ht="15">
      <c r="B143" s="14" t="s">
        <v>235</v>
      </c>
      <c r="C143" s="14" t="s">
        <v>241</v>
      </c>
      <c r="D143" s="51">
        <v>2</v>
      </c>
      <c r="E143" s="19"/>
      <c r="F143" s="14" t="s">
        <v>235</v>
      </c>
      <c r="G143" s="14" t="s">
        <v>241</v>
      </c>
      <c r="H143" s="51">
        <v>0</v>
      </c>
      <c r="I143" s="19"/>
      <c r="J143" s="21">
        <f t="shared" si="9"/>
        <v>2</v>
      </c>
      <c r="K143" s="58"/>
      <c r="L143" s="23">
        <f t="shared" si="14"/>
        <v>0</v>
      </c>
    </row>
    <row r="144" spans="2:12" s="10" customFormat="1" ht="15">
      <c r="B144" s="14" t="s">
        <v>236</v>
      </c>
      <c r="C144" s="14" t="s">
        <v>242</v>
      </c>
      <c r="D144" s="51">
        <v>2</v>
      </c>
      <c r="E144" s="19"/>
      <c r="F144" s="14" t="s">
        <v>236</v>
      </c>
      <c r="G144" s="14" t="s">
        <v>242</v>
      </c>
      <c r="H144" s="51">
        <v>0</v>
      </c>
      <c r="I144" s="19"/>
      <c r="J144" s="21">
        <f t="shared" si="9"/>
        <v>2</v>
      </c>
      <c r="K144" s="58"/>
      <c r="L144" s="23">
        <f t="shared" si="14"/>
        <v>0</v>
      </c>
    </row>
    <row r="145" spans="2:12" s="10" customFormat="1" ht="15">
      <c r="B145" s="14" t="s">
        <v>237</v>
      </c>
      <c r="C145" s="14" t="s">
        <v>243</v>
      </c>
      <c r="D145" s="51">
        <v>2</v>
      </c>
      <c r="E145" s="19"/>
      <c r="F145" s="14" t="s">
        <v>237</v>
      </c>
      <c r="G145" s="14" t="s">
        <v>243</v>
      </c>
      <c r="H145" s="51">
        <v>0</v>
      </c>
      <c r="I145" s="19"/>
      <c r="J145" s="21">
        <f t="shared" si="9"/>
        <v>2</v>
      </c>
      <c r="K145" s="58"/>
      <c r="L145" s="23">
        <f t="shared" si="14"/>
        <v>0</v>
      </c>
    </row>
    <row r="146" spans="2:12" s="10" customFormat="1" ht="15.75">
      <c r="B146" s="12"/>
      <c r="C146" s="35" t="s">
        <v>244</v>
      </c>
      <c r="D146" s="62"/>
      <c r="E146" s="63"/>
      <c r="F146" s="64"/>
      <c r="G146" s="35" t="s">
        <v>244</v>
      </c>
      <c r="H146" s="62"/>
      <c r="I146" s="63"/>
      <c r="J146" s="64"/>
      <c r="K146" s="57" t="s">
        <v>272</v>
      </c>
      <c r="L146" s="50">
        <f>SUM(L147:L153)</f>
        <v>0</v>
      </c>
    </row>
    <row r="147" spans="2:12" s="10" customFormat="1" ht="15">
      <c r="B147" s="14" t="s">
        <v>245</v>
      </c>
      <c r="C147" s="14" t="s">
        <v>252</v>
      </c>
      <c r="D147" s="51">
        <v>1</v>
      </c>
      <c r="E147" s="19"/>
      <c r="F147" s="14" t="s">
        <v>245</v>
      </c>
      <c r="G147" s="14" t="s">
        <v>252</v>
      </c>
      <c r="H147" s="51">
        <v>0</v>
      </c>
      <c r="I147" s="19"/>
      <c r="J147" s="21">
        <f t="shared" si="9"/>
        <v>1</v>
      </c>
      <c r="K147" s="58"/>
      <c r="L147" s="23">
        <f t="shared" si="14"/>
        <v>0</v>
      </c>
    </row>
    <row r="148" spans="2:12" s="10" customFormat="1" ht="15">
      <c r="B148" s="14" t="s">
        <v>246</v>
      </c>
      <c r="C148" s="14" t="s">
        <v>253</v>
      </c>
      <c r="D148" s="51">
        <v>2</v>
      </c>
      <c r="E148" s="19"/>
      <c r="F148" s="14" t="s">
        <v>246</v>
      </c>
      <c r="G148" s="14" t="s">
        <v>253</v>
      </c>
      <c r="H148" s="51">
        <v>0</v>
      </c>
      <c r="I148" s="19"/>
      <c r="J148" s="21">
        <f aca="true" t="shared" si="17" ref="J148:J153">D148+H148</f>
        <v>2</v>
      </c>
      <c r="K148" s="58"/>
      <c r="L148" s="23">
        <f t="shared" si="14"/>
        <v>0</v>
      </c>
    </row>
    <row r="149" spans="2:12" s="10" customFormat="1" ht="15">
      <c r="B149" s="14" t="s">
        <v>247</v>
      </c>
      <c r="C149" s="14" t="s">
        <v>254</v>
      </c>
      <c r="D149" s="51">
        <v>3</v>
      </c>
      <c r="E149" s="19"/>
      <c r="F149" s="14" t="s">
        <v>247</v>
      </c>
      <c r="G149" s="14" t="s">
        <v>254</v>
      </c>
      <c r="H149" s="51">
        <v>0</v>
      </c>
      <c r="I149" s="19"/>
      <c r="J149" s="21">
        <f t="shared" si="17"/>
        <v>3</v>
      </c>
      <c r="K149" s="58"/>
      <c r="L149" s="23">
        <f t="shared" si="14"/>
        <v>0</v>
      </c>
    </row>
    <row r="150" spans="2:12" s="10" customFormat="1" ht="15">
      <c r="B150" s="14" t="s">
        <v>248</v>
      </c>
      <c r="C150" s="14" t="s">
        <v>255</v>
      </c>
      <c r="D150" s="51">
        <v>3</v>
      </c>
      <c r="E150" s="19"/>
      <c r="F150" s="14" t="s">
        <v>248</v>
      </c>
      <c r="G150" s="14" t="s">
        <v>255</v>
      </c>
      <c r="H150" s="51">
        <v>0</v>
      </c>
      <c r="I150" s="19"/>
      <c r="J150" s="21">
        <f t="shared" si="17"/>
        <v>3</v>
      </c>
      <c r="K150" s="58"/>
      <c r="L150" s="23">
        <f t="shared" si="14"/>
        <v>0</v>
      </c>
    </row>
    <row r="151" spans="2:12" ht="15">
      <c r="B151" s="14" t="s">
        <v>249</v>
      </c>
      <c r="C151" s="14" t="s">
        <v>256</v>
      </c>
      <c r="D151" s="51">
        <v>3</v>
      </c>
      <c r="E151" s="19"/>
      <c r="F151" s="14" t="s">
        <v>249</v>
      </c>
      <c r="G151" s="14" t="s">
        <v>256</v>
      </c>
      <c r="H151" s="51">
        <v>0</v>
      </c>
      <c r="I151" s="19"/>
      <c r="J151" s="21">
        <f t="shared" si="17"/>
        <v>3</v>
      </c>
      <c r="K151" s="58"/>
      <c r="L151" s="23">
        <f t="shared" si="14"/>
        <v>0</v>
      </c>
    </row>
    <row r="152" spans="2:12" ht="15.75" customHeight="1">
      <c r="B152" s="14" t="s">
        <v>250</v>
      </c>
      <c r="C152" s="14" t="s">
        <v>257</v>
      </c>
      <c r="D152" s="51">
        <v>3</v>
      </c>
      <c r="E152" s="19"/>
      <c r="F152" s="14" t="s">
        <v>250</v>
      </c>
      <c r="G152" s="14" t="s">
        <v>257</v>
      </c>
      <c r="H152" s="51">
        <v>0</v>
      </c>
      <c r="I152" s="19"/>
      <c r="J152" s="21">
        <f t="shared" si="17"/>
        <v>3</v>
      </c>
      <c r="K152" s="58"/>
      <c r="L152" s="23">
        <f t="shared" si="14"/>
        <v>0</v>
      </c>
    </row>
    <row r="153" spans="2:12" ht="15">
      <c r="B153" s="14" t="s">
        <v>251</v>
      </c>
      <c r="C153" s="14" t="s">
        <v>258</v>
      </c>
      <c r="D153" s="51">
        <v>3</v>
      </c>
      <c r="E153" s="19"/>
      <c r="F153" s="14" t="s">
        <v>251</v>
      </c>
      <c r="G153" s="14" t="s">
        <v>258</v>
      </c>
      <c r="H153" s="51">
        <v>0</v>
      </c>
      <c r="I153" s="19"/>
      <c r="J153" s="21">
        <f t="shared" si="17"/>
        <v>3</v>
      </c>
      <c r="K153" s="58"/>
      <c r="L153" s="23">
        <f t="shared" si="14"/>
        <v>0</v>
      </c>
    </row>
    <row r="154" spans="10:12" ht="13.5" customHeight="1">
      <c r="J154" s="53">
        <f>SUM(J4:J153)</f>
        <v>2711</v>
      </c>
      <c r="K154" s="3"/>
      <c r="L154" s="54">
        <f t="shared" si="14"/>
        <v>0</v>
      </c>
    </row>
    <row r="155" spans="2:12" ht="30.75" customHeight="1">
      <c r="B155" s="2"/>
      <c r="C155" s="28"/>
      <c r="D155" s="28"/>
      <c r="E155" s="28"/>
      <c r="F155" s="28"/>
      <c r="G155" s="27" t="s">
        <v>259</v>
      </c>
      <c r="H155" s="30" t="s">
        <v>260</v>
      </c>
      <c r="I155" s="27"/>
      <c r="J155" s="27"/>
      <c r="K155" s="2"/>
      <c r="L155" s="43">
        <f>L146+L139+L126+L120+L118+L115+L111+L107+L103+L99+L83+L80+L76+L71+L43+L5</f>
        <v>0</v>
      </c>
    </row>
    <row r="156" spans="7:12" ht="30.75" customHeight="1">
      <c r="G156" s="37" t="s">
        <v>261</v>
      </c>
      <c r="H156" s="38"/>
      <c r="I156" s="38"/>
      <c r="J156" s="38"/>
      <c r="K156" s="39"/>
      <c r="L156" s="72"/>
    </row>
    <row r="157" spans="7:12" ht="30.75" customHeight="1">
      <c r="G157" s="40" t="s">
        <v>285</v>
      </c>
      <c r="H157" s="41"/>
      <c r="I157" s="41"/>
      <c r="J157" s="41"/>
      <c r="K157" s="39"/>
      <c r="L157" s="72"/>
    </row>
    <row r="158" spans="7:12" ht="6.75" customHeight="1">
      <c r="G158" s="1"/>
      <c r="H158" s="1"/>
      <c r="I158" s="1"/>
      <c r="J158" s="1"/>
      <c r="K158" s="1"/>
      <c r="L158" s="44"/>
    </row>
    <row r="159" spans="7:12" ht="30.75" customHeight="1">
      <c r="G159" s="29" t="s">
        <v>262</v>
      </c>
      <c r="H159" s="26"/>
      <c r="I159" s="26"/>
      <c r="J159" s="26"/>
      <c r="K159" s="1"/>
      <c r="L159" s="45">
        <f>L155*0.21</f>
        <v>0</v>
      </c>
    </row>
    <row r="160" spans="7:12" ht="30.75" customHeight="1">
      <c r="G160" s="27" t="s">
        <v>271</v>
      </c>
      <c r="H160" s="30" t="s">
        <v>263</v>
      </c>
      <c r="I160" s="31"/>
      <c r="J160" s="27"/>
      <c r="K160" s="1"/>
      <c r="L160" s="42">
        <f>L155+L159</f>
        <v>0</v>
      </c>
    </row>
    <row r="161" ht="15">
      <c r="K161" s="1"/>
    </row>
    <row r="162" ht="15">
      <c r="K162" s="1"/>
    </row>
    <row r="176" ht="15">
      <c r="K176" s="4"/>
    </row>
    <row r="177" ht="15">
      <c r="K177" s="4"/>
    </row>
    <row r="178" ht="15">
      <c r="K178" s="4"/>
    </row>
  </sheetData>
  <sheetProtection algorithmName="SHA-512" hashValue="6GR8LL+9MvFSVPrQo4mm8bGuWSzVaBe8QMmmAHFPxqyQ4PyLSvirHpdZLjK50UFth8D7OHWEK3Mj+faCKvov8g==" saltValue="YPE5rLI44NJdNw06C4eGDA==" spinCount="100000" sheet="1" objects="1" scenarios="1"/>
  <mergeCells count="36">
    <mergeCell ref="B2:C2"/>
    <mergeCell ref="F2:G2"/>
    <mergeCell ref="D5:F5"/>
    <mergeCell ref="B4:L4"/>
    <mergeCell ref="H5:J5"/>
    <mergeCell ref="D43:F43"/>
    <mergeCell ref="H43:J43"/>
    <mergeCell ref="H71:J71"/>
    <mergeCell ref="D71:F71"/>
    <mergeCell ref="B71:C71"/>
    <mergeCell ref="D139:F139"/>
    <mergeCell ref="D146:F146"/>
    <mergeCell ref="H146:J146"/>
    <mergeCell ref="H139:J139"/>
    <mergeCell ref="D126:F126"/>
    <mergeCell ref="H126:J126"/>
    <mergeCell ref="D103:F103"/>
    <mergeCell ref="H103:J103"/>
    <mergeCell ref="H107:J107"/>
    <mergeCell ref="H111:J111"/>
    <mergeCell ref="H115:J115"/>
    <mergeCell ref="H118:J118"/>
    <mergeCell ref="H120:J120"/>
    <mergeCell ref="D107:F107"/>
    <mergeCell ref="D111:F111"/>
    <mergeCell ref="D115:F115"/>
    <mergeCell ref="D118:F118"/>
    <mergeCell ref="D120:F120"/>
    <mergeCell ref="D80:F80"/>
    <mergeCell ref="H80:J80"/>
    <mergeCell ref="D76:F76"/>
    <mergeCell ref="H76:J76"/>
    <mergeCell ref="D99:F99"/>
    <mergeCell ref="H99:J99"/>
    <mergeCell ref="H83:J83"/>
    <mergeCell ref="D83:F83"/>
  </mergeCells>
  <printOptions/>
  <pageMargins left="0.7" right="0.7" top="0.787401575" bottom="0.787401575" header="0.3" footer="0.3"/>
  <pageSetup fitToHeight="0" fitToWidth="1" horizontalDpi="1200" verticalDpi="12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Helešic</dc:creator>
  <cp:keywords/>
  <dc:description/>
  <cp:lastModifiedBy>RMU cierna</cp:lastModifiedBy>
  <cp:lastPrinted>2016-10-07T11:31:42Z</cp:lastPrinted>
  <dcterms:created xsi:type="dcterms:W3CDTF">2016-06-13T05:47:37Z</dcterms:created>
  <dcterms:modified xsi:type="dcterms:W3CDTF">2017-10-20T08:33:01Z</dcterms:modified>
  <cp:category/>
  <cp:version/>
  <cp:contentType/>
  <cp:contentStatus/>
</cp:coreProperties>
</file>