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6025" windowHeight="11070" tabRatio="355" activeTab="1"/>
  </bookViews>
  <sheets>
    <sheet name="REKAP" sheetId="2" r:id="rId1"/>
    <sheet name="POLOZKY" sheetId="1" r:id="rId2"/>
  </sheets>
  <definedNames>
    <definedName name="Excel_BuiltIn_Print_Area_2">"$#REF!.$A$1:$D$60"</definedName>
    <definedName name="_xlnm.Print_Area" localSheetId="1">'POLOZKY'!$A$1:$H$143</definedName>
    <definedName name="_xlnm.Print_Area" localSheetId="0">'REKAP'!$A$1:$H$31</definedName>
    <definedName name="_xlnm.Print_Titles" localSheetId="0">'REKAP'!$1:$7</definedName>
    <definedName name="_xlnm.Print_Titles" localSheetId="1">'POLOZKY'!$1:$5</definedName>
  </definedNames>
  <calcPr calcId="162913"/>
</workbook>
</file>

<file path=xl/sharedStrings.xml><?xml version="1.0" encoding="utf-8"?>
<sst xmlns="http://schemas.openxmlformats.org/spreadsheetml/2006/main" count="303" uniqueCount="177">
  <si>
    <t>m</t>
  </si>
  <si>
    <t>ks</t>
  </si>
  <si>
    <t>hod</t>
  </si>
  <si>
    <t>Zkušební provoz</t>
  </si>
  <si>
    <t>P.č.</t>
  </si>
  <si>
    <t>Název položky</t>
  </si>
  <si>
    <t>MJ</t>
  </si>
  <si>
    <t>množství</t>
  </si>
  <si>
    <t>Celkem za</t>
  </si>
  <si>
    <t>Obj.č.</t>
  </si>
  <si>
    <t>Výchozí revize</t>
  </si>
  <si>
    <t>Měření metalických datových segmentů</t>
  </si>
  <si>
    <t>Zásuvky:</t>
  </si>
  <si>
    <t>Elektroinstalační materiál</t>
  </si>
  <si>
    <t>Úložné konstrukce</t>
  </si>
  <si>
    <t>Montážní a instalační práce</t>
  </si>
  <si>
    <t>Kompletace systému</t>
  </si>
  <si>
    <t>Individuální zkoušky</t>
  </si>
  <si>
    <t>Komplexní zkoušky</t>
  </si>
  <si>
    <t>Dokumentace skutečného provedení</t>
  </si>
  <si>
    <t>Tisk dokumentace skutečného provedení</t>
  </si>
  <si>
    <t>Dopravní náklady</t>
  </si>
  <si>
    <t>Položka zahrnuje veškeré náklady na přípravu vzorkování, náklady spojené s odsouhlasením nabízeného systému uživatelem, doložení atestů a certifikátů a veškeré další práce nutné k zajištění plné funkčnosti systému a řádného předání objednateli</t>
  </si>
  <si>
    <t>Položka obsahuje povinné individuální zkoušky nutné k prokázání bezchybné funkčnosti díla; provádění  a výsledek zkoušek bude denně zachycován v zápisech; denní zápisy budou obsahovat popis zkoušené technologie, včetně fyzické kontroly prvků; o ukončení zkoušky bude sepsán závěrečný protokol</t>
  </si>
  <si>
    <t>Položka obsahuje povinné komplexní zkoušky celého díla za účelem prokázání kvality a funkčnosti díla v rámci vzájemně propojených a na sebe navazujících systémů</t>
  </si>
  <si>
    <t xml:space="preserve">Položka zahrnuje náklady na přítomnost technika během zkušebního provozu systému, včetně odstraňování závad a nedodělků, které zkušební provoz prokáže </t>
  </si>
  <si>
    <t>Položka zahrnuje provedení výchozí revize systému revizním technikem dle ČSN 33 2000-6-61;</t>
  </si>
  <si>
    <t>Položka zahrnuje veškeré práce spojené s vytvořením dokumentace skutečného provedení.</t>
  </si>
  <si>
    <t>Položka zahrnuje veškeré náklady  spojené s dopravou materiálu na zakázku. Položka je uvedena v km, uchazeč doplní nejenom cenu na km, ale i předpokládaný počet km</t>
  </si>
  <si>
    <t>paré</t>
  </si>
  <si>
    <t>km</t>
  </si>
  <si>
    <t>cena / MJ</t>
  </si>
  <si>
    <t>Díl.</t>
  </si>
  <si>
    <t>Položka zahrnuje veškeré práce spojené s vytištěním dokumentace skutečného provedení, položka je uváděna v počtu výtisků nutných k předání objednateli</t>
  </si>
  <si>
    <t>Položení a upevnění sdělovacích kabelů do žlabů a trubek</t>
  </si>
  <si>
    <t>Montáž ohebných chrániček pod strop, do SDK a podlahy do pr.25mm</t>
  </si>
  <si>
    <t>Odvíjení kabelů z kabelového bubnu, naměření délky, odříznutí a úpravu konců kabelu;ukládání kabeláže do kabelových tras;přeměření izolačního stavu a kontinuity žil kabelu</t>
  </si>
  <si>
    <t>Kompletní práce spojené s montáží ohebných chrániček pod strop, do SDK a podlahy do pr.25mm</t>
  </si>
  <si>
    <t>Ohebná trubka pr. 25mm</t>
  </si>
  <si>
    <t>Kompletace, revize a zkoušky</t>
  </si>
  <si>
    <t>cena
celkem (Kč)</t>
  </si>
  <si>
    <t>Datová dvojzásuvka 2x RJ45 - zapuštěná</t>
  </si>
  <si>
    <t>Rozváděč</t>
  </si>
  <si>
    <t>Ohebná trubka pr. 32mm</t>
  </si>
  <si>
    <t>Montáž kompletního RACKU</t>
  </si>
  <si>
    <t>sada</t>
  </si>
  <si>
    <t>Ostatní související příslušenství</t>
  </si>
  <si>
    <t>REKAPITULACE</t>
  </si>
  <si>
    <t>Celkem v Kč bez DPH</t>
  </si>
  <si>
    <t>Celkem v Kč vč. DPH 21%</t>
  </si>
  <si>
    <t>kpl</t>
  </si>
  <si>
    <t>Datová zásuvka UTP 1xRJ45 Cat.6 do podlahové krabice, 1x modul 45, komplet.</t>
  </si>
  <si>
    <t>Datová dvojzásuvka 1x RJ45 - do podlah.krabice</t>
  </si>
  <si>
    <t>Ohebná trubka PVC, vnější  pr. 32 mm</t>
  </si>
  <si>
    <t>Ohebná trubka PVC, vnější  pr. 25 mm</t>
  </si>
  <si>
    <t>Montáž kompletní zásuvky cat6 jednoduché 1xRJ45</t>
  </si>
  <si>
    <t>Montáž kompletní zásuvky cat6 dvojité 2xRJ45</t>
  </si>
  <si>
    <t>Kompletní práce spojené s montáží chrániček</t>
  </si>
  <si>
    <t>Keystony a kabely systémové od jednoho výrobce - certifikovaný systém.</t>
  </si>
  <si>
    <t>Keystone</t>
  </si>
  <si>
    <t>Keystone - certifikovatelný s kabeláží</t>
  </si>
  <si>
    <t>Předkonektorovaná HDMI, v1.4 zásuvka (15 cm), 1 modul</t>
  </si>
  <si>
    <t>Typ</t>
  </si>
  <si>
    <t>Technická specifikace - STANDARD</t>
  </si>
  <si>
    <t>Instalační nestíněný kabel UTP - typ Cat 6, 250MHz  4p min.  AWG23, LSOH</t>
  </si>
  <si>
    <t>Kategorie: CAT6
Podporované protokoly: 1000BaseT, 1000BaseTX
Stínění: ne
Šířka pásma: 250 MHz
Vodič: měděný drát AWG 23
Izolace: polyethylen 1, 02 mm
Plášť: LSOH
Barva: fialová
Průměr kabelu: 6, 3 mm
Váha: 42 kg/km
NVP: 69 %
Propagation delay: 535 ns/100 m
Delay skew: 20 ns/100 m
Skladovací teplota: -20°C až 60°C
Provozní teplota: -20°C až 60°C
Teplota při instalaci: 0°C až 50°C</t>
  </si>
  <si>
    <t>Trubka 25 PVC s vyšší mech.odolností do podlahy 750N/5cm</t>
  </si>
  <si>
    <t>Kompletní práce spojené s montáží kompletní zásuvky cat6 UTP jednoduché 1xRJ45</t>
  </si>
  <si>
    <t>Kompletní práce spojené s montáží kompletní zásuvky cat6 UTP dvojité 2xRJ45</t>
  </si>
  <si>
    <t>Odvíjení kabelů z kabelového bubnu, naměření délky, odříznutí a úpravu konců kabelu;ukládání kabeláže do kabelových tras;přeměření izolačního stavu a kontinuity žil kabelu. Montáž, zakončení, zapojení, svorkování. Montáže provedené tak, aby byla funkčnost zaručena (certifikované hmoždinky, příchytky, žlaby a podobně)</t>
  </si>
  <si>
    <t>Trubka pr.25mm PVC do podlahy</t>
  </si>
  <si>
    <t>Vyvazovací panel 1U</t>
  </si>
  <si>
    <t>Název části</t>
  </si>
  <si>
    <t>Trubka PVC d=25mm</t>
  </si>
  <si>
    <t>Trubka PVC tuhá d=25mm</t>
  </si>
  <si>
    <t>Položení a upevnění kabelů HDMI</t>
  </si>
  <si>
    <t>Zatažení kabelů HDMI, včetně propojení a zakončení na zásuvkách</t>
  </si>
  <si>
    <t>Ostatní součástí dílu UKS.</t>
  </si>
  <si>
    <t>Montáž chrániček pod strop, do SDK a podlahy do pr.25mm</t>
  </si>
  <si>
    <t>Ostatní</t>
  </si>
  <si>
    <t>Universální kabelážní systém (UKS)</t>
  </si>
  <si>
    <t>koordinace prací s ostatními profesemi</t>
  </si>
  <si>
    <t>značení trasy vedení</t>
  </si>
  <si>
    <t>přesuny hmot</t>
  </si>
  <si>
    <t>Datová zásuvka UTP 2xRJ45 Cat.6 pod omítku, komplet (maska nosná, přístroj, kryt,instal.krabice).</t>
  </si>
  <si>
    <t>Příprava pro ozvučení</t>
  </si>
  <si>
    <r>
      <t xml:space="preserve">Strukturovaná kabeláž jako celek musí splňovat záruky a certifikace od dodavatele, systém musí být cerifikován jako kompaktní celek od jednoho výrobce. Veškeré zařízení uvedené ve výkazu výměr musí být kompletní, včetně příslušenství tak, aby byl celek po montáži plně funkční. Design zásuvek ekvivalent TANGO.
</t>
    </r>
    <r>
      <rPr>
        <b/>
        <i/>
        <sz val="10"/>
        <rFont val="Calibri"/>
        <family val="2"/>
        <scheme val="minor"/>
      </rPr>
      <t>Aktivní prvky, WiFi AP, UPS a zařízení AVT předmětem samostatné dodávky investora (součástí projektu interiérového vybavení).</t>
    </r>
  </si>
  <si>
    <t>Audiozásuvka 2x RCA modul 45, barva bílá</t>
  </si>
  <si>
    <t>Montážní sada M6 do rozvaděče (šroub + plovoucí matka + podložka)</t>
  </si>
  <si>
    <t>Montážní sada M6 do rozvaděče (šroub + plovoucí matka + podložka) - komplet</t>
  </si>
  <si>
    <t>Aktivní prvky součástí dodávky investora.</t>
  </si>
  <si>
    <t>Patch panel 24 x RJ45 CAT6 UTP 350 MHz černý 1U SX24-6-UTP-BK</t>
  </si>
  <si>
    <t>1U patch panel 24xRJ45, Cat.6</t>
  </si>
  <si>
    <t>Vyvazovací panel 19" (jumper ring panel) 1U, 5 úchytů hlubokých 64 mm, šedý</t>
  </si>
  <si>
    <t>Kompletní práce spojené s montáží RACKU, obsahuje montáže všech položek v kap.rozváděč</t>
  </si>
  <si>
    <t>Montáž kompletní zásuvky audio</t>
  </si>
  <si>
    <t>Kompletní práce spojené s montáží kompletní zásuvky AUDIO</t>
  </si>
  <si>
    <t>Zednické přípomoce - odkrytí stávajících prostupů v 1.NP
- zapravení omítky, malby včetně úpravy do okolních ploch</t>
  </si>
  <si>
    <t>Ostatní příslušenství</t>
  </si>
  <si>
    <t>Revize a zkoušky</t>
  </si>
  <si>
    <t>SIMU+ FSS, m.č.2.26</t>
  </si>
  <si>
    <t>D.1.4.2 ELEKTRONICKÉ KOMUNIKACE (SLABOPROUD)</t>
  </si>
  <si>
    <t>Audiozásuvka 2x RCA - modul do podl.krabice</t>
  </si>
  <si>
    <t>Zásuvka HDMI - modul do podl.krabice</t>
  </si>
  <si>
    <t>Zásuvka VGA - modul do podl.krabice</t>
  </si>
  <si>
    <t>Předkonektorovaná VGA zásuvka 1 modul</t>
  </si>
  <si>
    <t>Instalační krabice na povrch</t>
  </si>
  <si>
    <t>HDMI High Speed Ethernet HDMI (1.4) propojovací kabel HDMI A M-M 12m</t>
  </si>
  <si>
    <t xml:space="preserve">HDMI High Speed Ethernet HDMI (1.4) propojovací kabel HDMI A M-M / 3x stíněný / AWG 30 / 12m / pozl. kontakty
Full HD a 3D HDMI 1.4 kabel s ethernetovým připojením
Full HD ( 1080p) a 3D  kabel pro připojení audio / video zařízení, jako jsou přehrávače Blu -ray přehrávače, herní konzole , atd., například k  televizi či monitoru. Takže lze použít jakékoliv aplikace založené na IP. 
Specifikace:
• Konektor 1: HDMI typ A 
• Konektor 2: HDMI typ A  
• HDMI standard: High Speed HDMI s Ethernetetovým připojením
• Typ kabelu: CAT 2 
• UL: UL20276 
• Standardní HDTV 1080p 
• HDTV rozlišení Max. 1920 x 1200 pixelů, 60 Hz 
• Provedení: Lisovaný 
• Stínění: Trojité stínění 
• Materiál vodiče: CU 
• AWG: 30 
• feritovým filtr: žádný
• Povrch konektoru : pozlacený
• Barva kabelu: Černá 
• Barva konektoru: Černá </t>
  </si>
  <si>
    <t>VGA kabel 12m</t>
  </si>
  <si>
    <t>Stíněný kabel přípojný VGA k monitoru 15M/15M 12m</t>
  </si>
  <si>
    <t>drátěný žlab 200x50mm, vč. tvarovek, spojovacího  a úchytového materiálu</t>
  </si>
  <si>
    <t>Položení a upevnění kabelů VGA</t>
  </si>
  <si>
    <t>Zatažení kabelů VGA, včetně propojení a zakončení na zásuvkách</t>
  </si>
  <si>
    <t>Montáž podlahové krabice</t>
  </si>
  <si>
    <t>Kompletní práce spojené s montáží podlahové krabice</t>
  </si>
  <si>
    <t>Montáž žlabu 200x50</t>
  </si>
  <si>
    <t>Kompletní práce spojené s montáží žlabu 200x50</t>
  </si>
  <si>
    <t>Reproduktory</t>
  </si>
  <si>
    <t>Ohebná trubka pr. 16mm</t>
  </si>
  <si>
    <t>Ohebná trubka PVC, vnější  pr. 16 mm</t>
  </si>
  <si>
    <t>Poplachový zabezpečovací a tísňový systém (PZTS) - úpravy</t>
  </si>
  <si>
    <t>Elektrická požární signalizace (EPS) - úpravy</t>
  </si>
  <si>
    <t>Elektronická kontrola vstupu (EKV)</t>
  </si>
  <si>
    <t>Technologie EKV</t>
  </si>
  <si>
    <t>ŘJ pro připojení čteček</t>
  </si>
  <si>
    <t>Zámky</t>
  </si>
  <si>
    <t xml:space="preserve">Elektromechanický úzký samozamykací panikový zámek </t>
  </si>
  <si>
    <t>Elektromechanický úzký samozamykací panikový zámek backset 35mm</t>
  </si>
  <si>
    <t xml:space="preserve">6m propojovací kabel s konektorem pro el.zámky </t>
  </si>
  <si>
    <t xml:space="preserve">Kabelová průchodka </t>
  </si>
  <si>
    <t>Kabelová průchodka, délka 478 mm,</t>
  </si>
  <si>
    <t>Protiplech pro DIN zámky</t>
  </si>
  <si>
    <t>Protiplech pro DIN zámky jednokřídlé dveře</t>
  </si>
  <si>
    <t>Bezpečnostní kování k elektromechanickému zámku</t>
  </si>
  <si>
    <t>Bezpečnostní kování k elektromechanickému zámku klika x klika dělený čtyřhran</t>
  </si>
  <si>
    <t>FTP kabel cat.6, 4x2x0,5mm, izolace LSZH, uložení v trubce, ve žlabu</t>
  </si>
  <si>
    <t>Flexibilní kabel stíněný 6x0.5</t>
  </si>
  <si>
    <t>JYSTY 2x2x0,8</t>
  </si>
  <si>
    <t>Kabel JYSTY 2x2x0,8</t>
  </si>
  <si>
    <t>Kabel napájecí</t>
  </si>
  <si>
    <t>H05VV-F 2x1.5</t>
  </si>
  <si>
    <t>Drobný montážní materiál - izol.pásky, bužírky, kabel.štítky, stah.pásky, sádra</t>
  </si>
  <si>
    <t>Montáž snímače identifikačních karet (vč.potřebného příslušenství)</t>
  </si>
  <si>
    <t>Kompletní práce spojené s montáží snímače bezkontaktních karet na stěnu</t>
  </si>
  <si>
    <t>Montáž řídící jednotky / koncentrátoru</t>
  </si>
  <si>
    <t>Kompletní práce spojené s montáží řídící jednotky / koncentrátoru</t>
  </si>
  <si>
    <t>Montáž elektromechanického samozamykacího zámku</t>
  </si>
  <si>
    <t>Kompletní práce spojené s instalací elektromechanického samozamykacího zámku do dveří</t>
  </si>
  <si>
    <t>Položení a upevnění silových kabelů do žlabů a trubek</t>
  </si>
  <si>
    <t>Programování systému, servisní práce technika</t>
  </si>
  <si>
    <t>Školení</t>
  </si>
  <si>
    <t>Položka zahrnuje veškeré náklady spojené se zaškolením obsluhy a údržby systému</t>
  </si>
  <si>
    <t>Ostatní součástí dílu UKS. Karty součástí dodávky investora dle skutečně požadovaného počtu.</t>
  </si>
  <si>
    <t>Čtečka bezkontaktní</t>
  </si>
  <si>
    <t>Přesunutí stávajícího detektoru PZTS, ochrana proti poškození</t>
  </si>
  <si>
    <t>Přesunutí stávajícího detektoru EPS, ochrana proti poškození</t>
  </si>
  <si>
    <t>3 (PZTS+EPS+EKV)</t>
  </si>
  <si>
    <t>PZTS+EPS+EKV</t>
  </si>
  <si>
    <t>Montáž kompletní zásuvky VGA, HDMI</t>
  </si>
  <si>
    <t>Kompletní práce spojené s montáží kompletní zásuvky VGA, HDMI</t>
  </si>
  <si>
    <t xml:space="preserve">Ohebná trubka PVC, vnější  pr. 25 mm se zatahovacím drátem </t>
  </si>
  <si>
    <t>Síťovatelný kontrolér pro připojení čtečky, kompatibilní se systémem na MUNI FSS</t>
  </si>
  <si>
    <t>Bezkontant.čtečka, úzká, kompatibilní se systémem na MUNI FSS</t>
  </si>
  <si>
    <t>Napájecí zdroj 12V/2A</t>
  </si>
  <si>
    <t>Napájecí zdroj 12V/2A včetně akumulátoru 7Ah</t>
  </si>
  <si>
    <t>Montáž zdroje</t>
  </si>
  <si>
    <t>Kompletní práce spojené s instalací napájecího zdroje</t>
  </si>
  <si>
    <t>Podlahová krabice 16modulů</t>
  </si>
  <si>
    <t>Podlahová krabice 16modulů, kompletní včetně přípravku pro zabudování do betonové podlahy,
kryt pro podlahovou krytinu</t>
  </si>
  <si>
    <t>Ohebná trubka pr. 40mm</t>
  </si>
  <si>
    <t>Ohebná trubka PVC, vnější  pr. 40 mm</t>
  </si>
  <si>
    <t>demontáže</t>
  </si>
  <si>
    <t>demontáže stáv. SLP zařízení</t>
  </si>
  <si>
    <t>Zahrnuje i trubkování pro AVT.</t>
  </si>
  <si>
    <t>VÝKAZ VÝMĚR</t>
  </si>
  <si>
    <t>Kč/MJ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</si>
</sst>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_K_č"/>
  </numFmts>
  <fonts count="31">
    <font>
      <sz val="10"/>
      <name val="Arial"/>
      <family val="2"/>
    </font>
    <font>
      <sz val="11"/>
      <color theme="1"/>
      <name val="Calibri"/>
      <family val="2"/>
      <scheme val="minor"/>
    </font>
    <font>
      <sz val="10"/>
      <name val="Arial CE"/>
      <family val="2"/>
    </font>
    <font>
      <b/>
      <sz val="8"/>
      <color indexed="8"/>
      <name val="Arial CE"/>
      <family val="2"/>
    </font>
    <font>
      <b/>
      <sz val="14"/>
      <color theme="0"/>
      <name val="Calibri"/>
      <family val="2"/>
    </font>
    <font>
      <b/>
      <u val="single"/>
      <sz val="8"/>
      <color theme="0"/>
      <name val="Calibri"/>
      <family val="2"/>
    </font>
    <font>
      <b/>
      <sz val="20"/>
      <color theme="0"/>
      <name val="Calibri"/>
      <family val="2"/>
    </font>
    <font>
      <sz val="8"/>
      <name val="Calibri"/>
      <family val="2"/>
    </font>
    <font>
      <sz val="12"/>
      <name val="Calibri"/>
      <family val="2"/>
    </font>
    <font>
      <b/>
      <u val="single"/>
      <sz val="12"/>
      <color theme="0"/>
      <name val="Calibri"/>
      <family val="2"/>
    </font>
    <font>
      <sz val="12"/>
      <color theme="0"/>
      <name val="Calibri"/>
      <family val="2"/>
    </font>
    <font>
      <b/>
      <sz val="14"/>
      <color rgb="FFFF0000"/>
      <name val="Calibri"/>
      <family val="2"/>
    </font>
    <font>
      <u val="single"/>
      <sz val="8"/>
      <name val="Calibri"/>
      <family val="2"/>
    </font>
    <font>
      <b/>
      <sz val="10"/>
      <name val="Calibri"/>
      <family val="2"/>
    </font>
    <font>
      <sz val="10"/>
      <name val="Calibri"/>
      <family val="2"/>
    </font>
    <font>
      <i/>
      <sz val="8"/>
      <name val="Calibri"/>
      <family val="2"/>
    </font>
    <font>
      <b/>
      <sz val="8"/>
      <name val="Calibri"/>
      <family val="2"/>
    </font>
    <font>
      <b/>
      <sz val="12"/>
      <name val="Calibri"/>
      <family val="2"/>
    </font>
    <font>
      <b/>
      <sz val="8"/>
      <color indexed="10"/>
      <name val="Calibri"/>
      <family val="2"/>
    </font>
    <font>
      <sz val="8"/>
      <color indexed="8"/>
      <name val="Calibri"/>
      <family val="2"/>
    </font>
    <font>
      <b/>
      <sz val="10"/>
      <name val="Calibri"/>
      <family val="2"/>
      <scheme val="minor"/>
    </font>
    <font>
      <sz val="10"/>
      <name val="Calibri"/>
      <family val="2"/>
      <scheme val="minor"/>
    </font>
    <font>
      <b/>
      <sz val="16"/>
      <name val="Calibri"/>
      <family val="2"/>
    </font>
    <font>
      <i/>
      <sz val="10"/>
      <name val="Calibri"/>
      <family val="2"/>
      <scheme val="minor"/>
    </font>
    <font>
      <i/>
      <sz val="10"/>
      <name val="Calibri"/>
      <family val="2"/>
    </font>
    <font>
      <b/>
      <i/>
      <sz val="10"/>
      <name val="Calibri"/>
      <family val="2"/>
      <scheme val="minor"/>
    </font>
    <font>
      <sz val="12"/>
      <name val="Times New Roman CE"/>
      <family val="2"/>
    </font>
    <font>
      <b/>
      <sz val="20"/>
      <color theme="0"/>
      <name val="Calibri"/>
      <family val="2"/>
      <scheme val="minor"/>
    </font>
    <font>
      <sz val="12"/>
      <color theme="0"/>
      <name val="Calibri"/>
      <family val="2"/>
      <scheme val="minor"/>
    </font>
    <font>
      <u val="single"/>
      <sz val="8"/>
      <name val="Calibri"/>
      <family val="2"/>
      <scheme val="minor"/>
    </font>
    <font>
      <sz val="8"/>
      <name val="Calibri"/>
      <family val="2"/>
      <scheme val="minor"/>
    </font>
  </fonts>
  <fills count="8">
    <fill>
      <patternFill/>
    </fill>
    <fill>
      <patternFill patternType="gray125"/>
    </fill>
    <fill>
      <patternFill patternType="solid">
        <fgColor rgb="FF002776"/>
        <bgColor indexed="64"/>
      </patternFill>
    </fill>
    <fill>
      <patternFill patternType="solid">
        <fgColor rgb="FFA5ACAF"/>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top style="thin"/>
      <bottom style="hair"/>
    </border>
    <border>
      <left style="thin"/>
      <right style="thin"/>
      <top/>
      <bottom style="hair"/>
    </border>
    <border>
      <left style="thin"/>
      <right style="thin"/>
      <top style="hair"/>
      <bottom/>
    </border>
    <border>
      <left style="thin"/>
      <right style="thin"/>
      <top style="thin"/>
      <bottom style="thin"/>
    </border>
    <border>
      <left/>
      <right style="thin"/>
      <top style="thin"/>
      <bottom style="thin"/>
    </border>
    <border>
      <left style="hair">
        <color rgb="FF969696"/>
      </left>
      <right style="hair">
        <color rgb="FF969696"/>
      </right>
      <top style="hair">
        <color rgb="FF969696"/>
      </top>
      <bottom style="hair">
        <color rgb="FF969696"/>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3" fillId="0" borderId="1" applyProtection="0">
      <alignment horizontal="justify" vertical="center" wrapText="1"/>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pplyProtection="0">
      <alignment/>
    </xf>
    <xf numFmtId="0" fontId="0" fillId="0" borderId="0">
      <alignment/>
      <protection/>
    </xf>
    <xf numFmtId="0" fontId="26" fillId="0" borderId="0">
      <alignment/>
      <protection/>
    </xf>
  </cellStyleXfs>
  <cellXfs count="229">
    <xf numFmtId="0" fontId="0" fillId="0" borderId="0" xfId="0"/>
    <xf numFmtId="0" fontId="4" fillId="2" borderId="0" xfId="20" applyFont="1" applyFill="1" applyAlignment="1">
      <alignment horizontal="left" vertical="center"/>
      <protection/>
    </xf>
    <xf numFmtId="0" fontId="5" fillId="2" borderId="0" xfId="20" applyFont="1" applyFill="1" applyAlignment="1">
      <alignment horizontal="left"/>
      <protection/>
    </xf>
    <xf numFmtId="0" fontId="5" fillId="2" borderId="0" xfId="20" applyFont="1" applyFill="1" applyAlignment="1">
      <alignment vertical="center"/>
      <protection/>
    </xf>
    <xf numFmtId="0" fontId="5" fillId="2" borderId="0" xfId="20" applyFont="1" applyFill="1" applyAlignment="1">
      <alignment/>
      <protection/>
    </xf>
    <xf numFmtId="0" fontId="6" fillId="2" borderId="0" xfId="20" applyFont="1" applyFill="1" applyAlignment="1">
      <alignment horizontal="right" vertical="center"/>
      <protection/>
    </xf>
    <xf numFmtId="0" fontId="7" fillId="0" borderId="0" xfId="0" applyFont="1" applyAlignment="1">
      <alignment vertical="center"/>
    </xf>
    <xf numFmtId="0" fontId="8" fillId="3" borderId="0" xfId="20" applyFont="1" applyFill="1" applyAlignment="1">
      <alignment/>
      <protection/>
    </xf>
    <xf numFmtId="0" fontId="9" fillId="3" borderId="0" xfId="20" applyFont="1" applyFill="1" applyAlignment="1">
      <alignment horizontal="left"/>
      <protection/>
    </xf>
    <xf numFmtId="0" fontId="9" fillId="3" borderId="0" xfId="20" applyFont="1" applyFill="1" applyAlignment="1">
      <alignment/>
      <protection/>
    </xf>
    <xf numFmtId="0" fontId="10" fillId="3" borderId="0" xfId="20" applyFont="1" applyFill="1" applyAlignment="1">
      <alignment horizontal="right"/>
      <protection/>
    </xf>
    <xf numFmtId="0" fontId="11" fillId="0" borderId="0" xfId="20" applyFont="1" applyAlignment="1">
      <alignment horizontal="left" indent="1"/>
      <protection/>
    </xf>
    <xf numFmtId="0" fontId="7" fillId="0" borderId="0" xfId="0" applyFont="1" applyAlignment="1">
      <alignment horizontal="left" vertical="center"/>
    </xf>
    <xf numFmtId="0" fontId="12" fillId="0" borderId="0" xfId="20" applyFont="1" applyAlignment="1">
      <alignment horizontal="center" vertical="center"/>
      <protection/>
    </xf>
    <xf numFmtId="0" fontId="12" fillId="0" borderId="0" xfId="20" applyFont="1" applyAlignment="1">
      <alignment horizontal="center"/>
      <protection/>
    </xf>
    <xf numFmtId="0" fontId="12" fillId="0" borderId="0" xfId="20" applyFont="1" applyAlignment="1">
      <alignment horizontal="right" vertical="center"/>
      <protection/>
    </xf>
    <xf numFmtId="0" fontId="7" fillId="0" borderId="0" xfId="0" applyFont="1" applyFill="1" applyAlignment="1">
      <alignment vertical="center"/>
    </xf>
    <xf numFmtId="0" fontId="13" fillId="0" borderId="0" xfId="0" applyNumberFormat="1" applyFont="1" applyAlignment="1">
      <alignment vertical="center"/>
    </xf>
    <xf numFmtId="0" fontId="13" fillId="0" borderId="0" xfId="0" applyFont="1" applyAlignment="1">
      <alignment horizontal="center"/>
    </xf>
    <xf numFmtId="4" fontId="14" fillId="0" borderId="0" xfId="0" applyNumberFormat="1" applyFont="1" applyAlignment="1">
      <alignment/>
    </xf>
    <xf numFmtId="0" fontId="16" fillId="0" borderId="0" xfId="0" applyFont="1" applyAlignment="1">
      <alignment horizontal="left" vertical="center"/>
    </xf>
    <xf numFmtId="0" fontId="14" fillId="0" borderId="0" xfId="0" applyFont="1" applyAlignment="1">
      <alignment horizontal="center"/>
    </xf>
    <xf numFmtId="4" fontId="13" fillId="0" borderId="0" xfId="0" applyNumberFormat="1" applyFont="1" applyAlignment="1">
      <alignment/>
    </xf>
    <xf numFmtId="0" fontId="7" fillId="0" borderId="0" xfId="0" applyFont="1" applyAlignment="1">
      <alignment vertical="center" wrapText="1"/>
    </xf>
    <xf numFmtId="0" fontId="7" fillId="0" borderId="0" xfId="0" applyFont="1" applyAlignment="1" applyProtection="1">
      <alignment horizontal="center"/>
      <protection locked="0"/>
    </xf>
    <xf numFmtId="4" fontId="7" fillId="0" borderId="0" xfId="0" applyNumberFormat="1" applyFont="1" applyAlignment="1">
      <alignment vertical="center"/>
    </xf>
    <xf numFmtId="0" fontId="16" fillId="0" borderId="0" xfId="0" applyNumberFormat="1" applyFont="1" applyAlignment="1">
      <alignment vertical="center"/>
    </xf>
    <xf numFmtId="0" fontId="7" fillId="0" borderId="0" xfId="0" applyFont="1" applyAlignment="1">
      <alignment horizontal="center"/>
    </xf>
    <xf numFmtId="49" fontId="16" fillId="0" borderId="0" xfId="0" applyNumberFormat="1" applyFont="1" applyFill="1" applyAlignment="1">
      <alignment horizontal="left" vertical="center" wrapText="1"/>
    </xf>
    <xf numFmtId="49" fontId="7" fillId="0" borderId="0" xfId="0" applyNumberFormat="1" applyFont="1" applyFill="1" applyAlignment="1">
      <alignment horizontal="center"/>
    </xf>
    <xf numFmtId="49" fontId="16" fillId="0" borderId="0" xfId="0" applyNumberFormat="1" applyFont="1" applyAlignment="1">
      <alignment horizontal="center"/>
    </xf>
    <xf numFmtId="0" fontId="7" fillId="0" borderId="0" xfId="0" applyNumberFormat="1" applyFont="1" applyAlignment="1">
      <alignment vertical="center"/>
    </xf>
    <xf numFmtId="0" fontId="16" fillId="0" borderId="0" xfId="0" applyFont="1" applyAlignment="1">
      <alignment horizontal="center"/>
    </xf>
    <xf numFmtId="0" fontId="18" fillId="0" borderId="0" xfId="0" applyFont="1" applyAlignment="1">
      <alignment horizontal="left" vertical="center"/>
    </xf>
    <xf numFmtId="0" fontId="7" fillId="0" borderId="0" xfId="0" applyNumberFormat="1" applyFont="1" applyAlignment="1">
      <alignment horizontal="center"/>
    </xf>
    <xf numFmtId="0" fontId="18" fillId="0" borderId="0" xfId="0" applyFont="1" applyAlignment="1">
      <alignment horizontal="center"/>
    </xf>
    <xf numFmtId="0" fontId="7" fillId="0" borderId="0" xfId="0" applyFont="1" applyFill="1" applyAlignment="1">
      <alignment horizontal="left" vertical="center"/>
    </xf>
    <xf numFmtId="49" fontId="7" fillId="0" borderId="0" xfId="0" applyNumberFormat="1" applyFont="1" applyAlignment="1">
      <alignment horizontal="left" vertical="center" wrapText="1"/>
    </xf>
    <xf numFmtId="49" fontId="7" fillId="0" borderId="0" xfId="0" applyNumberFormat="1" applyFont="1" applyAlignment="1">
      <alignment horizontal="center"/>
    </xf>
    <xf numFmtId="0" fontId="7" fillId="0" borderId="0" xfId="0" applyNumberFormat="1" applyFont="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xf>
    <xf numFmtId="0" fontId="15" fillId="0" borderId="0" xfId="0" applyFont="1" applyFill="1" applyBorder="1" applyAlignment="1">
      <alignment horizontal="left" vertical="center"/>
    </xf>
    <xf numFmtId="0" fontId="15" fillId="0" borderId="0" xfId="0" applyFont="1" applyFill="1" applyBorder="1" applyAlignment="1">
      <alignment horizontal="center"/>
    </xf>
    <xf numFmtId="0" fontId="7" fillId="0" borderId="0" xfId="0" applyFont="1" applyFill="1" applyBorder="1" applyAlignment="1">
      <alignment vertical="center" wrapText="1"/>
    </xf>
    <xf numFmtId="0" fontId="15" fillId="0" borderId="0"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xf>
    <xf numFmtId="49" fontId="19" fillId="0" borderId="0" xfId="0" applyNumberFormat="1" applyFont="1" applyFill="1" applyBorder="1" applyAlignment="1">
      <alignment horizontal="center"/>
    </xf>
    <xf numFmtId="0" fontId="14" fillId="0" borderId="2" xfId="25" applyFont="1" applyFill="1" applyBorder="1" applyAlignment="1">
      <alignment horizontal="left" vertical="center" wrapText="1"/>
      <protection/>
    </xf>
    <xf numFmtId="49" fontId="13" fillId="0" borderId="3" xfId="20" applyNumberFormat="1" applyFont="1" applyFill="1" applyBorder="1">
      <alignment/>
      <protection/>
    </xf>
    <xf numFmtId="0" fontId="13" fillId="0" borderId="3" xfId="20" applyFont="1" applyFill="1" applyBorder="1" applyAlignment="1">
      <alignment horizontal="left"/>
      <protection/>
    </xf>
    <xf numFmtId="0" fontId="14" fillId="0" borderId="2" xfId="20" applyFont="1" applyFill="1" applyBorder="1" applyAlignment="1">
      <alignment horizontal="left"/>
      <protection/>
    </xf>
    <xf numFmtId="0" fontId="14" fillId="0" borderId="3" xfId="20" applyFont="1" applyFill="1" applyBorder="1" applyAlignment="1">
      <alignment horizontal="center"/>
      <protection/>
    </xf>
    <xf numFmtId="0" fontId="14" fillId="0" borderId="3" xfId="20" applyNumberFormat="1" applyFont="1" applyFill="1" applyBorder="1" applyAlignment="1">
      <alignment horizontal="center"/>
      <protection/>
    </xf>
    <xf numFmtId="0" fontId="14" fillId="0" borderId="3" xfId="20" applyFont="1" applyFill="1" applyBorder="1" applyAlignment="1">
      <alignment horizontal="center" wrapText="1"/>
      <protection/>
    </xf>
    <xf numFmtId="49" fontId="14" fillId="0" borderId="2" xfId="20" applyNumberFormat="1" applyFont="1" applyFill="1" applyBorder="1">
      <alignment/>
      <protection/>
    </xf>
    <xf numFmtId="2" fontId="14" fillId="0" borderId="2" xfId="20" applyNumberFormat="1" applyFont="1" applyFill="1" applyBorder="1" applyAlignment="1">
      <alignment horizontal="center" vertical="center"/>
      <protection/>
    </xf>
    <xf numFmtId="164" fontId="14" fillId="0" borderId="2" xfId="20" applyNumberFormat="1" applyFont="1" applyFill="1" applyBorder="1" applyAlignment="1">
      <alignment horizontal="center" vertical="center" wrapText="1"/>
      <protection/>
    </xf>
    <xf numFmtId="0" fontId="14" fillId="0" borderId="2" xfId="20" applyFont="1" applyFill="1" applyBorder="1" applyAlignment="1">
      <alignment horizontal="center"/>
      <protection/>
    </xf>
    <xf numFmtId="49" fontId="13" fillId="0" borderId="4" xfId="20" applyNumberFormat="1" applyFont="1" applyFill="1" applyBorder="1">
      <alignment/>
      <protection/>
    </xf>
    <xf numFmtId="0" fontId="13" fillId="0" borderId="4" xfId="20" applyFont="1" applyFill="1" applyBorder="1" applyAlignment="1">
      <alignment horizontal="left"/>
      <protection/>
    </xf>
    <xf numFmtId="0" fontId="14" fillId="0" borderId="4" xfId="20" applyFont="1" applyFill="1" applyBorder="1" applyAlignment="1">
      <alignment horizontal="center"/>
      <protection/>
    </xf>
    <xf numFmtId="49" fontId="14" fillId="0" borderId="5" xfId="20" applyNumberFormat="1" applyFont="1" applyFill="1" applyBorder="1">
      <alignment/>
      <protection/>
    </xf>
    <xf numFmtId="0" fontId="14" fillId="0" borderId="5" xfId="20" applyFont="1" applyFill="1" applyBorder="1" applyAlignment="1">
      <alignment horizontal="left"/>
      <protection/>
    </xf>
    <xf numFmtId="0" fontId="14" fillId="0" borderId="5" xfId="20" applyFont="1" applyFill="1" applyBorder="1" applyAlignment="1">
      <alignment horizontal="center"/>
      <protection/>
    </xf>
    <xf numFmtId="2" fontId="14" fillId="0" borderId="5" xfId="20" applyNumberFormat="1" applyFont="1" applyFill="1" applyBorder="1" applyAlignment="1">
      <alignment horizontal="center" vertical="center"/>
      <protection/>
    </xf>
    <xf numFmtId="164" fontId="14" fillId="0" borderId="5" xfId="20" applyNumberFormat="1" applyFont="1" applyFill="1" applyBorder="1" applyAlignment="1">
      <alignment horizontal="center" vertical="center" wrapText="1"/>
      <protection/>
    </xf>
    <xf numFmtId="2" fontId="14" fillId="0" borderId="4" xfId="20" applyNumberFormat="1" applyFont="1" applyFill="1" applyBorder="1" applyAlignment="1">
      <alignment horizontal="center" vertical="center"/>
      <protection/>
    </xf>
    <xf numFmtId="164" fontId="14" fillId="0" borderId="4" xfId="20" applyNumberFormat="1" applyFont="1" applyFill="1" applyBorder="1" applyAlignment="1">
      <alignment horizontal="center" vertical="center" wrapText="1"/>
      <protection/>
    </xf>
    <xf numFmtId="0" fontId="7" fillId="0" borderId="0" xfId="0" applyFont="1" applyBorder="1" applyAlignment="1">
      <alignment vertical="center"/>
    </xf>
    <xf numFmtId="0" fontId="20" fillId="0" borderId="5" xfId="24" applyFont="1" applyBorder="1" applyAlignment="1">
      <alignment vertical="center" wrapText="1"/>
      <protection/>
    </xf>
    <xf numFmtId="49" fontId="14" fillId="4" borderId="6" xfId="20" applyNumberFormat="1" applyFont="1" applyFill="1" applyBorder="1" applyAlignment="1">
      <alignment vertical="center"/>
      <protection/>
    </xf>
    <xf numFmtId="0" fontId="14" fillId="4" borderId="7" xfId="20" applyFont="1" applyFill="1" applyBorder="1" applyAlignment="1">
      <alignment horizontal="left" vertical="center"/>
      <protection/>
    </xf>
    <xf numFmtId="0" fontId="14" fillId="4" borderId="7" xfId="20" applyFont="1" applyFill="1" applyBorder="1" applyAlignment="1">
      <alignment horizontal="center" vertical="center"/>
      <protection/>
    </xf>
    <xf numFmtId="0" fontId="14" fillId="4" borderId="7" xfId="20" applyNumberFormat="1" applyFont="1" applyFill="1" applyBorder="1" applyAlignment="1">
      <alignment horizontal="center" vertical="center"/>
      <protection/>
    </xf>
    <xf numFmtId="0" fontId="14" fillId="4" borderId="7" xfId="20" applyFont="1" applyFill="1" applyBorder="1" applyAlignment="1">
      <alignment horizontal="center" vertical="center" wrapText="1"/>
      <protection/>
    </xf>
    <xf numFmtId="0" fontId="14" fillId="4" borderId="6" xfId="20" applyFont="1" applyFill="1" applyBorder="1" applyAlignment="1">
      <alignment horizontal="center" vertical="center" wrapText="1"/>
      <protection/>
    </xf>
    <xf numFmtId="0" fontId="22" fillId="0" borderId="0" xfId="0" applyFont="1" applyAlignment="1">
      <alignment vertical="center"/>
    </xf>
    <xf numFmtId="0" fontId="4" fillId="2" borderId="0" xfId="20" applyFont="1" applyFill="1" applyAlignment="1" applyProtection="1">
      <alignment horizontal="left" vertical="center"/>
      <protection/>
    </xf>
    <xf numFmtId="0" fontId="5" fillId="2" borderId="0" xfId="20" applyFont="1" applyFill="1" applyAlignment="1" applyProtection="1">
      <alignment horizontal="left" vertical="center"/>
      <protection/>
    </xf>
    <xf numFmtId="0" fontId="5" fillId="2" borderId="0" xfId="20" applyFont="1" applyFill="1" applyAlignment="1" applyProtection="1">
      <alignment horizontal="left"/>
      <protection/>
    </xf>
    <xf numFmtId="0" fontId="5" fillId="2" borderId="0" xfId="20" applyFont="1" applyFill="1" applyAlignment="1" applyProtection="1">
      <alignment vertical="center"/>
      <protection/>
    </xf>
    <xf numFmtId="0" fontId="5" fillId="2" borderId="0" xfId="20" applyFont="1" applyFill="1" applyAlignment="1" applyProtection="1">
      <alignment/>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8" fillId="3" borderId="0" xfId="20" applyFont="1" applyFill="1" applyAlignment="1" applyProtection="1">
      <alignment/>
      <protection/>
    </xf>
    <xf numFmtId="0" fontId="9" fillId="3" borderId="0" xfId="20" applyFont="1" applyFill="1" applyAlignment="1" applyProtection="1">
      <alignment horizontal="left" vertical="center"/>
      <protection/>
    </xf>
    <xf numFmtId="0" fontId="9" fillId="3" borderId="0" xfId="20" applyFont="1" applyFill="1" applyAlignment="1" applyProtection="1">
      <alignment horizontal="left"/>
      <protection/>
    </xf>
    <xf numFmtId="0" fontId="9" fillId="3" borderId="0" xfId="20" applyFont="1" applyFill="1" applyAlignment="1" applyProtection="1">
      <alignment/>
      <protection/>
    </xf>
    <xf numFmtId="0" fontId="11" fillId="0" borderId="0" xfId="20" applyFont="1" applyAlignment="1" applyProtection="1">
      <alignment horizontal="left" indent="1"/>
      <protection/>
    </xf>
    <xf numFmtId="0" fontId="16"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2" fillId="0" borderId="0" xfId="20" applyFont="1" applyAlignment="1" applyProtection="1">
      <alignment horizontal="center"/>
      <protection/>
    </xf>
    <xf numFmtId="0" fontId="12" fillId="0" borderId="0" xfId="20" applyFont="1" applyAlignment="1" applyProtection="1">
      <alignment horizontal="right" vertical="center"/>
      <protection/>
    </xf>
    <xf numFmtId="0" fontId="16" fillId="0" borderId="0" xfId="0" applyFont="1" applyAlignment="1" applyProtection="1">
      <alignment vertical="center"/>
      <protection/>
    </xf>
    <xf numFmtId="49" fontId="14" fillId="4" borderId="6" xfId="20" applyNumberFormat="1" applyFont="1" applyFill="1" applyBorder="1" applyAlignment="1" applyProtection="1">
      <alignment vertical="center"/>
      <protection/>
    </xf>
    <xf numFmtId="0" fontId="13" fillId="4" borderId="7" xfId="20" applyFont="1" applyFill="1" applyBorder="1" applyAlignment="1" applyProtection="1">
      <alignment horizontal="left" vertical="center"/>
      <protection/>
    </xf>
    <xf numFmtId="0" fontId="14" fillId="4" borderId="7" xfId="20" applyFont="1" applyFill="1" applyBorder="1" applyAlignment="1" applyProtection="1">
      <alignment horizontal="center" vertical="center"/>
      <protection/>
    </xf>
    <xf numFmtId="0" fontId="14" fillId="4" borderId="7" xfId="20" applyNumberFormat="1" applyFont="1" applyFill="1" applyBorder="1" applyAlignment="1" applyProtection="1">
      <alignment horizontal="center" vertical="center"/>
      <protection/>
    </xf>
    <xf numFmtId="0" fontId="14" fillId="4" borderId="7" xfId="20" applyFont="1" applyFill="1" applyBorder="1" applyAlignment="1" applyProtection="1">
      <alignment horizontal="center" vertical="center" wrapText="1"/>
      <protection/>
    </xf>
    <xf numFmtId="49" fontId="13" fillId="0" borderId="2" xfId="20" applyNumberFormat="1" applyFont="1" applyFill="1" applyBorder="1" applyProtection="1">
      <alignment/>
      <protection/>
    </xf>
    <xf numFmtId="0" fontId="13" fillId="0" borderId="2" xfId="20" applyFont="1" applyFill="1" applyBorder="1" applyAlignment="1" applyProtection="1">
      <alignment horizontal="left" vertical="center"/>
      <protection/>
    </xf>
    <xf numFmtId="0" fontId="21" fillId="0" borderId="5" xfId="25" applyFont="1" applyFill="1" applyBorder="1" applyAlignment="1" applyProtection="1">
      <alignment vertical="center" wrapText="1"/>
      <protection/>
    </xf>
    <xf numFmtId="0" fontId="21" fillId="0" borderId="5" xfId="0" applyFont="1" applyFill="1" applyBorder="1" applyAlignment="1" applyProtection="1">
      <alignment horizontal="center" vertical="center"/>
      <protection/>
    </xf>
    <xf numFmtId="2" fontId="14" fillId="0" borderId="2" xfId="20" applyNumberFormat="1" applyFont="1" applyFill="1" applyBorder="1" applyAlignment="1" applyProtection="1">
      <alignment horizontal="center" vertical="center"/>
      <protection/>
    </xf>
    <xf numFmtId="164" fontId="14" fillId="0" borderId="2" xfId="20" applyNumberFormat="1" applyFont="1" applyFill="1" applyBorder="1" applyAlignment="1" applyProtection="1">
      <alignment horizontal="center" vertical="center" wrapText="1"/>
      <protection/>
    </xf>
    <xf numFmtId="0" fontId="23" fillId="0" borderId="5" xfId="25" applyFont="1" applyFill="1" applyBorder="1" applyAlignment="1" applyProtection="1">
      <alignment vertical="center" wrapText="1"/>
      <protection/>
    </xf>
    <xf numFmtId="49" fontId="14" fillId="0" borderId="2" xfId="20" applyNumberFormat="1" applyFont="1" applyFill="1" applyBorder="1" applyProtection="1">
      <alignment/>
      <protection/>
    </xf>
    <xf numFmtId="0" fontId="21" fillId="0" borderId="5" xfId="24" applyFont="1" applyBorder="1" applyAlignment="1" applyProtection="1">
      <alignment vertical="center" wrapText="1"/>
      <protection/>
    </xf>
    <xf numFmtId="0" fontId="21" fillId="0" borderId="5" xfId="24" applyFont="1" applyFill="1" applyBorder="1" applyAlignment="1" applyProtection="1">
      <alignment vertical="center" wrapText="1"/>
      <protection/>
    </xf>
    <xf numFmtId="0" fontId="20" fillId="0" borderId="2" xfId="0" applyFont="1" applyFill="1" applyBorder="1" applyAlignment="1" applyProtection="1">
      <alignment horizontal="left" vertical="center"/>
      <protection/>
    </xf>
    <xf numFmtId="0" fontId="21" fillId="0" borderId="2" xfId="24" applyFont="1" applyFill="1" applyBorder="1" applyAlignment="1" applyProtection="1">
      <alignment vertical="center" wrapText="1"/>
      <protection/>
    </xf>
    <xf numFmtId="0" fontId="21" fillId="0" borderId="2" xfId="0" applyFont="1" applyFill="1" applyBorder="1" applyAlignment="1" applyProtection="1">
      <alignment horizontal="center" vertical="center"/>
      <protection/>
    </xf>
    <xf numFmtId="0" fontId="20" fillId="0" borderId="2" xfId="0" applyFont="1" applyFill="1" applyBorder="1" applyAlignment="1" applyProtection="1">
      <alignment vertical="center"/>
      <protection/>
    </xf>
    <xf numFmtId="0" fontId="21" fillId="0" borderId="2" xfId="0" applyFont="1" applyFill="1" applyBorder="1" applyAlignment="1" applyProtection="1">
      <alignment horizontal="left" vertical="center" wrapText="1"/>
      <protection/>
    </xf>
    <xf numFmtId="49" fontId="21" fillId="0" borderId="2" xfId="0" applyNumberFormat="1" applyFont="1" applyFill="1" applyBorder="1" applyAlignment="1" applyProtection="1">
      <alignment horizontal="center" vertical="center"/>
      <protection/>
    </xf>
    <xf numFmtId="0" fontId="21" fillId="0" borderId="2" xfId="0" applyFont="1" applyFill="1" applyBorder="1" applyAlignment="1" applyProtection="1">
      <alignment horizontal="left" vertical="center"/>
      <protection/>
    </xf>
    <xf numFmtId="0" fontId="14" fillId="0" borderId="2" xfId="0" applyFont="1" applyFill="1" applyBorder="1" applyAlignment="1" applyProtection="1">
      <alignment horizontal="center" vertical="center"/>
      <protection/>
    </xf>
    <xf numFmtId="0" fontId="21" fillId="0" borderId="2" xfId="25" applyFont="1" applyFill="1" applyBorder="1" applyAlignment="1" applyProtection="1">
      <alignment horizontal="left" vertical="center" wrapText="1"/>
      <protection/>
    </xf>
    <xf numFmtId="0" fontId="21" fillId="0" borderId="2" xfId="0" applyFont="1" applyFill="1" applyBorder="1" applyAlignment="1" applyProtection="1">
      <alignment vertical="center" wrapText="1"/>
      <protection/>
    </xf>
    <xf numFmtId="0" fontId="21" fillId="0" borderId="2" xfId="25" applyFont="1" applyFill="1" applyBorder="1" applyAlignment="1" applyProtection="1">
      <alignment vertical="center" wrapText="1"/>
      <protection/>
    </xf>
    <xf numFmtId="49" fontId="14" fillId="0" borderId="5" xfId="20" applyNumberFormat="1" applyFont="1" applyFill="1" applyBorder="1" applyProtection="1">
      <alignment/>
      <protection/>
    </xf>
    <xf numFmtId="0" fontId="13" fillId="0" borderId="5" xfId="20" applyFont="1" applyFill="1" applyBorder="1" applyAlignment="1" applyProtection="1">
      <alignment horizontal="left" vertical="center"/>
      <protection/>
    </xf>
    <xf numFmtId="2" fontId="14" fillId="0" borderId="5" xfId="20" applyNumberFormat="1" applyFont="1" applyFill="1" applyBorder="1" applyAlignment="1" applyProtection="1">
      <alignment horizontal="center" vertical="center"/>
      <protection/>
    </xf>
    <xf numFmtId="164" fontId="14" fillId="0" borderId="5" xfId="20" applyNumberFormat="1" applyFont="1" applyFill="1" applyBorder="1" applyAlignment="1" applyProtection="1">
      <alignment horizontal="center" vertical="center" wrapText="1"/>
      <protection/>
    </xf>
    <xf numFmtId="49" fontId="14" fillId="5" borderId="6" xfId="20" applyNumberFormat="1" applyFont="1" applyFill="1" applyBorder="1" applyProtection="1">
      <alignment/>
      <protection/>
    </xf>
    <xf numFmtId="0" fontId="13" fillId="5" borderId="6" xfId="20" applyFont="1" applyFill="1" applyBorder="1" applyAlignment="1" applyProtection="1">
      <alignment horizontal="left" vertical="center"/>
      <protection/>
    </xf>
    <xf numFmtId="0" fontId="14" fillId="5" borderId="6" xfId="20" applyFont="1" applyFill="1" applyBorder="1" applyAlignment="1" applyProtection="1">
      <alignment horizontal="left"/>
      <protection/>
    </xf>
    <xf numFmtId="0" fontId="14" fillId="5" borderId="6" xfId="20" applyFont="1" applyFill="1" applyBorder="1" applyAlignment="1" applyProtection="1">
      <alignment horizontal="center"/>
      <protection/>
    </xf>
    <xf numFmtId="2" fontId="14" fillId="5" borderId="6" xfId="20" applyNumberFormat="1" applyFont="1" applyFill="1" applyBorder="1" applyAlignment="1" applyProtection="1">
      <alignment horizontal="center" vertical="center"/>
      <protection/>
    </xf>
    <xf numFmtId="164" fontId="14" fillId="5" borderId="6" xfId="20" applyNumberFormat="1" applyFont="1" applyFill="1" applyBorder="1" applyAlignment="1" applyProtection="1">
      <alignment horizontal="center" vertical="center" wrapText="1"/>
      <protection/>
    </xf>
    <xf numFmtId="49" fontId="13" fillId="0" borderId="3" xfId="20" applyNumberFormat="1" applyFont="1" applyFill="1" applyBorder="1" applyProtection="1">
      <alignment/>
      <protection/>
    </xf>
    <xf numFmtId="0" fontId="13" fillId="0" borderId="3" xfId="20" applyFont="1" applyFill="1" applyBorder="1" applyAlignment="1" applyProtection="1">
      <alignment horizontal="left" vertical="center"/>
      <protection/>
    </xf>
    <xf numFmtId="0" fontId="13" fillId="0" borderId="4" xfId="20" applyFont="1" applyFill="1" applyBorder="1" applyAlignment="1" applyProtection="1">
      <alignment horizontal="left"/>
      <protection/>
    </xf>
    <xf numFmtId="0" fontId="14" fillId="0" borderId="4" xfId="20" applyFont="1" applyFill="1" applyBorder="1" applyAlignment="1" applyProtection="1">
      <alignment horizontal="center"/>
      <protection/>
    </xf>
    <xf numFmtId="2" fontId="14" fillId="0" borderId="4" xfId="20" applyNumberFormat="1" applyFont="1" applyFill="1" applyBorder="1" applyAlignment="1" applyProtection="1">
      <alignment horizontal="center" vertical="center"/>
      <protection/>
    </xf>
    <xf numFmtId="164" fontId="14" fillId="0" borderId="4" xfId="2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49" fontId="13" fillId="0" borderId="4" xfId="20" applyNumberFormat="1" applyFont="1" applyFill="1" applyBorder="1" applyProtection="1">
      <alignment/>
      <protection/>
    </xf>
    <xf numFmtId="0" fontId="13" fillId="0" borderId="4" xfId="20" applyFont="1" applyFill="1" applyBorder="1" applyAlignment="1" applyProtection="1">
      <alignment horizontal="left" vertical="center"/>
      <protection/>
    </xf>
    <xf numFmtId="0" fontId="21" fillId="0" borderId="2" xfId="24" applyFont="1" applyFill="1" applyBorder="1" applyAlignment="1" applyProtection="1">
      <alignment horizontal="center" vertical="center" wrapText="1"/>
      <protection/>
    </xf>
    <xf numFmtId="0" fontId="14" fillId="0" borderId="2" xfId="20" applyFont="1" applyFill="1" applyBorder="1" applyAlignment="1" applyProtection="1">
      <alignment horizontal="left"/>
      <protection/>
    </xf>
    <xf numFmtId="0" fontId="14" fillId="0" borderId="2" xfId="20" applyFont="1" applyFill="1" applyBorder="1" applyAlignment="1" applyProtection="1">
      <alignment horizontal="center"/>
      <protection/>
    </xf>
    <xf numFmtId="0" fontId="13" fillId="0" borderId="3" xfId="20" applyFont="1" applyFill="1" applyBorder="1" applyAlignment="1" applyProtection="1">
      <alignment horizontal="left"/>
      <protection/>
    </xf>
    <xf numFmtId="0" fontId="21" fillId="0" borderId="2" xfId="0" applyFont="1" applyFill="1" applyBorder="1" applyAlignment="1" applyProtection="1">
      <alignment vertical="center"/>
      <protection/>
    </xf>
    <xf numFmtId="0" fontId="21" fillId="0" borderId="2" xfId="27" applyFont="1" applyFill="1" applyBorder="1" applyAlignment="1" applyProtection="1">
      <alignment horizontal="center" vertical="center"/>
      <protection/>
    </xf>
    <xf numFmtId="0" fontId="21" fillId="0" borderId="2" xfId="28" applyFont="1" applyFill="1" applyBorder="1" applyAlignment="1" applyProtection="1">
      <alignment vertical="center" wrapText="1"/>
      <protection/>
    </xf>
    <xf numFmtId="0" fontId="21" fillId="0" borderId="2" xfId="27" applyFont="1" applyFill="1" applyBorder="1" applyAlignment="1" applyProtection="1">
      <alignment vertical="center"/>
      <protection/>
    </xf>
    <xf numFmtId="0" fontId="14" fillId="0" borderId="2" xfId="24" applyFont="1" applyFill="1" applyBorder="1" applyAlignment="1" applyProtection="1">
      <alignment vertical="center" wrapText="1"/>
      <protection/>
    </xf>
    <xf numFmtId="0" fontId="13" fillId="5" borderId="6" xfId="20" applyFont="1" applyFill="1" applyBorder="1" applyAlignment="1" applyProtection="1">
      <alignment horizontal="left"/>
      <protection/>
    </xf>
    <xf numFmtId="0" fontId="14" fillId="0" borderId="2" xfId="20" applyFont="1" applyFill="1" applyBorder="1" applyAlignment="1" applyProtection="1">
      <alignment horizontal="left" wrapText="1"/>
      <protection/>
    </xf>
    <xf numFmtId="0" fontId="14" fillId="0" borderId="2" xfId="20" applyFont="1" applyFill="1" applyBorder="1" applyAlignment="1" applyProtection="1">
      <alignment horizontal="center" vertical="center"/>
      <protection/>
    </xf>
    <xf numFmtId="0" fontId="7" fillId="0" borderId="0" xfId="0" applyFont="1" applyAlignment="1" applyProtection="1">
      <alignment horizontal="center"/>
      <protection/>
    </xf>
    <xf numFmtId="4" fontId="7" fillId="0" borderId="0" xfId="0" applyNumberFormat="1" applyFont="1" applyAlignment="1" applyProtection="1">
      <alignment vertical="center"/>
      <protection/>
    </xf>
    <xf numFmtId="49" fontId="16" fillId="0" borderId="0" xfId="0" applyNumberFormat="1" applyFont="1" applyFill="1" applyAlignment="1" applyProtection="1">
      <alignment horizontal="left" vertical="center" wrapText="1"/>
      <protection/>
    </xf>
    <xf numFmtId="49" fontId="7" fillId="0" borderId="0" xfId="0" applyNumberFormat="1" applyFont="1" applyFill="1" applyAlignment="1" applyProtection="1">
      <alignment horizontal="center"/>
      <protection/>
    </xf>
    <xf numFmtId="49" fontId="16" fillId="0" borderId="0" xfId="0" applyNumberFormat="1" applyFont="1" applyAlignment="1" applyProtection="1">
      <alignment horizontal="center"/>
      <protection/>
    </xf>
    <xf numFmtId="0" fontId="7" fillId="0" borderId="0" xfId="0" applyFont="1" applyAlignment="1" applyProtection="1">
      <alignment vertical="center" wrapText="1"/>
      <protection/>
    </xf>
    <xf numFmtId="0" fontId="16" fillId="0" borderId="0" xfId="0" applyFont="1" applyAlignment="1" applyProtection="1">
      <alignment horizontal="center"/>
      <protection/>
    </xf>
    <xf numFmtId="0" fontId="18" fillId="0" borderId="0" xfId="0" applyFont="1" applyAlignment="1" applyProtection="1">
      <alignment horizontal="left" vertical="center"/>
      <protection/>
    </xf>
    <xf numFmtId="0" fontId="7" fillId="0" borderId="0" xfId="0" applyNumberFormat="1" applyFont="1" applyAlignment="1" applyProtection="1">
      <alignment horizontal="center"/>
      <protection/>
    </xf>
    <xf numFmtId="0" fontId="18" fillId="0" borderId="0" xfId="0" applyFont="1" applyAlignment="1" applyProtection="1">
      <alignment horizontal="center"/>
      <protection/>
    </xf>
    <xf numFmtId="0" fontId="16" fillId="0" borderId="0" xfId="0" applyFont="1" applyFill="1" applyAlignment="1" applyProtection="1">
      <alignment horizontal="left" vertical="center"/>
      <protection/>
    </xf>
    <xf numFmtId="0" fontId="7" fillId="0" borderId="0" xfId="0" applyFont="1" applyFill="1" applyAlignment="1" applyProtection="1">
      <alignment horizontal="left" vertical="center"/>
      <protection/>
    </xf>
    <xf numFmtId="49" fontId="7" fillId="0" borderId="0" xfId="0" applyNumberFormat="1" applyFont="1" applyAlignment="1" applyProtection="1">
      <alignment horizontal="left" vertical="center" wrapText="1"/>
      <protection/>
    </xf>
    <xf numFmtId="49" fontId="7" fillId="0" borderId="0" xfId="0" applyNumberFormat="1" applyFont="1" applyAlignment="1" applyProtection="1">
      <alignment horizontal="center"/>
      <protection/>
    </xf>
    <xf numFmtId="0" fontId="16" fillId="0" borderId="0" xfId="0" applyNumberFormat="1" applyFont="1" applyAlignment="1" applyProtection="1">
      <alignment horizontal="left" vertical="center"/>
      <protection/>
    </xf>
    <xf numFmtId="0" fontId="7" fillId="0" borderId="0" xfId="0" applyNumberFormat="1" applyFont="1" applyAlignment="1" applyProtection="1">
      <alignment horizontal="left" vertical="center"/>
      <protection/>
    </xf>
    <xf numFmtId="0" fontId="7"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7" fillId="0" borderId="0" xfId="0" applyFont="1" applyFill="1" applyBorder="1" applyAlignment="1" applyProtection="1">
      <alignment vertical="center" wrapText="1"/>
      <protection/>
    </xf>
    <xf numFmtId="0" fontId="15" fillId="0" borderId="0" xfId="0"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center"/>
      <protection/>
    </xf>
    <xf numFmtId="49" fontId="19" fillId="0" borderId="0" xfId="0" applyNumberFormat="1" applyFont="1" applyFill="1" applyBorder="1" applyAlignment="1" applyProtection="1">
      <alignment horizontal="center"/>
      <protection/>
    </xf>
    <xf numFmtId="0" fontId="27" fillId="2" borderId="0" xfId="20" applyFont="1" applyFill="1" applyAlignment="1" applyProtection="1">
      <alignment horizontal="right" vertical="center"/>
      <protection/>
    </xf>
    <xf numFmtId="0" fontId="28" fillId="3" borderId="0" xfId="20" applyFont="1" applyFill="1" applyAlignment="1" applyProtection="1">
      <alignment horizontal="right"/>
      <protection/>
    </xf>
    <xf numFmtId="0" fontId="29" fillId="0" borderId="0" xfId="20" applyFont="1" applyAlignment="1" applyProtection="1">
      <alignment horizontal="right" vertical="center"/>
      <protection/>
    </xf>
    <xf numFmtId="0" fontId="30" fillId="0" borderId="0" xfId="0" applyFont="1" applyAlignment="1" applyProtection="1">
      <alignment vertical="center"/>
      <protection/>
    </xf>
    <xf numFmtId="0" fontId="21" fillId="4" borderId="6" xfId="20" applyFont="1" applyFill="1" applyBorder="1" applyAlignment="1" applyProtection="1">
      <alignment horizontal="center" vertical="center" wrapText="1"/>
      <protection/>
    </xf>
    <xf numFmtId="164" fontId="21" fillId="0" borderId="2" xfId="20" applyNumberFormat="1" applyFont="1" applyFill="1" applyBorder="1" applyAlignment="1" applyProtection="1">
      <alignment horizontal="center" vertical="center" wrapText="1"/>
      <protection/>
    </xf>
    <xf numFmtId="164" fontId="21" fillId="0" borderId="5" xfId="20" applyNumberFormat="1" applyFont="1" applyFill="1" applyBorder="1" applyAlignment="1" applyProtection="1">
      <alignment horizontal="center" vertical="center" wrapText="1"/>
      <protection/>
    </xf>
    <xf numFmtId="164" fontId="20" fillId="5" borderId="6" xfId="20" applyNumberFormat="1" applyFont="1" applyFill="1" applyBorder="1" applyAlignment="1" applyProtection="1">
      <alignment horizontal="center" vertical="center" wrapText="1"/>
      <protection/>
    </xf>
    <xf numFmtId="164" fontId="21" fillId="0" borderId="4" xfId="20" applyNumberFormat="1" applyFont="1" applyFill="1" applyBorder="1" applyAlignment="1" applyProtection="1">
      <alignment horizontal="center" vertical="center" wrapText="1"/>
      <protection/>
    </xf>
    <xf numFmtId="4" fontId="30" fillId="0" borderId="0" xfId="0" applyNumberFormat="1" applyFont="1" applyAlignment="1" applyProtection="1">
      <alignment vertical="center"/>
      <protection/>
    </xf>
    <xf numFmtId="164" fontId="14" fillId="6" borderId="2" xfId="20" applyNumberFormat="1" applyFont="1" applyFill="1" applyBorder="1" applyAlignment="1" applyProtection="1">
      <alignment horizontal="center" vertical="center" wrapText="1"/>
      <protection locked="0"/>
    </xf>
    <xf numFmtId="0" fontId="20" fillId="0" borderId="5" xfId="24" applyFont="1" applyBorder="1" applyAlignment="1" applyProtection="1">
      <alignment vertical="center"/>
      <protection/>
    </xf>
    <xf numFmtId="0" fontId="21" fillId="0" borderId="5" xfId="24" applyFont="1" applyBorder="1" applyAlignment="1" applyProtection="1">
      <alignment vertical="center"/>
      <protection/>
    </xf>
    <xf numFmtId="0" fontId="21" fillId="0" borderId="5" xfId="24" applyFont="1" applyFill="1" applyBorder="1" applyAlignment="1" applyProtection="1">
      <alignment vertical="center"/>
      <protection/>
    </xf>
    <xf numFmtId="0" fontId="14" fillId="0" borderId="2" xfId="0" applyFont="1" applyFill="1" applyBorder="1" applyAlignment="1" applyProtection="1">
      <alignment vertical="center"/>
      <protection/>
    </xf>
    <xf numFmtId="0" fontId="21" fillId="0" borderId="5" xfId="0" applyFont="1" applyFill="1" applyBorder="1" applyAlignment="1" applyProtection="1">
      <alignment vertical="center"/>
      <protection/>
    </xf>
    <xf numFmtId="0" fontId="21" fillId="0" borderId="2" xfId="24" applyFont="1" applyFill="1" applyBorder="1" applyAlignment="1" applyProtection="1">
      <alignment vertical="center"/>
      <protection/>
    </xf>
    <xf numFmtId="0" fontId="21" fillId="0" borderId="5" xfId="24" applyFont="1" applyBorder="1" applyAlignment="1" applyProtection="1">
      <alignment vertical="top"/>
      <protection/>
    </xf>
    <xf numFmtId="0" fontId="20" fillId="0" borderId="2" xfId="26" applyFont="1" applyFill="1" applyBorder="1" applyAlignment="1" applyProtection="1">
      <alignment vertical="center"/>
      <protection/>
    </xf>
    <xf numFmtId="0" fontId="21" fillId="0" borderId="2" xfId="24" applyFont="1" applyBorder="1" applyAlignment="1" applyProtection="1">
      <alignment vertical="center"/>
      <protection/>
    </xf>
    <xf numFmtId="0" fontId="20" fillId="0" borderId="5" xfId="24" applyFont="1" applyBorder="1" applyAlignment="1" applyProtection="1">
      <alignment vertical="top"/>
      <protection/>
    </xf>
    <xf numFmtId="0" fontId="5" fillId="2" borderId="0" xfId="20" applyFont="1" applyFill="1" applyAlignment="1" applyProtection="1">
      <alignment vertical="center" wrapText="1"/>
      <protection/>
    </xf>
    <xf numFmtId="0" fontId="9" fillId="3" borderId="0" xfId="20" applyFont="1" applyFill="1" applyAlignment="1" applyProtection="1">
      <alignment wrapText="1"/>
      <protection/>
    </xf>
    <xf numFmtId="0" fontId="12" fillId="0" borderId="0" xfId="20" applyFont="1" applyAlignment="1" applyProtection="1">
      <alignment horizontal="center" vertical="center" wrapText="1"/>
      <protection/>
    </xf>
    <xf numFmtId="3" fontId="21" fillId="0" borderId="2" xfId="25" applyNumberFormat="1" applyFont="1" applyFill="1" applyBorder="1" applyAlignment="1" applyProtection="1">
      <alignment horizontal="left" vertical="center" wrapText="1"/>
      <protection/>
    </xf>
    <xf numFmtId="0" fontId="21" fillId="0" borderId="5" xfId="25" applyFont="1" applyFill="1" applyBorder="1" applyAlignment="1" applyProtection="1">
      <alignment horizontal="left" vertical="center" wrapText="1"/>
      <protection/>
    </xf>
    <xf numFmtId="0" fontId="13" fillId="5" borderId="6" xfId="20" applyFont="1" applyFill="1" applyBorder="1" applyAlignment="1" applyProtection="1">
      <alignment horizontal="left" vertical="center" wrapText="1"/>
      <protection/>
    </xf>
    <xf numFmtId="0" fontId="14" fillId="0" borderId="4" xfId="20" applyFont="1" applyFill="1" applyBorder="1" applyAlignment="1" applyProtection="1">
      <alignment horizontal="center" wrapText="1"/>
      <protection/>
    </xf>
    <xf numFmtId="0" fontId="24" fillId="0" borderId="4" xfId="20" applyFont="1" applyFill="1" applyBorder="1" applyAlignment="1" applyProtection="1">
      <alignment horizontal="left" wrapText="1"/>
      <protection/>
    </xf>
    <xf numFmtId="0" fontId="14" fillId="0" borderId="2" xfId="20" applyFont="1" applyFill="1" applyBorder="1" applyAlignment="1" applyProtection="1">
      <alignment horizontal="center" wrapText="1"/>
      <protection/>
    </xf>
    <xf numFmtId="0" fontId="14" fillId="0" borderId="2" xfId="20" applyFont="1" applyFill="1" applyBorder="1" applyAlignment="1" applyProtection="1">
      <alignment horizontal="left" vertical="center" wrapText="1"/>
      <protection/>
    </xf>
    <xf numFmtId="0" fontId="21" fillId="0" borderId="2" xfId="27" applyFont="1" applyFill="1" applyBorder="1" applyAlignment="1" applyProtection="1">
      <alignment vertical="center" wrapText="1"/>
      <protection/>
    </xf>
    <xf numFmtId="0" fontId="21" fillId="0" borderId="2" xfId="29" applyFont="1" applyFill="1" applyBorder="1" applyAlignment="1" applyProtection="1">
      <alignment horizontal="left" vertical="center" wrapText="1"/>
      <protection/>
    </xf>
    <xf numFmtId="0" fontId="16" fillId="0" borderId="0" xfId="0" applyNumberFormat="1" applyFont="1" applyAlignment="1" applyProtection="1">
      <alignment vertical="center" wrapText="1"/>
      <protection/>
    </xf>
    <xf numFmtId="0" fontId="7" fillId="0" borderId="0" xfId="0" applyNumberFormat="1" applyFont="1" applyAlignment="1" applyProtection="1">
      <alignment vertical="center" wrapText="1"/>
      <protection/>
    </xf>
    <xf numFmtId="49" fontId="7" fillId="0" borderId="0" xfId="0" applyNumberFormat="1" applyFont="1" applyFill="1" applyBorder="1" applyAlignment="1" applyProtection="1">
      <alignment horizontal="left" vertical="center" wrapText="1"/>
      <protection/>
    </xf>
    <xf numFmtId="4" fontId="21" fillId="0" borderId="8" xfId="0" applyNumberFormat="1" applyFont="1" applyBorder="1" applyAlignment="1" applyProtection="1">
      <alignment vertical="center"/>
      <protection/>
    </xf>
    <xf numFmtId="4" fontId="0" fillId="0" borderId="8" xfId="0" applyNumberFormat="1" applyFont="1" applyBorder="1" applyAlignment="1" applyProtection="1">
      <alignment vertical="center"/>
      <protection/>
    </xf>
    <xf numFmtId="49" fontId="14" fillId="7" borderId="6" xfId="20" applyNumberFormat="1" applyFont="1" applyFill="1" applyBorder="1">
      <alignment/>
      <protection/>
    </xf>
    <xf numFmtId="0" fontId="13" fillId="7" borderId="6" xfId="20" applyFont="1" applyFill="1" applyBorder="1" applyAlignment="1">
      <alignment horizontal="left"/>
      <protection/>
    </xf>
    <xf numFmtId="0" fontId="14" fillId="7" borderId="6" xfId="20" applyFont="1" applyFill="1" applyBorder="1" applyAlignment="1">
      <alignment horizontal="left"/>
      <protection/>
    </xf>
    <xf numFmtId="0" fontId="13" fillId="7" borderId="6" xfId="20" applyFont="1" applyFill="1" applyBorder="1" applyAlignment="1">
      <alignment horizontal="left" vertical="center"/>
      <protection/>
    </xf>
    <xf numFmtId="0" fontId="14" fillId="7" borderId="6" xfId="20" applyFont="1" applyFill="1" applyBorder="1" applyAlignment="1">
      <alignment horizontal="center"/>
      <protection/>
    </xf>
    <xf numFmtId="2" fontId="14" fillId="7" borderId="6" xfId="20" applyNumberFormat="1" applyFont="1" applyFill="1" applyBorder="1" applyAlignment="1">
      <alignment horizontal="center" vertical="center"/>
      <protection/>
    </xf>
    <xf numFmtId="164" fontId="14" fillId="7" borderId="6" xfId="20" applyNumberFormat="1" applyFont="1" applyFill="1" applyBorder="1" applyAlignment="1">
      <alignment horizontal="center" vertical="center" wrapText="1"/>
      <protection/>
    </xf>
    <xf numFmtId="164" fontId="13" fillId="7" borderId="6" xfId="20" applyNumberFormat="1" applyFont="1" applyFill="1" applyBorder="1" applyAlignment="1">
      <alignment horizontal="center" vertical="center" wrapText="1"/>
      <protection/>
    </xf>
    <xf numFmtId="49" fontId="8" fillId="7" borderId="6" xfId="20" applyNumberFormat="1" applyFont="1" applyFill="1" applyBorder="1">
      <alignment/>
      <protection/>
    </xf>
    <xf numFmtId="0" fontId="17" fillId="7" borderId="6" xfId="20" applyFont="1" applyFill="1" applyBorder="1" applyAlignment="1">
      <alignment horizontal="left"/>
      <protection/>
    </xf>
    <xf numFmtId="0" fontId="8" fillId="7" borderId="6" xfId="20" applyFont="1" applyFill="1" applyBorder="1" applyAlignment="1">
      <alignment horizontal="left"/>
      <protection/>
    </xf>
    <xf numFmtId="0" fontId="17" fillId="7" borderId="6" xfId="20" applyFont="1" applyFill="1" applyBorder="1" applyAlignment="1">
      <alignment horizontal="left" vertical="center"/>
      <protection/>
    </xf>
    <xf numFmtId="0" fontId="8" fillId="7" borderId="6" xfId="20" applyFont="1" applyFill="1" applyBorder="1" applyAlignment="1">
      <alignment horizontal="center"/>
      <protection/>
    </xf>
    <xf numFmtId="2" fontId="8" fillId="7" borderId="6" xfId="20" applyNumberFormat="1" applyFont="1" applyFill="1" applyBorder="1" applyAlignment="1">
      <alignment horizontal="center" vertical="center"/>
      <protection/>
    </xf>
    <xf numFmtId="164" fontId="8" fillId="7" borderId="6" xfId="20" applyNumberFormat="1" applyFont="1" applyFill="1" applyBorder="1" applyAlignment="1">
      <alignment horizontal="center" vertical="center" wrapText="1"/>
      <protection/>
    </xf>
    <xf numFmtId="164" fontId="17" fillId="7" borderId="6" xfId="20" applyNumberFormat="1" applyFont="1" applyFill="1" applyBorder="1" applyAlignment="1">
      <alignment horizontal="center" vertical="center" wrapText="1"/>
      <protection/>
    </xf>
  </cellXfs>
  <cellStyles count="16">
    <cellStyle name="Normal" xfId="0"/>
    <cellStyle name="Percent" xfId="15"/>
    <cellStyle name="Currency" xfId="16"/>
    <cellStyle name="Currency [0]" xfId="17"/>
    <cellStyle name="Comma" xfId="18"/>
    <cellStyle name="Comma [0]" xfId="19"/>
    <cellStyle name="normální_POL.XLS" xfId="20"/>
    <cellStyle name="popis polozky" xfId="21"/>
    <cellStyle name="Normal_Sheet1" xfId="22"/>
    <cellStyle name="Normální 3" xfId="23"/>
    <cellStyle name="normální_Zadávací podklad pro profese" xfId="24"/>
    <cellStyle name="fnRegressQ" xfId="25"/>
    <cellStyle name="normální_Zadávací podklad pro profese_PS 027B Domácí telefon" xfId="26"/>
    <cellStyle name="normální_List1" xfId="27"/>
    <cellStyle name="normální_Zadávací podklad pro profese_PS 035B Kartový systém_P" xfId="28"/>
    <cellStyle name="normální_Vzor_vykaz_specifikace"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W263"/>
  <sheetViews>
    <sheetView zoomScale="85" zoomScaleNormal="85" workbookViewId="0" topLeftCell="A1">
      <selection activeCell="C17" sqref="C17"/>
    </sheetView>
  </sheetViews>
  <sheetFormatPr defaultColWidth="9.140625" defaultRowHeight="12.75"/>
  <cols>
    <col min="1" max="1" width="5.7109375" style="6" customWidth="1"/>
    <col min="2" max="2" width="16.57421875" style="12" customWidth="1"/>
    <col min="3" max="3" width="35.8515625" style="12" customWidth="1"/>
    <col min="4" max="4" width="32.00390625" style="6" customWidth="1"/>
    <col min="5" max="5" width="5.57421875" style="27" customWidth="1"/>
    <col min="6" max="6" width="9.00390625" style="25" customWidth="1"/>
    <col min="7" max="7" width="9.57421875" style="25" customWidth="1"/>
    <col min="8" max="8" width="17.28125" style="25" customWidth="1"/>
    <col min="9" max="9" width="9.140625" style="6" customWidth="1"/>
    <col min="10" max="725" width="9.140625" style="70" customWidth="1"/>
    <col min="726" max="16384" width="9.140625" style="6" customWidth="1"/>
  </cols>
  <sheetData>
    <row r="1" spans="1:8" ht="24.95" customHeight="1">
      <c r="A1" s="1" t="str">
        <f>POLOZKY!A1</f>
        <v>SIMU+ FSS, m.č.2.26</v>
      </c>
      <c r="B1" s="2"/>
      <c r="C1" s="2"/>
      <c r="D1" s="3"/>
      <c r="E1" s="4"/>
      <c r="F1" s="3"/>
      <c r="G1" s="3"/>
      <c r="H1" s="5" t="str">
        <f>POLOZKY!H1</f>
        <v>VÝKAZ VÝMĚR</v>
      </c>
    </row>
    <row r="2" spans="1:8" ht="3" customHeight="1">
      <c r="A2" s="7"/>
      <c r="B2" s="8"/>
      <c r="C2" s="8"/>
      <c r="D2" s="9"/>
      <c r="E2" s="9"/>
      <c r="F2" s="9"/>
      <c r="G2" s="9"/>
      <c r="H2" s="10"/>
    </row>
    <row r="3" spans="1:8" ht="25.5" customHeight="1">
      <c r="A3" s="11" t="str">
        <f>POLOZKY!A3</f>
        <v>D.1.4.2 ELEKTRONICKÉ KOMUNIKACE (SLABOPROUD)</v>
      </c>
      <c r="D3" s="13"/>
      <c r="E3" s="14"/>
      <c r="F3" s="15"/>
      <c r="G3" s="15"/>
      <c r="H3" s="15"/>
    </row>
    <row r="4" spans="2:8" ht="16.5" customHeight="1">
      <c r="B4" s="6"/>
      <c r="C4" s="6"/>
      <c r="E4" s="6"/>
      <c r="F4" s="6"/>
      <c r="G4" s="6"/>
      <c r="H4" s="6"/>
    </row>
    <row r="5" spans="1:8" ht="16.5" customHeight="1">
      <c r="A5" s="78" t="s">
        <v>47</v>
      </c>
      <c r="B5" s="6"/>
      <c r="C5" s="6"/>
      <c r="E5" s="6"/>
      <c r="F5" s="6"/>
      <c r="G5" s="6"/>
      <c r="H5" s="6"/>
    </row>
    <row r="6" spans="2:8" ht="16.5" customHeight="1">
      <c r="B6" s="6"/>
      <c r="C6" s="6"/>
      <c r="E6" s="6"/>
      <c r="F6" s="6"/>
      <c r="G6" s="6"/>
      <c r="H6" s="6"/>
    </row>
    <row r="7" spans="1:8" ht="31.5" customHeight="1">
      <c r="A7" s="72" t="s">
        <v>4</v>
      </c>
      <c r="B7" s="73" t="s">
        <v>9</v>
      </c>
      <c r="C7" s="74" t="s">
        <v>72</v>
      </c>
      <c r="D7" s="74"/>
      <c r="E7" s="74" t="s">
        <v>6</v>
      </c>
      <c r="F7" s="75" t="s">
        <v>7</v>
      </c>
      <c r="G7" s="76" t="s">
        <v>31</v>
      </c>
      <c r="H7" s="77" t="s">
        <v>40</v>
      </c>
    </row>
    <row r="8" spans="1:724" s="16" customFormat="1" ht="12.75">
      <c r="A8" s="50" t="s">
        <v>32</v>
      </c>
      <c r="B8" s="51">
        <v>1</v>
      </c>
      <c r="C8" s="61" t="str">
        <f>POLOZKY!C6</f>
        <v>Universální kabelážní systém (UKS)</v>
      </c>
      <c r="D8" s="49"/>
      <c r="E8" s="53"/>
      <c r="F8" s="54"/>
      <c r="G8" s="55"/>
      <c r="H8" s="55"/>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c r="SD8" s="40"/>
      <c r="SE8" s="40"/>
      <c r="SF8" s="40"/>
      <c r="SG8" s="40"/>
      <c r="SH8" s="40"/>
      <c r="SI8" s="40"/>
      <c r="SJ8" s="40"/>
      <c r="SK8" s="40"/>
      <c r="SL8" s="40"/>
      <c r="SM8" s="40"/>
      <c r="SN8" s="40"/>
      <c r="SO8" s="40"/>
      <c r="SP8" s="40"/>
      <c r="SQ8" s="40"/>
      <c r="SR8" s="40"/>
      <c r="SS8" s="40"/>
      <c r="ST8" s="40"/>
      <c r="SU8" s="40"/>
      <c r="SV8" s="40"/>
      <c r="SW8" s="40"/>
      <c r="SX8" s="40"/>
      <c r="SY8" s="40"/>
      <c r="SZ8" s="40"/>
      <c r="TA8" s="40"/>
      <c r="TB8" s="40"/>
      <c r="TC8" s="40"/>
      <c r="TD8" s="40"/>
      <c r="TE8" s="40"/>
      <c r="TF8" s="40"/>
      <c r="TG8" s="40"/>
      <c r="TH8" s="40"/>
      <c r="TI8" s="40"/>
      <c r="TJ8" s="40"/>
      <c r="TK8" s="40"/>
      <c r="TL8" s="40"/>
      <c r="TM8" s="40"/>
      <c r="TN8" s="40"/>
      <c r="TO8" s="40"/>
      <c r="TP8" s="40"/>
      <c r="TQ8" s="40"/>
      <c r="TR8" s="40"/>
      <c r="TS8" s="40"/>
      <c r="TT8" s="40"/>
      <c r="TU8" s="40"/>
      <c r="TV8" s="40"/>
      <c r="TW8" s="40"/>
      <c r="TX8" s="40"/>
      <c r="TY8" s="40"/>
      <c r="TZ8" s="40"/>
      <c r="UA8" s="40"/>
      <c r="UB8" s="40"/>
      <c r="UC8" s="40"/>
      <c r="UD8" s="40"/>
      <c r="UE8" s="40"/>
      <c r="UF8" s="40"/>
      <c r="UG8" s="40"/>
      <c r="UH8" s="40"/>
      <c r="UI8" s="40"/>
      <c r="UJ8" s="40"/>
      <c r="UK8" s="40"/>
      <c r="UL8" s="40"/>
      <c r="UM8" s="40"/>
      <c r="UN8" s="40"/>
      <c r="UO8" s="40"/>
      <c r="UP8" s="40"/>
      <c r="UQ8" s="40"/>
      <c r="UR8" s="40"/>
      <c r="US8" s="40"/>
      <c r="UT8" s="40"/>
      <c r="UU8" s="40"/>
      <c r="UV8" s="40"/>
      <c r="UW8" s="40"/>
      <c r="UX8" s="40"/>
      <c r="UY8" s="40"/>
      <c r="UZ8" s="40"/>
      <c r="VA8" s="40"/>
      <c r="VB8" s="40"/>
      <c r="VC8" s="40"/>
      <c r="VD8" s="40"/>
      <c r="VE8" s="40"/>
      <c r="VF8" s="40"/>
      <c r="VG8" s="40"/>
      <c r="VH8" s="40"/>
      <c r="VI8" s="40"/>
      <c r="VJ8" s="40"/>
      <c r="VK8" s="40"/>
      <c r="VL8" s="40"/>
      <c r="VM8" s="40"/>
      <c r="VN8" s="40"/>
      <c r="VO8" s="40"/>
      <c r="VP8" s="40"/>
      <c r="VQ8" s="40"/>
      <c r="VR8" s="40"/>
      <c r="VS8" s="40"/>
      <c r="VT8" s="40"/>
      <c r="VU8" s="40"/>
      <c r="VV8" s="40"/>
      <c r="VW8" s="40"/>
      <c r="VX8" s="40"/>
      <c r="VY8" s="40"/>
      <c r="VZ8" s="40"/>
      <c r="WA8" s="40"/>
      <c r="WB8" s="40"/>
      <c r="WC8" s="40"/>
      <c r="WD8" s="40"/>
      <c r="WE8" s="40"/>
      <c r="WF8" s="40"/>
      <c r="WG8" s="40"/>
      <c r="WH8" s="40"/>
      <c r="WI8" s="40"/>
      <c r="WJ8" s="40"/>
      <c r="WK8" s="40"/>
      <c r="WL8" s="40"/>
      <c r="WM8" s="40"/>
      <c r="WN8" s="40"/>
      <c r="WO8" s="40"/>
      <c r="WP8" s="40"/>
      <c r="WQ8" s="40"/>
      <c r="WR8" s="40"/>
      <c r="WS8" s="40"/>
      <c r="WT8" s="40"/>
      <c r="WU8" s="40"/>
      <c r="WV8" s="40"/>
      <c r="WW8" s="40"/>
      <c r="WX8" s="40"/>
      <c r="WY8" s="40"/>
      <c r="WZ8" s="40"/>
      <c r="XA8" s="40"/>
      <c r="XB8" s="40"/>
      <c r="XC8" s="40"/>
      <c r="XD8" s="40"/>
      <c r="XE8" s="40"/>
      <c r="XF8" s="40"/>
      <c r="XG8" s="40"/>
      <c r="XH8" s="40"/>
      <c r="XI8" s="40"/>
      <c r="XJ8" s="40"/>
      <c r="XK8" s="40"/>
      <c r="XL8" s="40"/>
      <c r="XM8" s="40"/>
      <c r="XN8" s="40"/>
      <c r="XO8" s="40"/>
      <c r="XP8" s="40"/>
      <c r="XQ8" s="40"/>
      <c r="XR8" s="40"/>
      <c r="XS8" s="40"/>
      <c r="XT8" s="40"/>
      <c r="XU8" s="40"/>
      <c r="XV8" s="40"/>
      <c r="XW8" s="40"/>
      <c r="XX8" s="40"/>
      <c r="XY8" s="40"/>
      <c r="XZ8" s="40"/>
      <c r="YA8" s="40"/>
      <c r="YB8" s="40"/>
      <c r="YC8" s="40"/>
      <c r="YD8" s="40"/>
      <c r="YE8" s="40"/>
      <c r="YF8" s="40"/>
      <c r="YG8" s="40"/>
      <c r="YH8" s="40"/>
      <c r="YI8" s="40"/>
      <c r="YJ8" s="40"/>
      <c r="YK8" s="40"/>
      <c r="YL8" s="40"/>
      <c r="YM8" s="40"/>
      <c r="YN8" s="40"/>
      <c r="YO8" s="40"/>
      <c r="YP8" s="40"/>
      <c r="YQ8" s="40"/>
      <c r="YR8" s="40"/>
      <c r="YS8" s="40"/>
      <c r="YT8" s="40"/>
      <c r="YU8" s="40"/>
      <c r="YV8" s="40"/>
      <c r="YW8" s="40"/>
      <c r="YX8" s="40"/>
      <c r="YY8" s="40"/>
      <c r="YZ8" s="40"/>
      <c r="ZA8" s="40"/>
      <c r="ZB8" s="40"/>
      <c r="ZC8" s="40"/>
      <c r="ZD8" s="40"/>
      <c r="ZE8" s="40"/>
      <c r="ZF8" s="40"/>
      <c r="ZG8" s="40"/>
      <c r="ZH8" s="40"/>
      <c r="ZI8" s="40"/>
      <c r="ZJ8" s="40"/>
      <c r="ZK8" s="40"/>
      <c r="ZL8" s="40"/>
      <c r="ZM8" s="40"/>
      <c r="ZN8" s="40"/>
      <c r="ZO8" s="40"/>
      <c r="ZP8" s="40"/>
      <c r="ZQ8" s="40"/>
      <c r="ZR8" s="40"/>
      <c r="ZS8" s="40"/>
      <c r="ZT8" s="40"/>
      <c r="ZU8" s="40"/>
      <c r="ZV8" s="40"/>
      <c r="ZW8" s="40"/>
      <c r="ZX8" s="40"/>
      <c r="ZY8" s="40"/>
      <c r="ZZ8" s="40"/>
      <c r="AAA8" s="40"/>
      <c r="AAB8" s="40"/>
      <c r="AAC8" s="40"/>
      <c r="AAD8" s="40"/>
      <c r="AAE8" s="40"/>
      <c r="AAF8" s="40"/>
      <c r="AAG8" s="40"/>
      <c r="AAH8" s="40"/>
      <c r="AAI8" s="40"/>
      <c r="AAJ8" s="40"/>
      <c r="AAK8" s="40"/>
      <c r="AAL8" s="40"/>
      <c r="AAM8" s="40"/>
      <c r="AAN8" s="40"/>
      <c r="AAO8" s="40"/>
      <c r="AAP8" s="40"/>
      <c r="AAQ8" s="40"/>
      <c r="AAR8" s="40"/>
      <c r="AAS8" s="40"/>
      <c r="AAT8" s="40"/>
      <c r="AAU8" s="40"/>
      <c r="AAV8" s="40"/>
    </row>
    <row r="9" spans="1:725" s="16" customFormat="1" ht="13.5" customHeight="1">
      <c r="A9" s="63"/>
      <c r="B9" s="64"/>
      <c r="C9" s="64"/>
      <c r="D9" s="65"/>
      <c r="E9" s="65"/>
      <c r="F9" s="66"/>
      <c r="G9" s="67"/>
      <c r="H9" s="67"/>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c r="KI9" s="40"/>
      <c r="KJ9" s="40"/>
      <c r="KK9" s="40"/>
      <c r="KL9" s="40"/>
      <c r="KM9" s="40"/>
      <c r="KN9" s="40"/>
      <c r="KO9" s="40"/>
      <c r="KP9" s="40"/>
      <c r="KQ9" s="40"/>
      <c r="KR9" s="40"/>
      <c r="KS9" s="40"/>
      <c r="KT9" s="40"/>
      <c r="KU9" s="40"/>
      <c r="KV9" s="40"/>
      <c r="KW9" s="40"/>
      <c r="KX9" s="40"/>
      <c r="KY9" s="40"/>
      <c r="KZ9" s="40"/>
      <c r="LA9" s="40"/>
      <c r="LB9" s="40"/>
      <c r="LC9" s="40"/>
      <c r="LD9" s="40"/>
      <c r="LE9" s="40"/>
      <c r="LF9" s="40"/>
      <c r="LG9" s="40"/>
      <c r="LH9" s="40"/>
      <c r="LI9" s="40"/>
      <c r="LJ9" s="40"/>
      <c r="LK9" s="40"/>
      <c r="LL9" s="40"/>
      <c r="LM9" s="40"/>
      <c r="LN9" s="40"/>
      <c r="LO9" s="40"/>
      <c r="LP9" s="40"/>
      <c r="LQ9" s="40"/>
      <c r="LR9" s="40"/>
      <c r="LS9" s="40"/>
      <c r="LT9" s="40"/>
      <c r="LU9" s="40"/>
      <c r="LV9" s="40"/>
      <c r="LW9" s="40"/>
      <c r="LX9" s="40"/>
      <c r="LY9" s="40"/>
      <c r="LZ9" s="40"/>
      <c r="MA9" s="40"/>
      <c r="MB9" s="40"/>
      <c r="MC9" s="40"/>
      <c r="MD9" s="40"/>
      <c r="ME9" s="40"/>
      <c r="MF9" s="40"/>
      <c r="MG9" s="40"/>
      <c r="MH9" s="40"/>
      <c r="MI9" s="40"/>
      <c r="MJ9" s="40"/>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c r="NK9" s="40"/>
      <c r="NL9" s="40"/>
      <c r="NM9" s="40"/>
      <c r="NN9" s="40"/>
      <c r="NO9" s="40"/>
      <c r="NP9" s="40"/>
      <c r="NQ9" s="40"/>
      <c r="NR9" s="40"/>
      <c r="NS9" s="40"/>
      <c r="NT9" s="40"/>
      <c r="NU9" s="40"/>
      <c r="NV9" s="40"/>
      <c r="NW9" s="40"/>
      <c r="NX9" s="40"/>
      <c r="NY9" s="40"/>
      <c r="NZ9" s="40"/>
      <c r="OA9" s="40"/>
      <c r="OB9" s="40"/>
      <c r="OC9" s="40"/>
      <c r="OD9" s="40"/>
      <c r="OE9" s="40"/>
      <c r="OF9" s="40"/>
      <c r="OG9" s="40"/>
      <c r="OH9" s="40"/>
      <c r="OI9" s="40"/>
      <c r="OJ9" s="40"/>
      <c r="OK9" s="40"/>
      <c r="OL9" s="40"/>
      <c r="OM9" s="40"/>
      <c r="ON9" s="40"/>
      <c r="OO9" s="40"/>
      <c r="OP9" s="40"/>
      <c r="OQ9" s="40"/>
      <c r="OR9" s="40"/>
      <c r="OS9" s="40"/>
      <c r="OT9" s="40"/>
      <c r="OU9" s="40"/>
      <c r="OV9" s="40"/>
      <c r="OW9" s="40"/>
      <c r="OX9" s="40"/>
      <c r="OY9" s="40"/>
      <c r="OZ9" s="40"/>
      <c r="PA9" s="40"/>
      <c r="PB9" s="40"/>
      <c r="PC9" s="40"/>
      <c r="PD9" s="40"/>
      <c r="PE9" s="40"/>
      <c r="PF9" s="40"/>
      <c r="PG9" s="40"/>
      <c r="PH9" s="40"/>
      <c r="PI9" s="40"/>
      <c r="PJ9" s="40"/>
      <c r="PK9" s="40"/>
      <c r="PL9" s="40"/>
      <c r="PM9" s="40"/>
      <c r="PN9" s="40"/>
      <c r="PO9" s="40"/>
      <c r="PP9" s="40"/>
      <c r="PQ9" s="40"/>
      <c r="PR9" s="40"/>
      <c r="PS9" s="40"/>
      <c r="PT9" s="40"/>
      <c r="PU9" s="40"/>
      <c r="PV9" s="40"/>
      <c r="PW9" s="40"/>
      <c r="PX9" s="40"/>
      <c r="PY9" s="40"/>
      <c r="PZ9" s="40"/>
      <c r="QA9" s="40"/>
      <c r="QB9" s="40"/>
      <c r="QC9" s="40"/>
      <c r="QD9" s="40"/>
      <c r="QE9" s="40"/>
      <c r="QF9" s="40"/>
      <c r="QG9" s="40"/>
      <c r="QH9" s="40"/>
      <c r="QI9" s="40"/>
      <c r="QJ9" s="40"/>
      <c r="QK9" s="40"/>
      <c r="QL9" s="40"/>
      <c r="QM9" s="40"/>
      <c r="QN9" s="40"/>
      <c r="QO9" s="40"/>
      <c r="QP9" s="40"/>
      <c r="QQ9" s="40"/>
      <c r="QR9" s="40"/>
      <c r="QS9" s="40"/>
      <c r="QT9" s="40"/>
      <c r="QU9" s="40"/>
      <c r="QV9" s="40"/>
      <c r="QW9" s="40"/>
      <c r="QX9" s="40"/>
      <c r="QY9" s="40"/>
      <c r="QZ9" s="40"/>
      <c r="RA9" s="40"/>
      <c r="RB9" s="40"/>
      <c r="RC9" s="40"/>
      <c r="RD9" s="40"/>
      <c r="RE9" s="40"/>
      <c r="RF9" s="40"/>
      <c r="RG9" s="40"/>
      <c r="RH9" s="40"/>
      <c r="RI9" s="40"/>
      <c r="RJ9" s="40"/>
      <c r="RK9" s="40"/>
      <c r="RL9" s="40"/>
      <c r="RM9" s="40"/>
      <c r="RN9" s="40"/>
      <c r="RO9" s="40"/>
      <c r="RP9" s="40"/>
      <c r="RQ9" s="40"/>
      <c r="RR9" s="40"/>
      <c r="RS9" s="40"/>
      <c r="RT9" s="40"/>
      <c r="RU9" s="40"/>
      <c r="RV9" s="40"/>
      <c r="RW9" s="40"/>
      <c r="RX9" s="40"/>
      <c r="RY9" s="40"/>
      <c r="RZ9" s="40"/>
      <c r="SA9" s="40"/>
      <c r="SB9" s="40"/>
      <c r="SC9" s="40"/>
      <c r="SD9" s="40"/>
      <c r="SE9" s="40"/>
      <c r="SF9" s="40"/>
      <c r="SG9" s="40"/>
      <c r="SH9" s="40"/>
      <c r="SI9" s="40"/>
      <c r="SJ9" s="40"/>
      <c r="SK9" s="40"/>
      <c r="SL9" s="40"/>
      <c r="SM9" s="40"/>
      <c r="SN9" s="40"/>
      <c r="SO9" s="40"/>
      <c r="SP9" s="40"/>
      <c r="SQ9" s="40"/>
      <c r="SR9" s="40"/>
      <c r="SS9" s="40"/>
      <c r="ST9" s="40"/>
      <c r="SU9" s="40"/>
      <c r="SV9" s="40"/>
      <c r="SW9" s="40"/>
      <c r="SX9" s="40"/>
      <c r="SY9" s="40"/>
      <c r="SZ9" s="40"/>
      <c r="TA9" s="40"/>
      <c r="TB9" s="40"/>
      <c r="TC9" s="40"/>
      <c r="TD9" s="40"/>
      <c r="TE9" s="40"/>
      <c r="TF9" s="40"/>
      <c r="TG9" s="40"/>
      <c r="TH9" s="40"/>
      <c r="TI9" s="40"/>
      <c r="TJ9" s="40"/>
      <c r="TK9" s="40"/>
      <c r="TL9" s="40"/>
      <c r="TM9" s="40"/>
      <c r="TN9" s="40"/>
      <c r="TO9" s="40"/>
      <c r="TP9" s="40"/>
      <c r="TQ9" s="40"/>
      <c r="TR9" s="40"/>
      <c r="TS9" s="40"/>
      <c r="TT9" s="40"/>
      <c r="TU9" s="40"/>
      <c r="TV9" s="40"/>
      <c r="TW9" s="40"/>
      <c r="TX9" s="40"/>
      <c r="TY9" s="40"/>
      <c r="TZ9" s="40"/>
      <c r="UA9" s="40"/>
      <c r="UB9" s="40"/>
      <c r="UC9" s="40"/>
      <c r="UD9" s="40"/>
      <c r="UE9" s="40"/>
      <c r="UF9" s="40"/>
      <c r="UG9" s="40"/>
      <c r="UH9" s="40"/>
      <c r="UI9" s="40"/>
      <c r="UJ9" s="40"/>
      <c r="UK9" s="40"/>
      <c r="UL9" s="40"/>
      <c r="UM9" s="40"/>
      <c r="UN9" s="40"/>
      <c r="UO9" s="40"/>
      <c r="UP9" s="40"/>
      <c r="UQ9" s="40"/>
      <c r="UR9" s="40"/>
      <c r="US9" s="40"/>
      <c r="UT9" s="40"/>
      <c r="UU9" s="40"/>
      <c r="UV9" s="40"/>
      <c r="UW9" s="40"/>
      <c r="UX9" s="40"/>
      <c r="UY9" s="40"/>
      <c r="UZ9" s="40"/>
      <c r="VA9" s="40"/>
      <c r="VB9" s="40"/>
      <c r="VC9" s="40"/>
      <c r="VD9" s="40"/>
      <c r="VE9" s="40"/>
      <c r="VF9" s="40"/>
      <c r="VG9" s="40"/>
      <c r="VH9" s="40"/>
      <c r="VI9" s="40"/>
      <c r="VJ9" s="40"/>
      <c r="VK9" s="40"/>
      <c r="VL9" s="40"/>
      <c r="VM9" s="40"/>
      <c r="VN9" s="40"/>
      <c r="VO9" s="40"/>
      <c r="VP9" s="40"/>
      <c r="VQ9" s="40"/>
      <c r="VR9" s="40"/>
      <c r="VS9" s="40"/>
      <c r="VT9" s="40"/>
      <c r="VU9" s="40"/>
      <c r="VV9" s="40"/>
      <c r="VW9" s="40"/>
      <c r="VX9" s="40"/>
      <c r="VY9" s="40"/>
      <c r="VZ9" s="40"/>
      <c r="WA9" s="40"/>
      <c r="WB9" s="40"/>
      <c r="WC9" s="40"/>
      <c r="WD9" s="40"/>
      <c r="WE9" s="40"/>
      <c r="WF9" s="40"/>
      <c r="WG9" s="40"/>
      <c r="WH9" s="40"/>
      <c r="WI9" s="40"/>
      <c r="WJ9" s="40"/>
      <c r="WK9" s="40"/>
      <c r="WL9" s="40"/>
      <c r="WM9" s="40"/>
      <c r="WN9" s="40"/>
      <c r="WO9" s="40"/>
      <c r="WP9" s="40"/>
      <c r="WQ9" s="40"/>
      <c r="WR9" s="40"/>
      <c r="WS9" s="40"/>
      <c r="WT9" s="40"/>
      <c r="WU9" s="40"/>
      <c r="WV9" s="40"/>
      <c r="WW9" s="40"/>
      <c r="WX9" s="40"/>
      <c r="WY9" s="40"/>
      <c r="WZ9" s="40"/>
      <c r="XA9" s="40"/>
      <c r="XB9" s="40"/>
      <c r="XC9" s="40"/>
      <c r="XD9" s="40"/>
      <c r="XE9" s="40"/>
      <c r="XF9" s="40"/>
      <c r="XG9" s="40"/>
      <c r="XH9" s="40"/>
      <c r="XI9" s="40"/>
      <c r="XJ9" s="40"/>
      <c r="XK9" s="40"/>
      <c r="XL9" s="40"/>
      <c r="XM9" s="40"/>
      <c r="XN9" s="40"/>
      <c r="XO9" s="40"/>
      <c r="XP9" s="40"/>
      <c r="XQ9" s="40"/>
      <c r="XR9" s="40"/>
      <c r="XS9" s="40"/>
      <c r="XT9" s="40"/>
      <c r="XU9" s="40"/>
      <c r="XV9" s="40"/>
      <c r="XW9" s="40"/>
      <c r="XX9" s="40"/>
      <c r="XY9" s="40"/>
      <c r="XZ9" s="40"/>
      <c r="YA9" s="40"/>
      <c r="YB9" s="40"/>
      <c r="YC9" s="40"/>
      <c r="YD9" s="40"/>
      <c r="YE9" s="40"/>
      <c r="YF9" s="40"/>
      <c r="YG9" s="40"/>
      <c r="YH9" s="40"/>
      <c r="YI9" s="40"/>
      <c r="YJ9" s="40"/>
      <c r="YK9" s="40"/>
      <c r="YL9" s="40"/>
      <c r="YM9" s="40"/>
      <c r="YN9" s="40"/>
      <c r="YO9" s="40"/>
      <c r="YP9" s="40"/>
      <c r="YQ9" s="40"/>
      <c r="YR9" s="40"/>
      <c r="YS9" s="40"/>
      <c r="YT9" s="40"/>
      <c r="YU9" s="40"/>
      <c r="YV9" s="40"/>
      <c r="YW9" s="40"/>
      <c r="YX9" s="40"/>
      <c r="YY9" s="40"/>
      <c r="YZ9" s="40"/>
      <c r="ZA9" s="40"/>
      <c r="ZB9" s="40"/>
      <c r="ZC9" s="40"/>
      <c r="ZD9" s="40"/>
      <c r="ZE9" s="40"/>
      <c r="ZF9" s="40"/>
      <c r="ZG9" s="40"/>
      <c r="ZH9" s="40"/>
      <c r="ZI9" s="40"/>
      <c r="ZJ9" s="40"/>
      <c r="ZK9" s="40"/>
      <c r="ZL9" s="40"/>
      <c r="ZM9" s="40"/>
      <c r="ZN9" s="40"/>
      <c r="ZO9" s="40"/>
      <c r="ZP9" s="40"/>
      <c r="ZQ9" s="40"/>
      <c r="ZR9" s="40"/>
      <c r="ZS9" s="40"/>
      <c r="ZT9" s="40"/>
      <c r="ZU9" s="40"/>
      <c r="ZV9" s="40"/>
      <c r="ZW9" s="40"/>
      <c r="ZX9" s="40"/>
      <c r="ZY9" s="40"/>
      <c r="ZZ9" s="40"/>
      <c r="AAA9" s="40"/>
      <c r="AAB9" s="40"/>
      <c r="AAC9" s="40"/>
      <c r="AAD9" s="40"/>
      <c r="AAE9" s="40"/>
      <c r="AAF9" s="40"/>
      <c r="AAG9" s="40"/>
      <c r="AAH9" s="40"/>
      <c r="AAI9" s="40"/>
      <c r="AAJ9" s="40"/>
      <c r="AAK9" s="40"/>
      <c r="AAL9" s="40"/>
      <c r="AAM9" s="40"/>
      <c r="AAN9" s="40"/>
      <c r="AAO9" s="40"/>
      <c r="AAP9" s="40"/>
      <c r="AAQ9" s="40"/>
      <c r="AAR9" s="40"/>
      <c r="AAS9" s="40"/>
      <c r="AAT9" s="40"/>
      <c r="AAU9" s="40"/>
      <c r="AAV9" s="40"/>
      <c r="AAW9" s="40"/>
    </row>
    <row r="10" spans="1:725" s="16" customFormat="1" ht="13.5" customHeight="1">
      <c r="A10" s="213"/>
      <c r="B10" s="214" t="s">
        <v>8</v>
      </c>
      <c r="C10" s="215"/>
      <c r="D10" s="216" t="str">
        <f>CONCATENATE(B8," ",C8)</f>
        <v>1 Universální kabelážní systém (UKS)</v>
      </c>
      <c r="E10" s="217"/>
      <c r="F10" s="218"/>
      <c r="G10" s="219"/>
      <c r="H10" s="220">
        <f>POLOZKY!H70</f>
        <v>0</v>
      </c>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row>
    <row r="11" spans="1:725" s="16" customFormat="1" ht="13.5" customHeight="1">
      <c r="A11" s="50" t="s">
        <v>32</v>
      </c>
      <c r="B11" s="51">
        <v>2</v>
      </c>
      <c r="C11" s="71" t="str">
        <f>POLOZKY!C71</f>
        <v>Příprava pro ozvučení</v>
      </c>
      <c r="D11" s="62"/>
      <c r="E11" s="62"/>
      <c r="F11" s="68"/>
      <c r="G11" s="69"/>
      <c r="H11" s="69"/>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c r="KI11" s="40"/>
      <c r="KJ11" s="40"/>
      <c r="KK11" s="40"/>
      <c r="KL11" s="40"/>
      <c r="KM11" s="40"/>
      <c r="KN11" s="40"/>
      <c r="KO11" s="40"/>
      <c r="KP11" s="40"/>
      <c r="KQ11" s="40"/>
      <c r="KR11" s="40"/>
      <c r="KS11" s="40"/>
      <c r="KT11" s="40"/>
      <c r="KU11" s="40"/>
      <c r="KV11" s="40"/>
      <c r="KW11" s="40"/>
      <c r="KX11" s="40"/>
      <c r="KY11" s="40"/>
      <c r="KZ11" s="40"/>
      <c r="LA11" s="40"/>
      <c r="LB11" s="40"/>
      <c r="LC11" s="40"/>
      <c r="LD11" s="40"/>
      <c r="LE11" s="40"/>
      <c r="LF11" s="40"/>
      <c r="LG11" s="40"/>
      <c r="LH11" s="40"/>
      <c r="LI11" s="40"/>
      <c r="LJ11" s="40"/>
      <c r="LK11" s="40"/>
      <c r="LL11" s="40"/>
      <c r="LM11" s="40"/>
      <c r="LN11" s="40"/>
      <c r="LO11" s="40"/>
      <c r="LP11" s="40"/>
      <c r="LQ11" s="40"/>
      <c r="LR11" s="40"/>
      <c r="LS11" s="40"/>
      <c r="LT11" s="40"/>
      <c r="LU11" s="40"/>
      <c r="LV11" s="40"/>
      <c r="LW11" s="40"/>
      <c r="LX11" s="40"/>
      <c r="LY11" s="40"/>
      <c r="LZ11" s="40"/>
      <c r="MA11" s="40"/>
      <c r="MB11" s="40"/>
      <c r="MC11" s="40"/>
      <c r="MD11" s="40"/>
      <c r="ME11" s="40"/>
      <c r="MF11" s="40"/>
      <c r="MG11" s="40"/>
      <c r="MH11" s="40"/>
      <c r="MI11" s="40"/>
      <c r="MJ11" s="40"/>
      <c r="MK11" s="40"/>
      <c r="ML11" s="40"/>
      <c r="MM11" s="40"/>
      <c r="MN11" s="40"/>
      <c r="MO11" s="40"/>
      <c r="MP11" s="40"/>
      <c r="MQ11" s="40"/>
      <c r="MR11" s="40"/>
      <c r="MS11" s="40"/>
      <c r="MT11" s="40"/>
      <c r="MU11" s="40"/>
      <c r="MV11" s="40"/>
      <c r="MW11" s="40"/>
      <c r="MX11" s="40"/>
      <c r="MY11" s="40"/>
      <c r="MZ11" s="40"/>
      <c r="NA11" s="40"/>
      <c r="NB11" s="40"/>
      <c r="NC11" s="40"/>
      <c r="ND11" s="40"/>
      <c r="NE11" s="40"/>
      <c r="NF11" s="40"/>
      <c r="NG11" s="40"/>
      <c r="NH11" s="40"/>
      <c r="NI11" s="40"/>
      <c r="NJ11" s="40"/>
      <c r="NK11" s="40"/>
      <c r="NL11" s="40"/>
      <c r="NM11" s="40"/>
      <c r="NN11" s="40"/>
      <c r="NO11" s="40"/>
      <c r="NP11" s="40"/>
      <c r="NQ11" s="40"/>
      <c r="NR11" s="40"/>
      <c r="NS11" s="40"/>
      <c r="NT11" s="40"/>
      <c r="NU11" s="40"/>
      <c r="NV11" s="40"/>
      <c r="NW11" s="40"/>
      <c r="NX11" s="40"/>
      <c r="NY11" s="40"/>
      <c r="NZ11" s="40"/>
      <c r="OA11" s="40"/>
      <c r="OB11" s="40"/>
      <c r="OC11" s="40"/>
      <c r="OD11" s="40"/>
      <c r="OE11" s="40"/>
      <c r="OF11" s="40"/>
      <c r="OG11" s="40"/>
      <c r="OH11" s="40"/>
      <c r="OI11" s="40"/>
      <c r="OJ11" s="40"/>
      <c r="OK11" s="40"/>
      <c r="OL11" s="40"/>
      <c r="OM11" s="40"/>
      <c r="ON11" s="40"/>
      <c r="OO11" s="40"/>
      <c r="OP11" s="40"/>
      <c r="OQ11" s="40"/>
      <c r="OR11" s="40"/>
      <c r="OS11" s="40"/>
      <c r="OT11" s="40"/>
      <c r="OU11" s="40"/>
      <c r="OV11" s="40"/>
      <c r="OW11" s="40"/>
      <c r="OX11" s="40"/>
      <c r="OY11" s="40"/>
      <c r="OZ11" s="40"/>
      <c r="PA11" s="40"/>
      <c r="PB11" s="40"/>
      <c r="PC11" s="40"/>
      <c r="PD11" s="40"/>
      <c r="PE11" s="40"/>
      <c r="PF11" s="40"/>
      <c r="PG11" s="40"/>
      <c r="PH11" s="40"/>
      <c r="PI11" s="40"/>
      <c r="PJ11" s="40"/>
      <c r="PK11" s="40"/>
      <c r="PL11" s="40"/>
      <c r="PM11" s="40"/>
      <c r="PN11" s="40"/>
      <c r="PO11" s="40"/>
      <c r="PP11" s="40"/>
      <c r="PQ11" s="40"/>
      <c r="PR11" s="40"/>
      <c r="PS11" s="40"/>
      <c r="PT11" s="40"/>
      <c r="PU11" s="40"/>
      <c r="PV11" s="40"/>
      <c r="PW11" s="40"/>
      <c r="PX11" s="40"/>
      <c r="PY11" s="40"/>
      <c r="PZ11" s="40"/>
      <c r="QA11" s="40"/>
      <c r="QB11" s="40"/>
      <c r="QC11" s="40"/>
      <c r="QD11" s="40"/>
      <c r="QE11" s="40"/>
      <c r="QF11" s="40"/>
      <c r="QG11" s="40"/>
      <c r="QH11" s="40"/>
      <c r="QI11" s="40"/>
      <c r="QJ11" s="40"/>
      <c r="QK11" s="40"/>
      <c r="QL11" s="40"/>
      <c r="QM11" s="40"/>
      <c r="QN11" s="40"/>
      <c r="QO11" s="40"/>
      <c r="QP11" s="40"/>
      <c r="QQ11" s="40"/>
      <c r="QR11" s="40"/>
      <c r="QS11" s="40"/>
      <c r="QT11" s="40"/>
      <c r="QU11" s="40"/>
      <c r="QV11" s="40"/>
      <c r="QW11" s="40"/>
      <c r="QX11" s="40"/>
      <c r="QY11" s="40"/>
      <c r="QZ11" s="40"/>
      <c r="RA11" s="40"/>
      <c r="RB11" s="40"/>
      <c r="RC11" s="40"/>
      <c r="RD11" s="40"/>
      <c r="RE11" s="40"/>
      <c r="RF11" s="40"/>
      <c r="RG11" s="40"/>
      <c r="RH11" s="40"/>
      <c r="RI11" s="40"/>
      <c r="RJ11" s="40"/>
      <c r="RK11" s="40"/>
      <c r="RL11" s="40"/>
      <c r="RM11" s="40"/>
      <c r="RN11" s="40"/>
      <c r="RO11" s="40"/>
      <c r="RP11" s="40"/>
      <c r="RQ11" s="40"/>
      <c r="RR11" s="40"/>
      <c r="RS11" s="40"/>
      <c r="RT11" s="40"/>
      <c r="RU11" s="40"/>
      <c r="RV11" s="40"/>
      <c r="RW11" s="40"/>
      <c r="RX11" s="40"/>
      <c r="RY11" s="40"/>
      <c r="RZ11" s="40"/>
      <c r="SA11" s="40"/>
      <c r="SB11" s="40"/>
      <c r="SC11" s="40"/>
      <c r="SD11" s="40"/>
      <c r="SE11" s="40"/>
      <c r="SF11" s="40"/>
      <c r="SG11" s="40"/>
      <c r="SH11" s="40"/>
      <c r="SI11" s="40"/>
      <c r="SJ11" s="40"/>
      <c r="SK11" s="40"/>
      <c r="SL11" s="40"/>
      <c r="SM11" s="40"/>
      <c r="SN11" s="40"/>
      <c r="SO11" s="40"/>
      <c r="SP11" s="40"/>
      <c r="SQ11" s="40"/>
      <c r="SR11" s="40"/>
      <c r="SS11" s="40"/>
      <c r="ST11" s="40"/>
      <c r="SU11" s="40"/>
      <c r="SV11" s="40"/>
      <c r="SW11" s="40"/>
      <c r="SX11" s="40"/>
      <c r="SY11" s="40"/>
      <c r="SZ11" s="40"/>
      <c r="TA11" s="40"/>
      <c r="TB11" s="40"/>
      <c r="TC11" s="40"/>
      <c r="TD11" s="40"/>
      <c r="TE11" s="40"/>
      <c r="TF11" s="40"/>
      <c r="TG11" s="40"/>
      <c r="TH11" s="40"/>
      <c r="TI11" s="40"/>
      <c r="TJ11" s="40"/>
      <c r="TK11" s="40"/>
      <c r="TL11" s="40"/>
      <c r="TM11" s="40"/>
      <c r="TN11" s="40"/>
      <c r="TO11" s="40"/>
      <c r="TP11" s="40"/>
      <c r="TQ11" s="40"/>
      <c r="TR11" s="40"/>
      <c r="TS11" s="40"/>
      <c r="TT11" s="40"/>
      <c r="TU11" s="40"/>
      <c r="TV11" s="40"/>
      <c r="TW11" s="40"/>
      <c r="TX11" s="40"/>
      <c r="TY11" s="40"/>
      <c r="TZ11" s="40"/>
      <c r="UA11" s="40"/>
      <c r="UB11" s="40"/>
      <c r="UC11" s="40"/>
      <c r="UD11" s="40"/>
      <c r="UE11" s="40"/>
      <c r="UF11" s="40"/>
      <c r="UG11" s="40"/>
      <c r="UH11" s="40"/>
      <c r="UI11" s="40"/>
      <c r="UJ11" s="40"/>
      <c r="UK11" s="40"/>
      <c r="UL11" s="40"/>
      <c r="UM11" s="40"/>
      <c r="UN11" s="40"/>
      <c r="UO11" s="40"/>
      <c r="UP11" s="40"/>
      <c r="UQ11" s="40"/>
      <c r="UR11" s="40"/>
      <c r="US11" s="40"/>
      <c r="UT11" s="40"/>
      <c r="UU11" s="40"/>
      <c r="UV11" s="40"/>
      <c r="UW11" s="40"/>
      <c r="UX11" s="40"/>
      <c r="UY11" s="40"/>
      <c r="UZ11" s="40"/>
      <c r="VA11" s="40"/>
      <c r="VB11" s="40"/>
      <c r="VC11" s="40"/>
      <c r="VD11" s="40"/>
      <c r="VE11" s="40"/>
      <c r="VF11" s="40"/>
      <c r="VG11" s="40"/>
      <c r="VH11" s="40"/>
      <c r="VI11" s="40"/>
      <c r="VJ11" s="40"/>
      <c r="VK11" s="40"/>
      <c r="VL11" s="40"/>
      <c r="VM11" s="40"/>
      <c r="VN11" s="40"/>
      <c r="VO11" s="40"/>
      <c r="VP11" s="40"/>
      <c r="VQ11" s="40"/>
      <c r="VR11" s="40"/>
      <c r="VS11" s="40"/>
      <c r="VT11" s="40"/>
      <c r="VU11" s="40"/>
      <c r="VV11" s="40"/>
      <c r="VW11" s="40"/>
      <c r="VX11" s="40"/>
      <c r="VY11" s="40"/>
      <c r="VZ11" s="40"/>
      <c r="WA11" s="40"/>
      <c r="WB11" s="40"/>
      <c r="WC11" s="40"/>
      <c r="WD11" s="40"/>
      <c r="WE11" s="40"/>
      <c r="WF11" s="40"/>
      <c r="WG11" s="40"/>
      <c r="WH11" s="40"/>
      <c r="WI11" s="40"/>
      <c r="WJ11" s="40"/>
      <c r="WK11" s="40"/>
      <c r="WL11" s="40"/>
      <c r="WM11" s="40"/>
      <c r="WN11" s="40"/>
      <c r="WO11" s="40"/>
      <c r="WP11" s="40"/>
      <c r="WQ11" s="40"/>
      <c r="WR11" s="40"/>
      <c r="WS11" s="40"/>
      <c r="WT11" s="40"/>
      <c r="WU11" s="40"/>
      <c r="WV11" s="40"/>
      <c r="WW11" s="40"/>
      <c r="WX11" s="40"/>
      <c r="WY11" s="40"/>
      <c r="WZ11" s="40"/>
      <c r="XA11" s="40"/>
      <c r="XB11" s="40"/>
      <c r="XC11" s="40"/>
      <c r="XD11" s="40"/>
      <c r="XE11" s="40"/>
      <c r="XF11" s="40"/>
      <c r="XG11" s="40"/>
      <c r="XH11" s="40"/>
      <c r="XI11" s="40"/>
      <c r="XJ11" s="40"/>
      <c r="XK11" s="40"/>
      <c r="XL11" s="40"/>
      <c r="XM11" s="40"/>
      <c r="XN11" s="40"/>
      <c r="XO11" s="40"/>
      <c r="XP11" s="40"/>
      <c r="XQ11" s="40"/>
      <c r="XR11" s="40"/>
      <c r="XS11" s="40"/>
      <c r="XT11" s="40"/>
      <c r="XU11" s="40"/>
      <c r="XV11" s="40"/>
      <c r="XW11" s="40"/>
      <c r="XX11" s="40"/>
      <c r="XY11" s="40"/>
      <c r="XZ11" s="40"/>
      <c r="YA11" s="40"/>
      <c r="YB11" s="40"/>
      <c r="YC11" s="40"/>
      <c r="YD11" s="40"/>
      <c r="YE11" s="40"/>
      <c r="YF11" s="40"/>
      <c r="YG11" s="40"/>
      <c r="YH11" s="40"/>
      <c r="YI11" s="40"/>
      <c r="YJ11" s="40"/>
      <c r="YK11" s="40"/>
      <c r="YL11" s="40"/>
      <c r="YM11" s="40"/>
      <c r="YN11" s="40"/>
      <c r="YO11" s="40"/>
      <c r="YP11" s="40"/>
      <c r="YQ11" s="40"/>
      <c r="YR11" s="40"/>
      <c r="YS11" s="40"/>
      <c r="YT11" s="40"/>
      <c r="YU11" s="40"/>
      <c r="YV11" s="40"/>
      <c r="YW11" s="40"/>
      <c r="YX11" s="40"/>
      <c r="YY11" s="40"/>
      <c r="YZ11" s="40"/>
      <c r="ZA11" s="40"/>
      <c r="ZB11" s="40"/>
      <c r="ZC11" s="40"/>
      <c r="ZD11" s="40"/>
      <c r="ZE11" s="40"/>
      <c r="ZF11" s="40"/>
      <c r="ZG11" s="40"/>
      <c r="ZH11" s="40"/>
      <c r="ZI11" s="40"/>
      <c r="ZJ11" s="40"/>
      <c r="ZK11" s="40"/>
      <c r="ZL11" s="40"/>
      <c r="ZM11" s="40"/>
      <c r="ZN11" s="40"/>
      <c r="ZO11" s="40"/>
      <c r="ZP11" s="40"/>
      <c r="ZQ11" s="40"/>
      <c r="ZR11" s="40"/>
      <c r="ZS11" s="40"/>
      <c r="ZT11" s="40"/>
      <c r="ZU11" s="40"/>
      <c r="ZV11" s="40"/>
      <c r="ZW11" s="40"/>
      <c r="ZX11" s="40"/>
      <c r="ZY11" s="40"/>
      <c r="ZZ11" s="40"/>
      <c r="AAA11" s="40"/>
      <c r="AAB11" s="40"/>
      <c r="AAC11" s="40"/>
      <c r="AAD11" s="40"/>
      <c r="AAE11" s="40"/>
      <c r="AAF11" s="40"/>
      <c r="AAG11" s="40"/>
      <c r="AAH11" s="40"/>
      <c r="AAI11" s="40"/>
      <c r="AAJ11" s="40"/>
      <c r="AAK11" s="40"/>
      <c r="AAL11" s="40"/>
      <c r="AAM11" s="40"/>
      <c r="AAN11" s="40"/>
      <c r="AAO11" s="40"/>
      <c r="AAP11" s="40"/>
      <c r="AAQ11" s="40"/>
      <c r="AAR11" s="40"/>
      <c r="AAS11" s="40"/>
      <c r="AAT11" s="40"/>
      <c r="AAU11" s="40"/>
      <c r="AAV11" s="40"/>
      <c r="AAW11" s="40"/>
    </row>
    <row r="12" spans="1:725" s="16" customFormat="1" ht="12.75">
      <c r="A12" s="56"/>
      <c r="B12" s="52"/>
      <c r="C12" s="52"/>
      <c r="D12" s="59"/>
      <c r="E12" s="59"/>
      <c r="F12" s="57"/>
      <c r="G12" s="58"/>
      <c r="H12" s="58"/>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c r="KI12" s="40"/>
      <c r="KJ12" s="40"/>
      <c r="KK12" s="40"/>
      <c r="KL12" s="40"/>
      <c r="KM12" s="40"/>
      <c r="KN12" s="40"/>
      <c r="KO12" s="40"/>
      <c r="KP12" s="40"/>
      <c r="KQ12" s="40"/>
      <c r="KR12" s="40"/>
      <c r="KS12" s="40"/>
      <c r="KT12" s="40"/>
      <c r="KU12" s="40"/>
      <c r="KV12" s="40"/>
      <c r="KW12" s="40"/>
      <c r="KX12" s="40"/>
      <c r="KY12" s="40"/>
      <c r="KZ12" s="40"/>
      <c r="LA12" s="40"/>
      <c r="LB12" s="40"/>
      <c r="LC12" s="40"/>
      <c r="LD12" s="40"/>
      <c r="LE12" s="40"/>
      <c r="LF12" s="40"/>
      <c r="LG12" s="40"/>
      <c r="LH12" s="40"/>
      <c r="LI12" s="40"/>
      <c r="LJ12" s="40"/>
      <c r="LK12" s="40"/>
      <c r="LL12" s="40"/>
      <c r="LM12" s="40"/>
      <c r="LN12" s="40"/>
      <c r="LO12" s="40"/>
      <c r="LP12" s="40"/>
      <c r="LQ12" s="40"/>
      <c r="LR12" s="40"/>
      <c r="LS12" s="40"/>
      <c r="LT12" s="40"/>
      <c r="LU12" s="40"/>
      <c r="LV12" s="40"/>
      <c r="LW12" s="40"/>
      <c r="LX12" s="40"/>
      <c r="LY12" s="40"/>
      <c r="LZ12" s="40"/>
      <c r="MA12" s="40"/>
      <c r="MB12" s="40"/>
      <c r="MC12" s="40"/>
      <c r="MD12" s="40"/>
      <c r="ME12" s="40"/>
      <c r="MF12" s="40"/>
      <c r="MG12" s="40"/>
      <c r="MH12" s="40"/>
      <c r="MI12" s="40"/>
      <c r="MJ12" s="40"/>
      <c r="MK12" s="40"/>
      <c r="ML12" s="40"/>
      <c r="MM12" s="40"/>
      <c r="MN12" s="40"/>
      <c r="MO12" s="40"/>
      <c r="MP12" s="40"/>
      <c r="MQ12" s="40"/>
      <c r="MR12" s="40"/>
      <c r="MS12" s="40"/>
      <c r="MT12" s="40"/>
      <c r="MU12" s="40"/>
      <c r="MV12" s="40"/>
      <c r="MW12" s="40"/>
      <c r="MX12" s="40"/>
      <c r="MY12" s="40"/>
      <c r="MZ12" s="40"/>
      <c r="NA12" s="40"/>
      <c r="NB12" s="40"/>
      <c r="NC12" s="40"/>
      <c r="ND12" s="40"/>
      <c r="NE12" s="40"/>
      <c r="NF12" s="40"/>
      <c r="NG12" s="40"/>
      <c r="NH12" s="40"/>
      <c r="NI12" s="40"/>
      <c r="NJ12" s="40"/>
      <c r="NK12" s="40"/>
      <c r="NL12" s="40"/>
      <c r="NM12" s="40"/>
      <c r="NN12" s="40"/>
      <c r="NO12" s="40"/>
      <c r="NP12" s="40"/>
      <c r="NQ12" s="40"/>
      <c r="NR12" s="40"/>
      <c r="NS12" s="40"/>
      <c r="NT12" s="40"/>
      <c r="NU12" s="40"/>
      <c r="NV12" s="40"/>
      <c r="NW12" s="40"/>
      <c r="NX12" s="40"/>
      <c r="NY12" s="40"/>
      <c r="NZ12" s="40"/>
      <c r="OA12" s="40"/>
      <c r="OB12" s="40"/>
      <c r="OC12" s="40"/>
      <c r="OD12" s="40"/>
      <c r="OE12" s="40"/>
      <c r="OF12" s="40"/>
      <c r="OG12" s="40"/>
      <c r="OH12" s="40"/>
      <c r="OI12" s="40"/>
      <c r="OJ12" s="40"/>
      <c r="OK12" s="40"/>
      <c r="OL12" s="40"/>
      <c r="OM12" s="40"/>
      <c r="ON12" s="40"/>
      <c r="OO12" s="40"/>
      <c r="OP12" s="40"/>
      <c r="OQ12" s="40"/>
      <c r="OR12" s="40"/>
      <c r="OS12" s="40"/>
      <c r="OT12" s="40"/>
      <c r="OU12" s="40"/>
      <c r="OV12" s="40"/>
      <c r="OW12" s="40"/>
      <c r="OX12" s="40"/>
      <c r="OY12" s="40"/>
      <c r="OZ12" s="40"/>
      <c r="PA12" s="40"/>
      <c r="PB12" s="40"/>
      <c r="PC12" s="40"/>
      <c r="PD12" s="40"/>
      <c r="PE12" s="40"/>
      <c r="PF12" s="40"/>
      <c r="PG12" s="40"/>
      <c r="PH12" s="40"/>
      <c r="PI12" s="40"/>
      <c r="PJ12" s="40"/>
      <c r="PK12" s="40"/>
      <c r="PL12" s="40"/>
      <c r="PM12" s="40"/>
      <c r="PN12" s="40"/>
      <c r="PO12" s="40"/>
      <c r="PP12" s="40"/>
      <c r="PQ12" s="40"/>
      <c r="PR12" s="40"/>
      <c r="PS12" s="40"/>
      <c r="PT12" s="40"/>
      <c r="PU12" s="40"/>
      <c r="PV12" s="40"/>
      <c r="PW12" s="40"/>
      <c r="PX12" s="40"/>
      <c r="PY12" s="40"/>
      <c r="PZ12" s="40"/>
      <c r="QA12" s="40"/>
      <c r="QB12" s="40"/>
      <c r="QC12" s="40"/>
      <c r="QD12" s="40"/>
      <c r="QE12" s="40"/>
      <c r="QF12" s="40"/>
      <c r="QG12" s="40"/>
      <c r="QH12" s="40"/>
      <c r="QI12" s="40"/>
      <c r="QJ12" s="40"/>
      <c r="QK12" s="40"/>
      <c r="QL12" s="40"/>
      <c r="QM12" s="40"/>
      <c r="QN12" s="40"/>
      <c r="QO12" s="40"/>
      <c r="QP12" s="40"/>
      <c r="QQ12" s="40"/>
      <c r="QR12" s="40"/>
      <c r="QS12" s="40"/>
      <c r="QT12" s="40"/>
      <c r="QU12" s="40"/>
      <c r="QV12" s="40"/>
      <c r="QW12" s="40"/>
      <c r="QX12" s="40"/>
      <c r="QY12" s="40"/>
      <c r="QZ12" s="40"/>
      <c r="RA12" s="40"/>
      <c r="RB12" s="40"/>
      <c r="RC12" s="40"/>
      <c r="RD12" s="40"/>
      <c r="RE12" s="40"/>
      <c r="RF12" s="40"/>
      <c r="RG12" s="40"/>
      <c r="RH12" s="40"/>
      <c r="RI12" s="40"/>
      <c r="RJ12" s="40"/>
      <c r="RK12" s="40"/>
      <c r="RL12" s="40"/>
      <c r="RM12" s="40"/>
      <c r="RN12" s="40"/>
      <c r="RO12" s="40"/>
      <c r="RP12" s="40"/>
      <c r="RQ12" s="40"/>
      <c r="RR12" s="40"/>
      <c r="RS12" s="40"/>
      <c r="RT12" s="40"/>
      <c r="RU12" s="40"/>
      <c r="RV12" s="40"/>
      <c r="RW12" s="40"/>
      <c r="RX12" s="40"/>
      <c r="RY12" s="40"/>
      <c r="RZ12" s="40"/>
      <c r="SA12" s="40"/>
      <c r="SB12" s="40"/>
      <c r="SC12" s="40"/>
      <c r="SD12" s="40"/>
      <c r="SE12" s="40"/>
      <c r="SF12" s="40"/>
      <c r="SG12" s="40"/>
      <c r="SH12" s="40"/>
      <c r="SI12" s="40"/>
      <c r="SJ12" s="40"/>
      <c r="SK12" s="40"/>
      <c r="SL12" s="40"/>
      <c r="SM12" s="40"/>
      <c r="SN12" s="40"/>
      <c r="SO12" s="40"/>
      <c r="SP12" s="40"/>
      <c r="SQ12" s="40"/>
      <c r="SR12" s="40"/>
      <c r="SS12" s="40"/>
      <c r="ST12" s="40"/>
      <c r="SU12" s="40"/>
      <c r="SV12" s="40"/>
      <c r="SW12" s="40"/>
      <c r="SX12" s="40"/>
      <c r="SY12" s="40"/>
      <c r="SZ12" s="40"/>
      <c r="TA12" s="40"/>
      <c r="TB12" s="40"/>
      <c r="TC12" s="40"/>
      <c r="TD12" s="40"/>
      <c r="TE12" s="40"/>
      <c r="TF12" s="40"/>
      <c r="TG12" s="40"/>
      <c r="TH12" s="40"/>
      <c r="TI12" s="40"/>
      <c r="TJ12" s="40"/>
      <c r="TK12" s="40"/>
      <c r="TL12" s="40"/>
      <c r="TM12" s="40"/>
      <c r="TN12" s="40"/>
      <c r="TO12" s="40"/>
      <c r="TP12" s="40"/>
      <c r="TQ12" s="40"/>
      <c r="TR12" s="40"/>
      <c r="TS12" s="40"/>
      <c r="TT12" s="40"/>
      <c r="TU12" s="40"/>
      <c r="TV12" s="40"/>
      <c r="TW12" s="40"/>
      <c r="TX12" s="40"/>
      <c r="TY12" s="40"/>
      <c r="TZ12" s="40"/>
      <c r="UA12" s="40"/>
      <c r="UB12" s="40"/>
      <c r="UC12" s="40"/>
      <c r="UD12" s="40"/>
      <c r="UE12" s="40"/>
      <c r="UF12" s="40"/>
      <c r="UG12" s="40"/>
      <c r="UH12" s="40"/>
      <c r="UI12" s="40"/>
      <c r="UJ12" s="40"/>
      <c r="UK12" s="40"/>
      <c r="UL12" s="40"/>
      <c r="UM12" s="40"/>
      <c r="UN12" s="40"/>
      <c r="UO12" s="40"/>
      <c r="UP12" s="40"/>
      <c r="UQ12" s="40"/>
      <c r="UR12" s="40"/>
      <c r="US12" s="40"/>
      <c r="UT12" s="40"/>
      <c r="UU12" s="40"/>
      <c r="UV12" s="40"/>
      <c r="UW12" s="40"/>
      <c r="UX12" s="40"/>
      <c r="UY12" s="40"/>
      <c r="UZ12" s="40"/>
      <c r="VA12" s="40"/>
      <c r="VB12" s="40"/>
      <c r="VC12" s="40"/>
      <c r="VD12" s="40"/>
      <c r="VE12" s="40"/>
      <c r="VF12" s="40"/>
      <c r="VG12" s="40"/>
      <c r="VH12" s="40"/>
      <c r="VI12" s="40"/>
      <c r="VJ12" s="40"/>
      <c r="VK12" s="40"/>
      <c r="VL12" s="40"/>
      <c r="VM12" s="40"/>
      <c r="VN12" s="40"/>
      <c r="VO12" s="40"/>
      <c r="VP12" s="40"/>
      <c r="VQ12" s="40"/>
      <c r="VR12" s="40"/>
      <c r="VS12" s="40"/>
      <c r="VT12" s="40"/>
      <c r="VU12" s="40"/>
      <c r="VV12" s="40"/>
      <c r="VW12" s="40"/>
      <c r="VX12" s="40"/>
      <c r="VY12" s="40"/>
      <c r="VZ12" s="40"/>
      <c r="WA12" s="40"/>
      <c r="WB12" s="40"/>
      <c r="WC12" s="40"/>
      <c r="WD12" s="40"/>
      <c r="WE12" s="40"/>
      <c r="WF12" s="40"/>
      <c r="WG12" s="40"/>
      <c r="WH12" s="40"/>
      <c r="WI12" s="40"/>
      <c r="WJ12" s="40"/>
      <c r="WK12" s="40"/>
      <c r="WL12" s="40"/>
      <c r="WM12" s="40"/>
      <c r="WN12" s="40"/>
      <c r="WO12" s="40"/>
      <c r="WP12" s="40"/>
      <c r="WQ12" s="40"/>
      <c r="WR12" s="40"/>
      <c r="WS12" s="40"/>
      <c r="WT12" s="40"/>
      <c r="WU12" s="40"/>
      <c r="WV12" s="40"/>
      <c r="WW12" s="40"/>
      <c r="WX12" s="40"/>
      <c r="WY12" s="40"/>
      <c r="WZ12" s="40"/>
      <c r="XA12" s="40"/>
      <c r="XB12" s="40"/>
      <c r="XC12" s="40"/>
      <c r="XD12" s="40"/>
      <c r="XE12" s="40"/>
      <c r="XF12" s="40"/>
      <c r="XG12" s="40"/>
      <c r="XH12" s="40"/>
      <c r="XI12" s="40"/>
      <c r="XJ12" s="40"/>
      <c r="XK12" s="40"/>
      <c r="XL12" s="40"/>
      <c r="XM12" s="40"/>
      <c r="XN12" s="40"/>
      <c r="XO12" s="40"/>
      <c r="XP12" s="40"/>
      <c r="XQ12" s="40"/>
      <c r="XR12" s="40"/>
      <c r="XS12" s="40"/>
      <c r="XT12" s="40"/>
      <c r="XU12" s="40"/>
      <c r="XV12" s="40"/>
      <c r="XW12" s="40"/>
      <c r="XX12" s="40"/>
      <c r="XY12" s="40"/>
      <c r="XZ12" s="40"/>
      <c r="YA12" s="40"/>
      <c r="YB12" s="40"/>
      <c r="YC12" s="40"/>
      <c r="YD12" s="40"/>
      <c r="YE12" s="40"/>
      <c r="YF12" s="40"/>
      <c r="YG12" s="40"/>
      <c r="YH12" s="40"/>
      <c r="YI12" s="40"/>
      <c r="YJ12" s="40"/>
      <c r="YK12" s="40"/>
      <c r="YL12" s="40"/>
      <c r="YM12" s="40"/>
      <c r="YN12" s="40"/>
      <c r="YO12" s="40"/>
      <c r="YP12" s="40"/>
      <c r="YQ12" s="40"/>
      <c r="YR12" s="40"/>
      <c r="YS12" s="40"/>
      <c r="YT12" s="40"/>
      <c r="YU12" s="40"/>
      <c r="YV12" s="40"/>
      <c r="YW12" s="40"/>
      <c r="YX12" s="40"/>
      <c r="YY12" s="40"/>
      <c r="YZ12" s="40"/>
      <c r="ZA12" s="40"/>
      <c r="ZB12" s="40"/>
      <c r="ZC12" s="40"/>
      <c r="ZD12" s="40"/>
      <c r="ZE12" s="40"/>
      <c r="ZF12" s="40"/>
      <c r="ZG12" s="40"/>
      <c r="ZH12" s="40"/>
      <c r="ZI12" s="40"/>
      <c r="ZJ12" s="40"/>
      <c r="ZK12" s="40"/>
      <c r="ZL12" s="40"/>
      <c r="ZM12" s="40"/>
      <c r="ZN12" s="40"/>
      <c r="ZO12" s="40"/>
      <c r="ZP12" s="40"/>
      <c r="ZQ12" s="40"/>
      <c r="ZR12" s="40"/>
      <c r="ZS12" s="40"/>
      <c r="ZT12" s="40"/>
      <c r="ZU12" s="40"/>
      <c r="ZV12" s="40"/>
      <c r="ZW12" s="40"/>
      <c r="ZX12" s="40"/>
      <c r="ZY12" s="40"/>
      <c r="ZZ12" s="40"/>
      <c r="AAA12" s="40"/>
      <c r="AAB12" s="40"/>
      <c r="AAC12" s="40"/>
      <c r="AAD12" s="40"/>
      <c r="AAE12" s="40"/>
      <c r="AAF12" s="40"/>
      <c r="AAG12" s="40"/>
      <c r="AAH12" s="40"/>
      <c r="AAI12" s="40"/>
      <c r="AAJ12" s="40"/>
      <c r="AAK12" s="40"/>
      <c r="AAL12" s="40"/>
      <c r="AAM12" s="40"/>
      <c r="AAN12" s="40"/>
      <c r="AAO12" s="40"/>
      <c r="AAP12" s="40"/>
      <c r="AAQ12" s="40"/>
      <c r="AAR12" s="40"/>
      <c r="AAS12" s="40"/>
      <c r="AAT12" s="40"/>
      <c r="AAU12" s="40"/>
      <c r="AAV12" s="40"/>
      <c r="AAW12" s="40"/>
    </row>
    <row r="13" spans="1:725" s="16" customFormat="1" ht="13.5" customHeight="1">
      <c r="A13" s="213"/>
      <c r="B13" s="214" t="s">
        <v>8</v>
      </c>
      <c r="C13" s="215"/>
      <c r="D13" s="216" t="str">
        <f>CONCATENATE(B11," ",C11)</f>
        <v>2 Příprava pro ozvučení</v>
      </c>
      <c r="E13" s="217"/>
      <c r="F13" s="218"/>
      <c r="G13" s="219"/>
      <c r="H13" s="220">
        <f>POLOZKY!H82</f>
        <v>0</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c r="NK13" s="40"/>
      <c r="NL13" s="40"/>
      <c r="NM13" s="40"/>
      <c r="NN13" s="40"/>
      <c r="NO13" s="40"/>
      <c r="NP13" s="40"/>
      <c r="NQ13" s="40"/>
      <c r="NR13" s="40"/>
      <c r="NS13" s="40"/>
      <c r="NT13" s="40"/>
      <c r="NU13" s="40"/>
      <c r="NV13" s="40"/>
      <c r="NW13" s="40"/>
      <c r="NX13" s="40"/>
      <c r="NY13" s="40"/>
      <c r="NZ13" s="40"/>
      <c r="OA13" s="40"/>
      <c r="OB13" s="40"/>
      <c r="OC13" s="40"/>
      <c r="OD13" s="40"/>
      <c r="OE13" s="40"/>
      <c r="OF13" s="40"/>
      <c r="OG13" s="40"/>
      <c r="OH13" s="40"/>
      <c r="OI13" s="40"/>
      <c r="OJ13" s="40"/>
      <c r="OK13" s="40"/>
      <c r="OL13" s="40"/>
      <c r="OM13" s="40"/>
      <c r="ON13" s="40"/>
      <c r="OO13" s="40"/>
      <c r="OP13" s="40"/>
      <c r="OQ13" s="40"/>
      <c r="OR13" s="40"/>
      <c r="OS13" s="40"/>
      <c r="OT13" s="40"/>
      <c r="OU13" s="40"/>
      <c r="OV13" s="40"/>
      <c r="OW13" s="40"/>
      <c r="OX13" s="40"/>
      <c r="OY13" s="40"/>
      <c r="OZ13" s="40"/>
      <c r="PA13" s="40"/>
      <c r="PB13" s="40"/>
      <c r="PC13" s="40"/>
      <c r="PD13" s="40"/>
      <c r="PE13" s="40"/>
      <c r="PF13" s="40"/>
      <c r="PG13" s="40"/>
      <c r="PH13" s="40"/>
      <c r="PI13" s="40"/>
      <c r="PJ13" s="40"/>
      <c r="PK13" s="40"/>
      <c r="PL13" s="40"/>
      <c r="PM13" s="40"/>
      <c r="PN13" s="40"/>
      <c r="PO13" s="40"/>
      <c r="PP13" s="40"/>
      <c r="PQ13" s="40"/>
      <c r="PR13" s="40"/>
      <c r="PS13" s="40"/>
      <c r="PT13" s="40"/>
      <c r="PU13" s="40"/>
      <c r="PV13" s="40"/>
      <c r="PW13" s="40"/>
      <c r="PX13" s="40"/>
      <c r="PY13" s="40"/>
      <c r="PZ13" s="40"/>
      <c r="QA13" s="40"/>
      <c r="QB13" s="40"/>
      <c r="QC13" s="40"/>
      <c r="QD13" s="40"/>
      <c r="QE13" s="40"/>
      <c r="QF13" s="40"/>
      <c r="QG13" s="40"/>
      <c r="QH13" s="40"/>
      <c r="QI13" s="40"/>
      <c r="QJ13" s="40"/>
      <c r="QK13" s="40"/>
      <c r="QL13" s="40"/>
      <c r="QM13" s="40"/>
      <c r="QN13" s="40"/>
      <c r="QO13" s="40"/>
      <c r="QP13" s="40"/>
      <c r="QQ13" s="40"/>
      <c r="QR13" s="40"/>
      <c r="QS13" s="40"/>
      <c r="QT13" s="40"/>
      <c r="QU13" s="40"/>
      <c r="QV13" s="40"/>
      <c r="QW13" s="40"/>
      <c r="QX13" s="40"/>
      <c r="QY13" s="40"/>
      <c r="QZ13" s="40"/>
      <c r="RA13" s="40"/>
      <c r="RB13" s="40"/>
      <c r="RC13" s="40"/>
      <c r="RD13" s="40"/>
      <c r="RE13" s="40"/>
      <c r="RF13" s="40"/>
      <c r="RG13" s="40"/>
      <c r="RH13" s="40"/>
      <c r="RI13" s="40"/>
      <c r="RJ13" s="40"/>
      <c r="RK13" s="40"/>
      <c r="RL13" s="40"/>
      <c r="RM13" s="40"/>
      <c r="RN13" s="40"/>
      <c r="RO13" s="40"/>
      <c r="RP13" s="40"/>
      <c r="RQ13" s="40"/>
      <c r="RR13" s="40"/>
      <c r="RS13" s="40"/>
      <c r="RT13" s="40"/>
      <c r="RU13" s="40"/>
      <c r="RV13" s="40"/>
      <c r="RW13" s="40"/>
      <c r="RX13" s="40"/>
      <c r="RY13" s="40"/>
      <c r="RZ13" s="40"/>
      <c r="SA13" s="40"/>
      <c r="SB13" s="40"/>
      <c r="SC13" s="40"/>
      <c r="SD13" s="40"/>
      <c r="SE13" s="40"/>
      <c r="SF13" s="40"/>
      <c r="SG13" s="40"/>
      <c r="SH13" s="40"/>
      <c r="SI13" s="40"/>
      <c r="SJ13" s="40"/>
      <c r="SK13" s="40"/>
      <c r="SL13" s="40"/>
      <c r="SM13" s="40"/>
      <c r="SN13" s="40"/>
      <c r="SO13" s="40"/>
      <c r="SP13" s="40"/>
      <c r="SQ13" s="40"/>
      <c r="SR13" s="40"/>
      <c r="SS13" s="40"/>
      <c r="ST13" s="40"/>
      <c r="SU13" s="40"/>
      <c r="SV13" s="40"/>
      <c r="SW13" s="40"/>
      <c r="SX13" s="40"/>
      <c r="SY13" s="40"/>
      <c r="SZ13" s="40"/>
      <c r="TA13" s="40"/>
      <c r="TB13" s="40"/>
      <c r="TC13" s="40"/>
      <c r="TD13" s="40"/>
      <c r="TE13" s="40"/>
      <c r="TF13" s="40"/>
      <c r="TG13" s="40"/>
      <c r="TH13" s="40"/>
      <c r="TI13" s="40"/>
      <c r="TJ13" s="40"/>
      <c r="TK13" s="40"/>
      <c r="TL13" s="40"/>
      <c r="TM13" s="40"/>
      <c r="TN13" s="40"/>
      <c r="TO13" s="40"/>
      <c r="TP13" s="40"/>
      <c r="TQ13" s="40"/>
      <c r="TR13" s="40"/>
      <c r="TS13" s="40"/>
      <c r="TT13" s="40"/>
      <c r="TU13" s="40"/>
      <c r="TV13" s="40"/>
      <c r="TW13" s="40"/>
      <c r="TX13" s="40"/>
      <c r="TY13" s="40"/>
      <c r="TZ13" s="40"/>
      <c r="UA13" s="40"/>
      <c r="UB13" s="40"/>
      <c r="UC13" s="40"/>
      <c r="UD13" s="40"/>
      <c r="UE13" s="40"/>
      <c r="UF13" s="40"/>
      <c r="UG13" s="40"/>
      <c r="UH13" s="40"/>
      <c r="UI13" s="40"/>
      <c r="UJ13" s="40"/>
      <c r="UK13" s="40"/>
      <c r="UL13" s="40"/>
      <c r="UM13" s="40"/>
      <c r="UN13" s="40"/>
      <c r="UO13" s="40"/>
      <c r="UP13" s="40"/>
      <c r="UQ13" s="40"/>
      <c r="UR13" s="40"/>
      <c r="US13" s="40"/>
      <c r="UT13" s="40"/>
      <c r="UU13" s="40"/>
      <c r="UV13" s="40"/>
      <c r="UW13" s="40"/>
      <c r="UX13" s="40"/>
      <c r="UY13" s="40"/>
      <c r="UZ13" s="40"/>
      <c r="VA13" s="40"/>
      <c r="VB13" s="40"/>
      <c r="VC13" s="40"/>
      <c r="VD13" s="40"/>
      <c r="VE13" s="40"/>
      <c r="VF13" s="40"/>
      <c r="VG13" s="40"/>
      <c r="VH13" s="40"/>
      <c r="VI13" s="40"/>
      <c r="VJ13" s="40"/>
      <c r="VK13" s="40"/>
      <c r="VL13" s="40"/>
      <c r="VM13" s="40"/>
      <c r="VN13" s="40"/>
      <c r="VO13" s="40"/>
      <c r="VP13" s="40"/>
      <c r="VQ13" s="40"/>
      <c r="VR13" s="40"/>
      <c r="VS13" s="40"/>
      <c r="VT13" s="40"/>
      <c r="VU13" s="40"/>
      <c r="VV13" s="40"/>
      <c r="VW13" s="40"/>
      <c r="VX13" s="40"/>
      <c r="VY13" s="40"/>
      <c r="VZ13" s="40"/>
      <c r="WA13" s="40"/>
      <c r="WB13" s="40"/>
      <c r="WC13" s="40"/>
      <c r="WD13" s="40"/>
      <c r="WE13" s="40"/>
      <c r="WF13" s="40"/>
      <c r="WG13" s="40"/>
      <c r="WH13" s="40"/>
      <c r="WI13" s="40"/>
      <c r="WJ13" s="40"/>
      <c r="WK13" s="40"/>
      <c r="WL13" s="40"/>
      <c r="WM13" s="40"/>
      <c r="WN13" s="40"/>
      <c r="WO13" s="40"/>
      <c r="WP13" s="40"/>
      <c r="WQ13" s="40"/>
      <c r="WR13" s="40"/>
      <c r="WS13" s="40"/>
      <c r="WT13" s="40"/>
      <c r="WU13" s="40"/>
      <c r="WV13" s="40"/>
      <c r="WW13" s="40"/>
      <c r="WX13" s="40"/>
      <c r="WY13" s="40"/>
      <c r="WZ13" s="40"/>
      <c r="XA13" s="40"/>
      <c r="XB13" s="40"/>
      <c r="XC13" s="40"/>
      <c r="XD13" s="40"/>
      <c r="XE13" s="40"/>
      <c r="XF13" s="40"/>
      <c r="XG13" s="40"/>
      <c r="XH13" s="40"/>
      <c r="XI13" s="40"/>
      <c r="XJ13" s="40"/>
      <c r="XK13" s="40"/>
      <c r="XL13" s="40"/>
      <c r="XM13" s="40"/>
      <c r="XN13" s="40"/>
      <c r="XO13" s="40"/>
      <c r="XP13" s="40"/>
      <c r="XQ13" s="40"/>
      <c r="XR13" s="40"/>
      <c r="XS13" s="40"/>
      <c r="XT13" s="40"/>
      <c r="XU13" s="40"/>
      <c r="XV13" s="40"/>
      <c r="XW13" s="40"/>
      <c r="XX13" s="40"/>
      <c r="XY13" s="40"/>
      <c r="XZ13" s="40"/>
      <c r="YA13" s="40"/>
      <c r="YB13" s="40"/>
      <c r="YC13" s="40"/>
      <c r="YD13" s="40"/>
      <c r="YE13" s="40"/>
      <c r="YF13" s="40"/>
      <c r="YG13" s="40"/>
      <c r="YH13" s="40"/>
      <c r="YI13" s="40"/>
      <c r="YJ13" s="40"/>
      <c r="YK13" s="40"/>
      <c r="YL13" s="40"/>
      <c r="YM13" s="40"/>
      <c r="YN13" s="40"/>
      <c r="YO13" s="40"/>
      <c r="YP13" s="40"/>
      <c r="YQ13" s="40"/>
      <c r="YR13" s="40"/>
      <c r="YS13" s="40"/>
      <c r="YT13" s="40"/>
      <c r="YU13" s="40"/>
      <c r="YV13" s="40"/>
      <c r="YW13" s="40"/>
      <c r="YX13" s="40"/>
      <c r="YY13" s="40"/>
      <c r="YZ13" s="40"/>
      <c r="ZA13" s="40"/>
      <c r="ZB13" s="40"/>
      <c r="ZC13" s="40"/>
      <c r="ZD13" s="40"/>
      <c r="ZE13" s="40"/>
      <c r="ZF13" s="40"/>
      <c r="ZG13" s="40"/>
      <c r="ZH13" s="40"/>
      <c r="ZI13" s="40"/>
      <c r="ZJ13" s="40"/>
      <c r="ZK13" s="40"/>
      <c r="ZL13" s="40"/>
      <c r="ZM13" s="40"/>
      <c r="ZN13" s="40"/>
      <c r="ZO13" s="40"/>
      <c r="ZP13" s="40"/>
      <c r="ZQ13" s="40"/>
      <c r="ZR13" s="40"/>
      <c r="ZS13" s="40"/>
      <c r="ZT13" s="40"/>
      <c r="ZU13" s="40"/>
      <c r="ZV13" s="40"/>
      <c r="ZW13" s="40"/>
      <c r="ZX13" s="40"/>
      <c r="ZY13" s="40"/>
      <c r="ZZ13" s="40"/>
      <c r="AAA13" s="40"/>
      <c r="AAB13" s="40"/>
      <c r="AAC13" s="40"/>
      <c r="AAD13" s="40"/>
      <c r="AAE13" s="40"/>
      <c r="AAF13" s="40"/>
      <c r="AAG13" s="40"/>
      <c r="AAH13" s="40"/>
      <c r="AAI13" s="40"/>
      <c r="AAJ13" s="40"/>
      <c r="AAK13" s="40"/>
      <c r="AAL13" s="40"/>
      <c r="AAM13" s="40"/>
      <c r="AAN13" s="40"/>
      <c r="AAO13" s="40"/>
      <c r="AAP13" s="40"/>
      <c r="AAQ13" s="40"/>
      <c r="AAR13" s="40"/>
      <c r="AAS13" s="40"/>
      <c r="AAT13" s="40"/>
      <c r="AAU13" s="40"/>
      <c r="AAV13" s="40"/>
      <c r="AAW13" s="40"/>
    </row>
    <row r="14" spans="1:725" s="16" customFormat="1" ht="13.5" customHeight="1">
      <c r="A14" s="60" t="s">
        <v>32</v>
      </c>
      <c r="B14" s="61">
        <v>3</v>
      </c>
      <c r="C14" s="61" t="s">
        <v>158</v>
      </c>
      <c r="D14" s="62"/>
      <c r="E14" s="62"/>
      <c r="F14" s="68"/>
      <c r="G14" s="69"/>
      <c r="H14" s="69"/>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c r="VD14" s="40"/>
      <c r="VE14" s="40"/>
      <c r="VF14" s="40"/>
      <c r="VG14" s="40"/>
      <c r="VH14" s="40"/>
      <c r="VI14" s="40"/>
      <c r="VJ14" s="40"/>
      <c r="VK14" s="40"/>
      <c r="VL14" s="40"/>
      <c r="VM14" s="40"/>
      <c r="VN14" s="40"/>
      <c r="VO14" s="40"/>
      <c r="VP14" s="40"/>
      <c r="VQ14" s="40"/>
      <c r="VR14" s="40"/>
      <c r="VS14" s="40"/>
      <c r="VT14" s="40"/>
      <c r="VU14" s="40"/>
      <c r="VV14" s="40"/>
      <c r="VW14" s="40"/>
      <c r="VX14" s="40"/>
      <c r="VY14" s="40"/>
      <c r="VZ14" s="40"/>
      <c r="WA14" s="40"/>
      <c r="WB14" s="40"/>
      <c r="WC14" s="40"/>
      <c r="WD14" s="40"/>
      <c r="WE14" s="40"/>
      <c r="WF14" s="40"/>
      <c r="WG14" s="40"/>
      <c r="WH14" s="40"/>
      <c r="WI14" s="40"/>
      <c r="WJ14" s="40"/>
      <c r="WK14" s="40"/>
      <c r="WL14" s="40"/>
      <c r="WM14" s="40"/>
      <c r="WN14" s="40"/>
      <c r="WO14" s="40"/>
      <c r="WP14" s="40"/>
      <c r="WQ14" s="40"/>
      <c r="WR14" s="40"/>
      <c r="WS14" s="40"/>
      <c r="WT14" s="40"/>
      <c r="WU14" s="40"/>
      <c r="WV14" s="40"/>
      <c r="WW14" s="40"/>
      <c r="WX14" s="40"/>
      <c r="WY14" s="40"/>
      <c r="WZ14" s="40"/>
      <c r="XA14" s="40"/>
      <c r="XB14" s="40"/>
      <c r="XC14" s="40"/>
      <c r="XD14" s="40"/>
      <c r="XE14" s="40"/>
      <c r="XF14" s="40"/>
      <c r="XG14" s="40"/>
      <c r="XH14" s="40"/>
      <c r="XI14" s="40"/>
      <c r="XJ14" s="40"/>
      <c r="XK14" s="40"/>
      <c r="XL14" s="40"/>
      <c r="XM14" s="40"/>
      <c r="XN14" s="40"/>
      <c r="XO14" s="40"/>
      <c r="XP14" s="40"/>
      <c r="XQ14" s="40"/>
      <c r="XR14" s="40"/>
      <c r="XS14" s="40"/>
      <c r="XT14" s="40"/>
      <c r="XU14" s="40"/>
      <c r="XV14" s="40"/>
      <c r="XW14" s="40"/>
      <c r="XX14" s="40"/>
      <c r="XY14" s="40"/>
      <c r="XZ14" s="40"/>
      <c r="YA14" s="40"/>
      <c r="YB14" s="40"/>
      <c r="YC14" s="40"/>
      <c r="YD14" s="40"/>
      <c r="YE14" s="40"/>
      <c r="YF14" s="40"/>
      <c r="YG14" s="40"/>
      <c r="YH14" s="40"/>
      <c r="YI14" s="40"/>
      <c r="YJ14" s="40"/>
      <c r="YK14" s="40"/>
      <c r="YL14" s="40"/>
      <c r="YM14" s="40"/>
      <c r="YN14" s="40"/>
      <c r="YO14" s="40"/>
      <c r="YP14" s="40"/>
      <c r="YQ14" s="40"/>
      <c r="YR14" s="40"/>
      <c r="YS14" s="40"/>
      <c r="YT14" s="40"/>
      <c r="YU14" s="40"/>
      <c r="YV14" s="40"/>
      <c r="YW14" s="40"/>
      <c r="YX14" s="40"/>
      <c r="YY14" s="40"/>
      <c r="YZ14" s="40"/>
      <c r="ZA14" s="40"/>
      <c r="ZB14" s="40"/>
      <c r="ZC14" s="40"/>
      <c r="ZD14" s="40"/>
      <c r="ZE14" s="40"/>
      <c r="ZF14" s="40"/>
      <c r="ZG14" s="40"/>
      <c r="ZH14" s="40"/>
      <c r="ZI14" s="40"/>
      <c r="ZJ14" s="40"/>
      <c r="ZK14" s="40"/>
      <c r="ZL14" s="40"/>
      <c r="ZM14" s="40"/>
      <c r="ZN14" s="40"/>
      <c r="ZO14" s="40"/>
      <c r="ZP14" s="40"/>
      <c r="ZQ14" s="40"/>
      <c r="ZR14" s="40"/>
      <c r="ZS14" s="40"/>
      <c r="ZT14" s="40"/>
      <c r="ZU14" s="40"/>
      <c r="ZV14" s="40"/>
      <c r="ZW14" s="40"/>
      <c r="ZX14" s="40"/>
      <c r="ZY14" s="40"/>
      <c r="ZZ14" s="40"/>
      <c r="AAA14" s="40"/>
      <c r="AAB14" s="40"/>
      <c r="AAC14" s="40"/>
      <c r="AAD14" s="40"/>
      <c r="AAE14" s="40"/>
      <c r="AAF14" s="40"/>
      <c r="AAG14" s="40"/>
      <c r="AAH14" s="40"/>
      <c r="AAI14" s="40"/>
      <c r="AAJ14" s="40"/>
      <c r="AAK14" s="40"/>
      <c r="AAL14" s="40"/>
      <c r="AAM14" s="40"/>
      <c r="AAN14" s="40"/>
      <c r="AAO14" s="40"/>
      <c r="AAP14" s="40"/>
      <c r="AAQ14" s="40"/>
      <c r="AAR14" s="40"/>
      <c r="AAS14" s="40"/>
      <c r="AAT14" s="40"/>
      <c r="AAU14" s="40"/>
      <c r="AAV14" s="40"/>
      <c r="AAW14" s="40"/>
    </row>
    <row r="15" spans="1:725" s="16" customFormat="1" ht="13.5" customHeight="1">
      <c r="A15" s="56"/>
      <c r="B15" s="52"/>
      <c r="C15" s="52"/>
      <c r="D15" s="59"/>
      <c r="E15" s="59"/>
      <c r="F15" s="57"/>
      <c r="G15" s="58"/>
      <c r="H15" s="58"/>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row>
    <row r="16" spans="1:725" s="16" customFormat="1" ht="13.5" customHeight="1">
      <c r="A16" s="213"/>
      <c r="B16" s="214" t="s">
        <v>8</v>
      </c>
      <c r="C16" s="215"/>
      <c r="D16" s="216" t="str">
        <f>CONCATENATE(B14," ",C14)</f>
        <v>3 PZTS+EPS+EKV</v>
      </c>
      <c r="E16" s="217"/>
      <c r="F16" s="218"/>
      <c r="G16" s="219"/>
      <c r="H16" s="220">
        <f>POLOZKY!H133</f>
        <v>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row>
    <row r="17" spans="1:725" s="16" customFormat="1" ht="13.5" customHeight="1">
      <c r="A17" s="60" t="s">
        <v>32</v>
      </c>
      <c r="B17" s="61">
        <v>4</v>
      </c>
      <c r="C17" s="61" t="str">
        <f>POLOZKY!C134</f>
        <v>Ostatní</v>
      </c>
      <c r="D17" s="62"/>
      <c r="E17" s="62"/>
      <c r="F17" s="68"/>
      <c r="G17" s="69"/>
      <c r="H17" s="69"/>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row>
    <row r="18" spans="1:725" s="16" customFormat="1" ht="13.5" customHeight="1">
      <c r="A18" s="56"/>
      <c r="B18" s="52"/>
      <c r="C18" s="52"/>
      <c r="D18" s="59"/>
      <c r="E18" s="59"/>
      <c r="F18" s="57"/>
      <c r="G18" s="58"/>
      <c r="H18" s="58"/>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row>
    <row r="19" spans="1:725" s="16" customFormat="1" ht="13.5" customHeight="1">
      <c r="A19" s="213"/>
      <c r="B19" s="214" t="s">
        <v>8</v>
      </c>
      <c r="C19" s="215"/>
      <c r="D19" s="216" t="str">
        <f>CONCATENATE(B17," ",C17)</f>
        <v>4 Ostatní</v>
      </c>
      <c r="E19" s="217"/>
      <c r="F19" s="218"/>
      <c r="G19" s="219"/>
      <c r="H19" s="220">
        <f>POLOZKY!H143</f>
        <v>0</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row>
    <row r="20" spans="4:8" ht="12.75">
      <c r="D20" s="17"/>
      <c r="E20" s="18"/>
      <c r="F20" s="19"/>
      <c r="G20" s="19"/>
      <c r="H20" s="19"/>
    </row>
    <row r="21" spans="2:8" ht="12.75">
      <c r="B21" s="20"/>
      <c r="C21" s="20"/>
      <c r="D21" s="17"/>
      <c r="E21" s="21"/>
      <c r="F21" s="19"/>
      <c r="G21" s="19"/>
      <c r="H21" s="22"/>
    </row>
    <row r="22" spans="1:8" ht="15.75">
      <c r="A22" s="221"/>
      <c r="B22" s="222" t="s">
        <v>48</v>
      </c>
      <c r="C22" s="223"/>
      <c r="D22" s="224" t="str">
        <f>CONCATENATE(B20," ",C20)</f>
        <v xml:space="preserve"> </v>
      </c>
      <c r="E22" s="225"/>
      <c r="F22" s="226"/>
      <c r="G22" s="227"/>
      <c r="H22" s="228">
        <f>SUM(H10:H21)</f>
        <v>0</v>
      </c>
    </row>
    <row r="23" spans="2:8" ht="12.75">
      <c r="B23" s="20"/>
      <c r="C23" s="20"/>
      <c r="D23" s="17"/>
      <c r="E23" s="21"/>
      <c r="F23" s="19"/>
      <c r="G23" s="19"/>
      <c r="H23" s="22"/>
    </row>
    <row r="24" spans="1:8" ht="15.75">
      <c r="A24" s="221"/>
      <c r="B24" s="222" t="s">
        <v>49</v>
      </c>
      <c r="C24" s="223"/>
      <c r="D24" s="224"/>
      <c r="E24" s="225"/>
      <c r="F24" s="226"/>
      <c r="G24" s="227"/>
      <c r="H24" s="228">
        <f>H22*1.21</f>
        <v>0</v>
      </c>
    </row>
    <row r="25" spans="2:8" ht="12.75">
      <c r="B25" s="20"/>
      <c r="C25" s="20"/>
      <c r="D25" s="17"/>
      <c r="E25" s="21"/>
      <c r="F25" s="19"/>
      <c r="G25" s="19"/>
      <c r="H25" s="22"/>
    </row>
    <row r="26" spans="2:8" ht="12.75">
      <c r="B26" s="20"/>
      <c r="C26" s="20"/>
      <c r="D26" s="17"/>
      <c r="E26" s="21"/>
      <c r="F26" s="19"/>
      <c r="G26" s="19"/>
      <c r="H26" s="22"/>
    </row>
    <row r="27" spans="2:8" ht="12.75">
      <c r="B27" s="20"/>
      <c r="C27" s="20"/>
      <c r="D27" s="17"/>
      <c r="E27" s="21"/>
      <c r="F27" s="19"/>
      <c r="G27" s="19"/>
      <c r="H27" s="22"/>
    </row>
    <row r="28" spans="2:8" ht="12.75">
      <c r="B28" s="20"/>
      <c r="C28" s="20"/>
      <c r="D28" s="17"/>
      <c r="E28" s="21"/>
      <c r="F28" s="19"/>
      <c r="G28" s="19"/>
      <c r="H28" s="22"/>
    </row>
    <row r="29" spans="2:8" ht="12.75">
      <c r="B29" s="20"/>
      <c r="C29" s="20"/>
      <c r="D29" s="17"/>
      <c r="E29" s="21"/>
      <c r="F29" s="19"/>
      <c r="G29" s="19"/>
      <c r="H29" s="22"/>
    </row>
    <row r="30" spans="2:8" ht="12.75">
      <c r="B30" s="20"/>
      <c r="C30" s="20"/>
      <c r="D30" s="17"/>
      <c r="E30" s="21"/>
      <c r="F30" s="19"/>
      <c r="G30" s="19"/>
      <c r="H30" s="22"/>
    </row>
    <row r="31" spans="2:8" ht="12.75">
      <c r="B31" s="20"/>
      <c r="C31" s="20"/>
      <c r="D31" s="17"/>
      <c r="E31" s="21"/>
      <c r="F31" s="19"/>
      <c r="G31" s="19"/>
      <c r="H31" s="22"/>
    </row>
    <row r="32" spans="4:5" ht="12.75">
      <c r="D32" s="23"/>
      <c r="E32" s="24"/>
    </row>
    <row r="33" ht="12.75">
      <c r="D33" s="26"/>
    </row>
    <row r="34" spans="4:5" ht="12.75">
      <c r="D34" s="28"/>
      <c r="E34" s="29"/>
    </row>
    <row r="35" ht="12.75">
      <c r="E35" s="30"/>
    </row>
    <row r="36" spans="4:5" ht="12.75">
      <c r="D36" s="23"/>
      <c r="E36" s="24"/>
    </row>
    <row r="37" spans="4:5" ht="12.75">
      <c r="D37" s="23"/>
      <c r="E37" s="24"/>
    </row>
    <row r="38" spans="4:5" ht="12.75">
      <c r="D38" s="23"/>
      <c r="E38" s="24"/>
    </row>
    <row r="39" spans="4:5" ht="12.75">
      <c r="D39" s="23"/>
      <c r="E39" s="24"/>
    </row>
    <row r="40" spans="4:5" ht="12.75">
      <c r="D40" s="23"/>
      <c r="E40" s="24"/>
    </row>
    <row r="41" spans="4:5" ht="12.75">
      <c r="D41" s="23"/>
      <c r="E41" s="24"/>
    </row>
    <row r="42" spans="4:5" ht="12.75">
      <c r="D42" s="23"/>
      <c r="E42" s="24"/>
    </row>
    <row r="43" spans="4:5" ht="12.75">
      <c r="D43" s="23"/>
      <c r="E43" s="24"/>
    </row>
    <row r="44" spans="4:5" ht="12.75">
      <c r="D44" s="23"/>
      <c r="E44" s="24"/>
    </row>
    <row r="45" spans="4:5" ht="12.75">
      <c r="D45" s="23"/>
      <c r="E45" s="24"/>
    </row>
    <row r="46" spans="4:5" ht="12.75">
      <c r="D46" s="23"/>
      <c r="E46" s="24"/>
    </row>
    <row r="47" spans="4:5" ht="12.75">
      <c r="D47" s="23"/>
      <c r="E47" s="24"/>
    </row>
    <row r="48" spans="4:5" ht="12.75">
      <c r="D48" s="23"/>
      <c r="E48" s="24"/>
    </row>
    <row r="49" spans="4:5" ht="12.75">
      <c r="D49" s="23"/>
      <c r="E49" s="24"/>
    </row>
    <row r="50" spans="4:5" ht="12.75">
      <c r="D50" s="23"/>
      <c r="E50" s="24"/>
    </row>
    <row r="51" spans="4:5" ht="12.75">
      <c r="D51" s="23"/>
      <c r="E51" s="24"/>
    </row>
    <row r="52" spans="4:5" ht="12.75">
      <c r="D52" s="23"/>
      <c r="E52" s="24"/>
    </row>
    <row r="53" spans="4:5" ht="12.75">
      <c r="D53" s="23"/>
      <c r="E53" s="24"/>
    </row>
    <row r="54" spans="4:5" ht="12.75">
      <c r="D54" s="23"/>
      <c r="E54" s="24"/>
    </row>
    <row r="55" spans="4:5" ht="12.75">
      <c r="D55" s="23"/>
      <c r="E55" s="24"/>
    </row>
    <row r="56" spans="4:5" ht="12.75">
      <c r="D56" s="23"/>
      <c r="E56" s="24"/>
    </row>
    <row r="57" spans="4:5" ht="12.75">
      <c r="D57" s="23"/>
      <c r="E57" s="24"/>
    </row>
    <row r="58" spans="4:5" ht="12.75">
      <c r="D58" s="23"/>
      <c r="E58" s="24"/>
    </row>
    <row r="59" spans="4:5" ht="12.75">
      <c r="D59" s="23"/>
      <c r="E59" s="24"/>
    </row>
    <row r="60" spans="4:5" ht="12.75">
      <c r="D60" s="23"/>
      <c r="E60" s="24"/>
    </row>
    <row r="61" spans="4:5" ht="12.75">
      <c r="D61" s="23"/>
      <c r="E61" s="24"/>
    </row>
    <row r="62" spans="2:5" ht="12.75">
      <c r="B62" s="20"/>
      <c r="C62" s="20"/>
      <c r="D62" s="23"/>
      <c r="E62" s="24"/>
    </row>
    <row r="63" spans="2:5" ht="12.75">
      <c r="B63" s="20"/>
      <c r="C63" s="20"/>
      <c r="D63" s="23"/>
      <c r="E63" s="24"/>
    </row>
    <row r="64" spans="4:5" ht="12.75">
      <c r="D64" s="23"/>
      <c r="E64" s="24"/>
    </row>
    <row r="65" spans="4:5" ht="12.75">
      <c r="D65" s="23"/>
      <c r="E65" s="24"/>
    </row>
    <row r="66" spans="4:5" ht="12.75">
      <c r="D66" s="23"/>
      <c r="E66" s="24"/>
    </row>
    <row r="67" spans="4:5" ht="12.75">
      <c r="D67" s="23"/>
      <c r="E67" s="24"/>
    </row>
    <row r="68" spans="4:5" ht="12.75">
      <c r="D68" s="23"/>
      <c r="E68" s="24"/>
    </row>
    <row r="69" spans="4:5" ht="12.75">
      <c r="D69" s="23"/>
      <c r="E69" s="24"/>
    </row>
    <row r="70" spans="4:5" ht="12.75">
      <c r="D70" s="23"/>
      <c r="E70" s="24"/>
    </row>
    <row r="71" spans="4:5" ht="12.75">
      <c r="D71" s="23"/>
      <c r="E71" s="24"/>
    </row>
    <row r="72" spans="4:5" ht="12.75">
      <c r="D72" s="23"/>
      <c r="E72" s="24"/>
    </row>
    <row r="73" spans="4:5" ht="12.75">
      <c r="D73" s="23"/>
      <c r="E73" s="24"/>
    </row>
    <row r="74" spans="4:5" ht="12.75">
      <c r="D74" s="23"/>
      <c r="E74" s="24"/>
    </row>
    <row r="75" spans="4:5" ht="12.75">
      <c r="D75" s="23"/>
      <c r="E75" s="24"/>
    </row>
    <row r="76" spans="4:5" ht="12.75">
      <c r="D76" s="23"/>
      <c r="E76" s="24"/>
    </row>
    <row r="77" ht="12.75">
      <c r="D77" s="31"/>
    </row>
    <row r="78" spans="4:5" ht="12.75">
      <c r="D78" s="26"/>
      <c r="E78" s="32"/>
    </row>
    <row r="79" spans="4:5" ht="12.75">
      <c r="D79" s="26"/>
      <c r="E79" s="32"/>
    </row>
    <row r="80" spans="4:5" ht="12.75">
      <c r="D80" s="23"/>
      <c r="E80" s="24"/>
    </row>
    <row r="81" spans="4:5" ht="12.75">
      <c r="D81" s="23"/>
      <c r="E81" s="24"/>
    </row>
    <row r="82" spans="4:5" ht="12.75">
      <c r="D82" s="23"/>
      <c r="E82" s="24"/>
    </row>
    <row r="83" spans="4:5" ht="12.75">
      <c r="D83" s="23"/>
      <c r="E83" s="24"/>
    </row>
    <row r="84" spans="4:5" ht="12.75">
      <c r="D84" s="23"/>
      <c r="E84" s="24"/>
    </row>
    <row r="85" spans="4:5" ht="12.75">
      <c r="D85" s="23"/>
      <c r="E85" s="24"/>
    </row>
    <row r="86" spans="4:5" ht="12.75">
      <c r="D86" s="23"/>
      <c r="E86" s="24"/>
    </row>
    <row r="87" spans="4:5" ht="12.75">
      <c r="D87" s="23"/>
      <c r="E87" s="24"/>
    </row>
    <row r="88" spans="4:5" ht="12.75">
      <c r="D88" s="23"/>
      <c r="E88" s="24"/>
    </row>
    <row r="89" spans="4:5" ht="12.75">
      <c r="D89" s="23"/>
      <c r="E89" s="24"/>
    </row>
    <row r="90" spans="4:5" ht="12.75">
      <c r="D90" s="23"/>
      <c r="E90" s="24"/>
    </row>
    <row r="91" spans="4:5" ht="12.75">
      <c r="D91" s="23"/>
      <c r="E91" s="24"/>
    </row>
    <row r="92" spans="4:5" ht="12.75">
      <c r="D92" s="23"/>
      <c r="E92" s="24"/>
    </row>
    <row r="93" spans="4:5" ht="12.75">
      <c r="D93" s="23"/>
      <c r="E93" s="24"/>
    </row>
    <row r="94" spans="4:5" ht="12.75">
      <c r="D94" s="23"/>
      <c r="E94" s="24"/>
    </row>
    <row r="95" spans="4:5" ht="12.75">
      <c r="D95" s="23"/>
      <c r="E95" s="24"/>
    </row>
    <row r="96" spans="4:5" ht="12.75">
      <c r="D96" s="23"/>
      <c r="E96" s="24"/>
    </row>
    <row r="97" spans="4:5" ht="12.75">
      <c r="D97" s="23"/>
      <c r="E97" s="24"/>
    </row>
    <row r="98" spans="4:5" ht="12.75">
      <c r="D98" s="23"/>
      <c r="E98" s="24"/>
    </row>
    <row r="99" spans="4:5" ht="12.75">
      <c r="D99" s="23"/>
      <c r="E99" s="24"/>
    </row>
    <row r="100" spans="4:5" ht="12.75">
      <c r="D100" s="23"/>
      <c r="E100" s="24"/>
    </row>
    <row r="101" spans="4:5" ht="12.75">
      <c r="D101" s="23"/>
      <c r="E101" s="24"/>
    </row>
    <row r="102" spans="4:5" ht="12.75">
      <c r="D102" s="23"/>
      <c r="E102" s="24"/>
    </row>
    <row r="103" spans="4:5" ht="12.75">
      <c r="D103" s="23"/>
      <c r="E103" s="24"/>
    </row>
    <row r="104" spans="4:5" ht="12.75">
      <c r="D104" s="23"/>
      <c r="E104" s="24"/>
    </row>
    <row r="105" spans="4:5" ht="12.75">
      <c r="D105" s="23"/>
      <c r="E105" s="24"/>
    </row>
    <row r="106" spans="4:5" ht="12.75">
      <c r="D106" s="23"/>
      <c r="E106" s="24"/>
    </row>
    <row r="107" spans="4:5" ht="12.75">
      <c r="D107" s="23"/>
      <c r="E107" s="24"/>
    </row>
    <row r="108" spans="4:5" ht="12.75">
      <c r="D108" s="23"/>
      <c r="E108" s="24"/>
    </row>
    <row r="109" spans="4:5" ht="12.75">
      <c r="D109" s="23"/>
      <c r="E109" s="24"/>
    </row>
    <row r="110" spans="4:5" ht="12.75">
      <c r="D110" s="23"/>
      <c r="E110" s="24"/>
    </row>
    <row r="111" spans="4:5" ht="12.75">
      <c r="D111" s="23"/>
      <c r="E111" s="24"/>
    </row>
    <row r="112" spans="2:5" ht="12.75">
      <c r="B112" s="33"/>
      <c r="C112" s="33"/>
      <c r="D112" s="23"/>
      <c r="E112" s="24"/>
    </row>
    <row r="113" spans="4:5" ht="12.75">
      <c r="D113" s="23"/>
      <c r="E113" s="24"/>
    </row>
    <row r="114" spans="4:5" ht="12.75">
      <c r="D114" s="23"/>
      <c r="E114" s="24"/>
    </row>
    <row r="115" spans="4:5" ht="12.75">
      <c r="D115" s="23"/>
      <c r="E115" s="24"/>
    </row>
    <row r="116" spans="4:5" ht="12.75">
      <c r="D116" s="23"/>
      <c r="E116" s="24"/>
    </row>
    <row r="117" spans="4:5" ht="12.75">
      <c r="D117" s="23"/>
      <c r="E117" s="24"/>
    </row>
    <row r="118" spans="4:5" ht="12.75">
      <c r="D118" s="23"/>
      <c r="E118" s="24"/>
    </row>
    <row r="119" spans="4:5" ht="12.75">
      <c r="D119" s="23"/>
      <c r="E119" s="24"/>
    </row>
    <row r="120" spans="4:5" ht="12.75">
      <c r="D120" s="23"/>
      <c r="E120" s="24"/>
    </row>
    <row r="121" spans="4:5" ht="12.75">
      <c r="D121" s="23"/>
      <c r="E121" s="24"/>
    </row>
    <row r="122" spans="4:5" ht="12.75">
      <c r="D122" s="23"/>
      <c r="E122" s="24"/>
    </row>
    <row r="123" spans="4:5" ht="12.75">
      <c r="D123" s="23"/>
      <c r="E123" s="24"/>
    </row>
    <row r="124" spans="4:5" ht="12.75">
      <c r="D124" s="23"/>
      <c r="E124" s="24"/>
    </row>
    <row r="125" spans="4:5" ht="12.75">
      <c r="D125" s="23"/>
      <c r="E125" s="24"/>
    </row>
    <row r="126" spans="4:5" ht="12.75">
      <c r="D126" s="23"/>
      <c r="E126" s="24"/>
    </row>
    <row r="127" spans="4:5" ht="12.75">
      <c r="D127" s="31"/>
      <c r="E127" s="34"/>
    </row>
    <row r="128" ht="12.75">
      <c r="D128" s="31"/>
    </row>
    <row r="129" spans="4:5" ht="12.75">
      <c r="D129" s="26"/>
      <c r="E129" s="35"/>
    </row>
    <row r="130" spans="4:5" ht="12.75">
      <c r="D130" s="23"/>
      <c r="E130" s="24"/>
    </row>
    <row r="131" spans="4:5" ht="12.75">
      <c r="D131" s="23"/>
      <c r="E131" s="24"/>
    </row>
    <row r="132" spans="4:5" ht="12.75">
      <c r="D132" s="23"/>
      <c r="E132" s="24"/>
    </row>
    <row r="133" spans="2:5" ht="12.75">
      <c r="B133" s="36"/>
      <c r="C133" s="36"/>
      <c r="D133" s="23"/>
      <c r="E133" s="24"/>
    </row>
    <row r="134" spans="4:5" ht="12.75">
      <c r="D134" s="23"/>
      <c r="E134" s="24"/>
    </row>
    <row r="135" spans="4:5" ht="12.75">
      <c r="D135" s="23"/>
      <c r="E135" s="24"/>
    </row>
    <row r="136" spans="4:5" ht="12.75">
      <c r="D136" s="23"/>
      <c r="E136" s="24"/>
    </row>
    <row r="137" spans="4:5" ht="12.75">
      <c r="D137" s="23"/>
      <c r="E137" s="24"/>
    </row>
    <row r="138" spans="4:5" ht="12.75">
      <c r="D138" s="23"/>
      <c r="E138" s="24"/>
    </row>
    <row r="139" spans="4:5" ht="12.75">
      <c r="D139" s="23"/>
      <c r="E139" s="24"/>
    </row>
    <row r="140" spans="4:5" ht="12.75">
      <c r="D140" s="23"/>
      <c r="E140" s="24"/>
    </row>
    <row r="141" spans="4:5" ht="12.75">
      <c r="D141" s="23"/>
      <c r="E141" s="24"/>
    </row>
    <row r="142" spans="4:5" ht="12.75">
      <c r="D142" s="23"/>
      <c r="E142" s="24"/>
    </row>
    <row r="143" spans="4:5" ht="12.75">
      <c r="D143" s="23"/>
      <c r="E143" s="24"/>
    </row>
    <row r="144" spans="4:5" ht="12.75">
      <c r="D144" s="23"/>
      <c r="E144" s="24"/>
    </row>
    <row r="145" spans="4:5" ht="12.75">
      <c r="D145" s="23"/>
      <c r="E145" s="24"/>
    </row>
    <row r="146" spans="4:5" ht="12.75">
      <c r="D146" s="23"/>
      <c r="E146" s="24"/>
    </row>
    <row r="147" ht="12.75">
      <c r="D147" s="31"/>
    </row>
    <row r="148" spans="4:5" ht="12.75">
      <c r="D148" s="37"/>
      <c r="E148" s="38"/>
    </row>
    <row r="149" spans="4:5" ht="12.75">
      <c r="D149" s="28"/>
      <c r="E149" s="29"/>
    </row>
    <row r="150" spans="4:5" ht="12.75">
      <c r="D150" s="23"/>
      <c r="E150" s="24"/>
    </row>
    <row r="151" spans="4:5" ht="12.75">
      <c r="D151" s="23"/>
      <c r="E151" s="24"/>
    </row>
    <row r="152" spans="4:5" ht="12.75">
      <c r="D152" s="23"/>
      <c r="E152" s="24"/>
    </row>
    <row r="153" spans="4:5" ht="12.75">
      <c r="D153" s="23"/>
      <c r="E153" s="24"/>
    </row>
    <row r="154" spans="4:5" ht="12.75">
      <c r="D154" s="23"/>
      <c r="E154" s="24"/>
    </row>
    <row r="155" spans="4:5" ht="12.75">
      <c r="D155" s="23"/>
      <c r="E155" s="24"/>
    </row>
    <row r="156" spans="4:5" ht="12.75">
      <c r="D156" s="23"/>
      <c r="E156" s="24"/>
    </row>
    <row r="157" spans="4:5" ht="12.75">
      <c r="D157" s="23"/>
      <c r="E157" s="24"/>
    </row>
    <row r="158" spans="4:5" ht="12.75">
      <c r="D158" s="23"/>
      <c r="E158" s="24"/>
    </row>
    <row r="159" spans="4:5" ht="12.75">
      <c r="D159" s="23"/>
      <c r="E159" s="24"/>
    </row>
    <row r="160" spans="2:5" ht="12.75">
      <c r="B160" s="36"/>
      <c r="C160" s="36"/>
      <c r="D160" s="23"/>
      <c r="E160" s="24"/>
    </row>
    <row r="161" spans="4:5" ht="12.75">
      <c r="D161" s="23"/>
      <c r="E161" s="24"/>
    </row>
    <row r="162" spans="4:5" ht="12.75">
      <c r="D162" s="23"/>
      <c r="E162" s="24"/>
    </row>
    <row r="163" spans="4:5" ht="12.75">
      <c r="D163" s="23"/>
      <c r="E163" s="24"/>
    </row>
    <row r="164" spans="4:5" ht="12.75">
      <c r="D164" s="23"/>
      <c r="E164" s="24"/>
    </row>
    <row r="165" spans="2:5" ht="12.75">
      <c r="B165" s="36"/>
      <c r="C165" s="36"/>
      <c r="D165" s="23"/>
      <c r="E165" s="24"/>
    </row>
    <row r="166" spans="4:5" ht="12.75">
      <c r="D166" s="23"/>
      <c r="E166" s="24"/>
    </row>
    <row r="167" spans="4:5" ht="12.75">
      <c r="D167" s="23"/>
      <c r="E167" s="24"/>
    </row>
    <row r="168" spans="4:5" ht="12.75">
      <c r="D168" s="23"/>
      <c r="E168" s="24"/>
    </row>
    <row r="169" spans="4:5" ht="12.75">
      <c r="D169" s="23"/>
      <c r="E169" s="24"/>
    </row>
    <row r="170" spans="4:5" ht="12.75">
      <c r="D170" s="23"/>
      <c r="E170" s="24"/>
    </row>
    <row r="171" spans="4:5" ht="12.75">
      <c r="D171" s="23"/>
      <c r="E171" s="24"/>
    </row>
    <row r="172" spans="2:5" ht="12.75">
      <c r="B172" s="36"/>
      <c r="C172" s="36"/>
      <c r="D172" s="23"/>
      <c r="E172" s="24"/>
    </row>
    <row r="173" spans="4:5" ht="12.75">
      <c r="D173" s="37"/>
      <c r="E173" s="38"/>
    </row>
    <row r="174" spans="4:5" ht="12.75">
      <c r="D174" s="37"/>
      <c r="E174" s="38"/>
    </row>
    <row r="175" spans="4:5" ht="12.75">
      <c r="D175" s="28"/>
      <c r="E175" s="29"/>
    </row>
    <row r="176" spans="4:5" ht="12.75">
      <c r="D176" s="23"/>
      <c r="E176" s="24"/>
    </row>
    <row r="177" spans="4:5" ht="12.75">
      <c r="D177" s="23"/>
      <c r="E177" s="24"/>
    </row>
    <row r="178" spans="4:5" ht="12.75">
      <c r="D178" s="37"/>
      <c r="E178" s="38"/>
    </row>
    <row r="179" spans="4:5" ht="12.75">
      <c r="D179" s="37"/>
      <c r="E179" s="38"/>
    </row>
    <row r="180" spans="4:5" ht="12.75">
      <c r="D180" s="28"/>
      <c r="E180" s="29"/>
    </row>
    <row r="181" spans="4:5" ht="12.75">
      <c r="D181" s="23"/>
      <c r="E181" s="24"/>
    </row>
    <row r="182" spans="4:5" ht="12.75">
      <c r="D182" s="23"/>
      <c r="E182" s="24"/>
    </row>
    <row r="183" spans="4:5" ht="12.75">
      <c r="D183" s="23"/>
      <c r="E183" s="24"/>
    </row>
    <row r="184" spans="2:5" ht="12.75">
      <c r="B184" s="39"/>
      <c r="C184" s="39"/>
      <c r="D184" s="23"/>
      <c r="E184" s="24"/>
    </row>
    <row r="185" spans="4:5" ht="12.75">
      <c r="D185" s="23"/>
      <c r="E185" s="24"/>
    </row>
    <row r="186" spans="4:5" ht="12.75">
      <c r="D186" s="37"/>
      <c r="E186" s="38"/>
    </row>
    <row r="187" spans="4:5" ht="12.75">
      <c r="D187" s="28"/>
      <c r="E187" s="29"/>
    </row>
    <row r="188" spans="4:5" ht="12.75">
      <c r="D188" s="23"/>
      <c r="E188" s="24"/>
    </row>
    <row r="189" spans="4:5" ht="12.75">
      <c r="D189" s="23"/>
      <c r="E189" s="24"/>
    </row>
    <row r="190" spans="4:5" ht="12.75">
      <c r="D190" s="23"/>
      <c r="E190" s="24"/>
    </row>
    <row r="191" spans="4:5" ht="12.75">
      <c r="D191" s="23"/>
      <c r="E191" s="24"/>
    </row>
    <row r="192" spans="4:5" ht="12.75">
      <c r="D192" s="23"/>
      <c r="E192" s="24"/>
    </row>
    <row r="193" spans="4:5" ht="12.75">
      <c r="D193" s="23"/>
      <c r="E193" s="24"/>
    </row>
    <row r="194" spans="4:5" ht="12.75">
      <c r="D194" s="23"/>
      <c r="E194" s="24"/>
    </row>
    <row r="195" spans="4:5" ht="12.75">
      <c r="D195" s="40"/>
      <c r="E195" s="41"/>
    </row>
    <row r="196" spans="4:5" ht="12.75">
      <c r="D196" s="42"/>
      <c r="E196" s="43"/>
    </row>
    <row r="197" spans="4:5" ht="12.75">
      <c r="D197" s="40"/>
      <c r="E197" s="41"/>
    </row>
    <row r="198" spans="4:5" ht="12.75">
      <c r="D198" s="40"/>
      <c r="E198" s="41"/>
    </row>
    <row r="199" spans="4:5" ht="12.75">
      <c r="D199" s="42"/>
      <c r="E199" s="43"/>
    </row>
    <row r="200" spans="4:5" ht="12.75">
      <c r="D200" s="44"/>
      <c r="E200" s="41"/>
    </row>
    <row r="201" spans="4:5" ht="12.75">
      <c r="D201" s="44"/>
      <c r="E201" s="41"/>
    </row>
    <row r="202" spans="4:5" ht="12.75">
      <c r="D202" s="40"/>
      <c r="E202" s="41"/>
    </row>
    <row r="203" spans="4:5" ht="12.75">
      <c r="D203" s="45"/>
      <c r="E203" s="43"/>
    </row>
    <row r="204" spans="4:5" ht="12.75">
      <c r="D204" s="44"/>
      <c r="E204" s="41"/>
    </row>
    <row r="205" spans="4:5" ht="12.75">
      <c r="D205" s="44"/>
      <c r="E205" s="41"/>
    </row>
    <row r="206" spans="4:5" ht="12.75">
      <c r="D206" s="44"/>
      <c r="E206" s="41"/>
    </row>
    <row r="207" spans="4:5" ht="12.75">
      <c r="D207" s="45"/>
      <c r="E207" s="43"/>
    </row>
    <row r="208" spans="4:5" ht="12.75">
      <c r="D208" s="44"/>
      <c r="E208" s="41"/>
    </row>
    <row r="209" spans="4:5" ht="12.75">
      <c r="D209" s="44"/>
      <c r="E209" s="41"/>
    </row>
    <row r="210" spans="4:5" ht="12.75">
      <c r="D210" s="42"/>
      <c r="E210" s="43"/>
    </row>
    <row r="211" spans="4:5" ht="12.75">
      <c r="D211" s="40"/>
      <c r="E211" s="41"/>
    </row>
    <row r="212" spans="4:5" ht="12.75">
      <c r="D212" s="40"/>
      <c r="E212" s="41"/>
    </row>
    <row r="213" spans="4:5" ht="12.75">
      <c r="D213" s="45"/>
      <c r="E213" s="43"/>
    </row>
    <row r="214" spans="4:5" ht="12.75">
      <c r="D214" s="44"/>
      <c r="E214" s="41"/>
    </row>
    <row r="215" spans="4:5" ht="12.75">
      <c r="D215" s="44"/>
      <c r="E215" s="41"/>
    </row>
    <row r="216" spans="4:5" ht="12.75">
      <c r="D216" s="45"/>
      <c r="E216" s="43"/>
    </row>
    <row r="217" spans="4:5" ht="12.75">
      <c r="D217" s="44"/>
      <c r="E217" s="41"/>
    </row>
    <row r="218" spans="4:5" ht="12.75">
      <c r="D218" s="44"/>
      <c r="E218" s="41"/>
    </row>
    <row r="219" spans="4:5" ht="12.75">
      <c r="D219" s="44"/>
      <c r="E219" s="41"/>
    </row>
    <row r="220" spans="4:5" ht="12.75">
      <c r="D220" s="44"/>
      <c r="E220" s="41"/>
    </row>
    <row r="221" spans="4:5" ht="12.75">
      <c r="D221" s="42"/>
      <c r="E221" s="43"/>
    </row>
    <row r="222" spans="4:5" ht="12.75">
      <c r="D222" s="40"/>
      <c r="E222" s="41"/>
    </row>
    <row r="223" spans="4:5" ht="12.75">
      <c r="D223" s="40"/>
      <c r="E223" s="41"/>
    </row>
    <row r="224" spans="4:5" ht="12.75">
      <c r="D224" s="40"/>
      <c r="E224" s="41"/>
    </row>
    <row r="225" spans="4:5" ht="12.75">
      <c r="D225" s="42"/>
      <c r="E225" s="43"/>
    </row>
    <row r="226" spans="4:5" ht="12.75">
      <c r="D226" s="40"/>
      <c r="E226" s="41"/>
    </row>
    <row r="227" spans="4:5" ht="12.75">
      <c r="D227" s="40"/>
      <c r="E227" s="41"/>
    </row>
    <row r="228" spans="4:5" ht="12.75">
      <c r="D228" s="42"/>
      <c r="E228" s="43"/>
    </row>
    <row r="229" spans="4:5" ht="12.75">
      <c r="D229" s="40"/>
      <c r="E229" s="41"/>
    </row>
    <row r="230" spans="4:5" ht="12.75">
      <c r="D230" s="40"/>
      <c r="E230" s="41"/>
    </row>
    <row r="231" spans="4:5" ht="12.75">
      <c r="D231" s="42"/>
      <c r="E231" s="43"/>
    </row>
    <row r="232" spans="4:5" ht="12.75">
      <c r="D232" s="40"/>
      <c r="E232" s="41"/>
    </row>
    <row r="233" spans="4:5" ht="12.75">
      <c r="D233" s="40"/>
      <c r="E233" s="41"/>
    </row>
    <row r="234" spans="4:5" ht="12.75">
      <c r="D234" s="40"/>
      <c r="E234" s="41"/>
    </row>
    <row r="235" spans="4:5" ht="12.75">
      <c r="D235" s="42"/>
      <c r="E235" s="43"/>
    </row>
    <row r="236" spans="4:5" ht="12.75">
      <c r="D236" s="40"/>
      <c r="E236" s="41"/>
    </row>
    <row r="237" spans="4:5" ht="12.75">
      <c r="D237" s="40"/>
      <c r="E237" s="41"/>
    </row>
    <row r="238" spans="4:5" ht="12.75">
      <c r="D238" s="42"/>
      <c r="E238" s="43"/>
    </row>
    <row r="239" spans="4:5" ht="12.75">
      <c r="D239" s="40"/>
      <c r="E239" s="41"/>
    </row>
    <row r="240" spans="4:5" ht="12.75">
      <c r="D240" s="40"/>
      <c r="E240" s="41"/>
    </row>
    <row r="241" spans="4:5" ht="12.75">
      <c r="D241" s="40"/>
      <c r="E241" s="41"/>
    </row>
    <row r="242" spans="4:5" ht="12.75">
      <c r="D242" s="40"/>
      <c r="E242" s="41"/>
    </row>
    <row r="243" spans="4:5" ht="12.75">
      <c r="D243" s="42"/>
      <c r="E243" s="43"/>
    </row>
    <row r="244" spans="4:5" ht="12.75">
      <c r="D244" s="40"/>
      <c r="E244" s="41"/>
    </row>
    <row r="245" spans="4:5" ht="12.75">
      <c r="D245" s="40"/>
      <c r="E245" s="41"/>
    </row>
    <row r="246" spans="4:5" ht="12.75">
      <c r="D246" s="42"/>
      <c r="E246" s="43"/>
    </row>
    <row r="247" spans="4:5" ht="12.75">
      <c r="D247" s="40"/>
      <c r="E247" s="41"/>
    </row>
    <row r="248" spans="4:5" ht="12.75">
      <c r="D248" s="40"/>
      <c r="E248" s="41"/>
    </row>
    <row r="249" spans="4:5" ht="12.75">
      <c r="D249" s="44"/>
      <c r="E249" s="41"/>
    </row>
    <row r="250" spans="4:5" ht="12.75">
      <c r="D250" s="45"/>
      <c r="E250" s="43"/>
    </row>
    <row r="251" spans="4:5" ht="12.75">
      <c r="D251" s="44"/>
      <c r="E251" s="41"/>
    </row>
    <row r="252" spans="4:5" ht="12.75">
      <c r="D252" s="44"/>
      <c r="E252" s="41"/>
    </row>
    <row r="253" spans="4:5" ht="12.75">
      <c r="D253" s="45"/>
      <c r="E253" s="43"/>
    </row>
    <row r="254" spans="4:5" ht="12.75">
      <c r="D254" s="44"/>
      <c r="E254" s="41"/>
    </row>
    <row r="255" spans="4:5" ht="12.75">
      <c r="D255" s="44"/>
      <c r="E255" s="41"/>
    </row>
    <row r="256" spans="4:5" ht="12.75">
      <c r="D256" s="46"/>
      <c r="E256" s="47"/>
    </row>
    <row r="257" spans="4:5" ht="12.75">
      <c r="D257" s="46"/>
      <c r="E257" s="47"/>
    </row>
    <row r="258" spans="4:5" ht="12.75">
      <c r="D258" s="46"/>
      <c r="E258" s="47"/>
    </row>
    <row r="259" spans="4:5" ht="12.75">
      <c r="D259" s="46"/>
      <c r="E259" s="47"/>
    </row>
    <row r="260" spans="4:5" ht="12.75">
      <c r="D260" s="44"/>
      <c r="E260" s="41"/>
    </row>
    <row r="261" spans="4:5" ht="12.75">
      <c r="D261" s="42"/>
      <c r="E261" s="43"/>
    </row>
    <row r="262" spans="4:5" ht="12.75">
      <c r="D262" s="40"/>
      <c r="E262" s="41"/>
    </row>
    <row r="263" spans="4:5" ht="12.75">
      <c r="D263" s="46"/>
      <c r="E263" s="48"/>
    </row>
  </sheetData>
  <sheetProtection algorithmName="SHA-512" hashValue="Wt+ri5gt8jUxXXPc//4LQNI6ZyqsDPT/syWVSVUXX/ZljK+AZMGkDwePzMHg/6R4WXkVJmCV7f6emE7GJgwwDg==" saltValue="8hkk/82iSnJUvQ/M3pGkeA==" spinCount="100000" sheet="1" objects="1" scenarios="1"/>
  <printOptions/>
  <pageMargins left="0.5511811023622047" right="0.3937007874015748" top="0.3937007874015748" bottom="0.67" header="0.1968503937007874" footer="0.37"/>
  <pageSetup firstPageNumber="1" useFirstPageNumber="1" fitToHeight="0" fitToWidth="1" horizontalDpi="600" verticalDpi="600" orientation="portrait" paperSize="9" scale="74" r:id="rId1"/>
  <headerFooter alignWithMargins="0">
    <oddFooter>&amp;L&amp;"Century Gothic,Tučné"&amp;D&amp;C&amp;P&amp;R&amp;"Century Gothic,tučné kurzíva"&amp;F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4"/>
  <sheetViews>
    <sheetView tabSelected="1" zoomScale="93" zoomScaleNormal="93" workbookViewId="0" topLeftCell="A31">
      <selection activeCell="G33" sqref="G33"/>
    </sheetView>
  </sheetViews>
  <sheetFormatPr defaultColWidth="9.140625" defaultRowHeight="12.75"/>
  <cols>
    <col min="1" max="1" width="5.7109375" style="84" customWidth="1"/>
    <col min="2" max="2" width="12.00390625" style="91" customWidth="1"/>
    <col min="3" max="3" width="47.8515625" style="92" customWidth="1"/>
    <col min="4" max="4" width="55.7109375" style="158" customWidth="1"/>
    <col min="5" max="5" width="5.57421875" style="153" customWidth="1"/>
    <col min="6" max="6" width="9.00390625" style="154" customWidth="1"/>
    <col min="7" max="7" width="10.421875" style="154" customWidth="1"/>
    <col min="8" max="8" width="11.7109375" style="184" bestFit="1" customWidth="1"/>
    <col min="9" max="9" width="9.140625" style="84" customWidth="1"/>
    <col min="10" max="10" width="9.140625" style="85" customWidth="1"/>
    <col min="11" max="11" width="22.8515625" style="85" bestFit="1" customWidth="1"/>
    <col min="12" max="12" width="5.00390625" style="85" bestFit="1" customWidth="1"/>
    <col min="13" max="725" width="9.140625" style="85" customWidth="1"/>
    <col min="726" max="16384" width="9.140625" style="84" customWidth="1"/>
  </cols>
  <sheetData>
    <row r="1" spans="1:8" ht="24.95" customHeight="1">
      <c r="A1" s="79" t="s">
        <v>100</v>
      </c>
      <c r="B1" s="80"/>
      <c r="C1" s="81"/>
      <c r="D1" s="196"/>
      <c r="E1" s="83"/>
      <c r="F1" s="82"/>
      <c r="G1" s="82"/>
      <c r="H1" s="175" t="s">
        <v>175</v>
      </c>
    </row>
    <row r="2" spans="1:8" ht="3" customHeight="1">
      <c r="A2" s="86"/>
      <c r="B2" s="87"/>
      <c r="C2" s="88"/>
      <c r="D2" s="197"/>
      <c r="E2" s="89"/>
      <c r="F2" s="89"/>
      <c r="G2" s="89"/>
      <c r="H2" s="176"/>
    </row>
    <row r="3" spans="1:8" ht="25.5" customHeight="1">
      <c r="A3" s="90" t="s">
        <v>101</v>
      </c>
      <c r="D3" s="198"/>
      <c r="E3" s="93"/>
      <c r="F3" s="94"/>
      <c r="G3" s="94"/>
      <c r="H3" s="177"/>
    </row>
    <row r="4" spans="2:8" ht="16.5" customHeight="1">
      <c r="B4" s="95"/>
      <c r="C4" s="84"/>
      <c r="E4" s="84"/>
      <c r="F4" s="84"/>
      <c r="G4" s="84"/>
      <c r="H4" s="178"/>
    </row>
    <row r="5" spans="1:8" ht="31.5" customHeight="1">
      <c r="A5" s="96" t="s">
        <v>4</v>
      </c>
      <c r="B5" s="97" t="s">
        <v>62</v>
      </c>
      <c r="C5" s="98" t="s">
        <v>5</v>
      </c>
      <c r="D5" s="100" t="s">
        <v>63</v>
      </c>
      <c r="E5" s="98" t="s">
        <v>6</v>
      </c>
      <c r="F5" s="99" t="s">
        <v>7</v>
      </c>
      <c r="G5" s="100" t="s">
        <v>176</v>
      </c>
      <c r="H5" s="179" t="s">
        <v>40</v>
      </c>
    </row>
    <row r="6" spans="1:8" ht="12.75">
      <c r="A6" s="101" t="s">
        <v>32</v>
      </c>
      <c r="B6" s="102">
        <v>1</v>
      </c>
      <c r="C6" s="186" t="s">
        <v>80</v>
      </c>
      <c r="D6" s="103"/>
      <c r="E6" s="104"/>
      <c r="F6" s="105"/>
      <c r="G6" s="106"/>
      <c r="H6" s="180"/>
    </row>
    <row r="7" spans="1:8" ht="89.25">
      <c r="A7" s="101"/>
      <c r="B7" s="102"/>
      <c r="C7" s="186"/>
      <c r="D7" s="107" t="s">
        <v>86</v>
      </c>
      <c r="E7" s="104"/>
      <c r="F7" s="105"/>
      <c r="G7" s="106"/>
      <c r="H7" s="180"/>
    </row>
    <row r="8" spans="1:8" ht="12.75" customHeight="1">
      <c r="A8" s="108"/>
      <c r="B8" s="102"/>
      <c r="C8" s="186" t="s">
        <v>12</v>
      </c>
      <c r="D8" s="103"/>
      <c r="E8" s="104"/>
      <c r="F8" s="105"/>
      <c r="G8" s="106"/>
      <c r="H8" s="180"/>
    </row>
    <row r="9" spans="1:11" ht="12.75" customHeight="1">
      <c r="A9" s="108"/>
      <c r="B9" s="102"/>
      <c r="C9" s="187" t="s">
        <v>41</v>
      </c>
      <c r="D9" s="109" t="s">
        <v>84</v>
      </c>
      <c r="E9" s="104" t="s">
        <v>1</v>
      </c>
      <c r="F9" s="105">
        <v>5</v>
      </c>
      <c r="G9" s="185"/>
      <c r="H9" s="211">
        <f>ROUND(F9*G9,2)</f>
        <v>0</v>
      </c>
      <c r="I9" s="212"/>
      <c r="J9" s="212"/>
      <c r="K9" s="212"/>
    </row>
    <row r="10" spans="1:8" ht="12.75" customHeight="1">
      <c r="A10" s="108"/>
      <c r="B10" s="102"/>
      <c r="C10" s="187" t="s">
        <v>52</v>
      </c>
      <c r="D10" s="109" t="s">
        <v>51</v>
      </c>
      <c r="E10" s="104" t="s">
        <v>1</v>
      </c>
      <c r="F10" s="105">
        <v>88</v>
      </c>
      <c r="G10" s="185"/>
      <c r="H10" s="211">
        <f>ROUND(F10*G10,2)</f>
        <v>0</v>
      </c>
    </row>
    <row r="11" spans="1:8" ht="12.75" customHeight="1">
      <c r="A11" s="108"/>
      <c r="B11" s="102"/>
      <c r="C11" s="187" t="s">
        <v>59</v>
      </c>
      <c r="D11" s="109" t="s">
        <v>60</v>
      </c>
      <c r="E11" s="104" t="s">
        <v>1</v>
      </c>
      <c r="F11" s="105">
        <f>2*(2*F9+F10)</f>
        <v>196</v>
      </c>
      <c r="G11" s="185"/>
      <c r="H11" s="211">
        <f aca="true" t="shared" si="0" ref="H11">ROUND(F11*G11,2)</f>
        <v>0</v>
      </c>
    </row>
    <row r="12" spans="1:8" ht="12.75" customHeight="1">
      <c r="A12" s="108"/>
      <c r="B12" s="102"/>
      <c r="C12" s="187"/>
      <c r="D12" s="109"/>
      <c r="E12" s="104"/>
      <c r="F12" s="105"/>
      <c r="G12" s="106"/>
      <c r="H12" s="180"/>
    </row>
    <row r="13" spans="1:8" ht="12.75" customHeight="1">
      <c r="A13" s="108"/>
      <c r="B13" s="102"/>
      <c r="C13" s="187" t="s">
        <v>103</v>
      </c>
      <c r="D13" s="110" t="s">
        <v>61</v>
      </c>
      <c r="E13" s="104" t="s">
        <v>1</v>
      </c>
      <c r="F13" s="105">
        <v>4</v>
      </c>
      <c r="G13" s="185"/>
      <c r="H13" s="211">
        <f>ROUND(F13*G13,2)</f>
        <v>0</v>
      </c>
    </row>
    <row r="14" spans="1:8" ht="12.75" customHeight="1">
      <c r="A14" s="108"/>
      <c r="B14" s="102"/>
      <c r="C14" s="187" t="s">
        <v>104</v>
      </c>
      <c r="D14" s="110" t="s">
        <v>105</v>
      </c>
      <c r="E14" s="104" t="s">
        <v>1</v>
      </c>
      <c r="F14" s="105">
        <v>4</v>
      </c>
      <c r="G14" s="185"/>
      <c r="H14" s="211">
        <f aca="true" t="shared" si="1" ref="H14:H16">ROUND(F14*G14,2)</f>
        <v>0</v>
      </c>
    </row>
    <row r="15" spans="1:8" ht="12.75" customHeight="1">
      <c r="A15" s="108"/>
      <c r="B15" s="102"/>
      <c r="C15" s="187" t="s">
        <v>102</v>
      </c>
      <c r="D15" s="109" t="s">
        <v>87</v>
      </c>
      <c r="E15" s="104" t="s">
        <v>1</v>
      </c>
      <c r="F15" s="105">
        <v>2</v>
      </c>
      <c r="G15" s="185"/>
      <c r="H15" s="211">
        <f t="shared" si="1"/>
        <v>0</v>
      </c>
    </row>
    <row r="16" spans="1:8" ht="12.75" customHeight="1">
      <c r="A16" s="108"/>
      <c r="B16" s="102"/>
      <c r="C16" s="187" t="s">
        <v>106</v>
      </c>
      <c r="D16" s="109" t="s">
        <v>106</v>
      </c>
      <c r="E16" s="104" t="s">
        <v>1</v>
      </c>
      <c r="F16" s="105">
        <v>4</v>
      </c>
      <c r="G16" s="185"/>
      <c r="H16" s="211">
        <f t="shared" si="1"/>
        <v>0</v>
      </c>
    </row>
    <row r="17" spans="1:8" ht="12.75" customHeight="1">
      <c r="A17" s="108"/>
      <c r="B17" s="102"/>
      <c r="C17" s="187"/>
      <c r="D17" s="109"/>
      <c r="E17" s="104"/>
      <c r="F17" s="105"/>
      <c r="G17" s="106"/>
      <c r="H17" s="180"/>
    </row>
    <row r="18" spans="1:8" ht="38.25">
      <c r="A18" s="108"/>
      <c r="B18" s="102"/>
      <c r="C18" s="187" t="s">
        <v>168</v>
      </c>
      <c r="D18" s="109" t="s">
        <v>169</v>
      </c>
      <c r="E18" s="104" t="s">
        <v>1</v>
      </c>
      <c r="F18" s="105">
        <v>22</v>
      </c>
      <c r="G18" s="185"/>
      <c r="H18" s="211">
        <f>ROUND(F18*G18,2)</f>
        <v>0</v>
      </c>
    </row>
    <row r="19" spans="1:8" ht="12.75" customHeight="1">
      <c r="A19" s="108"/>
      <c r="B19" s="102"/>
      <c r="C19" s="188"/>
      <c r="D19" s="110"/>
      <c r="E19" s="104"/>
      <c r="F19" s="105"/>
      <c r="G19" s="106"/>
      <c r="H19" s="180"/>
    </row>
    <row r="20" spans="1:8" ht="12.75" customHeight="1">
      <c r="A20" s="108"/>
      <c r="B20" s="102"/>
      <c r="C20" s="187"/>
      <c r="D20" s="107" t="s">
        <v>58</v>
      </c>
      <c r="E20" s="104"/>
      <c r="F20" s="105"/>
      <c r="G20" s="106"/>
      <c r="H20" s="180"/>
    </row>
    <row r="21" spans="1:8" ht="12.75" customHeight="1">
      <c r="A21" s="108"/>
      <c r="B21" s="102"/>
      <c r="C21" s="111" t="s">
        <v>42</v>
      </c>
      <c r="D21" s="112"/>
      <c r="E21" s="113"/>
      <c r="F21" s="105"/>
      <c r="G21" s="106"/>
      <c r="H21" s="180"/>
    </row>
    <row r="22" spans="1:8" ht="25.5">
      <c r="A22" s="108"/>
      <c r="B22" s="102"/>
      <c r="C22" s="187" t="s">
        <v>88</v>
      </c>
      <c r="D22" s="109" t="s">
        <v>89</v>
      </c>
      <c r="E22" s="104" t="s">
        <v>50</v>
      </c>
      <c r="F22" s="105">
        <v>1</v>
      </c>
      <c r="G22" s="185"/>
      <c r="H22" s="211">
        <f aca="true" t="shared" si="2" ref="H22:H24">ROUND(F22*G22,2)</f>
        <v>0</v>
      </c>
    </row>
    <row r="23" spans="1:8" ht="12.75">
      <c r="A23" s="108"/>
      <c r="B23" s="102"/>
      <c r="C23" s="187" t="s">
        <v>92</v>
      </c>
      <c r="D23" s="109" t="s">
        <v>91</v>
      </c>
      <c r="E23" s="104" t="s">
        <v>1</v>
      </c>
      <c r="F23" s="105">
        <v>5</v>
      </c>
      <c r="G23" s="185"/>
      <c r="H23" s="211">
        <f t="shared" si="2"/>
        <v>0</v>
      </c>
    </row>
    <row r="24" spans="1:8" ht="25.5">
      <c r="A24" s="108"/>
      <c r="B24" s="102"/>
      <c r="C24" s="188" t="s">
        <v>71</v>
      </c>
      <c r="D24" s="110" t="s">
        <v>93</v>
      </c>
      <c r="E24" s="104" t="s">
        <v>1</v>
      </c>
      <c r="F24" s="105">
        <v>5</v>
      </c>
      <c r="G24" s="185"/>
      <c r="H24" s="211">
        <f t="shared" si="2"/>
        <v>0</v>
      </c>
    </row>
    <row r="25" spans="1:8" ht="12.75">
      <c r="A25" s="108"/>
      <c r="B25" s="102"/>
      <c r="C25" s="187"/>
      <c r="D25" s="112"/>
      <c r="E25" s="113"/>
      <c r="F25" s="105"/>
      <c r="G25" s="106"/>
      <c r="H25" s="180"/>
    </row>
    <row r="26" spans="1:8" ht="12.75">
      <c r="A26" s="108"/>
      <c r="B26" s="102"/>
      <c r="C26" s="187" t="s">
        <v>46</v>
      </c>
      <c r="D26" s="109" t="s">
        <v>46</v>
      </c>
      <c r="E26" s="104" t="s">
        <v>45</v>
      </c>
      <c r="F26" s="105">
        <v>1</v>
      </c>
      <c r="G26" s="185"/>
      <c r="H26" s="211">
        <f>ROUND(F26*G26,2)</f>
        <v>0</v>
      </c>
    </row>
    <row r="27" spans="1:8" ht="12.75">
      <c r="A27" s="108"/>
      <c r="B27" s="102"/>
      <c r="C27" s="187"/>
      <c r="D27" s="110"/>
      <c r="E27" s="104"/>
      <c r="F27" s="105"/>
      <c r="G27" s="106"/>
      <c r="H27" s="180"/>
    </row>
    <row r="28" spans="1:8" ht="12.75">
      <c r="A28" s="108"/>
      <c r="B28" s="102"/>
      <c r="C28" s="186" t="s">
        <v>90</v>
      </c>
      <c r="D28" s="103"/>
      <c r="E28" s="104"/>
      <c r="F28" s="105"/>
      <c r="G28" s="106"/>
      <c r="H28" s="180"/>
    </row>
    <row r="29" spans="1:8" ht="12.75" customHeight="1">
      <c r="A29" s="108"/>
      <c r="B29" s="102"/>
      <c r="C29" s="187"/>
      <c r="D29" s="112"/>
      <c r="E29" s="113"/>
      <c r="F29" s="105"/>
      <c r="G29" s="106"/>
      <c r="H29" s="180"/>
    </row>
    <row r="30" spans="1:8" ht="12.75" customHeight="1">
      <c r="A30" s="108"/>
      <c r="B30" s="102"/>
      <c r="C30" s="114" t="s">
        <v>13</v>
      </c>
      <c r="D30" s="112"/>
      <c r="E30" s="113"/>
      <c r="F30" s="105"/>
      <c r="G30" s="106"/>
      <c r="H30" s="180"/>
    </row>
    <row r="31" spans="1:8" ht="204">
      <c r="A31" s="108"/>
      <c r="B31" s="102"/>
      <c r="C31" s="117" t="s">
        <v>64</v>
      </c>
      <c r="D31" s="115" t="s">
        <v>65</v>
      </c>
      <c r="E31" s="116" t="s">
        <v>0</v>
      </c>
      <c r="F31" s="105">
        <v>2595</v>
      </c>
      <c r="G31" s="185"/>
      <c r="H31" s="211">
        <f>ROUND(F31*G31,2)</f>
        <v>0</v>
      </c>
    </row>
    <row r="32" spans="1:8" ht="293.25">
      <c r="A32" s="108"/>
      <c r="B32" s="102"/>
      <c r="C32" s="187" t="s">
        <v>107</v>
      </c>
      <c r="D32" s="109" t="s">
        <v>108</v>
      </c>
      <c r="E32" s="116" t="s">
        <v>1</v>
      </c>
      <c r="F32" s="105">
        <v>2</v>
      </c>
      <c r="G32" s="185"/>
      <c r="H32" s="211">
        <f>ROUND(F32*G32,2)</f>
        <v>0</v>
      </c>
    </row>
    <row r="33" spans="1:8" ht="12.75">
      <c r="A33" s="108"/>
      <c r="B33" s="102"/>
      <c r="C33" s="187" t="s">
        <v>109</v>
      </c>
      <c r="D33" s="109" t="s">
        <v>110</v>
      </c>
      <c r="E33" s="116" t="s">
        <v>1</v>
      </c>
      <c r="F33" s="105">
        <v>2</v>
      </c>
      <c r="G33" s="185"/>
      <c r="H33" s="211">
        <f>ROUND(F33*G33,2)</f>
        <v>0</v>
      </c>
    </row>
    <row r="34" spans="1:8" ht="12.75" customHeight="1">
      <c r="A34" s="108"/>
      <c r="B34" s="102"/>
      <c r="C34" s="187"/>
      <c r="D34" s="109"/>
      <c r="E34" s="116"/>
      <c r="F34" s="105"/>
      <c r="G34" s="106"/>
      <c r="H34" s="180"/>
    </row>
    <row r="35" spans="1:8" ht="12.75" customHeight="1">
      <c r="A35" s="108"/>
      <c r="B35" s="102"/>
      <c r="C35" s="114" t="s">
        <v>14</v>
      </c>
      <c r="D35" s="112"/>
      <c r="E35" s="113"/>
      <c r="F35" s="105"/>
      <c r="G35" s="106"/>
      <c r="H35" s="180"/>
    </row>
    <row r="36" spans="1:8" ht="12.75" customHeight="1">
      <c r="A36" s="108"/>
      <c r="B36" s="102"/>
      <c r="C36" s="117" t="s">
        <v>74</v>
      </c>
      <c r="D36" s="115" t="s">
        <v>73</v>
      </c>
      <c r="E36" s="113" t="s">
        <v>0</v>
      </c>
      <c r="F36" s="105">
        <v>40</v>
      </c>
      <c r="G36" s="185"/>
      <c r="H36" s="211">
        <f aca="true" t="shared" si="3" ref="H36:H41">ROUND(F36*G36,2)</f>
        <v>0</v>
      </c>
    </row>
    <row r="37" spans="1:8" ht="12.75">
      <c r="A37" s="108"/>
      <c r="B37" s="102"/>
      <c r="C37" s="189" t="s">
        <v>70</v>
      </c>
      <c r="D37" s="199" t="s">
        <v>66</v>
      </c>
      <c r="E37" s="118" t="s">
        <v>0</v>
      </c>
      <c r="F37" s="105">
        <v>160</v>
      </c>
      <c r="G37" s="185"/>
      <c r="H37" s="211">
        <f t="shared" si="3"/>
        <v>0</v>
      </c>
    </row>
    <row r="38" spans="1:8" ht="12.75">
      <c r="A38" s="108"/>
      <c r="B38" s="102"/>
      <c r="C38" s="117" t="s">
        <v>38</v>
      </c>
      <c r="D38" s="119" t="s">
        <v>54</v>
      </c>
      <c r="E38" s="113" t="s">
        <v>0</v>
      </c>
      <c r="F38" s="105">
        <v>185</v>
      </c>
      <c r="G38" s="185"/>
      <c r="H38" s="211">
        <f t="shared" si="3"/>
        <v>0</v>
      </c>
    </row>
    <row r="39" spans="1:8" ht="12.75">
      <c r="A39" s="108"/>
      <c r="B39" s="102"/>
      <c r="C39" s="117" t="s">
        <v>43</v>
      </c>
      <c r="D39" s="119" t="s">
        <v>53</v>
      </c>
      <c r="E39" s="113" t="s">
        <v>0</v>
      </c>
      <c r="F39" s="105">
        <v>20</v>
      </c>
      <c r="G39" s="185"/>
      <c r="H39" s="211">
        <f t="shared" si="3"/>
        <v>0</v>
      </c>
    </row>
    <row r="40" spans="1:8" ht="12.75">
      <c r="A40" s="108"/>
      <c r="B40" s="102"/>
      <c r="C40" s="117" t="s">
        <v>170</v>
      </c>
      <c r="D40" s="119" t="s">
        <v>171</v>
      </c>
      <c r="E40" s="113" t="s">
        <v>0</v>
      </c>
      <c r="F40" s="105">
        <v>50</v>
      </c>
      <c r="G40" s="185"/>
      <c r="H40" s="211">
        <f t="shared" si="3"/>
        <v>0</v>
      </c>
    </row>
    <row r="41" spans="1:8" ht="25.5">
      <c r="A41" s="108"/>
      <c r="B41" s="102"/>
      <c r="C41" s="187" t="s">
        <v>111</v>
      </c>
      <c r="D41" s="109" t="s">
        <v>111</v>
      </c>
      <c r="E41" s="113" t="s">
        <v>0</v>
      </c>
      <c r="F41" s="105">
        <v>80</v>
      </c>
      <c r="G41" s="185"/>
      <c r="H41" s="211">
        <f t="shared" si="3"/>
        <v>0</v>
      </c>
    </row>
    <row r="42" spans="1:8" ht="12.75">
      <c r="A42" s="108"/>
      <c r="B42" s="102"/>
      <c r="C42" s="186" t="s">
        <v>174</v>
      </c>
      <c r="D42" s="109"/>
      <c r="E42" s="113"/>
      <c r="F42" s="105"/>
      <c r="G42" s="106"/>
      <c r="H42" s="180"/>
    </row>
    <row r="43" spans="1:8" ht="12.75">
      <c r="A43" s="108"/>
      <c r="B43" s="102"/>
      <c r="C43" s="117"/>
      <c r="D43" s="119"/>
      <c r="E43" s="113"/>
      <c r="F43" s="105"/>
      <c r="G43" s="106"/>
      <c r="H43" s="180"/>
    </row>
    <row r="44" spans="1:8" ht="12.75">
      <c r="A44" s="108"/>
      <c r="B44" s="102"/>
      <c r="C44" s="114" t="s">
        <v>15</v>
      </c>
      <c r="D44" s="119"/>
      <c r="E44" s="113"/>
      <c r="F44" s="105"/>
      <c r="G44" s="106"/>
      <c r="H44" s="180"/>
    </row>
    <row r="45" spans="1:8" ht="25.5">
      <c r="A45" s="108"/>
      <c r="B45" s="102"/>
      <c r="C45" s="117" t="s">
        <v>55</v>
      </c>
      <c r="D45" s="119" t="s">
        <v>67</v>
      </c>
      <c r="E45" s="116" t="s">
        <v>1</v>
      </c>
      <c r="F45" s="105">
        <v>88</v>
      </c>
      <c r="G45" s="185"/>
      <c r="H45" s="211">
        <f aca="true" t="shared" si="4" ref="H45:H50">ROUND(F45*G45,2)</f>
        <v>0</v>
      </c>
    </row>
    <row r="46" spans="1:8" ht="25.5">
      <c r="A46" s="108"/>
      <c r="B46" s="102"/>
      <c r="C46" s="117" t="s">
        <v>56</v>
      </c>
      <c r="D46" s="119" t="s">
        <v>68</v>
      </c>
      <c r="E46" s="116" t="s">
        <v>1</v>
      </c>
      <c r="F46" s="105">
        <f>F9</f>
        <v>5</v>
      </c>
      <c r="G46" s="185"/>
      <c r="H46" s="211">
        <f t="shared" si="4"/>
        <v>0</v>
      </c>
    </row>
    <row r="47" spans="1:8" ht="12.75">
      <c r="A47" s="108"/>
      <c r="B47" s="102"/>
      <c r="C47" s="117" t="s">
        <v>159</v>
      </c>
      <c r="D47" s="119" t="s">
        <v>160</v>
      </c>
      <c r="E47" s="116" t="s">
        <v>1</v>
      </c>
      <c r="F47" s="105">
        <v>8</v>
      </c>
      <c r="G47" s="185"/>
      <c r="H47" s="211">
        <f t="shared" si="4"/>
        <v>0</v>
      </c>
    </row>
    <row r="48" spans="1:8" ht="12.75">
      <c r="A48" s="108"/>
      <c r="B48" s="102"/>
      <c r="C48" s="117" t="s">
        <v>95</v>
      </c>
      <c r="D48" s="119" t="s">
        <v>96</v>
      </c>
      <c r="E48" s="116" t="s">
        <v>1</v>
      </c>
      <c r="F48" s="105">
        <f>F15</f>
        <v>2</v>
      </c>
      <c r="G48" s="185"/>
      <c r="H48" s="211">
        <f t="shared" si="4"/>
        <v>0</v>
      </c>
    </row>
    <row r="49" spans="1:8" ht="25.5">
      <c r="A49" s="108"/>
      <c r="B49" s="102"/>
      <c r="C49" s="117" t="s">
        <v>44</v>
      </c>
      <c r="D49" s="115" t="s">
        <v>94</v>
      </c>
      <c r="E49" s="116" t="s">
        <v>1</v>
      </c>
      <c r="F49" s="105">
        <v>1</v>
      </c>
      <c r="G49" s="185"/>
      <c r="H49" s="211">
        <f t="shared" si="4"/>
        <v>0</v>
      </c>
    </row>
    <row r="50" spans="1:8" ht="12.75">
      <c r="A50" s="108"/>
      <c r="B50" s="102"/>
      <c r="C50" s="117" t="s">
        <v>114</v>
      </c>
      <c r="D50" s="115" t="s">
        <v>115</v>
      </c>
      <c r="E50" s="116" t="s">
        <v>1</v>
      </c>
      <c r="F50" s="105">
        <v>22</v>
      </c>
      <c r="G50" s="185"/>
      <c r="H50" s="211">
        <f t="shared" si="4"/>
        <v>0</v>
      </c>
    </row>
    <row r="51" spans="1:8" ht="12.75">
      <c r="A51" s="108"/>
      <c r="B51" s="102"/>
      <c r="C51" s="117"/>
      <c r="D51" s="119"/>
      <c r="E51" s="113"/>
      <c r="F51" s="105"/>
      <c r="G51" s="106"/>
      <c r="H51" s="180"/>
    </row>
    <row r="52" spans="1:8" ht="76.5">
      <c r="A52" s="108"/>
      <c r="B52" s="102"/>
      <c r="C52" s="145" t="s">
        <v>34</v>
      </c>
      <c r="D52" s="119" t="s">
        <v>69</v>
      </c>
      <c r="E52" s="113" t="s">
        <v>0</v>
      </c>
      <c r="F52" s="105">
        <f>F31</f>
        <v>2595</v>
      </c>
      <c r="G52" s="185"/>
      <c r="H52" s="211">
        <f aca="true" t="shared" si="5" ref="H52:H54">ROUND(F52*G52,2)</f>
        <v>0</v>
      </c>
    </row>
    <row r="53" spans="1:8" ht="12.75">
      <c r="A53" s="108"/>
      <c r="B53" s="102"/>
      <c r="C53" s="145" t="s">
        <v>112</v>
      </c>
      <c r="D53" s="119" t="s">
        <v>113</v>
      </c>
      <c r="E53" s="113" t="s">
        <v>1</v>
      </c>
      <c r="F53" s="105">
        <v>2</v>
      </c>
      <c r="G53" s="185"/>
      <c r="H53" s="211">
        <f t="shared" si="5"/>
        <v>0</v>
      </c>
    </row>
    <row r="54" spans="1:8" ht="12.75">
      <c r="A54" s="108"/>
      <c r="B54" s="102"/>
      <c r="C54" s="145" t="s">
        <v>75</v>
      </c>
      <c r="D54" s="119" t="s">
        <v>76</v>
      </c>
      <c r="E54" s="113" t="s">
        <v>1</v>
      </c>
      <c r="F54" s="105">
        <f>F32</f>
        <v>2</v>
      </c>
      <c r="G54" s="185"/>
      <c r="H54" s="211">
        <f t="shared" si="5"/>
        <v>0</v>
      </c>
    </row>
    <row r="55" spans="1:8" ht="12.75">
      <c r="A55" s="108"/>
      <c r="B55" s="102"/>
      <c r="C55" s="145"/>
      <c r="D55" s="112"/>
      <c r="E55" s="113"/>
      <c r="F55" s="105"/>
      <c r="G55" s="106"/>
      <c r="H55" s="180"/>
    </row>
    <row r="56" spans="1:8" ht="12.75">
      <c r="A56" s="108"/>
      <c r="B56" s="102"/>
      <c r="C56" s="145" t="s">
        <v>78</v>
      </c>
      <c r="D56" s="112" t="s">
        <v>57</v>
      </c>
      <c r="E56" s="113" t="s">
        <v>0</v>
      </c>
      <c r="F56" s="105">
        <f>F36+F37+F38+F39+F40</f>
        <v>455</v>
      </c>
      <c r="G56" s="185"/>
      <c r="H56" s="211">
        <f aca="true" t="shared" si="6" ref="H56:H57">ROUND(F56*G56,2)</f>
        <v>0</v>
      </c>
    </row>
    <row r="57" spans="1:8" ht="12.75">
      <c r="A57" s="108"/>
      <c r="B57" s="102"/>
      <c r="C57" s="145" t="s">
        <v>116</v>
      </c>
      <c r="D57" s="119" t="s">
        <v>117</v>
      </c>
      <c r="E57" s="113" t="s">
        <v>0</v>
      </c>
      <c r="F57" s="105">
        <f>F41</f>
        <v>80</v>
      </c>
      <c r="G57" s="185"/>
      <c r="H57" s="211">
        <f t="shared" si="6"/>
        <v>0</v>
      </c>
    </row>
    <row r="58" spans="1:8" ht="12.75">
      <c r="A58" s="108"/>
      <c r="B58" s="102"/>
      <c r="C58" s="190"/>
      <c r="D58" s="200"/>
      <c r="E58" s="113"/>
      <c r="F58" s="105"/>
      <c r="G58" s="106"/>
      <c r="H58" s="180"/>
    </row>
    <row r="59" spans="1:8" ht="12.75">
      <c r="A59" s="108"/>
      <c r="B59" s="102"/>
      <c r="C59" s="187" t="s">
        <v>11</v>
      </c>
      <c r="D59" s="109" t="s">
        <v>11</v>
      </c>
      <c r="E59" s="113" t="s">
        <v>1</v>
      </c>
      <c r="F59" s="105">
        <v>98</v>
      </c>
      <c r="G59" s="185"/>
      <c r="H59" s="211">
        <f>ROUND(F59*G59,2)</f>
        <v>0</v>
      </c>
    </row>
    <row r="60" spans="1:8" ht="12.75">
      <c r="A60" s="108"/>
      <c r="B60" s="102"/>
      <c r="C60" s="117"/>
      <c r="D60" s="112"/>
      <c r="E60" s="116"/>
      <c r="F60" s="105"/>
      <c r="G60" s="106"/>
      <c r="H60" s="180"/>
    </row>
    <row r="61" spans="1:8" ht="12.75">
      <c r="A61" s="108"/>
      <c r="B61" s="102"/>
      <c r="C61" s="111" t="s">
        <v>39</v>
      </c>
      <c r="D61" s="112"/>
      <c r="E61" s="116"/>
      <c r="F61" s="105"/>
      <c r="G61" s="106"/>
      <c r="H61" s="180"/>
    </row>
    <row r="62" spans="1:8" ht="51">
      <c r="A62" s="108"/>
      <c r="B62" s="102"/>
      <c r="C62" s="191" t="s">
        <v>16</v>
      </c>
      <c r="D62" s="121" t="s">
        <v>22</v>
      </c>
      <c r="E62" s="113" t="s">
        <v>2</v>
      </c>
      <c r="F62" s="105">
        <v>12</v>
      </c>
      <c r="G62" s="185"/>
      <c r="H62" s="211">
        <f aca="true" t="shared" si="7" ref="H62:H68">ROUND(F62*G62,2)</f>
        <v>0</v>
      </c>
    </row>
    <row r="63" spans="1:8" ht="63.75">
      <c r="A63" s="108"/>
      <c r="B63" s="102"/>
      <c r="C63" s="191" t="s">
        <v>17</v>
      </c>
      <c r="D63" s="121" t="s">
        <v>23</v>
      </c>
      <c r="E63" s="113" t="s">
        <v>2</v>
      </c>
      <c r="F63" s="105">
        <v>6</v>
      </c>
      <c r="G63" s="185"/>
      <c r="H63" s="211">
        <f t="shared" si="7"/>
        <v>0</v>
      </c>
    </row>
    <row r="64" spans="1:8" ht="38.25">
      <c r="A64" s="108"/>
      <c r="B64" s="102"/>
      <c r="C64" s="191" t="s">
        <v>18</v>
      </c>
      <c r="D64" s="121" t="s">
        <v>24</v>
      </c>
      <c r="E64" s="113" t="s">
        <v>2</v>
      </c>
      <c r="F64" s="105">
        <v>8</v>
      </c>
      <c r="G64" s="185"/>
      <c r="H64" s="211">
        <f t="shared" si="7"/>
        <v>0</v>
      </c>
    </row>
    <row r="65" spans="1:8" ht="38.25">
      <c r="A65" s="108"/>
      <c r="B65" s="102"/>
      <c r="C65" s="191" t="s">
        <v>3</v>
      </c>
      <c r="D65" s="121" t="s">
        <v>25</v>
      </c>
      <c r="E65" s="113" t="s">
        <v>2</v>
      </c>
      <c r="F65" s="105">
        <v>6</v>
      </c>
      <c r="G65" s="185"/>
      <c r="H65" s="211">
        <f t="shared" si="7"/>
        <v>0</v>
      </c>
    </row>
    <row r="66" spans="1:8" ht="25.5">
      <c r="A66" s="108"/>
      <c r="B66" s="102"/>
      <c r="C66" s="191" t="s">
        <v>10</v>
      </c>
      <c r="D66" s="121" t="s">
        <v>26</v>
      </c>
      <c r="E66" s="113" t="s">
        <v>2</v>
      </c>
      <c r="F66" s="105">
        <v>12</v>
      </c>
      <c r="G66" s="185"/>
      <c r="H66" s="211">
        <f t="shared" si="7"/>
        <v>0</v>
      </c>
    </row>
    <row r="67" spans="1:8" ht="25.5">
      <c r="A67" s="108"/>
      <c r="B67" s="102"/>
      <c r="C67" s="192" t="s">
        <v>19</v>
      </c>
      <c r="D67" s="121" t="s">
        <v>27</v>
      </c>
      <c r="E67" s="113" t="s">
        <v>2</v>
      </c>
      <c r="F67" s="105">
        <v>10</v>
      </c>
      <c r="G67" s="185"/>
      <c r="H67" s="211">
        <f t="shared" si="7"/>
        <v>0</v>
      </c>
    </row>
    <row r="68" spans="1:8" ht="38.25">
      <c r="A68" s="108"/>
      <c r="B68" s="102"/>
      <c r="C68" s="187" t="s">
        <v>20</v>
      </c>
      <c r="D68" s="121" t="s">
        <v>33</v>
      </c>
      <c r="E68" s="113" t="s">
        <v>29</v>
      </c>
      <c r="F68" s="105">
        <v>4</v>
      </c>
      <c r="G68" s="185"/>
      <c r="H68" s="211">
        <f t="shared" si="7"/>
        <v>0</v>
      </c>
    </row>
    <row r="69" spans="1:8" ht="12.75" customHeight="1">
      <c r="A69" s="122"/>
      <c r="B69" s="123"/>
      <c r="C69" s="187"/>
      <c r="D69" s="103"/>
      <c r="E69" s="104"/>
      <c r="F69" s="124"/>
      <c r="G69" s="125"/>
      <c r="H69" s="181"/>
    </row>
    <row r="70" spans="1:8" ht="12.75" customHeight="1">
      <c r="A70" s="126"/>
      <c r="B70" s="127" t="s">
        <v>8</v>
      </c>
      <c r="C70" s="128"/>
      <c r="D70" s="201" t="str">
        <f>CONCATENATE(B6," ",C6)</f>
        <v>1 Universální kabelážní systém (UKS)</v>
      </c>
      <c r="E70" s="129"/>
      <c r="F70" s="182"/>
      <c r="G70" s="131"/>
      <c r="H70" s="182">
        <f>SUM(H7:H68)</f>
        <v>0</v>
      </c>
    </row>
    <row r="71" spans="1:8" s="138" customFormat="1" ht="12.75">
      <c r="A71" s="132" t="s">
        <v>32</v>
      </c>
      <c r="B71" s="133">
        <v>2</v>
      </c>
      <c r="C71" s="134" t="s">
        <v>85</v>
      </c>
      <c r="D71" s="202"/>
      <c r="E71" s="135"/>
      <c r="F71" s="136"/>
      <c r="G71" s="137"/>
      <c r="H71" s="183"/>
    </row>
    <row r="72" spans="1:8" s="138" customFormat="1" ht="12.75">
      <c r="A72" s="139"/>
      <c r="B72" s="140"/>
      <c r="C72" s="134"/>
      <c r="D72" s="203"/>
      <c r="E72" s="135"/>
      <c r="F72" s="136"/>
      <c r="G72" s="137"/>
      <c r="H72" s="183"/>
    </row>
    <row r="73" spans="1:8" s="138" customFormat="1" ht="12.75">
      <c r="A73" s="139"/>
      <c r="B73" s="140"/>
      <c r="C73" s="193" t="s">
        <v>118</v>
      </c>
      <c r="D73" s="202"/>
      <c r="E73" s="135"/>
      <c r="F73" s="136"/>
      <c r="G73" s="137"/>
      <c r="H73" s="183"/>
    </row>
    <row r="74" spans="1:8" s="138" customFormat="1" ht="12.75">
      <c r="A74" s="108"/>
      <c r="B74" s="102"/>
      <c r="C74" s="114" t="s">
        <v>14</v>
      </c>
      <c r="D74" s="112"/>
      <c r="E74" s="113"/>
      <c r="F74" s="105"/>
      <c r="G74" s="106"/>
      <c r="H74" s="180"/>
    </row>
    <row r="75" spans="1:8" s="138" customFormat="1" ht="12.75">
      <c r="A75" s="108"/>
      <c r="B75" s="102"/>
      <c r="C75" s="117" t="s">
        <v>38</v>
      </c>
      <c r="D75" s="119" t="s">
        <v>161</v>
      </c>
      <c r="E75" s="113" t="s">
        <v>0</v>
      </c>
      <c r="F75" s="105">
        <v>80</v>
      </c>
      <c r="G75" s="185"/>
      <c r="H75" s="211">
        <f aca="true" t="shared" si="8" ref="H75">ROUND(F75*G75,2)</f>
        <v>0</v>
      </c>
    </row>
    <row r="76" spans="1:8" s="138" customFormat="1" ht="12.75">
      <c r="A76" s="108"/>
      <c r="B76" s="102"/>
      <c r="C76" s="117"/>
      <c r="D76" s="115"/>
      <c r="E76" s="116"/>
      <c r="F76" s="105"/>
      <c r="G76" s="106"/>
      <c r="H76" s="180"/>
    </row>
    <row r="77" spans="1:8" s="138" customFormat="1" ht="12.75">
      <c r="A77" s="108"/>
      <c r="B77" s="102"/>
      <c r="C77" s="114" t="s">
        <v>15</v>
      </c>
      <c r="D77" s="119"/>
      <c r="E77" s="113"/>
      <c r="F77" s="105"/>
      <c r="G77" s="106"/>
      <c r="H77" s="180"/>
    </row>
    <row r="78" spans="1:8" s="138" customFormat="1" ht="25.5">
      <c r="A78" s="108"/>
      <c r="B78" s="102"/>
      <c r="C78" s="145" t="s">
        <v>35</v>
      </c>
      <c r="D78" s="112" t="s">
        <v>37</v>
      </c>
      <c r="E78" s="113" t="s">
        <v>0</v>
      </c>
      <c r="F78" s="105">
        <f>F75</f>
        <v>80</v>
      </c>
      <c r="G78" s="185"/>
      <c r="H78" s="211">
        <f aca="true" t="shared" si="9" ref="H78">ROUND(F78*G78,2)</f>
        <v>0</v>
      </c>
    </row>
    <row r="79" spans="1:8" s="138" customFormat="1" ht="12.75">
      <c r="A79" s="108"/>
      <c r="B79" s="102"/>
      <c r="C79" s="194"/>
      <c r="D79" s="112"/>
      <c r="E79" s="141"/>
      <c r="F79" s="105"/>
      <c r="G79" s="106"/>
      <c r="H79" s="180"/>
    </row>
    <row r="80" spans="1:8" s="138" customFormat="1" ht="12.75">
      <c r="A80" s="108"/>
      <c r="B80" s="102"/>
      <c r="C80" s="195" t="s">
        <v>77</v>
      </c>
      <c r="D80" s="121"/>
      <c r="E80" s="113"/>
      <c r="F80" s="105"/>
      <c r="G80" s="106"/>
      <c r="H80" s="180"/>
    </row>
    <row r="81" spans="1:8" s="138" customFormat="1" ht="12.75">
      <c r="A81" s="108"/>
      <c r="B81" s="102"/>
      <c r="C81" s="142"/>
      <c r="D81" s="151"/>
      <c r="E81" s="143"/>
      <c r="F81" s="105"/>
      <c r="G81" s="106"/>
      <c r="H81" s="180"/>
    </row>
    <row r="82" spans="1:8" s="138" customFormat="1" ht="12.75">
      <c r="A82" s="126"/>
      <c r="B82" s="127" t="s">
        <v>8</v>
      </c>
      <c r="C82" s="128"/>
      <c r="D82" s="201" t="str">
        <f>CONCATENATE(B71," ",C71)</f>
        <v>2 Příprava pro ozvučení</v>
      </c>
      <c r="E82" s="129"/>
      <c r="F82" s="130"/>
      <c r="G82" s="131"/>
      <c r="H82" s="182">
        <f>SUM(H74:H81)</f>
        <v>0</v>
      </c>
    </row>
    <row r="83" spans="1:8" s="138" customFormat="1" ht="12.75">
      <c r="A83" s="132" t="s">
        <v>32</v>
      </c>
      <c r="B83" s="144">
        <v>3</v>
      </c>
      <c r="C83" s="134" t="s">
        <v>121</v>
      </c>
      <c r="D83" s="202"/>
      <c r="E83" s="135"/>
      <c r="F83" s="136"/>
      <c r="G83" s="137"/>
      <c r="H83" s="183"/>
    </row>
    <row r="84" spans="1:8" s="138" customFormat="1" ht="12.75">
      <c r="A84" s="139"/>
      <c r="B84" s="134"/>
      <c r="C84" s="134" t="s">
        <v>122</v>
      </c>
      <c r="D84" s="202"/>
      <c r="E84" s="135"/>
      <c r="F84" s="136"/>
      <c r="G84" s="137"/>
      <c r="H84" s="183"/>
    </row>
    <row r="85" spans="1:8" s="138" customFormat="1" ht="12.75">
      <c r="A85" s="139"/>
      <c r="B85" s="134"/>
      <c r="C85" s="134" t="s">
        <v>123</v>
      </c>
      <c r="D85" s="202"/>
      <c r="E85" s="135"/>
      <c r="F85" s="136"/>
      <c r="G85" s="137"/>
      <c r="H85" s="183"/>
    </row>
    <row r="86" spans="1:8" s="138" customFormat="1" ht="12.75">
      <c r="A86" s="108"/>
      <c r="B86" s="142"/>
      <c r="C86" s="114"/>
      <c r="D86" s="112"/>
      <c r="E86" s="113"/>
      <c r="F86" s="105"/>
      <c r="G86" s="106"/>
      <c r="H86" s="180"/>
    </row>
    <row r="87" spans="1:8" s="138" customFormat="1" ht="12.75">
      <c r="A87" s="108"/>
      <c r="B87" s="142"/>
      <c r="C87" s="114" t="s">
        <v>124</v>
      </c>
      <c r="D87" s="204"/>
      <c r="E87" s="143"/>
      <c r="F87" s="105"/>
      <c r="G87" s="106"/>
      <c r="H87" s="180"/>
    </row>
    <row r="88" spans="1:8" s="138" customFormat="1" ht="25.5">
      <c r="A88" s="108"/>
      <c r="B88" s="142"/>
      <c r="C88" s="145" t="s">
        <v>125</v>
      </c>
      <c r="D88" s="205" t="s">
        <v>162</v>
      </c>
      <c r="E88" s="146" t="s">
        <v>1</v>
      </c>
      <c r="F88" s="105">
        <v>1</v>
      </c>
      <c r="G88" s="185"/>
      <c r="H88" s="211">
        <f aca="true" t="shared" si="10" ref="H88:H90">ROUND(F88*G88,2)</f>
        <v>0</v>
      </c>
    </row>
    <row r="89" spans="1:8" s="138" customFormat="1" ht="12.75">
      <c r="A89" s="108"/>
      <c r="B89" s="142"/>
      <c r="C89" s="145" t="s">
        <v>154</v>
      </c>
      <c r="D89" s="205" t="s">
        <v>163</v>
      </c>
      <c r="E89" s="146" t="s">
        <v>1</v>
      </c>
      <c r="F89" s="105">
        <v>1</v>
      </c>
      <c r="G89" s="185"/>
      <c r="H89" s="211">
        <f t="shared" si="10"/>
        <v>0</v>
      </c>
    </row>
    <row r="90" spans="1:8" s="138" customFormat="1" ht="12.75">
      <c r="A90" s="108"/>
      <c r="B90" s="142"/>
      <c r="C90" s="145" t="s">
        <v>164</v>
      </c>
      <c r="D90" s="120" t="s">
        <v>165</v>
      </c>
      <c r="E90" s="146" t="s">
        <v>1</v>
      </c>
      <c r="F90" s="105">
        <v>1</v>
      </c>
      <c r="G90" s="185"/>
      <c r="H90" s="211">
        <f t="shared" si="10"/>
        <v>0</v>
      </c>
    </row>
    <row r="91" spans="1:8" s="138" customFormat="1" ht="12.75">
      <c r="A91" s="108"/>
      <c r="B91" s="142"/>
      <c r="C91" s="145"/>
      <c r="D91" s="205"/>
      <c r="E91" s="146"/>
      <c r="F91" s="105"/>
      <c r="G91" s="106"/>
      <c r="H91" s="180"/>
    </row>
    <row r="92" spans="1:8" s="138" customFormat="1" ht="12.75">
      <c r="A92" s="108"/>
      <c r="B92" s="142"/>
      <c r="C92" s="114" t="s">
        <v>126</v>
      </c>
      <c r="D92" s="147"/>
      <c r="E92" s="146"/>
      <c r="F92" s="105"/>
      <c r="G92" s="106"/>
      <c r="H92" s="180"/>
    </row>
    <row r="93" spans="1:8" s="138" customFormat="1" ht="25.5">
      <c r="A93" s="108"/>
      <c r="B93" s="142"/>
      <c r="C93" s="148" t="s">
        <v>127</v>
      </c>
      <c r="D93" s="147" t="s">
        <v>128</v>
      </c>
      <c r="E93" s="146" t="s">
        <v>1</v>
      </c>
      <c r="F93" s="105">
        <v>1</v>
      </c>
      <c r="G93" s="185"/>
      <c r="H93" s="211">
        <f aca="true" t="shared" si="11" ref="H93:H97">ROUND(F93*G93,2)</f>
        <v>0</v>
      </c>
    </row>
    <row r="94" spans="1:8" s="138" customFormat="1" ht="12.75">
      <c r="A94" s="108"/>
      <c r="B94" s="142"/>
      <c r="C94" s="148" t="s">
        <v>129</v>
      </c>
      <c r="D94" s="147" t="s">
        <v>129</v>
      </c>
      <c r="E94" s="146" t="s">
        <v>1</v>
      </c>
      <c r="F94" s="105">
        <f>F93</f>
        <v>1</v>
      </c>
      <c r="G94" s="185"/>
      <c r="H94" s="211">
        <f t="shared" si="11"/>
        <v>0</v>
      </c>
    </row>
    <row r="95" spans="1:8" s="138" customFormat="1" ht="12.75">
      <c r="A95" s="108"/>
      <c r="B95" s="142"/>
      <c r="C95" s="148" t="s">
        <v>130</v>
      </c>
      <c r="D95" s="147" t="s">
        <v>131</v>
      </c>
      <c r="E95" s="146" t="s">
        <v>1</v>
      </c>
      <c r="F95" s="105">
        <f>F93</f>
        <v>1</v>
      </c>
      <c r="G95" s="185"/>
      <c r="H95" s="211">
        <f t="shared" si="11"/>
        <v>0</v>
      </c>
    </row>
    <row r="96" spans="1:8" s="138" customFormat="1" ht="12.75">
      <c r="A96" s="108"/>
      <c r="B96" s="142"/>
      <c r="C96" s="148" t="s">
        <v>132</v>
      </c>
      <c r="D96" s="147" t="s">
        <v>133</v>
      </c>
      <c r="E96" s="146" t="s">
        <v>1</v>
      </c>
      <c r="F96" s="105">
        <f>F93</f>
        <v>1</v>
      </c>
      <c r="G96" s="185"/>
      <c r="H96" s="211">
        <f t="shared" si="11"/>
        <v>0</v>
      </c>
    </row>
    <row r="97" spans="1:8" s="138" customFormat="1" ht="25.5">
      <c r="A97" s="108"/>
      <c r="B97" s="142"/>
      <c r="C97" s="148" t="s">
        <v>134</v>
      </c>
      <c r="D97" s="206" t="s">
        <v>135</v>
      </c>
      <c r="E97" s="146" t="s">
        <v>1</v>
      </c>
      <c r="F97" s="105">
        <f>F93</f>
        <v>1</v>
      </c>
      <c r="G97" s="185"/>
      <c r="H97" s="211">
        <f t="shared" si="11"/>
        <v>0</v>
      </c>
    </row>
    <row r="98" spans="1:8" s="138" customFormat="1" ht="12.75">
      <c r="A98" s="108"/>
      <c r="B98" s="142"/>
      <c r="C98" s="148"/>
      <c r="D98" s="206"/>
      <c r="E98" s="146"/>
      <c r="F98" s="105"/>
      <c r="G98" s="106"/>
      <c r="H98" s="180"/>
    </row>
    <row r="99" spans="1:8" s="138" customFormat="1" ht="12.75">
      <c r="A99" s="108"/>
      <c r="B99" s="142"/>
      <c r="C99" s="114" t="s">
        <v>13</v>
      </c>
      <c r="D99" s="112"/>
      <c r="E99" s="113"/>
      <c r="F99" s="105"/>
      <c r="G99" s="106"/>
      <c r="H99" s="180"/>
    </row>
    <row r="100" spans="1:8" s="138" customFormat="1" ht="12.75">
      <c r="A100" s="108"/>
      <c r="B100" s="142"/>
      <c r="C100" s="191" t="s">
        <v>136</v>
      </c>
      <c r="D100" s="207" t="s">
        <v>136</v>
      </c>
      <c r="E100" s="113" t="s">
        <v>0</v>
      </c>
      <c r="F100" s="105">
        <v>40</v>
      </c>
      <c r="G100" s="185"/>
      <c r="H100" s="211">
        <f aca="true" t="shared" si="12" ref="H100:H103">ROUND(F100*G100,2)</f>
        <v>0</v>
      </c>
    </row>
    <row r="101" spans="1:8" s="138" customFormat="1" ht="12.75">
      <c r="A101" s="108"/>
      <c r="B101" s="142"/>
      <c r="C101" s="191" t="s">
        <v>137</v>
      </c>
      <c r="D101" s="121" t="s">
        <v>137</v>
      </c>
      <c r="E101" s="113" t="s">
        <v>0</v>
      </c>
      <c r="F101" s="105">
        <v>20</v>
      </c>
      <c r="G101" s="185"/>
      <c r="H101" s="211">
        <f t="shared" si="12"/>
        <v>0</v>
      </c>
    </row>
    <row r="102" spans="1:8" s="138" customFormat="1" ht="12.75">
      <c r="A102" s="108"/>
      <c r="B102" s="142"/>
      <c r="C102" s="117" t="s">
        <v>138</v>
      </c>
      <c r="D102" s="115" t="s">
        <v>139</v>
      </c>
      <c r="E102" s="113" t="s">
        <v>0</v>
      </c>
      <c r="F102" s="105">
        <v>20</v>
      </c>
      <c r="G102" s="185"/>
      <c r="H102" s="211">
        <f t="shared" si="12"/>
        <v>0</v>
      </c>
    </row>
    <row r="103" spans="1:8" s="138" customFormat="1" ht="12.75">
      <c r="A103" s="108"/>
      <c r="B103" s="142"/>
      <c r="C103" s="117" t="s">
        <v>140</v>
      </c>
      <c r="D103" s="119" t="s">
        <v>141</v>
      </c>
      <c r="E103" s="116" t="s">
        <v>0</v>
      </c>
      <c r="F103" s="105">
        <v>20</v>
      </c>
      <c r="G103" s="185"/>
      <c r="H103" s="211">
        <f t="shared" si="12"/>
        <v>0</v>
      </c>
    </row>
    <row r="104" spans="1:8" s="138" customFormat="1" ht="12.75">
      <c r="A104" s="108"/>
      <c r="B104" s="142"/>
      <c r="C104" s="117"/>
      <c r="D104" s="119"/>
      <c r="E104" s="116"/>
      <c r="F104" s="105"/>
      <c r="G104" s="106"/>
      <c r="H104" s="180"/>
    </row>
    <row r="105" spans="1:8" s="138" customFormat="1" ht="12.75">
      <c r="A105" s="108"/>
      <c r="B105" s="142"/>
      <c r="C105" s="114" t="s">
        <v>14</v>
      </c>
      <c r="D105" s="112"/>
      <c r="E105" s="113"/>
      <c r="F105" s="105"/>
      <c r="G105" s="106"/>
      <c r="H105" s="180"/>
    </row>
    <row r="106" spans="1:8" s="138" customFormat="1" ht="12.75">
      <c r="A106" s="108"/>
      <c r="B106" s="142"/>
      <c r="C106" s="117" t="s">
        <v>119</v>
      </c>
      <c r="D106" s="119" t="s">
        <v>120</v>
      </c>
      <c r="E106" s="113" t="s">
        <v>0</v>
      </c>
      <c r="F106" s="105">
        <v>20</v>
      </c>
      <c r="G106" s="185"/>
      <c r="H106" s="211">
        <f aca="true" t="shared" si="13" ref="H106:H107">ROUND(F106*G106,2)</f>
        <v>0</v>
      </c>
    </row>
    <row r="107" spans="1:8" s="138" customFormat="1" ht="12.75">
      <c r="A107" s="108"/>
      <c r="B107" s="142"/>
      <c r="C107" s="117" t="s">
        <v>38</v>
      </c>
      <c r="D107" s="119" t="s">
        <v>54</v>
      </c>
      <c r="E107" s="113" t="s">
        <v>0</v>
      </c>
      <c r="F107" s="105">
        <v>20</v>
      </c>
      <c r="G107" s="185"/>
      <c r="H107" s="211">
        <f t="shared" si="13"/>
        <v>0</v>
      </c>
    </row>
    <row r="108" spans="1:8" s="138" customFormat="1" ht="12.75">
      <c r="A108" s="108"/>
      <c r="B108" s="142"/>
      <c r="C108" s="189"/>
      <c r="D108" s="149"/>
      <c r="E108" s="118"/>
      <c r="F108" s="105"/>
      <c r="G108" s="106"/>
      <c r="H108" s="180"/>
    </row>
    <row r="109" spans="1:8" s="138" customFormat="1" ht="25.5">
      <c r="A109" s="108"/>
      <c r="B109" s="142"/>
      <c r="C109" s="189" t="s">
        <v>98</v>
      </c>
      <c r="D109" s="149" t="s">
        <v>142</v>
      </c>
      <c r="E109" s="118" t="s">
        <v>50</v>
      </c>
      <c r="F109" s="105">
        <v>1</v>
      </c>
      <c r="G109" s="185"/>
      <c r="H109" s="211">
        <f aca="true" t="shared" si="14" ref="H109">ROUND(F109*G109,2)</f>
        <v>0</v>
      </c>
    </row>
    <row r="110" spans="1:8" s="138" customFormat="1" ht="12.75">
      <c r="A110" s="108"/>
      <c r="B110" s="142"/>
      <c r="C110" s="145"/>
      <c r="D110" s="112"/>
      <c r="E110" s="113"/>
      <c r="F110" s="105"/>
      <c r="G110" s="106"/>
      <c r="H110" s="180"/>
    </row>
    <row r="111" spans="1:8" s="138" customFormat="1" ht="12.75">
      <c r="A111" s="108"/>
      <c r="B111" s="142"/>
      <c r="C111" s="114" t="s">
        <v>15</v>
      </c>
      <c r="D111" s="119"/>
      <c r="E111" s="113"/>
      <c r="F111" s="105"/>
      <c r="G111" s="106"/>
      <c r="H111" s="180"/>
    </row>
    <row r="112" spans="1:8" s="138" customFormat="1" ht="25.5">
      <c r="A112" s="108"/>
      <c r="B112" s="142"/>
      <c r="C112" s="148" t="s">
        <v>143</v>
      </c>
      <c r="D112" s="147" t="s">
        <v>144</v>
      </c>
      <c r="E112" s="113" t="s">
        <v>1</v>
      </c>
      <c r="F112" s="105">
        <f>F89</f>
        <v>1</v>
      </c>
      <c r="G112" s="185"/>
      <c r="H112" s="211">
        <f aca="true" t="shared" si="15" ref="H112:H121">ROUND(F112*G112,2)</f>
        <v>0</v>
      </c>
    </row>
    <row r="113" spans="1:8" s="138" customFormat="1" ht="12.75">
      <c r="A113" s="108"/>
      <c r="B113" s="142"/>
      <c r="C113" s="145" t="s">
        <v>145</v>
      </c>
      <c r="D113" s="147" t="s">
        <v>146</v>
      </c>
      <c r="E113" s="113" t="s">
        <v>1</v>
      </c>
      <c r="F113" s="105">
        <f>F88</f>
        <v>1</v>
      </c>
      <c r="G113" s="185"/>
      <c r="H113" s="211">
        <f t="shared" si="15"/>
        <v>0</v>
      </c>
    </row>
    <row r="114" spans="1:8" s="138" customFormat="1" ht="25.5">
      <c r="A114" s="108"/>
      <c r="B114" s="142"/>
      <c r="C114" s="148" t="s">
        <v>147</v>
      </c>
      <c r="D114" s="206" t="s">
        <v>148</v>
      </c>
      <c r="E114" s="113" t="s">
        <v>1</v>
      </c>
      <c r="F114" s="105">
        <f>F93</f>
        <v>1</v>
      </c>
      <c r="G114" s="185"/>
      <c r="H114" s="211">
        <f t="shared" si="15"/>
        <v>0</v>
      </c>
    </row>
    <row r="115" spans="1:8" s="138" customFormat="1" ht="12.75">
      <c r="A115" s="108"/>
      <c r="B115" s="142"/>
      <c r="C115" s="148" t="s">
        <v>166</v>
      </c>
      <c r="D115" s="206" t="s">
        <v>167</v>
      </c>
      <c r="E115" s="113" t="s">
        <v>1</v>
      </c>
      <c r="F115" s="105">
        <f>F94</f>
        <v>1</v>
      </c>
      <c r="G115" s="185"/>
      <c r="H115" s="211">
        <f t="shared" si="15"/>
        <v>0</v>
      </c>
    </row>
    <row r="116" spans="1:8" s="138" customFormat="1" ht="38.25">
      <c r="A116" s="108"/>
      <c r="B116" s="142"/>
      <c r="C116" s="145" t="s">
        <v>34</v>
      </c>
      <c r="D116" s="121" t="s">
        <v>36</v>
      </c>
      <c r="E116" s="113" t="s">
        <v>0</v>
      </c>
      <c r="F116" s="105">
        <f>F100+F101+F102</f>
        <v>80</v>
      </c>
      <c r="G116" s="185"/>
      <c r="H116" s="211">
        <f t="shared" si="15"/>
        <v>0</v>
      </c>
    </row>
    <row r="117" spans="1:8" s="138" customFormat="1" ht="38.25">
      <c r="A117" s="108"/>
      <c r="B117" s="142"/>
      <c r="C117" s="145" t="s">
        <v>149</v>
      </c>
      <c r="D117" s="121" t="s">
        <v>36</v>
      </c>
      <c r="E117" s="113" t="s">
        <v>0</v>
      </c>
      <c r="F117" s="105">
        <f>F103</f>
        <v>20</v>
      </c>
      <c r="G117" s="185"/>
      <c r="H117" s="211">
        <f t="shared" si="15"/>
        <v>0</v>
      </c>
    </row>
    <row r="118" spans="1:8" s="138" customFormat="1" ht="25.5">
      <c r="A118" s="108"/>
      <c r="B118" s="142"/>
      <c r="C118" s="145" t="s">
        <v>35</v>
      </c>
      <c r="D118" s="112" t="s">
        <v>37</v>
      </c>
      <c r="E118" s="113" t="s">
        <v>0</v>
      </c>
      <c r="F118" s="105">
        <f>F106+F107</f>
        <v>40</v>
      </c>
      <c r="G118" s="185"/>
      <c r="H118" s="211">
        <f t="shared" si="15"/>
        <v>0</v>
      </c>
    </row>
    <row r="119" spans="1:8" s="138" customFormat="1" ht="12.75">
      <c r="A119" s="108"/>
      <c r="B119" s="142"/>
      <c r="C119" s="145" t="s">
        <v>150</v>
      </c>
      <c r="D119" s="120" t="s">
        <v>150</v>
      </c>
      <c r="E119" s="113" t="s">
        <v>50</v>
      </c>
      <c r="F119" s="105">
        <v>1</v>
      </c>
      <c r="G119" s="185"/>
      <c r="H119" s="211">
        <f t="shared" si="15"/>
        <v>0</v>
      </c>
    </row>
    <row r="120" spans="1:8" s="138" customFormat="1" ht="12.75">
      <c r="A120" s="108"/>
      <c r="B120" s="142"/>
      <c r="C120" s="145" t="s">
        <v>155</v>
      </c>
      <c r="D120" s="120" t="s">
        <v>155</v>
      </c>
      <c r="E120" s="113" t="s">
        <v>1</v>
      </c>
      <c r="F120" s="105">
        <v>2</v>
      </c>
      <c r="G120" s="185"/>
      <c r="H120" s="211">
        <f t="shared" si="15"/>
        <v>0</v>
      </c>
    </row>
    <row r="121" spans="1:8" s="138" customFormat="1" ht="12.75">
      <c r="A121" s="108"/>
      <c r="B121" s="142"/>
      <c r="C121" s="145" t="s">
        <v>156</v>
      </c>
      <c r="D121" s="120" t="s">
        <v>156</v>
      </c>
      <c r="E121" s="113" t="s">
        <v>1</v>
      </c>
      <c r="F121" s="105">
        <v>1</v>
      </c>
      <c r="G121" s="185"/>
      <c r="H121" s="211">
        <f t="shared" si="15"/>
        <v>0</v>
      </c>
    </row>
    <row r="122" spans="1:8" s="138" customFormat="1" ht="12.75">
      <c r="A122" s="108"/>
      <c r="B122" s="142"/>
      <c r="C122" s="194"/>
      <c r="D122" s="112"/>
      <c r="E122" s="141"/>
      <c r="F122" s="105"/>
      <c r="G122" s="106"/>
      <c r="H122" s="180"/>
    </row>
    <row r="123" spans="1:8" s="138" customFormat="1" ht="12.75">
      <c r="A123" s="108"/>
      <c r="B123" s="142"/>
      <c r="C123" s="114" t="s">
        <v>99</v>
      </c>
      <c r="D123" s="112"/>
      <c r="E123" s="113"/>
      <c r="F123" s="105"/>
      <c r="G123" s="106"/>
      <c r="H123" s="180"/>
    </row>
    <row r="124" spans="1:8" s="138" customFormat="1" ht="51">
      <c r="A124" s="108"/>
      <c r="B124" s="142"/>
      <c r="C124" s="191" t="s">
        <v>16</v>
      </c>
      <c r="D124" s="121" t="s">
        <v>22</v>
      </c>
      <c r="E124" s="113" t="s">
        <v>2</v>
      </c>
      <c r="F124" s="105">
        <v>4</v>
      </c>
      <c r="G124" s="185"/>
      <c r="H124" s="211">
        <f aca="true" t="shared" si="16" ref="H124:H129">ROUND(F124*G124,2)</f>
        <v>0</v>
      </c>
    </row>
    <row r="125" spans="1:8" s="138" customFormat="1" ht="63.75">
      <c r="A125" s="108"/>
      <c r="B125" s="142"/>
      <c r="C125" s="191" t="s">
        <v>17</v>
      </c>
      <c r="D125" s="121" t="s">
        <v>23</v>
      </c>
      <c r="E125" s="113" t="s">
        <v>2</v>
      </c>
      <c r="F125" s="105">
        <v>4</v>
      </c>
      <c r="G125" s="185"/>
      <c r="H125" s="211">
        <f t="shared" si="16"/>
        <v>0</v>
      </c>
    </row>
    <row r="126" spans="1:8" s="138" customFormat="1" ht="38.25">
      <c r="A126" s="108"/>
      <c r="B126" s="142"/>
      <c r="C126" s="191" t="s">
        <v>18</v>
      </c>
      <c r="D126" s="121" t="s">
        <v>24</v>
      </c>
      <c r="E126" s="113" t="s">
        <v>2</v>
      </c>
      <c r="F126" s="105">
        <v>4</v>
      </c>
      <c r="G126" s="185"/>
      <c r="H126" s="211">
        <f t="shared" si="16"/>
        <v>0</v>
      </c>
    </row>
    <row r="127" spans="1:8" s="138" customFormat="1" ht="38.25">
      <c r="A127" s="108"/>
      <c r="B127" s="142"/>
      <c r="C127" s="191" t="s">
        <v>3</v>
      </c>
      <c r="D127" s="121" t="s">
        <v>25</v>
      </c>
      <c r="E127" s="113" t="s">
        <v>2</v>
      </c>
      <c r="F127" s="105">
        <v>4</v>
      </c>
      <c r="G127" s="185"/>
      <c r="H127" s="211">
        <f t="shared" si="16"/>
        <v>0</v>
      </c>
    </row>
    <row r="128" spans="1:8" s="138" customFormat="1" ht="25.5">
      <c r="A128" s="108"/>
      <c r="B128" s="142"/>
      <c r="C128" s="191" t="s">
        <v>151</v>
      </c>
      <c r="D128" s="121" t="s">
        <v>152</v>
      </c>
      <c r="E128" s="113" t="s">
        <v>2</v>
      </c>
      <c r="F128" s="105">
        <v>4</v>
      </c>
      <c r="G128" s="185"/>
      <c r="H128" s="211">
        <f t="shared" si="16"/>
        <v>0</v>
      </c>
    </row>
    <row r="129" spans="1:8" s="138" customFormat="1" ht="25.5">
      <c r="A129" s="108"/>
      <c r="B129" s="142"/>
      <c r="C129" s="191" t="s">
        <v>10</v>
      </c>
      <c r="D129" s="121" t="s">
        <v>26</v>
      </c>
      <c r="E129" s="113" t="s">
        <v>2</v>
      </c>
      <c r="F129" s="105">
        <v>4</v>
      </c>
      <c r="G129" s="185"/>
      <c r="H129" s="211">
        <f t="shared" si="16"/>
        <v>0</v>
      </c>
    </row>
    <row r="130" spans="1:8" s="138" customFormat="1" ht="12.75">
      <c r="A130" s="108"/>
      <c r="B130" s="142"/>
      <c r="C130" s="187"/>
      <c r="D130" s="103"/>
      <c r="E130" s="113"/>
      <c r="F130" s="105"/>
      <c r="G130" s="106"/>
      <c r="H130" s="180"/>
    </row>
    <row r="131" spans="1:8" s="138" customFormat="1" ht="12.75">
      <c r="A131" s="108"/>
      <c r="B131" s="142"/>
      <c r="C131" s="195" t="s">
        <v>153</v>
      </c>
      <c r="D131" s="103"/>
      <c r="E131" s="113"/>
      <c r="F131" s="105"/>
      <c r="G131" s="106"/>
      <c r="H131" s="180"/>
    </row>
    <row r="132" spans="1:8" s="138" customFormat="1" ht="12.75">
      <c r="A132" s="108"/>
      <c r="B132" s="142"/>
      <c r="C132" s="114"/>
      <c r="D132" s="112"/>
      <c r="E132" s="113"/>
      <c r="F132" s="105"/>
      <c r="G132" s="106"/>
      <c r="H132" s="180"/>
    </row>
    <row r="133" spans="1:8" s="138" customFormat="1" ht="12.75">
      <c r="A133" s="126"/>
      <c r="B133" s="150" t="s">
        <v>8</v>
      </c>
      <c r="C133" s="128"/>
      <c r="D133" s="201" t="s">
        <v>157</v>
      </c>
      <c r="E133" s="129"/>
      <c r="F133" s="130"/>
      <c r="G133" s="131"/>
      <c r="H133" s="182">
        <f>SUM(H88:H132)</f>
        <v>0</v>
      </c>
    </row>
    <row r="134" spans="1:8" s="138" customFormat="1" ht="12.75">
      <c r="A134" s="132" t="s">
        <v>32</v>
      </c>
      <c r="B134" s="133">
        <v>4</v>
      </c>
      <c r="C134" s="134" t="s">
        <v>79</v>
      </c>
      <c r="D134" s="202"/>
      <c r="E134" s="135"/>
      <c r="F134" s="136"/>
      <c r="G134" s="137"/>
      <c r="H134" s="183"/>
    </row>
    <row r="135" spans="1:8" s="138" customFormat="1" ht="12.75">
      <c r="A135" s="139"/>
      <c r="B135" s="140"/>
      <c r="C135" s="134"/>
      <c r="D135" s="203"/>
      <c r="E135" s="135"/>
      <c r="F135" s="136"/>
      <c r="G135" s="137"/>
      <c r="H135" s="183"/>
    </row>
    <row r="136" spans="1:8" s="138" customFormat="1" ht="12.75">
      <c r="A136" s="108"/>
      <c r="B136" s="102"/>
      <c r="C136" s="142" t="s">
        <v>81</v>
      </c>
      <c r="D136" s="151" t="s">
        <v>81</v>
      </c>
      <c r="E136" s="143" t="s">
        <v>2</v>
      </c>
      <c r="F136" s="105">
        <v>16</v>
      </c>
      <c r="G136" s="185"/>
      <c r="H136" s="211">
        <f aca="true" t="shared" si="17" ref="H136:H141">ROUND(F136*G136,2)</f>
        <v>0</v>
      </c>
    </row>
    <row r="137" spans="1:8" s="138" customFormat="1" ht="39.75" customHeight="1">
      <c r="A137" s="108"/>
      <c r="B137" s="102"/>
      <c r="C137" s="151" t="s">
        <v>97</v>
      </c>
      <c r="D137" s="151" t="s">
        <v>97</v>
      </c>
      <c r="E137" s="152" t="s">
        <v>50</v>
      </c>
      <c r="F137" s="105">
        <v>1</v>
      </c>
      <c r="G137" s="185"/>
      <c r="H137" s="211">
        <f t="shared" si="17"/>
        <v>0</v>
      </c>
    </row>
    <row r="138" spans="1:8" s="138" customFormat="1" ht="12.75">
      <c r="A138" s="108"/>
      <c r="B138" s="102"/>
      <c r="C138" s="142" t="s">
        <v>172</v>
      </c>
      <c r="D138" s="151" t="s">
        <v>173</v>
      </c>
      <c r="E138" s="143" t="s">
        <v>2</v>
      </c>
      <c r="F138" s="105">
        <v>20</v>
      </c>
      <c r="G138" s="185"/>
      <c r="H138" s="211">
        <f t="shared" si="17"/>
        <v>0</v>
      </c>
    </row>
    <row r="139" spans="1:8" s="138" customFormat="1" ht="12.75">
      <c r="A139" s="108"/>
      <c r="B139" s="102"/>
      <c r="C139" s="142" t="s">
        <v>82</v>
      </c>
      <c r="D139" s="151" t="s">
        <v>82</v>
      </c>
      <c r="E139" s="143" t="s">
        <v>2</v>
      </c>
      <c r="F139" s="105">
        <v>16</v>
      </c>
      <c r="G139" s="185"/>
      <c r="H139" s="211">
        <f t="shared" si="17"/>
        <v>0</v>
      </c>
    </row>
    <row r="140" spans="1:8" s="138" customFormat="1" ht="12.75">
      <c r="A140" s="108"/>
      <c r="B140" s="102"/>
      <c r="C140" s="142" t="s">
        <v>83</v>
      </c>
      <c r="D140" s="151" t="s">
        <v>83</v>
      </c>
      <c r="E140" s="143" t="s">
        <v>2</v>
      </c>
      <c r="F140" s="105">
        <v>4</v>
      </c>
      <c r="G140" s="185"/>
      <c r="H140" s="211">
        <f t="shared" si="17"/>
        <v>0</v>
      </c>
    </row>
    <row r="141" spans="1:8" s="138" customFormat="1" ht="38.25">
      <c r="A141" s="108"/>
      <c r="B141" s="102"/>
      <c r="C141" s="187" t="s">
        <v>21</v>
      </c>
      <c r="D141" s="103" t="s">
        <v>28</v>
      </c>
      <c r="E141" s="104" t="s">
        <v>30</v>
      </c>
      <c r="F141" s="105">
        <v>50</v>
      </c>
      <c r="G141" s="185"/>
      <c r="H141" s="211">
        <f t="shared" si="17"/>
        <v>0</v>
      </c>
    </row>
    <row r="142" spans="1:8" s="138" customFormat="1" ht="12.75">
      <c r="A142" s="108"/>
      <c r="B142" s="102"/>
      <c r="C142" s="187"/>
      <c r="D142" s="103"/>
      <c r="E142" s="104"/>
      <c r="F142" s="105"/>
      <c r="G142" s="106"/>
      <c r="H142" s="180"/>
    </row>
    <row r="143" spans="1:8" ht="12.75">
      <c r="A143" s="126"/>
      <c r="B143" s="127" t="s">
        <v>8</v>
      </c>
      <c r="C143" s="128"/>
      <c r="D143" s="201" t="str">
        <f>CONCATENATE(B134," ",C134)</f>
        <v>4 Ostatní</v>
      </c>
      <c r="E143" s="129"/>
      <c r="F143" s="130"/>
      <c r="G143" s="131"/>
      <c r="H143" s="182">
        <f>SUM(H136:H142)</f>
        <v>0</v>
      </c>
    </row>
    <row r="144" ht="12.75">
      <c r="D144" s="208"/>
    </row>
    <row r="145" spans="4:5" ht="12.75">
      <c r="D145" s="155"/>
      <c r="E145" s="156"/>
    </row>
    <row r="146" ht="12.75">
      <c r="E146" s="157"/>
    </row>
    <row r="173" ht="12.75">
      <c r="C173" s="91"/>
    </row>
    <row r="174" ht="12.75">
      <c r="C174" s="91"/>
    </row>
    <row r="188" ht="12.75">
      <c r="D188" s="209"/>
    </row>
    <row r="189" spans="4:5" ht="12.75">
      <c r="D189" s="208"/>
      <c r="E189" s="159"/>
    </row>
    <row r="190" spans="4:5" ht="12.75">
      <c r="D190" s="208"/>
      <c r="E190" s="159"/>
    </row>
    <row r="223" spans="2:3" ht="12.75">
      <c r="B223" s="160"/>
      <c r="C223" s="160"/>
    </row>
    <row r="238" spans="4:5" ht="12.75">
      <c r="D238" s="209"/>
      <c r="E238" s="161"/>
    </row>
    <row r="239" ht="12.75">
      <c r="D239" s="209"/>
    </row>
    <row r="240" spans="4:5" ht="12.75">
      <c r="D240" s="208"/>
      <c r="E240" s="162"/>
    </row>
    <row r="244" spans="2:3" ht="12.75">
      <c r="B244" s="163"/>
      <c r="C244" s="164"/>
    </row>
    <row r="258" ht="12.75">
      <c r="D258" s="209"/>
    </row>
    <row r="259" spans="4:5" ht="12.75">
      <c r="D259" s="165"/>
      <c r="E259" s="166"/>
    </row>
    <row r="260" spans="4:5" ht="12.75">
      <c r="D260" s="155"/>
      <c r="E260" s="156"/>
    </row>
    <row r="271" spans="2:3" ht="12.75">
      <c r="B271" s="163"/>
      <c r="C271" s="164"/>
    </row>
    <row r="276" spans="2:3" ht="12.75">
      <c r="B276" s="163"/>
      <c r="C276" s="164"/>
    </row>
    <row r="283" spans="2:3" ht="12.75">
      <c r="B283" s="163"/>
      <c r="C283" s="164"/>
    </row>
    <row r="284" spans="4:5" ht="12.75">
      <c r="D284" s="165"/>
      <c r="E284" s="166"/>
    </row>
    <row r="285" spans="4:5" ht="12.75">
      <c r="D285" s="165"/>
      <c r="E285" s="166"/>
    </row>
    <row r="286" spans="4:5" ht="12.75">
      <c r="D286" s="155"/>
      <c r="E286" s="156"/>
    </row>
    <row r="289" spans="4:5" ht="12.75">
      <c r="D289" s="165"/>
      <c r="E289" s="166"/>
    </row>
    <row r="290" spans="4:5" ht="12.75">
      <c r="D290" s="165"/>
      <c r="E290" s="166"/>
    </row>
    <row r="291" spans="4:5" ht="12.75">
      <c r="D291" s="155"/>
      <c r="E291" s="156"/>
    </row>
    <row r="295" spans="2:3" ht="12.75">
      <c r="B295" s="167"/>
      <c r="C295" s="168"/>
    </row>
    <row r="297" spans="4:5" ht="12.75">
      <c r="D297" s="165"/>
      <c r="E297" s="166"/>
    </row>
    <row r="298" spans="4:5" ht="12.75">
      <c r="D298" s="155"/>
      <c r="E298" s="156"/>
    </row>
    <row r="306" spans="4:5" ht="12.75">
      <c r="D306" s="171"/>
      <c r="E306" s="169"/>
    </row>
    <row r="307" spans="4:5" ht="12.75">
      <c r="D307" s="172"/>
      <c r="E307" s="170"/>
    </row>
    <row r="308" spans="4:5" ht="12.75">
      <c r="D308" s="171"/>
      <c r="E308" s="169"/>
    </row>
    <row r="309" spans="4:5" ht="12.75">
      <c r="D309" s="171"/>
      <c r="E309" s="169"/>
    </row>
    <row r="310" spans="4:5" ht="12.75">
      <c r="D310" s="172"/>
      <c r="E310" s="170"/>
    </row>
    <row r="311" spans="4:5" ht="12.75">
      <c r="D311" s="171"/>
      <c r="E311" s="169"/>
    </row>
    <row r="312" spans="4:5" ht="12.75">
      <c r="D312" s="171"/>
      <c r="E312" s="169"/>
    </row>
    <row r="313" spans="4:5" ht="12.75">
      <c r="D313" s="171"/>
      <c r="E313" s="169"/>
    </row>
    <row r="314" spans="4:5" ht="12.75">
      <c r="D314" s="172"/>
      <c r="E314" s="170"/>
    </row>
    <row r="315" spans="4:5" ht="12.75">
      <c r="D315" s="171"/>
      <c r="E315" s="169"/>
    </row>
    <row r="316" spans="4:5" ht="12.75">
      <c r="D316" s="171"/>
      <c r="E316" s="169"/>
    </row>
    <row r="317" spans="4:5" ht="12.75">
      <c r="D317" s="171"/>
      <c r="E317" s="169"/>
    </row>
    <row r="318" spans="4:5" ht="12.75">
      <c r="D318" s="172"/>
      <c r="E318" s="170"/>
    </row>
    <row r="319" spans="4:5" ht="12.75">
      <c r="D319" s="171"/>
      <c r="E319" s="169"/>
    </row>
    <row r="320" spans="4:5" ht="12.75">
      <c r="D320" s="171"/>
      <c r="E320" s="169"/>
    </row>
    <row r="321" spans="4:5" ht="12.75">
      <c r="D321" s="172"/>
      <c r="E321" s="170"/>
    </row>
    <row r="322" spans="4:5" ht="12.75">
      <c r="D322" s="171"/>
      <c r="E322" s="169"/>
    </row>
    <row r="323" spans="4:5" ht="12.75">
      <c r="D323" s="171"/>
      <c r="E323" s="169"/>
    </row>
    <row r="324" spans="4:5" ht="12.75">
      <c r="D324" s="172"/>
      <c r="E324" s="170"/>
    </row>
    <row r="325" spans="4:5" ht="12.75">
      <c r="D325" s="171"/>
      <c r="E325" s="169"/>
    </row>
    <row r="326" spans="4:5" ht="12.75">
      <c r="D326" s="171"/>
      <c r="E326" s="169"/>
    </row>
    <row r="327" spans="4:5" ht="12.75">
      <c r="D327" s="172"/>
      <c r="E327" s="170"/>
    </row>
    <row r="328" spans="4:5" ht="12.75">
      <c r="D328" s="171"/>
      <c r="E328" s="169"/>
    </row>
    <row r="329" spans="4:5" ht="12.75">
      <c r="D329" s="171"/>
      <c r="E329" s="169"/>
    </row>
    <row r="330" spans="4:5" ht="12.75">
      <c r="D330" s="171"/>
      <c r="E330" s="169"/>
    </row>
    <row r="331" spans="4:5" ht="12.75">
      <c r="D331" s="171"/>
      <c r="E331" s="169"/>
    </row>
    <row r="332" spans="4:5" ht="12.75">
      <c r="D332" s="172"/>
      <c r="E332" s="170"/>
    </row>
    <row r="333" spans="4:5" ht="12.75">
      <c r="D333" s="171"/>
      <c r="E333" s="169"/>
    </row>
    <row r="334" spans="4:5" ht="12.75">
      <c r="D334" s="171"/>
      <c r="E334" s="169"/>
    </row>
    <row r="335" spans="4:5" ht="12.75">
      <c r="D335" s="171"/>
      <c r="E335" s="169"/>
    </row>
    <row r="336" spans="4:5" ht="12.75">
      <c r="D336" s="172"/>
      <c r="E336" s="170"/>
    </row>
    <row r="337" spans="4:5" ht="12.75">
      <c r="D337" s="171"/>
      <c r="E337" s="169"/>
    </row>
    <row r="338" spans="4:5" ht="12.75">
      <c r="D338" s="171"/>
      <c r="E338" s="169"/>
    </row>
    <row r="339" spans="4:5" ht="12.75">
      <c r="D339" s="172"/>
      <c r="E339" s="170"/>
    </row>
    <row r="340" spans="4:5" ht="12.75">
      <c r="D340" s="171"/>
      <c r="E340" s="169"/>
    </row>
    <row r="341" spans="4:5" ht="12.75">
      <c r="D341" s="171"/>
      <c r="E341" s="169"/>
    </row>
    <row r="342" spans="4:5" ht="12.75">
      <c r="D342" s="172"/>
      <c r="E342" s="170"/>
    </row>
    <row r="343" spans="4:5" ht="12.75">
      <c r="D343" s="171"/>
      <c r="E343" s="169"/>
    </row>
    <row r="344" spans="4:5" ht="12.75">
      <c r="D344" s="171"/>
      <c r="E344" s="169"/>
    </row>
    <row r="345" spans="4:5" ht="12.75">
      <c r="D345" s="171"/>
      <c r="E345" s="169"/>
    </row>
    <row r="346" spans="4:5" ht="12.75">
      <c r="D346" s="172"/>
      <c r="E346" s="170"/>
    </row>
    <row r="347" spans="4:5" ht="12.75">
      <c r="D347" s="171"/>
      <c r="E347" s="169"/>
    </row>
    <row r="348" spans="4:5" ht="12.75">
      <c r="D348" s="171"/>
      <c r="E348" s="169"/>
    </row>
    <row r="349" spans="4:5" ht="12.75">
      <c r="D349" s="172"/>
      <c r="E349" s="170"/>
    </row>
    <row r="350" spans="4:5" ht="12.75">
      <c r="D350" s="171"/>
      <c r="E350" s="169"/>
    </row>
    <row r="351" spans="4:5" ht="12.75">
      <c r="D351" s="171"/>
      <c r="E351" s="169"/>
    </row>
    <row r="352" spans="4:5" ht="12.75">
      <c r="D352" s="171"/>
      <c r="E352" s="169"/>
    </row>
    <row r="353" spans="4:5" ht="12.75">
      <c r="D353" s="171"/>
      <c r="E353" s="169"/>
    </row>
    <row r="354" spans="4:5" ht="12.75">
      <c r="D354" s="172"/>
      <c r="E354" s="170"/>
    </row>
    <row r="355" spans="4:5" ht="12.75">
      <c r="D355" s="171"/>
      <c r="E355" s="169"/>
    </row>
    <row r="356" spans="4:5" ht="12.75">
      <c r="D356" s="171"/>
      <c r="E356" s="169"/>
    </row>
    <row r="357" spans="4:5" ht="12.75">
      <c r="D357" s="172"/>
      <c r="E357" s="170"/>
    </row>
    <row r="358" spans="4:5" ht="12.75">
      <c r="D358" s="171"/>
      <c r="E358" s="169"/>
    </row>
    <row r="359" spans="4:5" ht="12.75">
      <c r="D359" s="171"/>
      <c r="E359" s="169"/>
    </row>
    <row r="360" spans="4:5" ht="12.75">
      <c r="D360" s="171"/>
      <c r="E360" s="169"/>
    </row>
    <row r="361" spans="4:5" ht="12.75">
      <c r="D361" s="172"/>
      <c r="E361" s="170"/>
    </row>
    <row r="362" spans="4:5" ht="12.75">
      <c r="D362" s="171"/>
      <c r="E362" s="169"/>
    </row>
    <row r="363" spans="4:5" ht="12.75">
      <c r="D363" s="171"/>
      <c r="E363" s="169"/>
    </row>
    <row r="364" spans="4:5" ht="12.75">
      <c r="D364" s="172"/>
      <c r="E364" s="170"/>
    </row>
    <row r="365" spans="4:5" ht="12.75">
      <c r="D365" s="171"/>
      <c r="E365" s="169"/>
    </row>
    <row r="366" spans="4:5" ht="12.75">
      <c r="D366" s="171"/>
      <c r="E366" s="169"/>
    </row>
    <row r="367" spans="4:5" ht="12.75">
      <c r="D367" s="210"/>
      <c r="E367" s="173"/>
    </row>
    <row r="368" spans="4:5" ht="12.75">
      <c r="D368" s="210"/>
      <c r="E368" s="173"/>
    </row>
    <row r="369" spans="4:5" ht="12.75">
      <c r="D369" s="210"/>
      <c r="E369" s="173"/>
    </row>
    <row r="370" spans="4:5" ht="12.75">
      <c r="D370" s="210"/>
      <c r="E370" s="173"/>
    </row>
    <row r="371" spans="4:5" ht="12.75">
      <c r="D371" s="171"/>
      <c r="E371" s="169"/>
    </row>
    <row r="372" spans="4:5" ht="12.75">
      <c r="D372" s="172"/>
      <c r="E372" s="170"/>
    </row>
    <row r="373" spans="4:5" ht="12.75">
      <c r="D373" s="171"/>
      <c r="E373" s="169"/>
    </row>
    <row r="374" spans="4:5" ht="12.75">
      <c r="D374" s="210"/>
      <c r="E374" s="174"/>
    </row>
  </sheetData>
  <sheetProtection algorithmName="SHA-512" hashValue="cwGJhb41nW8isd7PEXj/S+UYPsmflWu+YPXrXY55JRftcBhsFNd4Pj6wB9P9FxvbHNcnZGHii8HEEgzs58JVdg==" saltValue="ffXXLgJNHBbSBI0RgZWSfQ==" spinCount="100000" sheet="1" objects="1" scenarios="1"/>
  <printOptions/>
  <pageMargins left="0.5511811023622047" right="0.3937007874015748" top="0.3937007874015748" bottom="0.67" header="0.1968503937007874" footer="0.37"/>
  <pageSetup firstPageNumber="1" useFirstPageNumber="1" fitToHeight="0" fitToWidth="1" horizontalDpi="600" verticalDpi="600" orientation="portrait" paperSize="9" scale="59" r:id="rId1"/>
  <headerFooter alignWithMargins="0">
    <oddFooter>&amp;L&amp;"Century Gothic,Tučné"&amp;D&amp;C&amp;P&amp;R&amp;"Century Gothic,tučné kurzíva"&amp;F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Ondřej Tichý</dc:creator>
  <cp:keywords/>
  <dc:description/>
  <cp:lastModifiedBy>Uživatel systému Windows</cp:lastModifiedBy>
  <cp:lastPrinted>2017-12-28T06:58:48Z</cp:lastPrinted>
  <dcterms:created xsi:type="dcterms:W3CDTF">2011-05-13T09:05:04Z</dcterms:created>
  <dcterms:modified xsi:type="dcterms:W3CDTF">2018-01-26T08:45:09Z</dcterms:modified>
  <cp:category/>
  <cp:version/>
  <cp:contentType/>
  <cp:contentStatus/>
</cp:coreProperties>
</file>