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JEKCE\_Pracovni\64-1-5315-16\788\DVZ\MaR_XIX.etapa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19 R16531564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'19 R1653156401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'19 R1653156401 Pol'!$A$1:$G$73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J58" i="1" l="1"/>
  <c r="F42" i="1"/>
  <c r="G42" i="1"/>
  <c r="H42" i="1"/>
  <c r="I42" i="1"/>
  <c r="J39" i="1" s="1"/>
  <c r="J42" i="1" s="1"/>
  <c r="J41" i="1"/>
  <c r="J40" i="1"/>
  <c r="J52" i="1" l="1"/>
  <c r="J53" i="1"/>
  <c r="J54" i="1"/>
  <c r="J51" i="1"/>
  <c r="J55" i="1"/>
  <c r="J57" i="1"/>
  <c r="J56" i="1"/>
  <c r="J49" i="1"/>
  <c r="J50" i="1"/>
  <c r="I21" i="1"/>
  <c r="J28" i="1"/>
  <c r="J26" i="1"/>
  <c r="G38" i="1"/>
  <c r="F38" i="1"/>
  <c r="H32" i="1"/>
  <c r="J23" i="1"/>
  <c r="J24" i="1"/>
  <c r="J25" i="1"/>
  <c r="J27" i="1"/>
  <c r="E24" i="1"/>
  <c r="E26" i="1"/>
  <c r="J5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<sst xmlns="http://schemas.openxmlformats.org/spreadsheetml/2006/main" count="392" uniqueCount="214">
  <si>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</si>
  <si>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</si>
  <si>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</si>
  <si>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</si>
  <si>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</si>
  <si>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</si>
  <si>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</si>
  <si>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</si>
  <si>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</si>
  <si>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</si>
  <si>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</si>
  <si>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</si>
  <si>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</si>
  <si>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</si>
  <si>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</si>
  <si>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</si>
  <si>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</si>
  <si>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</si>
  <si>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</si>
  <si>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</si>
  <si>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</si>
  <si>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</si>
  <si>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</si>
  <si>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</si>
  <si>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</si>
  <si>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</si>
  <si>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</si>
  <si>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</si>
  <si>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</si>
  <si>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</si>
  <si>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</si>
  <si>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</si>
  <si>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</si>
  <si>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</si>
  <si>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</si>
  <si>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</si>
  <si>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</si>
  <si>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</si>
  <si>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</si>
  <si>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</si>
  <si>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R1653156401</t>
  </si>
  <si>
    <t>MaR prip. 20171220</t>
  </si>
  <si>
    <t>19</t>
  </si>
  <si>
    <t>XIX.Etapa</t>
  </si>
  <si>
    <t>Objekt:</t>
  </si>
  <si>
    <t>Rozpočet:</t>
  </si>
  <si>
    <t>16/5315</t>
  </si>
  <si>
    <t>MU ESF+</t>
  </si>
  <si>
    <t>Synerga a.s.</t>
  </si>
  <si>
    <t>S. K. Neumanna 634</t>
  </si>
  <si>
    <t>Bílovice nad Svitavou</t>
  </si>
  <si>
    <t>66401</t>
  </si>
  <si>
    <t>60735678</t>
  </si>
  <si>
    <t>CZ60735678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</si>
  <si>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</si>
  <si>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</si>
  <si>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</si>
  <si>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</si>
  <si>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</si>
  <si>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</si>
  <si>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</si>
  <si>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01-51</t>
  </si>
  <si>
    <t>Periferie vstupní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</si>
  <si>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</si>
  <si>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</si>
  <si>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</si>
  <si>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</si>
  <si>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</si>
  <si>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</si>
  <si>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</si>
  <si>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</si>
  <si>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</si>
  <si>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</si>
  <si>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</si>
  <si>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</si>
  <si>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19-72</t>
  </si>
  <si>
    <t>Stavební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</si>
  <si>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</si>
  <si>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</si>
  <si>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</si>
  <si>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</si>
  <si>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</si>
  <si>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</si>
  <si>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</si>
  <si>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</si>
  <si>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</si>
  <si>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</si>
  <si>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</si>
  <si>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</si>
  <si>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</si>
  <si>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</si>
  <si>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1771123T</t>
  </si>
  <si>
    <t>Termopohon pro 2 bodovou nebo pulzní regulaci, M30x1,5 24V, 110 N, bez proudu otevřeno</t>
  </si>
  <si>
    <t>ks</t>
  </si>
  <si>
    <t>POL3_</t>
  </si>
  <si>
    <t>PPU</t>
  </si>
  <si>
    <t>Protipožární ucpávka do 100mm2, tl. 200mm</t>
  </si>
  <si>
    <t>POL3_9</t>
  </si>
  <si>
    <t>RP1A23A6M1.</t>
  </si>
  <si>
    <t>Jednofázové relé SSR, řízení 16-32VAC, spínání 230VAC/5,5A, spínání v nule, vč. patice na DIN lištu</t>
  </si>
  <si>
    <t>34121550R</t>
  </si>
  <si>
    <t>Kabel sdělovací s Cu jádrem JYTY 2 x 1 mm</t>
  </si>
  <si>
    <t>m</t>
  </si>
  <si>
    <t>34121554R</t>
  </si>
  <si>
    <t>Kabel sdělovací s Cu jádrem JYTY 4 x 1 mm</t>
  </si>
  <si>
    <t>BELDEN9842T</t>
  </si>
  <si>
    <t>KABEL BELDEN 9842</t>
  </si>
  <si>
    <t xml:space="preserve">m     </t>
  </si>
  <si>
    <t>34111000R</t>
  </si>
  <si>
    <t>Kabel silový s Cu jádrem 750 V CYKY 2 x 1,5 mm2</t>
  </si>
  <si>
    <t>34571093R</t>
  </si>
  <si>
    <t>Trubka elektroinstalační tuhá z PVC 1532</t>
  </si>
  <si>
    <t>34571154R</t>
  </si>
  <si>
    <t>Trubka elektroinst. ohebná Monoflex 1423/1</t>
  </si>
  <si>
    <t>34571524R</t>
  </si>
  <si>
    <t>Krabice přístrojová odbočná čtvercová z PH KO 125E</t>
  </si>
  <si>
    <t>34571523R</t>
  </si>
  <si>
    <t>Krabice přístrojová odbočná kruhová z PH KO 97/5</t>
  </si>
  <si>
    <t>345715541R</t>
  </si>
  <si>
    <t>Víčko krabice z PVC   V 125/1</t>
  </si>
  <si>
    <t>34536700R</t>
  </si>
  <si>
    <t>Rámeček jednonásobný pro spínače a zásuvky</t>
  </si>
  <si>
    <t>34536701R</t>
  </si>
  <si>
    <t>Kryt zaslepovací pro jednonásobný rámeček</t>
  </si>
  <si>
    <t>34536702R</t>
  </si>
  <si>
    <t>Adaptér pro přístroje profil 45, jednonásobný</t>
  </si>
  <si>
    <t>KECT4953</t>
  </si>
  <si>
    <t>Štítek kabelový malý  30x0.8mm</t>
  </si>
  <si>
    <t>0R</t>
  </si>
  <si>
    <t>Drobný materiál</t>
  </si>
  <si>
    <t>kpl</t>
  </si>
  <si>
    <t>DEMTZ_MAT_001T00</t>
  </si>
  <si>
    <t>Demontáž stávající kabeláže</t>
  </si>
  <si>
    <t>POL1_</t>
  </si>
  <si>
    <t>DEMTZ_MAT_002T00</t>
  </si>
  <si>
    <t>Demontáž stávajícího nosného materiálu - lišta</t>
  </si>
  <si>
    <t>DEMTZ_MAT_003T00</t>
  </si>
  <si>
    <t>Demontáž elterm. hlavic</t>
  </si>
  <si>
    <t>MTZ_VYST_005T00</t>
  </si>
  <si>
    <t>Montáž termoelektrická hlavice</t>
  </si>
  <si>
    <t>210860201R00</t>
  </si>
  <si>
    <t>Kabel speciální JYTY s Cu 2 x 1 mm volně uložený</t>
  </si>
  <si>
    <t>210860202R00</t>
  </si>
  <si>
    <t>Kabel speciální JYTY s CU 4 x 1 mm volně uložený</t>
  </si>
  <si>
    <t>MTZ belden.</t>
  </si>
  <si>
    <t>MTZ belden 9842</t>
  </si>
  <si>
    <t>210810001R00</t>
  </si>
  <si>
    <t>Kabel CYKY-m 750 V 2 x 1,5 mm2 volně uložený</t>
  </si>
  <si>
    <t>210010023R00</t>
  </si>
  <si>
    <t>Trubka tuhá z PVC uložená pevně, 29 mm</t>
  </si>
  <si>
    <t>210800101R00</t>
  </si>
  <si>
    <t>Zasekání kabelu/trubky pod omítku</t>
  </si>
  <si>
    <t>220260027R00</t>
  </si>
  <si>
    <t>Krabice KO 125 ve zdi včetně vysekání lůžka</t>
  </si>
  <si>
    <t>220260024R00</t>
  </si>
  <si>
    <t>Krabice KO 97 ve zdi včetně vysekání lůžka</t>
  </si>
  <si>
    <t>21002</t>
  </si>
  <si>
    <t>Odpojení a připojení nástěnných ovladačů</t>
  </si>
  <si>
    <t xml:space="preserve">ks    </t>
  </si>
  <si>
    <t>210100001R00</t>
  </si>
  <si>
    <t>Ukončení vodičů v rozvaděči + zapojení do 2,5 mm2</t>
  </si>
  <si>
    <t>460680024RT2</t>
  </si>
  <si>
    <t>Průraz zdivem v cihlové zdi tloušťky 60 cm, plochy do 0,25 m2</t>
  </si>
  <si>
    <t>kus</t>
  </si>
  <si>
    <t>21004</t>
  </si>
  <si>
    <t>Drobné montážní práce</t>
  </si>
  <si>
    <t xml:space="preserve">hod   </t>
  </si>
  <si>
    <t>210271003R00</t>
  </si>
  <si>
    <t>Ucpávka kab. průchodky,protipožární</t>
  </si>
  <si>
    <t>POL1_9</t>
  </si>
  <si>
    <t>913      T00</t>
  </si>
  <si>
    <t>Hzs - zabezpečení pracoviště</t>
  </si>
  <si>
    <t>POL10_</t>
  </si>
  <si>
    <t>950      T00</t>
  </si>
  <si>
    <t>Hzs - Koordinace s ostatními profesemi</t>
  </si>
  <si>
    <t>923      T00</t>
  </si>
  <si>
    <t>Hzs - zaučení obsluhy</t>
  </si>
  <si>
    <t>hod</t>
  </si>
  <si>
    <t>927T00</t>
  </si>
  <si>
    <t>Uživatelský software pro DDC - úprava stávajícího</t>
  </si>
  <si>
    <t>901      T00</t>
  </si>
  <si>
    <t>Hzs - práce aplikačního programátora-příprava ke, komplexní zkoušce</t>
  </si>
  <si>
    <t>960a      T00</t>
  </si>
  <si>
    <t>Hzs - Inženýrská činnost - autorský dozor</t>
  </si>
  <si>
    <t>960      T00</t>
  </si>
  <si>
    <t>Hzs - Inženýrská činnost (kooperace vedoucího zakázky, koordinace zakázky, obhlídka)</t>
  </si>
  <si>
    <t>904      R01</t>
  </si>
  <si>
    <t>Hzs-zkousky v ramci montaz.praci, Komplexni vyzkouseni</t>
  </si>
  <si>
    <t>612403388R00</t>
  </si>
  <si>
    <t>Hrubá výplň rýh ve stěnách do 6x6cm maltou z SMS</t>
  </si>
  <si>
    <t>905      R01</t>
  </si>
  <si>
    <t>Hzs-revize provoz.souboru a st.obj., Revize</t>
  </si>
  <si>
    <t>928T00</t>
  </si>
  <si>
    <t>Dispečink - úprava stávajících datových bodů</t>
  </si>
  <si>
    <t>931T00</t>
  </si>
  <si>
    <t>Dispečink - vykreslení obrazovek</t>
  </si>
  <si>
    <t>931T01</t>
  </si>
  <si>
    <t>Dispečink - úprava vizualizace VRF chlazení</t>
  </si>
  <si>
    <t>909      R00</t>
  </si>
  <si>
    <t>Zapravení stavebních nedodělků, úklid</t>
  </si>
  <si>
    <t>963016111R00</t>
  </si>
  <si>
    <t>DMTZ podhledu SDK, kovová kce., 1xoplášť.12,5 mm</t>
  </si>
  <si>
    <t>m2</t>
  </si>
  <si>
    <t>963016111R01</t>
  </si>
  <si>
    <t>MTZ podhledu SDK, kovová kce., 1xoplášť.12,5 mm</t>
  </si>
  <si>
    <t>922      T00</t>
  </si>
  <si>
    <t>Hzs-projekt výrobní dokumentace</t>
  </si>
  <si>
    <t>921      T00</t>
  </si>
  <si>
    <t>Hzs-projekt skutečný stav</t>
  </si>
  <si>
    <t>930      T00</t>
  </si>
  <si>
    <t>Hzs - doprava osob</t>
  </si>
  <si>
    <t>km</t>
  </si>
  <si>
    <t>END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</si>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</sst>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37</v>
      </c>
    </row>
    <row r="2" spans="1:7" ht="57.75" customHeight="1" x14ac:dyDescent="0.2">
      <c r="A2" s="176" t="s">
        <v>38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26" zoomScaleNormal="100" zoomScaleSheetLayoutView="75" workbookViewId="0">
      <selection activeCell="O44" sqref="O4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35</v>
      </c>
      <c r="B1" s="203" t="s">
        <v>213</v>
      </c>
      <c r="C1" s="204"/>
      <c r="D1" s="204"/>
      <c r="E1" s="204"/>
      <c r="F1" s="204"/>
      <c r="G1" s="204"/>
      <c r="H1" s="204"/>
      <c r="I1" s="204"/>
      <c r="J1" s="205"/>
    </row>
    <row r="2" spans="1:15" ht="36" customHeight="1" x14ac:dyDescent="0.2">
      <c r="A2" s="3"/>
      <c r="B2" s="80" t="s">
        <v>23</v>
      </c>
      <c r="C2" s="81"/>
      <c r="D2" s="82" t="s">
        <v>46</v>
      </c>
      <c r="E2" s="209" t="s">
        <v>47</v>
      </c>
      <c r="F2" s="210"/>
      <c r="G2" s="210"/>
      <c r="H2" s="210"/>
      <c r="I2" s="210"/>
      <c r="J2" s="211"/>
      <c r="O2" s="2"/>
    </row>
    <row r="3" spans="1:15" ht="27" customHeight="1" x14ac:dyDescent="0.2">
      <c r="A3" s="3"/>
      <c r="B3" s="83" t="s">
        <v>44</v>
      </c>
      <c r="C3" s="81"/>
      <c r="D3" s="84" t="s">
        <v>42</v>
      </c>
      <c r="E3" s="212" t="s">
        <v>43</v>
      </c>
      <c r="F3" s="213"/>
      <c r="G3" s="213"/>
      <c r="H3" s="213"/>
      <c r="I3" s="213"/>
      <c r="J3" s="214"/>
    </row>
    <row r="4" spans="1:15" ht="23.25" customHeight="1" x14ac:dyDescent="0.2">
      <c r="A4" s="79">
        <v>857725</v>
      </c>
      <c r="B4" s="85" t="s">
        <v>45</v>
      </c>
      <c r="C4" s="86"/>
      <c r="D4" s="87" t="s">
        <v>40</v>
      </c>
      <c r="E4" s="200" t="s">
        <v>41</v>
      </c>
      <c r="F4" s="201"/>
      <c r="G4" s="201"/>
      <c r="H4" s="201"/>
      <c r="I4" s="201"/>
      <c r="J4" s="202"/>
    </row>
    <row r="5" spans="1:15" ht="24" customHeight="1" x14ac:dyDescent="0.2">
      <c r="A5" s="3"/>
      <c r="B5" s="47" t="s">
        <v>22</v>
      </c>
      <c r="C5" s="4"/>
      <c r="D5" s="32"/>
      <c r="E5" s="25"/>
      <c r="F5" s="25"/>
      <c r="G5" s="25"/>
      <c r="H5" s="27" t="s">
        <v>39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33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39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33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216" t="s">
        <v>48</v>
      </c>
      <c r="E11" s="216"/>
      <c r="F11" s="216"/>
      <c r="G11" s="216"/>
      <c r="H11" s="27" t="s">
        <v>39</v>
      </c>
      <c r="I11" s="89" t="s">
        <v>52</v>
      </c>
      <c r="J11" s="10"/>
    </row>
    <row r="12" spans="1:15" ht="15.75" customHeight="1" x14ac:dyDescent="0.2">
      <c r="A12" s="3"/>
      <c r="B12" s="41"/>
      <c r="C12" s="25"/>
      <c r="D12" s="198" t="s">
        <v>49</v>
      </c>
      <c r="E12" s="198"/>
      <c r="F12" s="198"/>
      <c r="G12" s="198"/>
      <c r="H12" s="27" t="s">
        <v>33</v>
      </c>
      <c r="I12" s="89" t="s">
        <v>53</v>
      </c>
      <c r="J12" s="10"/>
    </row>
    <row r="13" spans="1:15" ht="15.75" customHeight="1" x14ac:dyDescent="0.2">
      <c r="A13" s="3"/>
      <c r="B13" s="42"/>
      <c r="C13" s="88" t="s">
        <v>51</v>
      </c>
      <c r="D13" s="199" t="s">
        <v>50</v>
      </c>
      <c r="E13" s="199"/>
      <c r="F13" s="199"/>
      <c r="G13" s="199"/>
      <c r="H13" s="28"/>
      <c r="I13" s="34"/>
      <c r="J13" s="51"/>
    </row>
    <row r="14" spans="1:15" ht="24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31</v>
      </c>
      <c r="C15" s="72"/>
      <c r="D15" s="53"/>
      <c r="E15" s="215"/>
      <c r="F15" s="215"/>
      <c r="G15" s="217"/>
      <c r="H15" s="217"/>
      <c r="I15" s="217" t="s">
        <v>30</v>
      </c>
      <c r="J15" s="218"/>
    </row>
    <row r="16" spans="1:15" ht="23.25" customHeight="1" x14ac:dyDescent="0.2">
      <c r="A16" s="141" t="s">
        <v>25</v>
      </c>
      <c r="B16" s="57" t="s">
        <v>25</v>
      </c>
      <c r="C16" s="58"/>
      <c r="D16" s="59"/>
      <c r="E16" s="191"/>
      <c r="F16" s="192"/>
      <c r="G16" s="191"/>
      <c r="H16" s="192"/>
      <c r="I16" s="191">
        <v>0</v>
      </c>
      <c r="J16" s="193"/>
    </row>
    <row r="17" spans="1:10" ht="23.25" customHeight="1" x14ac:dyDescent="0.2">
      <c r="A17" s="141" t="s">
        <v>26</v>
      </c>
      <c r="B17" s="57" t="s">
        <v>26</v>
      </c>
      <c r="C17" s="58"/>
      <c r="D17" s="59"/>
      <c r="E17" s="191"/>
      <c r="F17" s="192"/>
      <c r="G17" s="191"/>
      <c r="H17" s="192"/>
      <c r="I17" s="191">
        <v>0</v>
      </c>
      <c r="J17" s="193"/>
    </row>
    <row r="18" spans="1:10" ht="23.25" customHeight="1" x14ac:dyDescent="0.2">
      <c r="A18" s="141" t="s">
        <v>27</v>
      </c>
      <c r="B18" s="57" t="s">
        <v>27</v>
      </c>
      <c r="C18" s="58"/>
      <c r="D18" s="59"/>
      <c r="E18" s="191"/>
      <c r="F18" s="192"/>
      <c r="G18" s="191"/>
      <c r="H18" s="192"/>
      <c r="I18" s="191">
        <v>0</v>
      </c>
      <c r="J18" s="193"/>
    </row>
    <row r="19" spans="1:10" ht="23.25" customHeight="1" x14ac:dyDescent="0.2">
      <c r="A19" s="141" t="s">
        <v>77</v>
      </c>
      <c r="B19" s="57" t="s">
        <v>28</v>
      </c>
      <c r="C19" s="58"/>
      <c r="D19" s="59"/>
      <c r="E19" s="191"/>
      <c r="F19" s="192"/>
      <c r="G19" s="191"/>
      <c r="H19" s="192"/>
      <c r="I19" s="191">
        <v>0</v>
      </c>
      <c r="J19" s="193"/>
    </row>
    <row r="20" spans="1:10" ht="23.25" customHeight="1" x14ac:dyDescent="0.2">
      <c r="A20" s="141" t="s">
        <v>78</v>
      </c>
      <c r="B20" s="57" t="s">
        <v>29</v>
      </c>
      <c r="C20" s="58"/>
      <c r="D20" s="59"/>
      <c r="E20" s="191"/>
      <c r="F20" s="192"/>
      <c r="G20" s="191"/>
      <c r="H20" s="192"/>
      <c r="I20" s="191">
        <v>0</v>
      </c>
      <c r="J20" s="193"/>
    </row>
    <row r="21" spans="1:10" ht="23.25" customHeight="1" x14ac:dyDescent="0.2">
      <c r="A21" s="3"/>
      <c r="B21" s="74" t="s">
        <v>30</v>
      </c>
      <c r="C21" s="75"/>
      <c r="D21" s="76"/>
      <c r="E21" s="194"/>
      <c r="F21" s="219"/>
      <c r="G21" s="194"/>
      <c r="H21" s="219"/>
      <c r="I21" s="194">
        <f>SUM(I16:J20)</f>
        <v>0</v>
      </c>
      <c r="J21" s="195"/>
    </row>
    <row r="22" spans="1:10" ht="33" customHeight="1" x14ac:dyDescent="0.2">
      <c r="A22" s="3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189">
        <v>0</v>
      </c>
      <c r="H23" s="190"/>
      <c r="I23" s="190"/>
      <c r="J23" s="62" t="str">
        <f t="shared" ref="J23:J28" si="0">Mena</f>
        <v>CZK</v>
      </c>
    </row>
    <row r="24" spans="1:10" ht="23.25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187">
        <v>0</v>
      </c>
      <c r="H24" s="188"/>
      <c r="I24" s="188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189">
        <v>0</v>
      </c>
      <c r="H25" s="190"/>
      <c r="I25" s="190"/>
      <c r="J25" s="62" t="str">
        <f t="shared" si="0"/>
        <v>CZK</v>
      </c>
    </row>
    <row r="26" spans="1:10" ht="23.25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206">
        <v>0</v>
      </c>
      <c r="H26" s="207"/>
      <c r="I26" s="207"/>
      <c r="J26" s="56" t="str">
        <f t="shared" si="0"/>
        <v>CZK</v>
      </c>
    </row>
    <row r="27" spans="1:10" ht="23.25" customHeight="1" thickBot="1" x14ac:dyDescent="0.25">
      <c r="A27" s="3"/>
      <c r="B27" s="48" t="s">
        <v>4</v>
      </c>
      <c r="C27" s="19"/>
      <c r="D27" s="22"/>
      <c r="E27" s="19"/>
      <c r="F27" s="20"/>
      <c r="G27" s="208">
        <v>0</v>
      </c>
      <c r="H27" s="208"/>
      <c r="I27" s="208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24</v>
      </c>
      <c r="C28" s="119"/>
      <c r="D28" s="119"/>
      <c r="E28" s="120"/>
      <c r="F28" s="121"/>
      <c r="G28" s="196">
        <v>48465.22</v>
      </c>
      <c r="H28" s="197"/>
      <c r="I28" s="197"/>
      <c r="J28" s="122" t="str">
        <f t="shared" si="0"/>
        <v>CZK</v>
      </c>
    </row>
    <row r="29" spans="1:10" ht="27.75" customHeight="1" thickBot="1" x14ac:dyDescent="0.25">
      <c r="A29" s="3"/>
      <c r="B29" s="118" t="s">
        <v>34</v>
      </c>
      <c r="C29" s="123"/>
      <c r="D29" s="123"/>
      <c r="E29" s="123"/>
      <c r="F29" s="123"/>
      <c r="G29" s="196">
        <v>0</v>
      </c>
      <c r="H29" s="196"/>
      <c r="I29" s="196"/>
      <c r="J29" s="124" t="s">
        <v>56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43089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186" t="s">
        <v>2</v>
      </c>
      <c r="E35" s="186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36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54</v>
      </c>
      <c r="C39" s="179"/>
      <c r="D39" s="180"/>
      <c r="E39" s="180"/>
      <c r="F39" s="105">
        <v>0</v>
      </c>
      <c r="G39" s="106">
        <v>48465.22</v>
      </c>
      <c r="H39" s="107">
        <v>10177.700000000001</v>
      </c>
      <c r="I39" s="107">
        <v>58642.92</v>
      </c>
      <c r="J39" s="108">
        <f>IF(CenaCelkemVypocet=0,"",I39/CenaCelkemVypocet*100)</f>
        <v>100</v>
      </c>
    </row>
    <row r="40" spans="1:10" ht="25.5" hidden="1" customHeight="1" x14ac:dyDescent="0.2">
      <c r="A40" s="94">
        <v>2</v>
      </c>
      <c r="B40" s="109" t="s">
        <v>42</v>
      </c>
      <c r="C40" s="181" t="s">
        <v>43</v>
      </c>
      <c r="D40" s="182"/>
      <c r="E40" s="182"/>
      <c r="F40" s="110">
        <v>0</v>
      </c>
      <c r="G40" s="111">
        <v>48465.22</v>
      </c>
      <c r="H40" s="111">
        <v>10177.700000000001</v>
      </c>
      <c r="I40" s="111">
        <v>58642.92</v>
      </c>
      <c r="J40" s="112">
        <f>IF(CenaCelkemVypocet=0,"",I40/CenaCelkemVypocet*100)</f>
        <v>100</v>
      </c>
    </row>
    <row r="41" spans="1:10" ht="25.5" hidden="1" customHeight="1" x14ac:dyDescent="0.2">
      <c r="A41" s="94">
        <v>3</v>
      </c>
      <c r="B41" s="113" t="s">
        <v>40</v>
      </c>
      <c r="C41" s="179" t="s">
        <v>41</v>
      </c>
      <c r="D41" s="180"/>
      <c r="E41" s="180"/>
      <c r="F41" s="114">
        <v>0</v>
      </c>
      <c r="G41" s="107">
        <v>48465.22</v>
      </c>
      <c r="H41" s="107">
        <v>10177.700000000001</v>
      </c>
      <c r="I41" s="107">
        <v>58642.92</v>
      </c>
      <c r="J41" s="108">
        <f>IF(CenaCelkemVypocet=0,"",I41/CenaCelkemVypocet*100)</f>
        <v>100</v>
      </c>
    </row>
    <row r="42" spans="1:10" ht="25.5" hidden="1" customHeight="1" x14ac:dyDescent="0.2">
      <c r="A42" s="94"/>
      <c r="B42" s="183" t="s">
        <v>55</v>
      </c>
      <c r="C42" s="184"/>
      <c r="D42" s="184"/>
      <c r="E42" s="185"/>
      <c r="F42" s="115">
        <f>SUMIF(A39:A41,"=1",F39:F41)</f>
        <v>0</v>
      </c>
      <c r="G42" s="116">
        <f>SUMIF(A39:A41,"=1",G39:G41)</f>
        <v>48465.22</v>
      </c>
      <c r="H42" s="116">
        <f>SUMIF(A39:A41,"=1",H39:H41)</f>
        <v>10177.700000000001</v>
      </c>
      <c r="I42" s="116">
        <f>SUMIF(A39:A41,"=1",I39:I41)</f>
        <v>58642.92</v>
      </c>
      <c r="J42" s="117">
        <f>SUMIF(A39:A41,"=1",J39:J41)</f>
        <v>100</v>
      </c>
    </row>
    <row r="46" spans="1:10" ht="15.75" x14ac:dyDescent="0.25">
      <c r="B46" s="125" t="s">
        <v>57</v>
      </c>
    </row>
    <row r="48" spans="1:10" ht="25.5" customHeight="1" x14ac:dyDescent="0.2">
      <c r="A48" s="126"/>
      <c r="B48" s="129" t="s">
        <v>17</v>
      </c>
      <c r="C48" s="129" t="s">
        <v>5</v>
      </c>
      <c r="D48" s="130"/>
      <c r="E48" s="130"/>
      <c r="F48" s="131" t="s">
        <v>58</v>
      </c>
      <c r="G48" s="131"/>
      <c r="H48" s="131"/>
      <c r="I48" s="131" t="s">
        <v>30</v>
      </c>
      <c r="J48" s="131" t="s">
        <v>0</v>
      </c>
    </row>
    <row r="49" spans="1:10" ht="25.5" customHeight="1" x14ac:dyDescent="0.2">
      <c r="A49" s="127"/>
      <c r="B49" s="132" t="s">
        <v>59</v>
      </c>
      <c r="C49" s="177" t="s">
        <v>60</v>
      </c>
      <c r="D49" s="178"/>
      <c r="E49" s="178"/>
      <c r="F49" s="139" t="s">
        <v>25</v>
      </c>
      <c r="G49" s="133"/>
      <c r="H49" s="133"/>
      <c r="I49" s="133">
        <v>0</v>
      </c>
      <c r="J49" s="137" t="str">
        <f>IF(I59=0,"",I49/I59*100)</f>
        <v/>
      </c>
    </row>
    <row r="50" spans="1:10" ht="25.5" customHeight="1" x14ac:dyDescent="0.2">
      <c r="A50" s="127"/>
      <c r="B50" s="132" t="s">
        <v>61</v>
      </c>
      <c r="C50" s="177" t="s">
        <v>62</v>
      </c>
      <c r="D50" s="178"/>
      <c r="E50" s="178"/>
      <c r="F50" s="139" t="s">
        <v>26</v>
      </c>
      <c r="G50" s="133"/>
      <c r="H50" s="133"/>
      <c r="I50" s="133">
        <v>0</v>
      </c>
      <c r="J50" s="137" t="str">
        <f>IF(I59=0,"",I50/I59*100)</f>
        <v/>
      </c>
    </row>
    <row r="51" spans="1:10" ht="25.5" customHeight="1" x14ac:dyDescent="0.2">
      <c r="A51" s="127"/>
      <c r="B51" s="132" t="s">
        <v>63</v>
      </c>
      <c r="C51" s="177" t="s">
        <v>64</v>
      </c>
      <c r="D51" s="178"/>
      <c r="E51" s="178"/>
      <c r="F51" s="139" t="s">
        <v>26</v>
      </c>
      <c r="G51" s="133"/>
      <c r="H51" s="133"/>
      <c r="I51" s="133">
        <v>0</v>
      </c>
      <c r="J51" s="137" t="str">
        <f>IF(I59=0,"",I51/I59*100)</f>
        <v/>
      </c>
    </row>
    <row r="52" spans="1:10" ht="25.5" customHeight="1" x14ac:dyDescent="0.2">
      <c r="A52" s="127"/>
      <c r="B52" s="132" t="s">
        <v>65</v>
      </c>
      <c r="C52" s="177" t="s">
        <v>66</v>
      </c>
      <c r="D52" s="178"/>
      <c r="E52" s="178"/>
      <c r="F52" s="139" t="s">
        <v>27</v>
      </c>
      <c r="G52" s="133"/>
      <c r="H52" s="133"/>
      <c r="I52" s="133">
        <v>0</v>
      </c>
      <c r="J52" s="137" t="str">
        <f>IF(I59=0,"",I52/I59*100)</f>
        <v/>
      </c>
    </row>
    <row r="53" spans="1:10" ht="25.5" customHeight="1" x14ac:dyDescent="0.2">
      <c r="A53" s="127"/>
      <c r="B53" s="132" t="s">
        <v>67</v>
      </c>
      <c r="C53" s="177" t="s">
        <v>68</v>
      </c>
      <c r="D53" s="178"/>
      <c r="E53" s="178"/>
      <c r="F53" s="139" t="s">
        <v>27</v>
      </c>
      <c r="G53" s="133"/>
      <c r="H53" s="133"/>
      <c r="I53" s="133">
        <v>0</v>
      </c>
      <c r="J53" s="137" t="str">
        <f>IF(I59=0,"",I53/I59*100)</f>
        <v/>
      </c>
    </row>
    <row r="54" spans="1:10" ht="25.5" customHeight="1" x14ac:dyDescent="0.2">
      <c r="A54" s="127"/>
      <c r="B54" s="132" t="s">
        <v>69</v>
      </c>
      <c r="C54" s="177" t="s">
        <v>70</v>
      </c>
      <c r="D54" s="178"/>
      <c r="E54" s="178"/>
      <c r="F54" s="139" t="s">
        <v>27</v>
      </c>
      <c r="G54" s="133"/>
      <c r="H54" s="133"/>
      <c r="I54" s="133">
        <v>0</v>
      </c>
      <c r="J54" s="137" t="str">
        <f>IF(I59=0,"",I54/I59*100)</f>
        <v/>
      </c>
    </row>
    <row r="55" spans="1:10" ht="25.5" customHeight="1" x14ac:dyDescent="0.2">
      <c r="A55" s="127"/>
      <c r="B55" s="132" t="s">
        <v>71</v>
      </c>
      <c r="C55" s="177" t="s">
        <v>72</v>
      </c>
      <c r="D55" s="178"/>
      <c r="E55" s="178"/>
      <c r="F55" s="139" t="s">
        <v>27</v>
      </c>
      <c r="G55" s="133"/>
      <c r="H55" s="133"/>
      <c r="I55" s="133">
        <v>0</v>
      </c>
      <c r="J55" s="137" t="str">
        <f>IF(I59=0,"",I55/I59*100)</f>
        <v/>
      </c>
    </row>
    <row r="56" spans="1:10" ht="25.5" customHeight="1" x14ac:dyDescent="0.2">
      <c r="A56" s="127"/>
      <c r="B56" s="132" t="s">
        <v>73</v>
      </c>
      <c r="C56" s="177" t="s">
        <v>74</v>
      </c>
      <c r="D56" s="178"/>
      <c r="E56" s="178"/>
      <c r="F56" s="139" t="s">
        <v>27</v>
      </c>
      <c r="G56" s="133"/>
      <c r="H56" s="133"/>
      <c r="I56" s="133">
        <v>0</v>
      </c>
      <c r="J56" s="137" t="str">
        <f>IF(I59=0,"",I56/I59*100)</f>
        <v/>
      </c>
    </row>
    <row r="57" spans="1:10" ht="25.5" customHeight="1" x14ac:dyDescent="0.2">
      <c r="A57" s="127"/>
      <c r="B57" s="132" t="s">
        <v>75</v>
      </c>
      <c r="C57" s="177" t="s">
        <v>76</v>
      </c>
      <c r="D57" s="178"/>
      <c r="E57" s="178"/>
      <c r="F57" s="139" t="s">
        <v>27</v>
      </c>
      <c r="G57" s="133"/>
      <c r="H57" s="133"/>
      <c r="I57" s="133">
        <v>0</v>
      </c>
      <c r="J57" s="137" t="str">
        <f>IF(I59=0,"",I57/I59*100)</f>
        <v/>
      </c>
    </row>
    <row r="58" spans="1:10" ht="25.5" customHeight="1" x14ac:dyDescent="0.2">
      <c r="A58" s="127"/>
      <c r="B58" s="132" t="s">
        <v>77</v>
      </c>
      <c r="C58" s="177" t="s">
        <v>28</v>
      </c>
      <c r="D58" s="178"/>
      <c r="E58" s="178"/>
      <c r="F58" s="139" t="s">
        <v>77</v>
      </c>
      <c r="G58" s="133"/>
      <c r="H58" s="133"/>
      <c r="I58" s="133">
        <v>0</v>
      </c>
      <c r="J58" s="137" t="str">
        <f>IF(I59=0,"",I58/I59*100)</f>
        <v/>
      </c>
    </row>
    <row r="59" spans="1:10" ht="25.5" customHeight="1" x14ac:dyDescent="0.2">
      <c r="A59" s="128"/>
      <c r="B59" s="134" t="s">
        <v>1</v>
      </c>
      <c r="C59" s="134"/>
      <c r="D59" s="135"/>
      <c r="E59" s="135"/>
      <c r="F59" s="140"/>
      <c r="G59" s="136"/>
      <c r="H59" s="136"/>
      <c r="I59" s="136">
        <v>0</v>
      </c>
      <c r="J59" s="138">
        <f>SUM(J49:J58)</f>
        <v>0</v>
      </c>
    </row>
    <row r="60" spans="1:10" x14ac:dyDescent="0.2">
      <c r="F60" s="91"/>
      <c r="G60" s="92"/>
      <c r="H60" s="91"/>
      <c r="I60" s="92"/>
      <c r="J60" s="93"/>
    </row>
    <row r="61" spans="1:10" x14ac:dyDescent="0.2">
      <c r="F61" s="91"/>
      <c r="G61" s="92"/>
      <c r="H61" s="91"/>
      <c r="I61" s="92"/>
      <c r="J61" s="93"/>
    </row>
    <row r="62" spans="1:10" x14ac:dyDescent="0.2">
      <c r="F62" s="91"/>
      <c r="G62" s="92"/>
      <c r="H62" s="91"/>
      <c r="I62" s="92"/>
      <c r="J62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20" t="s">
        <v>6</v>
      </c>
      <c r="B1" s="220"/>
      <c r="C1" s="221"/>
      <c r="D1" s="220"/>
      <c r="E1" s="220"/>
      <c r="F1" s="220"/>
      <c r="G1" s="220"/>
    </row>
    <row r="2" spans="1:7" ht="24.95" customHeight="1" x14ac:dyDescent="0.2">
      <c r="A2" s="78" t="s">
        <v>7</v>
      </c>
      <c r="B2" s="77"/>
      <c r="C2" s="222"/>
      <c r="D2" s="222"/>
      <c r="E2" s="222"/>
      <c r="F2" s="222"/>
      <c r="G2" s="223"/>
    </row>
    <row r="3" spans="1:7" ht="24.95" customHeight="1" x14ac:dyDescent="0.2">
      <c r="A3" s="78" t="s">
        <v>8</v>
      </c>
      <c r="B3" s="77"/>
      <c r="C3" s="222"/>
      <c r="D3" s="222"/>
      <c r="E3" s="222"/>
      <c r="F3" s="222"/>
      <c r="G3" s="223"/>
    </row>
    <row r="4" spans="1:7" ht="24.95" customHeight="1" x14ac:dyDescent="0.2">
      <c r="A4" s="78" t="s">
        <v>9</v>
      </c>
      <c r="B4" s="77"/>
      <c r="C4" s="222"/>
      <c r="D4" s="222"/>
      <c r="E4" s="222"/>
      <c r="F4" s="222"/>
      <c r="G4" s="22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R5000"/>
  <sheetViews>
    <sheetView tabSelected="1" workbookViewId="0">
      <pane ySplit="7" topLeftCell="A32" activePane="bottomLeft" state="frozen"/>
      <selection pane="bottomLeft" activeCell="F71" sqref="F71:G7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3" max="13" width="0" hidden="1" customWidth="1"/>
    <col min="15" max="25" width="0" hidden="1" customWidth="1"/>
  </cols>
  <sheetData>
    <row r="1" spans="1:44" ht="15.75" customHeight="1" x14ac:dyDescent="0.25">
      <c r="A1" s="224" t="s">
        <v>213</v>
      </c>
      <c r="B1" s="224"/>
      <c r="C1" s="224"/>
      <c r="D1" s="224"/>
      <c r="E1" s="224"/>
      <c r="F1" s="224"/>
      <c r="G1" s="224"/>
      <c r="Q1" t="s">
        <v>79</v>
      </c>
    </row>
    <row r="2" spans="1:44" ht="24.95" customHeight="1" x14ac:dyDescent="0.2">
      <c r="A2" s="143" t="s">
        <v>7</v>
      </c>
      <c r="B2" s="77" t="s">
        <v>46</v>
      </c>
      <c r="C2" s="225" t="s">
        <v>47</v>
      </c>
      <c r="D2" s="226"/>
      <c r="E2" s="226"/>
      <c r="F2" s="226"/>
      <c r="G2" s="227"/>
      <c r="Q2" t="s">
        <v>80</v>
      </c>
    </row>
    <row r="3" spans="1:44" ht="24.95" customHeight="1" x14ac:dyDescent="0.2">
      <c r="A3" s="143" t="s">
        <v>8</v>
      </c>
      <c r="B3" s="77" t="s">
        <v>42</v>
      </c>
      <c r="C3" s="225" t="s">
        <v>43</v>
      </c>
      <c r="D3" s="226"/>
      <c r="E3" s="226"/>
      <c r="F3" s="226"/>
      <c r="G3" s="227"/>
      <c r="M3" s="90" t="s">
        <v>80</v>
      </c>
      <c r="Q3" t="s">
        <v>81</v>
      </c>
    </row>
    <row r="4" spans="1:44" ht="24.95" customHeight="1" x14ac:dyDescent="0.2">
      <c r="A4" s="144" t="s">
        <v>9</v>
      </c>
      <c r="B4" s="145" t="s">
        <v>40</v>
      </c>
      <c r="C4" s="228" t="s">
        <v>41</v>
      </c>
      <c r="D4" s="229"/>
      <c r="E4" s="229"/>
      <c r="F4" s="229"/>
      <c r="G4" s="230"/>
      <c r="Q4" t="s">
        <v>82</v>
      </c>
    </row>
    <row r="5" spans="1:44" x14ac:dyDescent="0.2">
      <c r="D5" s="142"/>
    </row>
    <row r="6" spans="1:44" x14ac:dyDescent="0.2">
      <c r="A6" s="147" t="s">
        <v>83</v>
      </c>
      <c r="B6" s="149" t="s">
        <v>84</v>
      </c>
      <c r="C6" s="149" t="s">
        <v>85</v>
      </c>
      <c r="D6" s="148" t="s">
        <v>86</v>
      </c>
      <c r="E6" s="147" t="s">
        <v>87</v>
      </c>
      <c r="F6" s="146" t="s">
        <v>88</v>
      </c>
      <c r="G6" s="147" t="s">
        <v>30</v>
      </c>
    </row>
    <row r="7" spans="1:44" hidden="1" x14ac:dyDescent="0.2">
      <c r="A7" s="5"/>
      <c r="B7" s="6"/>
      <c r="C7" s="6"/>
      <c r="D7" s="8"/>
      <c r="E7" s="151"/>
      <c r="F7" s="152"/>
      <c r="G7" s="152"/>
    </row>
    <row r="8" spans="1:44" x14ac:dyDescent="0.2">
      <c r="A8" s="153" t="s">
        <v>89</v>
      </c>
      <c r="B8" s="154" t="s">
        <v>61</v>
      </c>
      <c r="C8" s="171" t="s">
        <v>62</v>
      </c>
      <c r="D8" s="155"/>
      <c r="E8" s="156"/>
      <c r="F8" s="157"/>
      <c r="G8" s="158"/>
      <c r="Q8" t="s">
        <v>90</v>
      </c>
    </row>
    <row r="9" spans="1:44" ht="22.5" outlineLevel="1" x14ac:dyDescent="0.2">
      <c r="A9" s="165">
        <v>1</v>
      </c>
      <c r="B9" s="166" t="s">
        <v>91</v>
      </c>
      <c r="C9" s="172" t="s">
        <v>92</v>
      </c>
      <c r="D9" s="167" t="s">
        <v>93</v>
      </c>
      <c r="E9" s="168">
        <v>2</v>
      </c>
      <c r="F9" s="169"/>
      <c r="G9" s="170"/>
      <c r="H9" s="150"/>
      <c r="I9" s="150"/>
      <c r="J9" s="150"/>
      <c r="K9" s="150"/>
      <c r="L9" s="150"/>
      <c r="M9" s="150"/>
      <c r="N9" s="150"/>
      <c r="O9" s="150"/>
      <c r="P9" s="150"/>
      <c r="Q9" s="150" t="s">
        <v>94</v>
      </c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</row>
    <row r="10" spans="1:44" x14ac:dyDescent="0.2">
      <c r="A10" s="153" t="s">
        <v>89</v>
      </c>
      <c r="B10" s="154" t="s">
        <v>63</v>
      </c>
      <c r="C10" s="171" t="s">
        <v>64</v>
      </c>
      <c r="D10" s="155"/>
      <c r="E10" s="156"/>
      <c r="F10" s="157"/>
      <c r="G10" s="158"/>
      <c r="Q10" t="s">
        <v>90</v>
      </c>
    </row>
    <row r="11" spans="1:44" outlineLevel="1" x14ac:dyDescent="0.2">
      <c r="A11" s="165">
        <v>2</v>
      </c>
      <c r="B11" s="166" t="s">
        <v>95</v>
      </c>
      <c r="C11" s="172" t="s">
        <v>96</v>
      </c>
      <c r="D11" s="167" t="s">
        <v>93</v>
      </c>
      <c r="E11" s="168">
        <v>2</v>
      </c>
      <c r="F11" s="169"/>
      <c r="G11" s="170"/>
      <c r="H11" s="150"/>
      <c r="I11" s="150"/>
      <c r="J11" s="150"/>
      <c r="K11" s="150"/>
      <c r="L11" s="150"/>
      <c r="M11" s="150"/>
      <c r="N11" s="150"/>
      <c r="O11" s="150"/>
      <c r="P11" s="150"/>
      <c r="Q11" s="150" t="s">
        <v>97</v>
      </c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</row>
    <row r="12" spans="1:44" ht="22.5" outlineLevel="1" x14ac:dyDescent="0.2">
      <c r="A12" s="165">
        <v>3</v>
      </c>
      <c r="B12" s="166" t="s">
        <v>98</v>
      </c>
      <c r="C12" s="172" t="s">
        <v>99</v>
      </c>
      <c r="D12" s="167" t="s">
        <v>93</v>
      </c>
      <c r="E12" s="168">
        <v>1</v>
      </c>
      <c r="F12" s="169"/>
      <c r="G12" s="170"/>
      <c r="H12" s="150"/>
      <c r="I12" s="150"/>
      <c r="J12" s="150"/>
      <c r="K12" s="150"/>
      <c r="L12" s="150"/>
      <c r="M12" s="150"/>
      <c r="N12" s="150"/>
      <c r="O12" s="150"/>
      <c r="P12" s="150"/>
      <c r="Q12" s="150" t="s">
        <v>94</v>
      </c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</row>
    <row r="13" spans="1:44" outlineLevel="1" x14ac:dyDescent="0.2">
      <c r="A13" s="165">
        <v>4</v>
      </c>
      <c r="B13" s="166" t="s">
        <v>100</v>
      </c>
      <c r="C13" s="172" t="s">
        <v>101</v>
      </c>
      <c r="D13" s="167" t="s">
        <v>102</v>
      </c>
      <c r="E13" s="168">
        <v>23</v>
      </c>
      <c r="F13" s="169"/>
      <c r="G13" s="170"/>
      <c r="H13" s="150"/>
      <c r="I13" s="150"/>
      <c r="J13" s="150"/>
      <c r="K13" s="150"/>
      <c r="L13" s="150"/>
      <c r="M13" s="150"/>
      <c r="N13" s="150"/>
      <c r="O13" s="150"/>
      <c r="P13" s="150"/>
      <c r="Q13" s="150" t="s">
        <v>94</v>
      </c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</row>
    <row r="14" spans="1:44" outlineLevel="1" x14ac:dyDescent="0.2">
      <c r="A14" s="165">
        <v>5</v>
      </c>
      <c r="B14" s="166" t="s">
        <v>103</v>
      </c>
      <c r="C14" s="172" t="s">
        <v>104</v>
      </c>
      <c r="D14" s="167" t="s">
        <v>102</v>
      </c>
      <c r="E14" s="168">
        <v>10</v>
      </c>
      <c r="F14" s="169"/>
      <c r="G14" s="170"/>
      <c r="H14" s="150"/>
      <c r="I14" s="150"/>
      <c r="J14" s="150"/>
      <c r="K14" s="150"/>
      <c r="L14" s="150"/>
      <c r="M14" s="150"/>
      <c r="N14" s="150"/>
      <c r="O14" s="150"/>
      <c r="P14" s="150"/>
      <c r="Q14" s="150" t="s">
        <v>94</v>
      </c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</row>
    <row r="15" spans="1:44" outlineLevel="1" x14ac:dyDescent="0.2">
      <c r="A15" s="165">
        <v>6</v>
      </c>
      <c r="B15" s="166" t="s">
        <v>105</v>
      </c>
      <c r="C15" s="172" t="s">
        <v>106</v>
      </c>
      <c r="D15" s="167" t="s">
        <v>107</v>
      </c>
      <c r="E15" s="168">
        <v>44</v>
      </c>
      <c r="F15" s="169"/>
      <c r="G15" s="170"/>
      <c r="H15" s="150"/>
      <c r="I15" s="150"/>
      <c r="J15" s="150"/>
      <c r="K15" s="150"/>
      <c r="L15" s="150"/>
      <c r="M15" s="150"/>
      <c r="N15" s="150"/>
      <c r="O15" s="150"/>
      <c r="P15" s="150"/>
      <c r="Q15" s="150" t="s">
        <v>94</v>
      </c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</row>
    <row r="16" spans="1:44" outlineLevel="1" x14ac:dyDescent="0.2">
      <c r="A16" s="165">
        <v>7</v>
      </c>
      <c r="B16" s="166" t="s">
        <v>108</v>
      </c>
      <c r="C16" s="172" t="s">
        <v>109</v>
      </c>
      <c r="D16" s="167" t="s">
        <v>102</v>
      </c>
      <c r="E16" s="168">
        <v>14</v>
      </c>
      <c r="F16" s="169"/>
      <c r="G16" s="170"/>
      <c r="H16" s="150"/>
      <c r="I16" s="150"/>
      <c r="J16" s="150"/>
      <c r="K16" s="150"/>
      <c r="L16" s="150"/>
      <c r="M16" s="150"/>
      <c r="N16" s="150"/>
      <c r="O16" s="150"/>
      <c r="P16" s="150"/>
      <c r="Q16" s="150" t="s">
        <v>94</v>
      </c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</row>
    <row r="17" spans="1:44" outlineLevel="1" x14ac:dyDescent="0.2">
      <c r="A17" s="165">
        <v>8</v>
      </c>
      <c r="B17" s="166" t="s">
        <v>110</v>
      </c>
      <c r="C17" s="172" t="s">
        <v>111</v>
      </c>
      <c r="D17" s="167" t="s">
        <v>102</v>
      </c>
      <c r="E17" s="168">
        <v>40</v>
      </c>
      <c r="F17" s="169"/>
      <c r="G17" s="170"/>
      <c r="H17" s="150"/>
      <c r="I17" s="150"/>
      <c r="J17" s="150"/>
      <c r="K17" s="150"/>
      <c r="L17" s="150"/>
      <c r="M17" s="150"/>
      <c r="N17" s="150"/>
      <c r="O17" s="150"/>
      <c r="P17" s="150"/>
      <c r="Q17" s="150" t="s">
        <v>94</v>
      </c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</row>
    <row r="18" spans="1:44" outlineLevel="1" x14ac:dyDescent="0.2">
      <c r="A18" s="165">
        <v>9</v>
      </c>
      <c r="B18" s="166" t="s">
        <v>112</v>
      </c>
      <c r="C18" s="172" t="s">
        <v>113</v>
      </c>
      <c r="D18" s="167" t="s">
        <v>102</v>
      </c>
      <c r="E18" s="168">
        <v>35</v>
      </c>
      <c r="F18" s="169"/>
      <c r="G18" s="170"/>
      <c r="H18" s="150"/>
      <c r="I18" s="150"/>
      <c r="J18" s="150"/>
      <c r="K18" s="150"/>
      <c r="L18" s="150"/>
      <c r="M18" s="150"/>
      <c r="N18" s="150"/>
      <c r="O18" s="150"/>
      <c r="P18" s="150"/>
      <c r="Q18" s="150" t="s">
        <v>94</v>
      </c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</row>
    <row r="19" spans="1:44" ht="22.5" outlineLevel="1" x14ac:dyDescent="0.2">
      <c r="A19" s="165">
        <v>10</v>
      </c>
      <c r="B19" s="166" t="s">
        <v>114</v>
      </c>
      <c r="C19" s="172" t="s">
        <v>115</v>
      </c>
      <c r="D19" s="167" t="s">
        <v>93</v>
      </c>
      <c r="E19" s="168">
        <v>1</v>
      </c>
      <c r="F19" s="169"/>
      <c r="G19" s="170"/>
      <c r="H19" s="150"/>
      <c r="I19" s="150"/>
      <c r="J19" s="150"/>
      <c r="K19" s="150"/>
      <c r="L19" s="150"/>
      <c r="M19" s="150"/>
      <c r="N19" s="150"/>
      <c r="O19" s="150"/>
      <c r="P19" s="150"/>
      <c r="Q19" s="150" t="s">
        <v>94</v>
      </c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</row>
    <row r="20" spans="1:44" outlineLevel="1" x14ac:dyDescent="0.2">
      <c r="A20" s="165">
        <v>11</v>
      </c>
      <c r="B20" s="166" t="s">
        <v>116</v>
      </c>
      <c r="C20" s="172" t="s">
        <v>117</v>
      </c>
      <c r="D20" s="167" t="s">
        <v>93</v>
      </c>
      <c r="E20" s="168">
        <v>2</v>
      </c>
      <c r="F20" s="169"/>
      <c r="G20" s="170"/>
      <c r="H20" s="150"/>
      <c r="I20" s="150"/>
      <c r="J20" s="150"/>
      <c r="K20" s="150"/>
      <c r="L20" s="150"/>
      <c r="M20" s="150"/>
      <c r="N20" s="150"/>
      <c r="O20" s="150"/>
      <c r="P20" s="150"/>
      <c r="Q20" s="150" t="s">
        <v>94</v>
      </c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</row>
    <row r="21" spans="1:44" outlineLevel="1" x14ac:dyDescent="0.2">
      <c r="A21" s="165">
        <v>12</v>
      </c>
      <c r="B21" s="166" t="s">
        <v>118</v>
      </c>
      <c r="C21" s="172" t="s">
        <v>119</v>
      </c>
      <c r="D21" s="167" t="s">
        <v>93</v>
      </c>
      <c r="E21" s="168">
        <v>1</v>
      </c>
      <c r="F21" s="169"/>
      <c r="G21" s="170"/>
      <c r="H21" s="150"/>
      <c r="I21" s="150"/>
      <c r="J21" s="150"/>
      <c r="K21" s="150"/>
      <c r="L21" s="150"/>
      <c r="M21" s="150"/>
      <c r="N21" s="150"/>
      <c r="O21" s="150"/>
      <c r="P21" s="150"/>
      <c r="Q21" s="150" t="s">
        <v>94</v>
      </c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</row>
    <row r="22" spans="1:44" outlineLevel="1" x14ac:dyDescent="0.2">
      <c r="A22" s="165">
        <v>13</v>
      </c>
      <c r="B22" s="166" t="s">
        <v>120</v>
      </c>
      <c r="C22" s="172" t="s">
        <v>121</v>
      </c>
      <c r="D22" s="167" t="s">
        <v>93</v>
      </c>
      <c r="E22" s="168">
        <v>2</v>
      </c>
      <c r="F22" s="169"/>
      <c r="G22" s="170"/>
      <c r="H22" s="150"/>
      <c r="I22" s="150"/>
      <c r="J22" s="150"/>
      <c r="K22" s="150"/>
      <c r="L22" s="150"/>
      <c r="M22" s="150"/>
      <c r="N22" s="150"/>
      <c r="O22" s="150"/>
      <c r="P22" s="150"/>
      <c r="Q22" s="150" t="s">
        <v>94</v>
      </c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</row>
    <row r="23" spans="1:44" outlineLevel="1" x14ac:dyDescent="0.2">
      <c r="A23" s="165">
        <v>14</v>
      </c>
      <c r="B23" s="166" t="s">
        <v>122</v>
      </c>
      <c r="C23" s="172" t="s">
        <v>123</v>
      </c>
      <c r="D23" s="167" t="s">
        <v>93</v>
      </c>
      <c r="E23" s="168">
        <v>2</v>
      </c>
      <c r="F23" s="169"/>
      <c r="G23" s="170"/>
      <c r="H23" s="150"/>
      <c r="I23" s="150"/>
      <c r="J23" s="150"/>
      <c r="K23" s="150"/>
      <c r="L23" s="150"/>
      <c r="M23" s="150"/>
      <c r="N23" s="150"/>
      <c r="O23" s="150"/>
      <c r="P23" s="150"/>
      <c r="Q23" s="150" t="s">
        <v>94</v>
      </c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</row>
    <row r="24" spans="1:44" outlineLevel="1" x14ac:dyDescent="0.2">
      <c r="A24" s="165">
        <v>15</v>
      </c>
      <c r="B24" s="166" t="s">
        <v>124</v>
      </c>
      <c r="C24" s="172" t="s">
        <v>125</v>
      </c>
      <c r="D24" s="167" t="s">
        <v>93</v>
      </c>
      <c r="E24" s="168">
        <v>2</v>
      </c>
      <c r="F24" s="169"/>
      <c r="G24" s="170"/>
      <c r="H24" s="150"/>
      <c r="I24" s="150"/>
      <c r="J24" s="150"/>
      <c r="K24" s="150"/>
      <c r="L24" s="150"/>
      <c r="M24" s="150"/>
      <c r="N24" s="150"/>
      <c r="O24" s="150"/>
      <c r="P24" s="150"/>
      <c r="Q24" s="150" t="s">
        <v>94</v>
      </c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</row>
    <row r="25" spans="1:44" outlineLevel="1" x14ac:dyDescent="0.2">
      <c r="A25" s="165">
        <v>16</v>
      </c>
      <c r="B25" s="166" t="s">
        <v>126</v>
      </c>
      <c r="C25" s="172" t="s">
        <v>127</v>
      </c>
      <c r="D25" s="167" t="s">
        <v>93</v>
      </c>
      <c r="E25" s="168">
        <v>8</v>
      </c>
      <c r="F25" s="169"/>
      <c r="G25" s="170"/>
      <c r="H25" s="150"/>
      <c r="I25" s="150"/>
      <c r="J25" s="150"/>
      <c r="K25" s="150"/>
      <c r="L25" s="150"/>
      <c r="M25" s="150"/>
      <c r="N25" s="150"/>
      <c r="O25" s="150"/>
      <c r="P25" s="150"/>
      <c r="Q25" s="150" t="s">
        <v>94</v>
      </c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</row>
    <row r="26" spans="1:44" outlineLevel="1" x14ac:dyDescent="0.2">
      <c r="A26" s="165">
        <v>17</v>
      </c>
      <c r="B26" s="166" t="s">
        <v>128</v>
      </c>
      <c r="C26" s="172" t="s">
        <v>129</v>
      </c>
      <c r="D26" s="167" t="s">
        <v>130</v>
      </c>
      <c r="E26" s="168">
        <v>1</v>
      </c>
      <c r="F26" s="169"/>
      <c r="G26" s="170"/>
      <c r="H26" s="150"/>
      <c r="I26" s="150"/>
      <c r="J26" s="150"/>
      <c r="K26" s="150"/>
      <c r="L26" s="150"/>
      <c r="M26" s="150"/>
      <c r="N26" s="150"/>
      <c r="O26" s="150"/>
      <c r="P26" s="150"/>
      <c r="Q26" s="150" t="s">
        <v>94</v>
      </c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</row>
    <row r="27" spans="1:44" x14ac:dyDescent="0.2">
      <c r="A27" s="153" t="s">
        <v>89</v>
      </c>
      <c r="B27" s="154" t="s">
        <v>65</v>
      </c>
      <c r="C27" s="171" t="s">
        <v>66</v>
      </c>
      <c r="D27" s="155"/>
      <c r="E27" s="156"/>
      <c r="F27" s="157"/>
      <c r="G27" s="158"/>
      <c r="Q27" t="s">
        <v>90</v>
      </c>
    </row>
    <row r="28" spans="1:44" outlineLevel="1" x14ac:dyDescent="0.2">
      <c r="A28" s="165">
        <v>18</v>
      </c>
      <c r="B28" s="166" t="s">
        <v>131</v>
      </c>
      <c r="C28" s="172" t="s">
        <v>132</v>
      </c>
      <c r="D28" s="167" t="s">
        <v>102</v>
      </c>
      <c r="E28" s="168">
        <v>55</v>
      </c>
      <c r="F28" s="169"/>
      <c r="G28" s="170"/>
      <c r="H28" s="150"/>
      <c r="I28" s="150"/>
      <c r="J28" s="150"/>
      <c r="K28" s="150"/>
      <c r="L28" s="150"/>
      <c r="M28" s="150"/>
      <c r="N28" s="150"/>
      <c r="O28" s="150"/>
      <c r="P28" s="150"/>
      <c r="Q28" s="150" t="s">
        <v>133</v>
      </c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</row>
    <row r="29" spans="1:44" outlineLevel="1" x14ac:dyDescent="0.2">
      <c r="A29" s="165">
        <v>19</v>
      </c>
      <c r="B29" s="166" t="s">
        <v>134</v>
      </c>
      <c r="C29" s="172" t="s">
        <v>135</v>
      </c>
      <c r="D29" s="167" t="s">
        <v>102</v>
      </c>
      <c r="E29" s="168">
        <v>55</v>
      </c>
      <c r="F29" s="169"/>
      <c r="G29" s="170"/>
      <c r="H29" s="150"/>
      <c r="I29" s="150"/>
      <c r="J29" s="150"/>
      <c r="K29" s="150"/>
      <c r="L29" s="150"/>
      <c r="M29" s="150"/>
      <c r="N29" s="150"/>
      <c r="O29" s="150"/>
      <c r="P29" s="150"/>
      <c r="Q29" s="150" t="s">
        <v>133</v>
      </c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</row>
    <row r="30" spans="1:44" outlineLevel="1" x14ac:dyDescent="0.2">
      <c r="A30" s="165">
        <v>20</v>
      </c>
      <c r="B30" s="166" t="s">
        <v>136</v>
      </c>
      <c r="C30" s="172" t="s">
        <v>137</v>
      </c>
      <c r="D30" s="167" t="s">
        <v>93</v>
      </c>
      <c r="E30" s="168">
        <v>2</v>
      </c>
      <c r="F30" s="169"/>
      <c r="G30" s="170"/>
      <c r="H30" s="150"/>
      <c r="I30" s="150"/>
      <c r="J30" s="150"/>
      <c r="K30" s="150"/>
      <c r="L30" s="150"/>
      <c r="M30" s="150"/>
      <c r="N30" s="150"/>
      <c r="O30" s="150"/>
      <c r="P30" s="150"/>
      <c r="Q30" s="150" t="s">
        <v>133</v>
      </c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</row>
    <row r="31" spans="1:44" outlineLevel="1" x14ac:dyDescent="0.2">
      <c r="A31" s="165">
        <v>21</v>
      </c>
      <c r="B31" s="166" t="s">
        <v>138</v>
      </c>
      <c r="C31" s="172" t="s">
        <v>139</v>
      </c>
      <c r="D31" s="167" t="s">
        <v>93</v>
      </c>
      <c r="E31" s="168">
        <v>2</v>
      </c>
      <c r="F31" s="169"/>
      <c r="G31" s="170"/>
      <c r="H31" s="150"/>
      <c r="I31" s="150"/>
      <c r="J31" s="150"/>
      <c r="K31" s="150"/>
      <c r="L31" s="150"/>
      <c r="M31" s="150"/>
      <c r="N31" s="150"/>
      <c r="O31" s="150"/>
      <c r="P31" s="150"/>
      <c r="Q31" s="150" t="s">
        <v>133</v>
      </c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</row>
    <row r="32" spans="1:44" outlineLevel="1" x14ac:dyDescent="0.2">
      <c r="A32" s="165">
        <v>22</v>
      </c>
      <c r="B32" s="166" t="s">
        <v>140</v>
      </c>
      <c r="C32" s="172" t="s">
        <v>141</v>
      </c>
      <c r="D32" s="167" t="s">
        <v>102</v>
      </c>
      <c r="E32" s="168">
        <v>23</v>
      </c>
      <c r="F32" s="169"/>
      <c r="G32" s="170"/>
      <c r="H32" s="150"/>
      <c r="I32" s="150"/>
      <c r="J32" s="150"/>
      <c r="K32" s="150"/>
      <c r="L32" s="150"/>
      <c r="M32" s="150"/>
      <c r="N32" s="150"/>
      <c r="O32" s="150"/>
      <c r="P32" s="150"/>
      <c r="Q32" s="150" t="s">
        <v>133</v>
      </c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</row>
    <row r="33" spans="1:44" outlineLevel="1" x14ac:dyDescent="0.2">
      <c r="A33" s="165">
        <v>23</v>
      </c>
      <c r="B33" s="166" t="s">
        <v>142</v>
      </c>
      <c r="C33" s="172" t="s">
        <v>143</v>
      </c>
      <c r="D33" s="167" t="s">
        <v>102</v>
      </c>
      <c r="E33" s="168">
        <v>10</v>
      </c>
      <c r="F33" s="169"/>
      <c r="G33" s="170"/>
      <c r="H33" s="150"/>
      <c r="I33" s="150"/>
      <c r="J33" s="150"/>
      <c r="K33" s="150"/>
      <c r="L33" s="150"/>
      <c r="M33" s="150"/>
      <c r="N33" s="150"/>
      <c r="O33" s="150"/>
      <c r="P33" s="150"/>
      <c r="Q33" s="150" t="s">
        <v>133</v>
      </c>
      <c r="R33" s="150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</row>
    <row r="34" spans="1:44" outlineLevel="1" x14ac:dyDescent="0.2">
      <c r="A34" s="165">
        <v>24</v>
      </c>
      <c r="B34" s="166" t="s">
        <v>144</v>
      </c>
      <c r="C34" s="172" t="s">
        <v>145</v>
      </c>
      <c r="D34" s="167" t="s">
        <v>107</v>
      </c>
      <c r="E34" s="168">
        <v>44</v>
      </c>
      <c r="F34" s="169"/>
      <c r="G34" s="170"/>
      <c r="H34" s="150"/>
      <c r="I34" s="150"/>
      <c r="J34" s="150"/>
      <c r="K34" s="150"/>
      <c r="L34" s="150"/>
      <c r="M34" s="150"/>
      <c r="N34" s="150"/>
      <c r="O34" s="150"/>
      <c r="P34" s="150"/>
      <c r="Q34" s="150" t="s">
        <v>133</v>
      </c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</row>
    <row r="35" spans="1:44" outlineLevel="1" x14ac:dyDescent="0.2">
      <c r="A35" s="165">
        <v>25</v>
      </c>
      <c r="B35" s="166" t="s">
        <v>146</v>
      </c>
      <c r="C35" s="172" t="s">
        <v>147</v>
      </c>
      <c r="D35" s="167" t="s">
        <v>102</v>
      </c>
      <c r="E35" s="168">
        <v>25</v>
      </c>
      <c r="F35" s="169"/>
      <c r="G35" s="170"/>
      <c r="H35" s="150"/>
      <c r="I35" s="150"/>
      <c r="J35" s="150"/>
      <c r="K35" s="150"/>
      <c r="L35" s="150"/>
      <c r="M35" s="150"/>
      <c r="N35" s="150"/>
      <c r="O35" s="150"/>
      <c r="P35" s="150"/>
      <c r="Q35" s="150" t="s">
        <v>133</v>
      </c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</row>
    <row r="36" spans="1:44" outlineLevel="1" x14ac:dyDescent="0.2">
      <c r="A36" s="165">
        <v>26</v>
      </c>
      <c r="B36" s="166" t="s">
        <v>148</v>
      </c>
      <c r="C36" s="172" t="s">
        <v>149</v>
      </c>
      <c r="D36" s="167" t="s">
        <v>102</v>
      </c>
      <c r="E36" s="168">
        <v>40</v>
      </c>
      <c r="F36" s="169"/>
      <c r="G36" s="170"/>
      <c r="H36" s="150"/>
      <c r="I36" s="150"/>
      <c r="J36" s="150"/>
      <c r="K36" s="150"/>
      <c r="L36" s="150"/>
      <c r="M36" s="150"/>
      <c r="N36" s="150"/>
      <c r="O36" s="150"/>
      <c r="P36" s="150"/>
      <c r="Q36" s="150" t="s">
        <v>133</v>
      </c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</row>
    <row r="37" spans="1:44" outlineLevel="1" x14ac:dyDescent="0.2">
      <c r="A37" s="165">
        <v>27</v>
      </c>
      <c r="B37" s="166" t="s">
        <v>150</v>
      </c>
      <c r="C37" s="172" t="s">
        <v>151</v>
      </c>
      <c r="D37" s="167" t="s">
        <v>102</v>
      </c>
      <c r="E37" s="168">
        <v>35</v>
      </c>
      <c r="F37" s="169"/>
      <c r="G37" s="170"/>
      <c r="H37" s="150"/>
      <c r="I37" s="150"/>
      <c r="J37" s="150"/>
      <c r="K37" s="150"/>
      <c r="L37" s="150"/>
      <c r="M37" s="150"/>
      <c r="N37" s="150"/>
      <c r="O37" s="150"/>
      <c r="P37" s="150"/>
      <c r="Q37" s="150" t="s">
        <v>133</v>
      </c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</row>
    <row r="38" spans="1:44" outlineLevel="1" x14ac:dyDescent="0.2">
      <c r="A38" s="165">
        <v>28</v>
      </c>
      <c r="B38" s="166" t="s">
        <v>152</v>
      </c>
      <c r="C38" s="172" t="s">
        <v>153</v>
      </c>
      <c r="D38" s="167" t="s">
        <v>93</v>
      </c>
      <c r="E38" s="168">
        <v>1</v>
      </c>
      <c r="F38" s="169"/>
      <c r="G38" s="170"/>
      <c r="H38" s="150"/>
      <c r="I38" s="150"/>
      <c r="J38" s="150"/>
      <c r="K38" s="150"/>
      <c r="L38" s="150"/>
      <c r="M38" s="150"/>
      <c r="N38" s="150"/>
      <c r="O38" s="150"/>
      <c r="P38" s="150"/>
      <c r="Q38" s="150" t="s">
        <v>133</v>
      </c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</row>
    <row r="39" spans="1:44" outlineLevel="1" x14ac:dyDescent="0.2">
      <c r="A39" s="165">
        <v>29</v>
      </c>
      <c r="B39" s="166" t="s">
        <v>154</v>
      </c>
      <c r="C39" s="172" t="s">
        <v>155</v>
      </c>
      <c r="D39" s="167" t="s">
        <v>93</v>
      </c>
      <c r="E39" s="168">
        <v>2</v>
      </c>
      <c r="F39" s="169"/>
      <c r="G39" s="170"/>
      <c r="H39" s="150"/>
      <c r="I39" s="150"/>
      <c r="J39" s="150"/>
      <c r="K39" s="150"/>
      <c r="L39" s="150"/>
      <c r="M39" s="150"/>
      <c r="N39" s="150"/>
      <c r="O39" s="150"/>
      <c r="P39" s="150"/>
      <c r="Q39" s="150" t="s">
        <v>133</v>
      </c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  <c r="AE39" s="150"/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</row>
    <row r="40" spans="1:44" outlineLevel="1" x14ac:dyDescent="0.2">
      <c r="A40" s="165">
        <v>30</v>
      </c>
      <c r="B40" s="166" t="s">
        <v>156</v>
      </c>
      <c r="C40" s="172" t="s">
        <v>157</v>
      </c>
      <c r="D40" s="167" t="s">
        <v>158</v>
      </c>
      <c r="E40" s="168">
        <v>1</v>
      </c>
      <c r="F40" s="169"/>
      <c r="G40" s="170"/>
      <c r="H40" s="150"/>
      <c r="I40" s="150"/>
      <c r="J40" s="150"/>
      <c r="K40" s="150"/>
      <c r="L40" s="150"/>
      <c r="M40" s="150"/>
      <c r="N40" s="150"/>
      <c r="O40" s="150"/>
      <c r="P40" s="150"/>
      <c r="Q40" s="150" t="s">
        <v>133</v>
      </c>
      <c r="R40" s="150"/>
      <c r="S40" s="150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</row>
    <row r="41" spans="1:44" outlineLevel="1" x14ac:dyDescent="0.2">
      <c r="A41" s="165">
        <v>31</v>
      </c>
      <c r="B41" s="166" t="s">
        <v>159</v>
      </c>
      <c r="C41" s="172" t="s">
        <v>160</v>
      </c>
      <c r="D41" s="167" t="s">
        <v>93</v>
      </c>
      <c r="E41" s="168">
        <v>4</v>
      </c>
      <c r="F41" s="169"/>
      <c r="G41" s="170"/>
      <c r="H41" s="150"/>
      <c r="I41" s="150"/>
      <c r="J41" s="150"/>
      <c r="K41" s="150"/>
      <c r="L41" s="150"/>
      <c r="M41" s="150"/>
      <c r="N41" s="150"/>
      <c r="O41" s="150"/>
      <c r="P41" s="150"/>
      <c r="Q41" s="150" t="s">
        <v>133</v>
      </c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  <c r="AE41" s="150"/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</row>
    <row r="42" spans="1:44" ht="22.5" outlineLevel="1" x14ac:dyDescent="0.2">
      <c r="A42" s="165">
        <v>32</v>
      </c>
      <c r="B42" s="166" t="s">
        <v>161</v>
      </c>
      <c r="C42" s="172" t="s">
        <v>162</v>
      </c>
      <c r="D42" s="167" t="s">
        <v>163</v>
      </c>
      <c r="E42" s="168">
        <v>3</v>
      </c>
      <c r="F42" s="169"/>
      <c r="G42" s="170"/>
      <c r="H42" s="150"/>
      <c r="I42" s="150"/>
      <c r="J42" s="150"/>
      <c r="K42" s="150"/>
      <c r="L42" s="150"/>
      <c r="M42" s="150"/>
      <c r="N42" s="150"/>
      <c r="O42" s="150"/>
      <c r="P42" s="150"/>
      <c r="Q42" s="150" t="s">
        <v>133</v>
      </c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</row>
    <row r="43" spans="1:44" outlineLevel="1" x14ac:dyDescent="0.2">
      <c r="A43" s="165">
        <v>33</v>
      </c>
      <c r="B43" s="166" t="s">
        <v>164</v>
      </c>
      <c r="C43" s="172" t="s">
        <v>165</v>
      </c>
      <c r="D43" s="167" t="s">
        <v>166</v>
      </c>
      <c r="E43" s="168">
        <v>5</v>
      </c>
      <c r="F43" s="169"/>
      <c r="G43" s="170"/>
      <c r="H43" s="150"/>
      <c r="I43" s="150"/>
      <c r="J43" s="150"/>
      <c r="K43" s="150"/>
      <c r="L43" s="150"/>
      <c r="M43" s="150"/>
      <c r="N43" s="150"/>
      <c r="O43" s="150"/>
      <c r="P43" s="150"/>
      <c r="Q43" s="150" t="s">
        <v>133</v>
      </c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</row>
    <row r="44" spans="1:44" outlineLevel="1" x14ac:dyDescent="0.2">
      <c r="A44" s="165">
        <v>34</v>
      </c>
      <c r="B44" s="166" t="s">
        <v>167</v>
      </c>
      <c r="C44" s="172" t="s">
        <v>168</v>
      </c>
      <c r="D44" s="167" t="s">
        <v>93</v>
      </c>
      <c r="E44" s="168">
        <v>2</v>
      </c>
      <c r="F44" s="169"/>
      <c r="G44" s="170"/>
      <c r="H44" s="150"/>
      <c r="I44" s="150"/>
      <c r="J44" s="150"/>
      <c r="K44" s="150"/>
      <c r="L44" s="150"/>
      <c r="M44" s="150"/>
      <c r="N44" s="150"/>
      <c r="O44" s="150"/>
      <c r="P44" s="150"/>
      <c r="Q44" s="150" t="s">
        <v>169</v>
      </c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  <c r="AE44" s="150"/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</row>
    <row r="45" spans="1:44" x14ac:dyDescent="0.2">
      <c r="A45" s="153" t="s">
        <v>89</v>
      </c>
      <c r="B45" s="154" t="s">
        <v>67</v>
      </c>
      <c r="C45" s="171" t="s">
        <v>68</v>
      </c>
      <c r="D45" s="155"/>
      <c r="E45" s="156"/>
      <c r="F45" s="157"/>
      <c r="G45" s="158"/>
      <c r="Q45" t="s">
        <v>90</v>
      </c>
    </row>
    <row r="46" spans="1:44" outlineLevel="1" x14ac:dyDescent="0.2">
      <c r="A46" s="165">
        <v>35</v>
      </c>
      <c r="B46" s="166" t="s">
        <v>170</v>
      </c>
      <c r="C46" s="172" t="s">
        <v>171</v>
      </c>
      <c r="D46" s="167" t="s">
        <v>166</v>
      </c>
      <c r="E46" s="168">
        <v>3</v>
      </c>
      <c r="F46" s="169"/>
      <c r="G46" s="170"/>
      <c r="H46" s="150"/>
      <c r="I46" s="150"/>
      <c r="J46" s="150"/>
      <c r="K46" s="150"/>
      <c r="L46" s="150"/>
      <c r="M46" s="150"/>
      <c r="N46" s="150"/>
      <c r="O46" s="150"/>
      <c r="P46" s="150"/>
      <c r="Q46" s="150" t="s">
        <v>172</v>
      </c>
      <c r="R46" s="150"/>
      <c r="S46" s="150"/>
      <c r="T46" s="150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</row>
    <row r="47" spans="1:44" outlineLevel="1" x14ac:dyDescent="0.2">
      <c r="A47" s="165">
        <v>36</v>
      </c>
      <c r="B47" s="166" t="s">
        <v>173</v>
      </c>
      <c r="C47" s="172" t="s">
        <v>174</v>
      </c>
      <c r="D47" s="167" t="s">
        <v>166</v>
      </c>
      <c r="E47" s="168">
        <v>3</v>
      </c>
      <c r="F47" s="169"/>
      <c r="G47" s="170"/>
      <c r="H47" s="150"/>
      <c r="I47" s="150"/>
      <c r="J47" s="150"/>
      <c r="K47" s="150"/>
      <c r="L47" s="150"/>
      <c r="M47" s="150"/>
      <c r="N47" s="150"/>
      <c r="O47" s="150"/>
      <c r="P47" s="150"/>
      <c r="Q47" s="150" t="s">
        <v>172</v>
      </c>
      <c r="R47" s="150"/>
      <c r="S47" s="150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  <c r="AE47" s="150"/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</row>
    <row r="48" spans="1:44" outlineLevel="1" x14ac:dyDescent="0.2">
      <c r="A48" s="165">
        <v>37</v>
      </c>
      <c r="B48" s="166" t="s">
        <v>175</v>
      </c>
      <c r="C48" s="172" t="s">
        <v>176</v>
      </c>
      <c r="D48" s="167" t="s">
        <v>177</v>
      </c>
      <c r="E48" s="168">
        <v>1</v>
      </c>
      <c r="F48" s="169"/>
      <c r="G48" s="170"/>
      <c r="H48" s="150"/>
      <c r="I48" s="150"/>
      <c r="J48" s="150"/>
      <c r="K48" s="150"/>
      <c r="L48" s="150"/>
      <c r="M48" s="150"/>
      <c r="N48" s="150"/>
      <c r="O48" s="150"/>
      <c r="P48" s="150"/>
      <c r="Q48" s="150" t="s">
        <v>133</v>
      </c>
      <c r="R48" s="150"/>
      <c r="S48" s="150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  <c r="AE48" s="150"/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</row>
    <row r="49" spans="1:44" x14ac:dyDescent="0.2">
      <c r="A49" s="153" t="s">
        <v>89</v>
      </c>
      <c r="B49" s="154" t="s">
        <v>69</v>
      </c>
      <c r="C49" s="171" t="s">
        <v>70</v>
      </c>
      <c r="D49" s="155"/>
      <c r="E49" s="156"/>
      <c r="F49" s="157"/>
      <c r="G49" s="158"/>
      <c r="Q49" t="s">
        <v>90</v>
      </c>
    </row>
    <row r="50" spans="1:44" outlineLevel="1" x14ac:dyDescent="0.2">
      <c r="A50" s="165">
        <v>38</v>
      </c>
      <c r="B50" s="166" t="s">
        <v>178</v>
      </c>
      <c r="C50" s="172" t="s">
        <v>179</v>
      </c>
      <c r="D50" s="167" t="s">
        <v>177</v>
      </c>
      <c r="E50" s="168">
        <v>3</v>
      </c>
      <c r="F50" s="169"/>
      <c r="G50" s="170"/>
      <c r="H50" s="150"/>
      <c r="I50" s="150"/>
      <c r="J50" s="150"/>
      <c r="K50" s="150"/>
      <c r="L50" s="150"/>
      <c r="M50" s="150"/>
      <c r="N50" s="150"/>
      <c r="O50" s="150"/>
      <c r="P50" s="150"/>
      <c r="Q50" s="150" t="s">
        <v>172</v>
      </c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</row>
    <row r="51" spans="1:44" x14ac:dyDescent="0.2">
      <c r="A51" s="153" t="s">
        <v>89</v>
      </c>
      <c r="B51" s="154" t="s">
        <v>71</v>
      </c>
      <c r="C51" s="171" t="s">
        <v>72</v>
      </c>
      <c r="D51" s="155"/>
      <c r="E51" s="156"/>
      <c r="F51" s="157"/>
      <c r="G51" s="158"/>
      <c r="Q51" t="s">
        <v>90</v>
      </c>
    </row>
    <row r="52" spans="1:44" ht="22.5" outlineLevel="1" x14ac:dyDescent="0.2">
      <c r="A52" s="165">
        <v>39</v>
      </c>
      <c r="B52" s="166" t="s">
        <v>180</v>
      </c>
      <c r="C52" s="172" t="s">
        <v>181</v>
      </c>
      <c r="D52" s="167" t="s">
        <v>177</v>
      </c>
      <c r="E52" s="168">
        <v>2</v>
      </c>
      <c r="F52" s="169"/>
      <c r="G52" s="170"/>
      <c r="H52" s="150"/>
      <c r="I52" s="150"/>
      <c r="J52" s="150"/>
      <c r="K52" s="150"/>
      <c r="L52" s="150"/>
      <c r="M52" s="150"/>
      <c r="N52" s="150"/>
      <c r="O52" s="150"/>
      <c r="P52" s="150"/>
      <c r="Q52" s="150" t="s">
        <v>133</v>
      </c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</row>
    <row r="53" spans="1:44" outlineLevel="1" x14ac:dyDescent="0.2">
      <c r="A53" s="165">
        <v>40</v>
      </c>
      <c r="B53" s="166" t="s">
        <v>182</v>
      </c>
      <c r="C53" s="172" t="s">
        <v>183</v>
      </c>
      <c r="D53" s="167" t="s">
        <v>166</v>
      </c>
      <c r="E53" s="168">
        <v>2</v>
      </c>
      <c r="F53" s="169"/>
      <c r="G53" s="170"/>
      <c r="H53" s="150"/>
      <c r="I53" s="150"/>
      <c r="J53" s="150"/>
      <c r="K53" s="150"/>
      <c r="L53" s="150"/>
      <c r="M53" s="150"/>
      <c r="N53" s="150"/>
      <c r="O53" s="150"/>
      <c r="P53" s="150"/>
      <c r="Q53" s="150" t="s">
        <v>172</v>
      </c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</row>
    <row r="54" spans="1:44" ht="22.5" outlineLevel="1" x14ac:dyDescent="0.2">
      <c r="A54" s="165">
        <v>41</v>
      </c>
      <c r="B54" s="166" t="s">
        <v>184</v>
      </c>
      <c r="C54" s="172" t="s">
        <v>185</v>
      </c>
      <c r="D54" s="167" t="s">
        <v>166</v>
      </c>
      <c r="E54" s="168">
        <v>3</v>
      </c>
      <c r="F54" s="169"/>
      <c r="G54" s="170"/>
      <c r="H54" s="150"/>
      <c r="I54" s="150"/>
      <c r="J54" s="150"/>
      <c r="K54" s="150"/>
      <c r="L54" s="150"/>
      <c r="M54" s="150"/>
      <c r="N54" s="150"/>
      <c r="O54" s="150"/>
      <c r="P54" s="150"/>
      <c r="Q54" s="150" t="s">
        <v>172</v>
      </c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</row>
    <row r="55" spans="1:44" ht="22.5" outlineLevel="1" x14ac:dyDescent="0.2">
      <c r="A55" s="165">
        <v>42</v>
      </c>
      <c r="B55" s="166" t="s">
        <v>186</v>
      </c>
      <c r="C55" s="172" t="s">
        <v>187</v>
      </c>
      <c r="D55" s="167" t="s">
        <v>177</v>
      </c>
      <c r="E55" s="168">
        <v>2</v>
      </c>
      <c r="F55" s="169"/>
      <c r="G55" s="170"/>
      <c r="H55" s="150"/>
      <c r="I55" s="150"/>
      <c r="J55" s="150"/>
      <c r="K55" s="150"/>
      <c r="L55" s="150"/>
      <c r="M55" s="150"/>
      <c r="N55" s="150"/>
      <c r="O55" s="150"/>
      <c r="P55" s="150"/>
      <c r="Q55" s="150" t="s">
        <v>172</v>
      </c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</row>
    <row r="56" spans="1:44" x14ac:dyDescent="0.2">
      <c r="A56" s="153" t="s">
        <v>89</v>
      </c>
      <c r="B56" s="154" t="s">
        <v>59</v>
      </c>
      <c r="C56" s="171" t="s">
        <v>60</v>
      </c>
      <c r="D56" s="155"/>
      <c r="E56" s="156"/>
      <c r="F56" s="157"/>
      <c r="G56" s="158"/>
      <c r="Q56" t="s">
        <v>90</v>
      </c>
    </row>
    <row r="57" spans="1:44" outlineLevel="1" x14ac:dyDescent="0.2">
      <c r="A57" s="165">
        <v>43</v>
      </c>
      <c r="B57" s="166" t="s">
        <v>188</v>
      </c>
      <c r="C57" s="172" t="s">
        <v>189</v>
      </c>
      <c r="D57" s="167" t="s">
        <v>102</v>
      </c>
      <c r="E57" s="168">
        <v>35</v>
      </c>
      <c r="F57" s="169"/>
      <c r="G57" s="170"/>
      <c r="H57" s="150"/>
      <c r="I57" s="150"/>
      <c r="J57" s="150"/>
      <c r="K57" s="150"/>
      <c r="L57" s="150"/>
      <c r="M57" s="150"/>
      <c r="N57" s="150"/>
      <c r="O57" s="150"/>
      <c r="P57" s="150"/>
      <c r="Q57" s="150" t="s">
        <v>133</v>
      </c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  <c r="AE57" s="150"/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</row>
    <row r="58" spans="1:44" x14ac:dyDescent="0.2">
      <c r="A58" s="153" t="s">
        <v>89</v>
      </c>
      <c r="B58" s="154" t="s">
        <v>71</v>
      </c>
      <c r="C58" s="171" t="s">
        <v>72</v>
      </c>
      <c r="D58" s="155"/>
      <c r="E58" s="156"/>
      <c r="F58" s="157"/>
      <c r="G58" s="158"/>
      <c r="Q58" t="s">
        <v>90</v>
      </c>
    </row>
    <row r="59" spans="1:44" outlineLevel="1" x14ac:dyDescent="0.2">
      <c r="A59" s="165">
        <v>44</v>
      </c>
      <c r="B59" s="166" t="s">
        <v>190</v>
      </c>
      <c r="C59" s="172" t="s">
        <v>191</v>
      </c>
      <c r="D59" s="167" t="s">
        <v>177</v>
      </c>
      <c r="E59" s="168">
        <v>1</v>
      </c>
      <c r="F59" s="169"/>
      <c r="G59" s="170"/>
      <c r="H59" s="150"/>
      <c r="I59" s="150"/>
      <c r="J59" s="150"/>
      <c r="K59" s="150"/>
      <c r="L59" s="150"/>
      <c r="M59" s="150"/>
      <c r="N59" s="150"/>
      <c r="O59" s="150"/>
      <c r="P59" s="150"/>
      <c r="Q59" s="150" t="s">
        <v>172</v>
      </c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</row>
    <row r="60" spans="1:44" x14ac:dyDescent="0.2">
      <c r="A60" s="153" t="s">
        <v>89</v>
      </c>
      <c r="B60" s="154" t="s">
        <v>73</v>
      </c>
      <c r="C60" s="171" t="s">
        <v>74</v>
      </c>
      <c r="D60" s="155"/>
      <c r="E60" s="156"/>
      <c r="F60" s="157"/>
      <c r="G60" s="158"/>
      <c r="Q60" t="s">
        <v>90</v>
      </c>
    </row>
    <row r="61" spans="1:44" outlineLevel="1" x14ac:dyDescent="0.2">
      <c r="A61" s="165">
        <v>45</v>
      </c>
      <c r="B61" s="166" t="s">
        <v>192</v>
      </c>
      <c r="C61" s="172" t="s">
        <v>193</v>
      </c>
      <c r="D61" s="167" t="s">
        <v>177</v>
      </c>
      <c r="E61" s="168">
        <v>1.5</v>
      </c>
      <c r="F61" s="169"/>
      <c r="G61" s="170"/>
      <c r="H61" s="150"/>
      <c r="I61" s="150"/>
      <c r="J61" s="150"/>
      <c r="K61" s="150"/>
      <c r="L61" s="150"/>
      <c r="M61" s="150"/>
      <c r="N61" s="150"/>
      <c r="O61" s="150"/>
      <c r="P61" s="150"/>
      <c r="Q61" s="150" t="s">
        <v>172</v>
      </c>
      <c r="R61" s="150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</row>
    <row r="62" spans="1:44" outlineLevel="1" x14ac:dyDescent="0.2">
      <c r="A62" s="165">
        <v>46</v>
      </c>
      <c r="B62" s="166" t="s">
        <v>194</v>
      </c>
      <c r="C62" s="172" t="s">
        <v>195</v>
      </c>
      <c r="D62" s="167" t="s">
        <v>93</v>
      </c>
      <c r="E62" s="168">
        <v>1</v>
      </c>
      <c r="F62" s="169"/>
      <c r="G62" s="170"/>
      <c r="H62" s="150"/>
      <c r="I62" s="150"/>
      <c r="J62" s="150"/>
      <c r="K62" s="150"/>
      <c r="L62" s="150"/>
      <c r="M62" s="150"/>
      <c r="N62" s="150"/>
      <c r="O62" s="150"/>
      <c r="P62" s="150"/>
      <c r="Q62" s="150" t="s">
        <v>133</v>
      </c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  <c r="AE62" s="150"/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</row>
    <row r="63" spans="1:44" outlineLevel="1" x14ac:dyDescent="0.2">
      <c r="A63" s="165">
        <v>47</v>
      </c>
      <c r="B63" s="166" t="s">
        <v>196</v>
      </c>
      <c r="C63" s="172" t="s">
        <v>197</v>
      </c>
      <c r="D63" s="167" t="s">
        <v>177</v>
      </c>
      <c r="E63" s="168">
        <v>1</v>
      </c>
      <c r="F63" s="169"/>
      <c r="G63" s="170"/>
      <c r="H63" s="150"/>
      <c r="I63" s="150"/>
      <c r="J63" s="150"/>
      <c r="K63" s="150"/>
      <c r="L63" s="150"/>
      <c r="M63" s="150"/>
      <c r="N63" s="150"/>
      <c r="O63" s="150"/>
      <c r="P63" s="150"/>
      <c r="Q63" s="150" t="s">
        <v>133</v>
      </c>
      <c r="R63" s="150"/>
      <c r="S63" s="150"/>
      <c r="T63" s="150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  <c r="AE63" s="150"/>
      <c r="AF63" s="150"/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</row>
    <row r="64" spans="1:44" x14ac:dyDescent="0.2">
      <c r="A64" s="153" t="s">
        <v>89</v>
      </c>
      <c r="B64" s="154" t="s">
        <v>75</v>
      </c>
      <c r="C64" s="171" t="s">
        <v>76</v>
      </c>
      <c r="D64" s="155"/>
      <c r="E64" s="156"/>
      <c r="F64" s="157"/>
      <c r="G64" s="158"/>
      <c r="Q64" t="s">
        <v>90</v>
      </c>
    </row>
    <row r="65" spans="1:44" outlineLevel="1" x14ac:dyDescent="0.2">
      <c r="A65" s="165">
        <v>48</v>
      </c>
      <c r="B65" s="166" t="s">
        <v>198</v>
      </c>
      <c r="C65" s="172" t="s">
        <v>199</v>
      </c>
      <c r="D65" s="167" t="s">
        <v>177</v>
      </c>
      <c r="E65" s="168">
        <v>5</v>
      </c>
      <c r="F65" s="169"/>
      <c r="G65" s="170"/>
      <c r="H65" s="150"/>
      <c r="I65" s="150"/>
      <c r="J65" s="150"/>
      <c r="K65" s="150"/>
      <c r="L65" s="150"/>
      <c r="M65" s="150"/>
      <c r="N65" s="150"/>
      <c r="O65" s="150"/>
      <c r="P65" s="150"/>
      <c r="Q65" s="150" t="s">
        <v>133</v>
      </c>
      <c r="R65" s="150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  <c r="AE65" s="150"/>
      <c r="AF65" s="150"/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</row>
    <row r="66" spans="1:44" outlineLevel="1" x14ac:dyDescent="0.2">
      <c r="A66" s="165">
        <v>49</v>
      </c>
      <c r="B66" s="166" t="s">
        <v>200</v>
      </c>
      <c r="C66" s="172" t="s">
        <v>201</v>
      </c>
      <c r="D66" s="167" t="s">
        <v>202</v>
      </c>
      <c r="E66" s="168">
        <v>10</v>
      </c>
      <c r="F66" s="169"/>
      <c r="G66" s="170"/>
      <c r="H66" s="150"/>
      <c r="I66" s="150"/>
      <c r="J66" s="150"/>
      <c r="K66" s="150"/>
      <c r="L66" s="150"/>
      <c r="M66" s="150"/>
      <c r="N66" s="150"/>
      <c r="O66" s="150"/>
      <c r="P66" s="150"/>
      <c r="Q66" s="150" t="s">
        <v>133</v>
      </c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</row>
    <row r="67" spans="1:44" outlineLevel="1" x14ac:dyDescent="0.2">
      <c r="A67" s="165">
        <v>50</v>
      </c>
      <c r="B67" s="166" t="s">
        <v>203</v>
      </c>
      <c r="C67" s="172" t="s">
        <v>204</v>
      </c>
      <c r="D67" s="167" t="s">
        <v>202</v>
      </c>
      <c r="E67" s="168">
        <v>10</v>
      </c>
      <c r="F67" s="169"/>
      <c r="G67" s="170"/>
      <c r="H67" s="150"/>
      <c r="I67" s="150"/>
      <c r="J67" s="150"/>
      <c r="K67" s="150"/>
      <c r="L67" s="150"/>
      <c r="M67" s="150"/>
      <c r="N67" s="150"/>
      <c r="O67" s="150"/>
      <c r="P67" s="150"/>
      <c r="Q67" s="150" t="s">
        <v>133</v>
      </c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</row>
    <row r="68" spans="1:44" x14ac:dyDescent="0.2">
      <c r="A68" s="153" t="s">
        <v>89</v>
      </c>
      <c r="B68" s="154" t="s">
        <v>77</v>
      </c>
      <c r="C68" s="171" t="s">
        <v>28</v>
      </c>
      <c r="D68" s="155"/>
      <c r="E68" s="156"/>
      <c r="F68" s="157"/>
      <c r="G68" s="158"/>
      <c r="Q68" t="s">
        <v>90</v>
      </c>
    </row>
    <row r="69" spans="1:44" outlineLevel="1" x14ac:dyDescent="0.2">
      <c r="A69" s="165">
        <v>51</v>
      </c>
      <c r="B69" s="166" t="s">
        <v>205</v>
      </c>
      <c r="C69" s="172" t="s">
        <v>206</v>
      </c>
      <c r="D69" s="167" t="s">
        <v>93</v>
      </c>
      <c r="E69" s="168">
        <v>1</v>
      </c>
      <c r="F69" s="169"/>
      <c r="G69" s="170"/>
      <c r="H69" s="150"/>
      <c r="I69" s="150"/>
      <c r="J69" s="150"/>
      <c r="K69" s="150"/>
      <c r="L69" s="150"/>
      <c r="M69" s="150"/>
      <c r="N69" s="150"/>
      <c r="O69" s="150"/>
      <c r="P69" s="150"/>
      <c r="Q69" s="150" t="s">
        <v>172</v>
      </c>
      <c r="R69" s="150"/>
      <c r="S69" s="150"/>
      <c r="T69" s="150"/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  <c r="AE69" s="150"/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</row>
    <row r="70" spans="1:44" outlineLevel="1" x14ac:dyDescent="0.2">
      <c r="A70" s="165">
        <v>52</v>
      </c>
      <c r="B70" s="166" t="s">
        <v>207</v>
      </c>
      <c r="C70" s="172" t="s">
        <v>208</v>
      </c>
      <c r="D70" s="167" t="s">
        <v>93</v>
      </c>
      <c r="E70" s="168">
        <v>1</v>
      </c>
      <c r="F70" s="169"/>
      <c r="G70" s="170"/>
      <c r="H70" s="150"/>
      <c r="I70" s="150"/>
      <c r="J70" s="150"/>
      <c r="K70" s="150"/>
      <c r="L70" s="150"/>
      <c r="M70" s="150"/>
      <c r="N70" s="150"/>
      <c r="O70" s="150"/>
      <c r="P70" s="150"/>
      <c r="Q70" s="150" t="s">
        <v>172</v>
      </c>
      <c r="R70" s="150"/>
      <c r="S70" s="150"/>
      <c r="T70" s="150"/>
      <c r="U70" s="150"/>
      <c r="V70" s="150"/>
      <c r="W70" s="150"/>
      <c r="X70" s="150"/>
      <c r="Y70" s="150"/>
      <c r="Z70" s="150"/>
      <c r="AA70" s="150"/>
      <c r="AB70" s="150"/>
      <c r="AC70" s="150"/>
      <c r="AD70" s="150"/>
      <c r="AE70" s="150"/>
      <c r="AF70" s="150"/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</row>
    <row r="71" spans="1:44" outlineLevel="1" x14ac:dyDescent="0.2">
      <c r="A71" s="159">
        <v>53</v>
      </c>
      <c r="B71" s="160" t="s">
        <v>209</v>
      </c>
      <c r="C71" s="173" t="s">
        <v>210</v>
      </c>
      <c r="D71" s="161" t="s">
        <v>211</v>
      </c>
      <c r="E71" s="162">
        <v>90</v>
      </c>
      <c r="F71" s="163"/>
      <c r="G71" s="164"/>
      <c r="H71" s="150"/>
      <c r="I71" s="150"/>
      <c r="J71" s="150"/>
      <c r="K71" s="150"/>
      <c r="L71" s="150"/>
      <c r="M71" s="150"/>
      <c r="N71" s="150"/>
      <c r="O71" s="150"/>
      <c r="P71" s="150"/>
      <c r="Q71" s="150" t="s">
        <v>172</v>
      </c>
      <c r="R71" s="150"/>
      <c r="S71" s="150"/>
      <c r="T71" s="150"/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  <c r="AE71" s="150"/>
      <c r="AF71" s="150"/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</row>
    <row r="72" spans="1:44" x14ac:dyDescent="0.2">
      <c r="A72" s="5"/>
      <c r="B72" s="6"/>
      <c r="C72" s="174"/>
      <c r="D72" s="8"/>
      <c r="E72" s="5"/>
      <c r="F72" s="5"/>
      <c r="G72" s="5"/>
      <c r="O72">
        <v>15</v>
      </c>
      <c r="P72">
        <v>21</v>
      </c>
    </row>
    <row r="73" spans="1:44" x14ac:dyDescent="0.2">
      <c r="C73" s="175"/>
      <c r="D73" s="142"/>
      <c r="Q73" t="s">
        <v>212</v>
      </c>
    </row>
    <row r="74" spans="1:44" x14ac:dyDescent="0.2">
      <c r="D74" s="142"/>
    </row>
    <row r="75" spans="1:44" x14ac:dyDescent="0.2">
      <c r="D75" s="142"/>
    </row>
    <row r="76" spans="1:44" x14ac:dyDescent="0.2">
      <c r="D76" s="142"/>
    </row>
    <row r="77" spans="1:44" x14ac:dyDescent="0.2">
      <c r="D77" s="142"/>
    </row>
    <row r="78" spans="1:44" x14ac:dyDescent="0.2">
      <c r="D78" s="142"/>
    </row>
    <row r="79" spans="1:44" x14ac:dyDescent="0.2">
      <c r="D79" s="142"/>
    </row>
    <row r="80" spans="1:44" x14ac:dyDescent="0.2">
      <c r="D80" s="142"/>
    </row>
    <row r="81" spans="4:4" x14ac:dyDescent="0.2">
      <c r="D81" s="142"/>
    </row>
    <row r="82" spans="4:4" x14ac:dyDescent="0.2">
      <c r="D82" s="142"/>
    </row>
    <row r="83" spans="4:4" x14ac:dyDescent="0.2">
      <c r="D83" s="142"/>
    </row>
    <row r="84" spans="4:4" x14ac:dyDescent="0.2">
      <c r="D84" s="142"/>
    </row>
    <row r="85" spans="4:4" x14ac:dyDescent="0.2">
      <c r="D85" s="142"/>
    </row>
    <row r="86" spans="4:4" x14ac:dyDescent="0.2">
      <c r="D86" s="142"/>
    </row>
    <row r="87" spans="4:4" x14ac:dyDescent="0.2">
      <c r="D87" s="142"/>
    </row>
    <row r="88" spans="4:4" x14ac:dyDescent="0.2">
      <c r="D88" s="142"/>
    </row>
    <row r="89" spans="4:4" x14ac:dyDescent="0.2">
      <c r="D89" s="142"/>
    </row>
    <row r="90" spans="4:4" x14ac:dyDescent="0.2">
      <c r="D90" s="142"/>
    </row>
    <row r="91" spans="4:4" x14ac:dyDescent="0.2">
      <c r="D91" s="142"/>
    </row>
    <row r="92" spans="4:4" x14ac:dyDescent="0.2">
      <c r="D92" s="142"/>
    </row>
    <row r="93" spans="4:4" x14ac:dyDescent="0.2">
      <c r="D93" s="142"/>
    </row>
    <row r="94" spans="4:4" x14ac:dyDescent="0.2">
      <c r="D94" s="142"/>
    </row>
    <row r="95" spans="4:4" x14ac:dyDescent="0.2">
      <c r="D95" s="142"/>
    </row>
    <row r="96" spans="4:4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19 R1653156401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'19 R1653156401 Pol'!Názvy_tisku</vt:lpstr>
      <vt:lpstr>oadresa</vt:lpstr>
      <vt:lpstr>Stavba!Objednatel</vt:lpstr>
      <vt:lpstr>Stavba!Objekt</vt:lpstr>
      <vt:lpstr>'19 R1653156401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Hromek Jiří (SYNERGA)</dc:creator>
  <cp:lastModifiedBy>Hromek Jiří (SYNERGA)</cp:lastModifiedBy>
  <cp:lastPrinted>2017-12-20T15:35:12Z</cp:lastPrinted>
  <dcterms:created xsi:type="dcterms:W3CDTF">2009-04-08T07:15:50Z</dcterms:created>
  <dcterms:modified xsi:type="dcterms:W3CDTF">2017-12-20T15:35:31Z</dcterms:modified>
</cp:coreProperties>
</file>