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4290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<sst xmlns="http://schemas.openxmlformats.org/spreadsheetml/2006/main" count="1985" uniqueCount="646">
  <si>
    <t xml:space="preserve">
        Kategorie: TNT 002-2018 - Tonery, sběr do: 28.02.2018, dodání od: 03.04.2018, vygenerováno: 08.03.2018 13:37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</si>
  <si>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</si>
  <si>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</si>
  <si>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</si>
  <si>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</si>
  <si>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</si>
  <si>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</si>
  <si>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</si>
  <si>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Název položky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</si>
  <si>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</si>
  <si>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</si>
  <si>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</si>
  <si>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</si>
  <si>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</si>
  <si>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</si>
  <si>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</si>
  <si>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</si>
  <si>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</si>
  <si>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</si>
  <si>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</si>
  <si>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</si>
  <si>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</si>
  <si>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</si>
  <si>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</si>
  <si>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</si>
  <si>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Celková cena za položku (bez DPH) v Kč = požadované množství * jednotková cena bez DPH</t>
  </si>
  <si>
    <t>Tonery - FIŽ</t>
  </si>
  <si>
    <t>30125110-5</t>
  </si>
  <si>
    <t>30125110-5-172</t>
  </si>
  <si>
    <t>LAS/Canon/i-SENSYS LBP2900/black</t>
  </si>
  <si>
    <t>Náplň do tiskárny Canon/i-SENSYS LBP2900, barva: černá (black)</t>
  </si>
  <si>
    <t xml:space="preserve">Požadován originální toner. </t>
  </si>
  <si>
    <t>ks (2000 stran)</t>
  </si>
  <si>
    <t>Ústav experimentální biologie</t>
  </si>
  <si>
    <t>UKB, Kamenice 5, budova A36</t>
  </si>
  <si>
    <t>Kamenice 753/5, 62500 Brno</t>
  </si>
  <si>
    <t>bud. A36/124</t>
  </si>
  <si>
    <t xml:space="preserve">Bílá Naděžda  </t>
  </si>
  <si>
    <t>134266@mail.muni.cz</t>
  </si>
  <si>
    <t>30125110-5-616</t>
  </si>
  <si>
    <t>LAS/HP/LaserJet 1320/black</t>
  </si>
  <si>
    <t>Náplň do tiskárny HP/LaserJet 1320, barva: černá (black), norma ISO/IEC 19752</t>
  </si>
  <si>
    <t>ks (6000 stran)</t>
  </si>
  <si>
    <t>bud. A36/101</t>
  </si>
  <si>
    <t>Hyršl Pavel doc. RNDr. Ph.D.</t>
  </si>
  <si>
    <t>9982@mail.muni.cz</t>
  </si>
  <si>
    <t>Vystavit fakturu za soubor položek výše: ve faktruře uvést ID žádanky</t>
  </si>
  <si>
    <t>Celkem za fakturu</t>
  </si>
  <si>
    <t>30125110-5-2071</t>
  </si>
  <si>
    <t>LAS/Samsung/CLX-6260/cyan</t>
  </si>
  <si>
    <t>Náplň do tiskárny Samsung/CLX-6260, barva: azurová (cyan)</t>
  </si>
  <si>
    <t>ks (3500 stran)</t>
  </si>
  <si>
    <t>Ústav ochrany a podpory zdraví</t>
  </si>
  <si>
    <t>UKB, Kamenice 5, budova A21</t>
  </si>
  <si>
    <t>bud. A21/327</t>
  </si>
  <si>
    <t xml:space="preserve">Jochová Zdeňka  </t>
  </si>
  <si>
    <t>70424@mail.muni.cz</t>
  </si>
  <si>
    <t>30125110-5-2070</t>
  </si>
  <si>
    <t>LAS/Samsung/CLX-6260/black</t>
  </si>
  <si>
    <t>Náplň do tiskárny Samsung/CLX-6260, barva: černá (black)</t>
  </si>
  <si>
    <t>30125110-5-2072</t>
  </si>
  <si>
    <t>LAS/Samsung/CLX-6260/magenta</t>
  </si>
  <si>
    <t>Náplň do tiskárny Samsung/CLX-6260, barva: purpurová (magenta)</t>
  </si>
  <si>
    <t>30125110-5-2073</t>
  </si>
  <si>
    <t>LAS/Samsung/CLX-6260/yellow</t>
  </si>
  <si>
    <t>Náplň do tiskárny Samsung/CLX-6260, barva: žlutá (yellow)</t>
  </si>
  <si>
    <t>30125110-5-737</t>
  </si>
  <si>
    <t>LAS/HP/LaserJet P1005/black</t>
  </si>
  <si>
    <t>Náplň do tiskárny HP/LaserJet P1005, barva: černá (black), norma ISO/IEC 19752</t>
  </si>
  <si>
    <t>ks (1500 stran)</t>
  </si>
  <si>
    <t>30125110-5-2293</t>
  </si>
  <si>
    <t>LAS/HP/LaserJet Pro M203/black</t>
  </si>
  <si>
    <t>Náplň do tiskárny HP/LaserJet Pro M203, barva: černá (black)</t>
  </si>
  <si>
    <t>Správa UKB</t>
  </si>
  <si>
    <t>UKB, Kamenice 5, budova A17</t>
  </si>
  <si>
    <t xml:space="preserve"> </t>
  </si>
  <si>
    <t xml:space="preserve">Pakostová Jindra  </t>
  </si>
  <si>
    <t>107322@mail.muni.cz</t>
  </si>
  <si>
    <t>30125110-5-1264</t>
  </si>
  <si>
    <t>LAS/Nashuatec/MP 171/black</t>
  </si>
  <si>
    <t>Náplň do tiskárny Nashuatec/MP 171, barva: černá (black)</t>
  </si>
  <si>
    <t>ks (230 g)</t>
  </si>
  <si>
    <t>30125110-5-2168</t>
  </si>
  <si>
    <t>LAS/Samsung/SL-M2875/black</t>
  </si>
  <si>
    <t>Náplň do tiskárny Samsung/SL-M2875, barva: černá (black)</t>
  </si>
  <si>
    <t>ks (3000 stran)</t>
  </si>
  <si>
    <t>30125110-5-1695</t>
  </si>
  <si>
    <t>LAS/Xerox/WorkCentre 3220/black</t>
  </si>
  <si>
    <t>Náplň do tiskárny Xerox/WorkCentre 3220, barva: černá (black), norma ISO/IEC 19752</t>
  </si>
  <si>
    <t>ks (4100 stran)</t>
  </si>
  <si>
    <t>Ústav populačních studií</t>
  </si>
  <si>
    <t>FSS, Joštova 10</t>
  </si>
  <si>
    <t>Joštova 218/10, 60200 Brno</t>
  </si>
  <si>
    <t xml:space="preserve">Kratochvílová Lenka Mgr. </t>
  </si>
  <si>
    <t>7318@mail.muni.cz</t>
  </si>
  <si>
    <t>LAS/Xerox/Workcentre3220/black</t>
  </si>
  <si>
    <t>30192113-6</t>
  </si>
  <si>
    <t>30192113-6-843</t>
  </si>
  <si>
    <t>INK/HP/Deskjet 5150/black</t>
  </si>
  <si>
    <t>Náplň do tiskárny HP/Deskjet 5150, barva: černá (black), norma ISO/IEC 24711</t>
  </si>
  <si>
    <t>ks (520 stran)</t>
  </si>
  <si>
    <t>INK HP DJ 5150 black</t>
  </si>
  <si>
    <t>30125110-5-2297</t>
  </si>
  <si>
    <t>LAS/HP/Color LaserJet Pro M452/cyan</t>
  </si>
  <si>
    <t>Náplň do tiskárny HP/Color LaserJet Pro M452, barva: azurová (cyan)</t>
  </si>
  <si>
    <t>ks (5000 stran)</t>
  </si>
  <si>
    <t>Kat.ošetřovatelství</t>
  </si>
  <si>
    <t>UKB, Kamenice 3, budova 1</t>
  </si>
  <si>
    <t>Kamenice 126/3, 62500 Brno</t>
  </si>
  <si>
    <t>bud. 1/218</t>
  </si>
  <si>
    <t>Beharková Natália PhDr. Ph.D.</t>
  </si>
  <si>
    <t>133871@mail.muni.cz</t>
  </si>
  <si>
    <t>30125110-5-2298</t>
  </si>
  <si>
    <t>LAS/HP/Color LaserJet Pro M452/magenta</t>
  </si>
  <si>
    <t>Náplň do tiskárny HP/Color LaserJet Pro M452, barva: purpurová (magenta)</t>
  </si>
  <si>
    <t>30125110-5-2299</t>
  </si>
  <si>
    <t>LAS/HP/Color LaserJet Pro M452/yellow</t>
  </si>
  <si>
    <t>Náplň do tiskárny HP/Color LaserJet Pro M452, barva: žlutá (yellow)</t>
  </si>
  <si>
    <t>30125110-5-2300</t>
  </si>
  <si>
    <t>LAS/HP/Color LaserJet Pro M452/black</t>
  </si>
  <si>
    <t>Náplň do tiskárny HP/Color LaserJet Pro M452, barva: černá (black)</t>
  </si>
  <si>
    <t>ks (6500 stran)</t>
  </si>
  <si>
    <t>žádost o tonery</t>
  </si>
  <si>
    <t>30125110-5-1991</t>
  </si>
  <si>
    <t>LAS/OKI/MC332/black</t>
  </si>
  <si>
    <t>Náplň do tiskárny OKI/MC332, barva: černá (black)</t>
  </si>
  <si>
    <t>ks (2200 stran)</t>
  </si>
  <si>
    <t>I. ortopedická klinika</t>
  </si>
  <si>
    <t>LF, FNUSA, Pekařská 53, pavilon A1</t>
  </si>
  <si>
    <t>Pekařská 664/53, 65691 Brno</t>
  </si>
  <si>
    <t xml:space="preserve">Růčková Anna  </t>
  </si>
  <si>
    <t>107256@mail.muni.cz</t>
  </si>
  <si>
    <t>30125110-5-1992</t>
  </si>
  <si>
    <t>LAS/OKI/MC332/cyan</t>
  </si>
  <si>
    <t>Náplň do tiskárny OKI/MC332, barva: azurová (cyan)</t>
  </si>
  <si>
    <t>30125110-5-1993</t>
  </si>
  <si>
    <t>LAS/OKI/MC332/magenta</t>
  </si>
  <si>
    <t>Náplň do tiskárny OKI/MC332, barva: purpurová (magenta)</t>
  </si>
  <si>
    <t>30125110-5-1994</t>
  </si>
  <si>
    <t>LAS/OKI/MC332/yellow</t>
  </si>
  <si>
    <t>Náplň do tiskárny OKI/MC332, barva: žlutá (yellow)</t>
  </si>
  <si>
    <t>30125110-5-1813</t>
  </si>
  <si>
    <t>LAS/OKI/C330/magenta</t>
  </si>
  <si>
    <t>Náplň do tiskárny OKI/C330, barva: purpurová (magenta)</t>
  </si>
  <si>
    <t>Vedení a sekretariát CJV</t>
  </si>
  <si>
    <t>RMU, Komenského nám. 2</t>
  </si>
  <si>
    <t>Komenského nám. 220/2, 66243 Brno</t>
  </si>
  <si>
    <t xml:space="preserve">Kovaříková Věra  </t>
  </si>
  <si>
    <t>106950@mail.muni.cz</t>
  </si>
  <si>
    <t>30125110-5-975</t>
  </si>
  <si>
    <t>LAS/Lexmark/X264/black</t>
  </si>
  <si>
    <t>Náplň do tiskárny Lexmark/X264, barva: černá (black), norma ISO/IEC 19752</t>
  </si>
  <si>
    <t>ks (9000 stran)</t>
  </si>
  <si>
    <t>Kat.soc. politiky a soc.práce</t>
  </si>
  <si>
    <t>Kotolová Hana Mgr. DiS.</t>
  </si>
  <si>
    <t>101539@mail.muni.cz</t>
  </si>
  <si>
    <t>30192113-6-1897</t>
  </si>
  <si>
    <t>INK/HP/Officejet 7612/cyan</t>
  </si>
  <si>
    <t>Náplň do tiskárny HP/Officejet 7612, barva: azurová (cyan), norma: ISO/IEC 24711.</t>
  </si>
  <si>
    <t>ks (825 stran)</t>
  </si>
  <si>
    <t>Technicko-provozní oddělení</t>
  </si>
  <si>
    <t>UKB, Kamenice 5, budova A22</t>
  </si>
  <si>
    <t xml:space="preserve">Brázdová Jana  </t>
  </si>
  <si>
    <t>27579@mail.muni.cz</t>
  </si>
  <si>
    <t>30192113-6-1896</t>
  </si>
  <si>
    <t>INK/HP/Officejet 7612/black</t>
  </si>
  <si>
    <t>Náplň do tiskárny HP/Officejet 7612, barva černá (black), norma: ISO/IEC 24711.</t>
  </si>
  <si>
    <t>ks (1000 stran)</t>
  </si>
  <si>
    <t>30192113-6-1898</t>
  </si>
  <si>
    <t>INK/HP/Officejet 7612/magenta</t>
  </si>
  <si>
    <t>Náplň do tiskárny HP/Officejet 7612, barva: purpurová (magenta), norma: ISO/IEC 24711.</t>
  </si>
  <si>
    <t>30192113-6-1899</t>
  </si>
  <si>
    <t>INK/HP/Officejet 7612/yellow</t>
  </si>
  <si>
    <t>Náplň do tiskárny HP/Officejet 7612, barva žlutá (yellow), norma: ISO/IEC 24711.</t>
  </si>
  <si>
    <t>Tonery 1/2018</t>
  </si>
  <si>
    <t>Ředitelství</t>
  </si>
  <si>
    <t>SKM, Vinařská 5, blok C2</t>
  </si>
  <si>
    <t>Vinařská 499/5, 65913 Brno</t>
  </si>
  <si>
    <t xml:space="preserve">Stárka Václav Bc. </t>
  </si>
  <si>
    <t>244921@mail.muni.cz</t>
  </si>
  <si>
    <t>30125110-5-762</t>
  </si>
  <si>
    <t>LAS/HP/LaserJet P2055/black</t>
  </si>
  <si>
    <t>Náplň do tiskárny HP/LaserJet P2055, barva: černá (black), norma ISO/IEC 19752</t>
  </si>
  <si>
    <t>30125110-5-2077</t>
  </si>
  <si>
    <t>LAS/Epson/WorkForce AL-M300/black</t>
  </si>
  <si>
    <t>Náplň do tiskárny Epson/WorkForce AL-M300, barva: černá (black)</t>
  </si>
  <si>
    <t>ks (10000 stran)</t>
  </si>
  <si>
    <t>30192113-6-1785</t>
  </si>
  <si>
    <t>INK/HP/Officejet 6700/black</t>
  </si>
  <si>
    <t>Náplň do tiskárny HP/Officejet 6700, barva černá (black), norma: ISO/IEC 24711.</t>
  </si>
  <si>
    <t>30192113-6-859</t>
  </si>
  <si>
    <t>INK/HP/Deskjet 5550/color</t>
  </si>
  <si>
    <t>Náplň do tiskárny HP/Deskjet 5550, barva: barevná (color), norma ISO/IEC 24711</t>
  </si>
  <si>
    <t>ks (500 stran)</t>
  </si>
  <si>
    <t>DNS - toner</t>
  </si>
  <si>
    <t>30125110-5-2283</t>
  </si>
  <si>
    <t>LAS/HP/Color LaserJet Pro MFP M377/cyan</t>
  </si>
  <si>
    <t>Náplň do tiskárny HP/Color LaserJet Pro MFP M377, barva: azurová (cyan)</t>
  </si>
  <si>
    <t>Personální oddělení</t>
  </si>
  <si>
    <t xml:space="preserve">Fajmon Petr Mgr. </t>
  </si>
  <si>
    <t>3913@mail.muni.cz</t>
  </si>
  <si>
    <t>30125110-5-2284</t>
  </si>
  <si>
    <t>LAS/HP/Color LaserJet Pro MFP M377/magenta</t>
  </si>
  <si>
    <t>Náplň do tiskárny HP/Color LaserJet Pro MFP M377, barva: purpurová (magenta)</t>
  </si>
  <si>
    <t>30125110-5-2285</t>
  </si>
  <si>
    <t>LAS/HP/Color LaserJet Pro MFP M377/yellow</t>
  </si>
  <si>
    <t>Náplň do tiskárny HP/Color LaserJet Pro MFP M377, barva: žlutá (yellow)</t>
  </si>
  <si>
    <t>Tonery_Havlíčková</t>
  </si>
  <si>
    <t>30125110-5-1948</t>
  </si>
  <si>
    <t>LAS/OKI/MB441/black</t>
  </si>
  <si>
    <t>Náplň do tiskárny OKI/MB441, barva: černá (black)</t>
  </si>
  <si>
    <t>ks (2500 stran)</t>
  </si>
  <si>
    <t>Kat.financí</t>
  </si>
  <si>
    <t>ESF, Lipová 41a</t>
  </si>
  <si>
    <t>Lipová 507/41a, 60200 Brno</t>
  </si>
  <si>
    <t xml:space="preserve">Horňák Roman  </t>
  </si>
  <si>
    <t>168497@mail.muni.cz</t>
  </si>
  <si>
    <t>30125110-5-968</t>
  </si>
  <si>
    <t>LAS/Lexmark/E260/black</t>
  </si>
  <si>
    <t>Náplň do tiskárny Lexmark/E260, barva: černá (black), norma ISO/IEC 19752</t>
  </si>
  <si>
    <t>30125110-5-199</t>
  </si>
  <si>
    <t>LAS/Canon/i-SENSYS MF4370/black</t>
  </si>
  <si>
    <t>Náplň do tiskárny Canon/i-SENSYS MF4370, barva: černá (black)</t>
  </si>
  <si>
    <t>30125110-5-725</t>
  </si>
  <si>
    <t>LAS/HP/LaserJet M1120/black</t>
  </si>
  <si>
    <t>Náplň do tiskárny HP/LaserJet M1120, barva: černá (black), norma: ISO/IEC 19752</t>
  </si>
  <si>
    <t>30125110-5-2338</t>
  </si>
  <si>
    <t>LAS/Triumph Adler/2506ci/black</t>
  </si>
  <si>
    <t>Náplň do tiskárny Triumph Adler/2506ci, barva: černá (black)</t>
  </si>
  <si>
    <t>ks (20000 stran)</t>
  </si>
  <si>
    <t>Ústav histologie a embryologie</t>
  </si>
  <si>
    <t xml:space="preserve">Puklová Jana  </t>
  </si>
  <si>
    <t>2472@mail.muni.cz</t>
  </si>
  <si>
    <t>30125110-5-2276</t>
  </si>
  <si>
    <t>LAS/HP/Color LJ PRO MFP M477/black</t>
  </si>
  <si>
    <t>Náplň do tiskárny HP/Color LJ PRO MFP M477, barva: černá (black)</t>
  </si>
  <si>
    <t>Oddělení pro kvalifikační rozvoj</t>
  </si>
  <si>
    <t>bud. A17/413</t>
  </si>
  <si>
    <t xml:space="preserve">Wolfová Pavla Bc. </t>
  </si>
  <si>
    <t>233133@mail.muni.cz</t>
  </si>
  <si>
    <t>30125110-5-2277</t>
  </si>
  <si>
    <t>LAS/HP/Color LJ PRO MFP M477/cyan</t>
  </si>
  <si>
    <t>Náplň do tiskárny HP/Color LJ PRO MFP M477, barva: azurová (cyan)</t>
  </si>
  <si>
    <t>30125110-5-2279</t>
  </si>
  <si>
    <t>LAS/HP/Color LJ PRO MFP M477/yellow</t>
  </si>
  <si>
    <t>Náplň do tiskárny HP/Color LJ PRO MFP M477, barva: žlutá (yellow)</t>
  </si>
  <si>
    <t>30125110-5-2278</t>
  </si>
  <si>
    <t>LAS/HP/Color LJ PRO MFP M477/magenta</t>
  </si>
  <si>
    <t>Náplň do tiskárny HP/Color LJ PRO MFP M477, barva: purpurová (magenta)</t>
  </si>
  <si>
    <t>30192113-6-1189</t>
  </si>
  <si>
    <t>INK/HP/Officejet Pro 8500/black</t>
  </si>
  <si>
    <t>Náplň do tiskárny HP/Officejet Pro 8500, barva: černá (black)</t>
  </si>
  <si>
    <t>Kat.biologie</t>
  </si>
  <si>
    <t>PedF, Poříčí 7, budova B</t>
  </si>
  <si>
    <t>Poříčí 623/7, 60300 Brno</t>
  </si>
  <si>
    <t>bud. B/1037</t>
  </si>
  <si>
    <t>Jančová Martina Mgr. Ph.D.</t>
  </si>
  <si>
    <t>10561@mail.muni.cz</t>
  </si>
  <si>
    <t>Kabinet inform.studií a knihovnictví</t>
  </si>
  <si>
    <t>FF/LF, Bílý dům, Žerotínovo nám. 6, budova S</t>
  </si>
  <si>
    <t>Žerotínovo nám. 553/6, 60200 Brno</t>
  </si>
  <si>
    <t xml:space="preserve">Kubisová Sabina Mgr. </t>
  </si>
  <si>
    <t>240141@mail.muni.cz</t>
  </si>
  <si>
    <t>30125110-5-1873</t>
  </si>
  <si>
    <t>LAS/OKI/MC562/black</t>
  </si>
  <si>
    <t>Náplň do tiskárny OKI/MC562, barva: černá (black)</t>
  </si>
  <si>
    <t>ks (7000 stran)</t>
  </si>
  <si>
    <t>30125110-5-1878</t>
  </si>
  <si>
    <t>LAS/OKI/MC562/cyan</t>
  </si>
  <si>
    <t>Náplň do tiskárny OKI/MC562, barva: azurová (cyan)</t>
  </si>
  <si>
    <t>30125110-5-1876</t>
  </si>
  <si>
    <t>LAS/OKI/MC562/magenta</t>
  </si>
  <si>
    <t>Náplň do tiskárny OKI/MC562, barva: purpurová (magenta)</t>
  </si>
  <si>
    <t>30125110-5-1880</t>
  </si>
  <si>
    <t>LAS/OKI/MC562/yellow</t>
  </si>
  <si>
    <t>Náplň do tiskárny OKI/MC562, barva: žlutá (yellow)</t>
  </si>
  <si>
    <t>Mgr. Sabina Kubisová
725866906</t>
  </si>
  <si>
    <t>30125110-5-1439</t>
  </si>
  <si>
    <t>LAS/HP/Color LaserJet CP5225/black</t>
  </si>
  <si>
    <t>Náplň do tiskárny LAS/HP/Color LaserJet CP5225, barva: černá (black), norma ISO/IEC ISO/IEC 19798</t>
  </si>
  <si>
    <t>30125110-5-1441</t>
  </si>
  <si>
    <t>LAS/HP/Color LaserJet CP5225/cyan</t>
  </si>
  <si>
    <t>Náplň do tiskárny LAS/HP/Color LaserJet CP5225, barva: azurová (cyan), norma ISO/IEC 19798</t>
  </si>
  <si>
    <t>ks (7300 stran)</t>
  </si>
  <si>
    <t>30125110-5-1440</t>
  </si>
  <si>
    <t>LAS/HP/Color LaserJet CP5225/magenta</t>
  </si>
  <si>
    <t>Náplň do tiskárny LAS/HP/Color LaserJet CP5225, barva: purpurová (magenta), norma ISO/IEC 19798</t>
  </si>
  <si>
    <t>30125110-5-1442</t>
  </si>
  <si>
    <t>LAS/HP/Color LaserJet CP5225/yellow</t>
  </si>
  <si>
    <t>Náplň do tiskárny LAS/HP/Color LaserJet CP5225, barva: žlutá (yellow), norma ISO/IEC 19798</t>
  </si>
  <si>
    <t>30125110-5-2054</t>
  </si>
  <si>
    <t>LAS/Lexmark/CX310/cyan</t>
  </si>
  <si>
    <t>Náplň do tiskárny Lexmark/CX310, barva: azurová (cyan), norma ISO/IEC 19798</t>
  </si>
  <si>
    <t>Chovné zařízení laborator.zvířat</t>
  </si>
  <si>
    <t>UKB, Kamenice 5, budova Z</t>
  </si>
  <si>
    <t>bud. Z/341</t>
  </si>
  <si>
    <t>Konvičná Pipalová Sylva Ing. Ph.D.</t>
  </si>
  <si>
    <t>119260@mail.muni.cz</t>
  </si>
  <si>
    <t>30125110-5-2056</t>
  </si>
  <si>
    <t>LAS/Lexmark/CX310/yellow</t>
  </si>
  <si>
    <t>Náplň do tiskárny Lexmark/CX310, barva: žlutá (yellow), norma ISO/IEC 19798</t>
  </si>
  <si>
    <t>30125110-5-2053</t>
  </si>
  <si>
    <t>LAS/Lexmark/CX310/black</t>
  </si>
  <si>
    <t>Náplň do tiskárny Lexmark/CX310, barva: černá (black), norma ISO/IEC 19798</t>
  </si>
  <si>
    <t>30125110-5-2055</t>
  </si>
  <si>
    <t>LAS/Lexmark/CX310/magenta</t>
  </si>
  <si>
    <t>Náplň do tiskárny Lexmark/CX310, barva: purpurová (magenta), norma ISO/IEC 19798</t>
  </si>
  <si>
    <t>V. Pospíchal, zak. 6330</t>
  </si>
  <si>
    <t>30125110-5-965</t>
  </si>
  <si>
    <t>LAS/Lexmark/C543/yellow</t>
  </si>
  <si>
    <t>Náplň do tiskárny Lexmark/C543, barva: žlutá (yellow), norma ISO/IEC 19798</t>
  </si>
  <si>
    <t>Fakulta sportovních studií</t>
  </si>
  <si>
    <t>UKB, Kamenice 5, budova A33</t>
  </si>
  <si>
    <t>bud. A33/210</t>
  </si>
  <si>
    <t xml:space="preserve">Chatrná Soňa  </t>
  </si>
  <si>
    <t>186014@mail.muni.cz</t>
  </si>
  <si>
    <t>30125110-5-1916</t>
  </si>
  <si>
    <t>LAS/Xerox/Phaser 6000/black</t>
  </si>
  <si>
    <t>Náplň do tiskárny Xerox/Phaser 6000, barva: černá (black), norma ISO/IEC 19798</t>
  </si>
  <si>
    <t>30125110-5-1919</t>
  </si>
  <si>
    <t>LAS/Xerox/Phaser 6000/yellow</t>
  </si>
  <si>
    <t>Náplň do tiskárny Xerox/Phaser 6000, barva: žlutá (yellow), norma ISO/IEC 19798</t>
  </si>
  <si>
    <t>tonery 2912/10</t>
  </si>
  <si>
    <t>Farmakologický ústav</t>
  </si>
  <si>
    <t>UKB, Kamenice 5, budova A19</t>
  </si>
  <si>
    <t xml:space="preserve">Bláblová Renata  </t>
  </si>
  <si>
    <t>2264@mail.muni.cz</t>
  </si>
  <si>
    <t>tonery Brother+256</t>
  </si>
  <si>
    <t>30125110-5-2275</t>
  </si>
  <si>
    <t>LAS/HP/LJ PRO MFP M426fdw/black</t>
  </si>
  <si>
    <t>Náplň do tiskárny HP/LJ PRO MFP M426fdw, barva: černá (black)</t>
  </si>
  <si>
    <t>Centrum molekulární medicíny</t>
  </si>
  <si>
    <t>UKB, Kamenice 5, budova A35</t>
  </si>
  <si>
    <t>bud. A35/256</t>
  </si>
  <si>
    <t xml:space="preserve">Adamová Lucie Ing. </t>
  </si>
  <si>
    <t>11378@mail.muni.cz</t>
  </si>
  <si>
    <t>30125110-5-1780</t>
  </si>
  <si>
    <t>LAS/Epson/AcuLaser CX17/black</t>
  </si>
  <si>
    <t>Náplň do tiskárny Epson/AcuLaser CX17, barva: černá (black), norma ISO/IEC 19798</t>
  </si>
  <si>
    <t>Ústav archeologie a muzeologie</t>
  </si>
  <si>
    <t>VUT, Kounicova 67a, budova T</t>
  </si>
  <si>
    <t>Kounicova 67a, 60200 Brno</t>
  </si>
  <si>
    <t xml:space="preserve">Šibíčková Jitka  </t>
  </si>
  <si>
    <t>9111@mail.muni.cz</t>
  </si>
  <si>
    <t>30125110-5-1181</t>
  </si>
  <si>
    <t>LAS/Xerox/Phaser 6180/black</t>
  </si>
  <si>
    <t>Náplň do tiskárny Xerox/Phaser 6180, barva: černá (black), norma ISO/IEC 19798</t>
  </si>
  <si>
    <t>ks (8000 stran)</t>
  </si>
  <si>
    <t>30125110-5-1922</t>
  </si>
  <si>
    <t>LAS/Canon/i-SENSYS LBP6200/black</t>
  </si>
  <si>
    <t>Náplň do tiskárny Canon/i-SENSYS LBP6200, barva: černá (black), norma ISO/IEC 19752</t>
  </si>
  <si>
    <t>ks (2100 stran)</t>
  </si>
  <si>
    <t>30125110-5-2117</t>
  </si>
  <si>
    <t>LAS/Canon/imageRUNNER ADVANCE C2225/black</t>
  </si>
  <si>
    <t>Náplň do tiskárny Canon/imageRUNNER ADVANCE C2225, barva: černá (black)</t>
  </si>
  <si>
    <t>ks (19000 stran)</t>
  </si>
  <si>
    <t>Seminář dějin umění</t>
  </si>
  <si>
    <t>FF, Veveří 28, budova K</t>
  </si>
  <si>
    <t>Veveří 470/28, 60200 Brno</t>
  </si>
  <si>
    <t xml:space="preserve">Schelleová Pavla Bc. </t>
  </si>
  <si>
    <t>53031@mail.muni.cz</t>
  </si>
  <si>
    <t>30125110-5-2118</t>
  </si>
  <si>
    <t>LAS/Canon/imageRUNNER ADVANCE C2225/cyan</t>
  </si>
  <si>
    <t>Náplň do tiskárny Canon/imageRUNNER ADVANCE C2225, barva: azurová (cyan)</t>
  </si>
  <si>
    <t>30125110-5-2120</t>
  </si>
  <si>
    <t>LAS/Canon/imageRUNNER ADVANCE C2225/yellow</t>
  </si>
  <si>
    <t>Náplň do tiskárny Canon/imageRUNNER ADVANCE C2225, barva: žlutá (yellow)</t>
  </si>
  <si>
    <t>30125110-5-2119</t>
  </si>
  <si>
    <t>LAS/Canon/imageRUNNER ADVANCE C2225/magenta</t>
  </si>
  <si>
    <t>Náplň do tiskárny Canon/imageRUNNER ADVANCE C2225, barva: purpurová (magenta)</t>
  </si>
  <si>
    <t>Tonery ÚR</t>
  </si>
  <si>
    <t>Ústav religionistiky</t>
  </si>
  <si>
    <t>FF, Jaselská 18, budova J</t>
  </si>
  <si>
    <t>Jaselská 201/18, 60200 Brno</t>
  </si>
  <si>
    <t>bud. J/J509</t>
  </si>
  <si>
    <t xml:space="preserve">Londa Vondráčková Šárka Mgr. </t>
  </si>
  <si>
    <t>146878@mail.muni.cz</t>
  </si>
  <si>
    <t>Před doručením prosím volejte na tel. 607826069. Děkuji, Londa Vondráčková.</t>
  </si>
  <si>
    <t>30125110-5-325</t>
  </si>
  <si>
    <t>LAS/Epson/AcuLaser M2000/black</t>
  </si>
  <si>
    <t>Náplň do tiskárny Epson/AcuLaser M2000, barva: černá (black)</t>
  </si>
  <si>
    <t>30192113-6-1811</t>
  </si>
  <si>
    <t>INK/Canon/PIXMA MG5250/black</t>
  </si>
  <si>
    <t>Náplň do tiskárny Canon/PIXMA MG5250, barva: černá (black), norma ISO/IEC 24711</t>
  </si>
  <si>
    <t>ks (19 ml)</t>
  </si>
  <si>
    <t>Ústav teoret. fyziky a astrofyziky</t>
  </si>
  <si>
    <t>PřF, Kotlářská 2, pavilon 06</t>
  </si>
  <si>
    <t>Kotlářská 267/2, 61137 Brno</t>
  </si>
  <si>
    <t>pav. 06/03029</t>
  </si>
  <si>
    <t xml:space="preserve">Santarová Lenka  </t>
  </si>
  <si>
    <t>169617@mail.muni.cz</t>
  </si>
  <si>
    <t>Ústav biochemie</t>
  </si>
  <si>
    <t>UKB, Kamenice 5, budova A05</t>
  </si>
  <si>
    <t>bud. A5/206</t>
  </si>
  <si>
    <t xml:space="preserve">Fousová Stanislava  </t>
  </si>
  <si>
    <t>33632@mail.muni.cz</t>
  </si>
  <si>
    <t>Tonery</t>
  </si>
  <si>
    <t>30125110-5-2210</t>
  </si>
  <si>
    <t>LAS/Kyocera/TASKalfa 2551/black</t>
  </si>
  <si>
    <t>Náplň do tiskárny Kyocera/TASKalfa 2551, barva: černá (black)</t>
  </si>
  <si>
    <t>ks (18000 stran)</t>
  </si>
  <si>
    <t>Správa budov</t>
  </si>
  <si>
    <t xml:space="preserve">Chatrný Lukáš  </t>
  </si>
  <si>
    <t>186011@mail.muni.cz</t>
  </si>
  <si>
    <t>30125110-5-2211</t>
  </si>
  <si>
    <t>LAS/Kyocera/TASKalfa 2551/cyan</t>
  </si>
  <si>
    <t>Náplň do tiskárny Kyocera/TASKalfa 2551, barva: azurová (cyan)</t>
  </si>
  <si>
    <t>ks (12000 stran)</t>
  </si>
  <si>
    <t>30125110-5-2212</t>
  </si>
  <si>
    <t>LAS/Kyocera/TASKalfa 2551/magenta</t>
  </si>
  <si>
    <t>Náplň do tiskárny Kyocera/TASKalfa 2551, barva: purpurová (magenta)</t>
  </si>
  <si>
    <t>30125110-5-2213</t>
  </si>
  <si>
    <t>LAS/Kyocera/TASKalfa 2551/yellow</t>
  </si>
  <si>
    <t>Náplň do tiskárny Kyocera/TASKalfa 2551, barva: žlutá (yellow)</t>
  </si>
  <si>
    <t>30125110-5-500</t>
  </si>
  <si>
    <t>LAS/HP/Color LaserJet CM1312/cyan</t>
  </si>
  <si>
    <t>Náplň do tiskárny HP/Color LaserJet CM1312, barva: azurová (cyan), norma ISO/IEC 19798</t>
  </si>
  <si>
    <t>ks (1400 stran)</t>
  </si>
  <si>
    <t>Kat.tělesné výchovy a výchovy ke zdraví</t>
  </si>
  <si>
    <t>PedF, Poříčí 31, budova D</t>
  </si>
  <si>
    <t>Poříčí 538/31, 60300 Brno</t>
  </si>
  <si>
    <t xml:space="preserve">Špačková Andrea  </t>
  </si>
  <si>
    <t>168996@mail.muni.cz</t>
  </si>
  <si>
    <t>Tonery Epson 2400</t>
  </si>
  <si>
    <t>30125110-5-1720</t>
  </si>
  <si>
    <t>LAS/Epson/AcuLaser M2400/black</t>
  </si>
  <si>
    <t>Náplň do tiskárny Epson/AcuLaser M2400, barva: černá (black), norma ISO/IEC 19752</t>
  </si>
  <si>
    <t>Kat.mezinárodních vztahů</t>
  </si>
  <si>
    <t>Cídlová Olga  DiS.</t>
  </si>
  <si>
    <t>56659@mail.muni.cz</t>
  </si>
  <si>
    <t>30125110-5-1999</t>
  </si>
  <si>
    <t>LAS/Canon/i-SENSYS LBP6300/black</t>
  </si>
  <si>
    <t>Náplň do tiskárny Canon/i-SENSYS LBP6300, barva: černá (black), norma ISO/IEC 19752</t>
  </si>
  <si>
    <t>tonery - FAR</t>
  </si>
  <si>
    <t>UKB, Kamenice 5, budova A13</t>
  </si>
  <si>
    <t>bud. A13/107a</t>
  </si>
  <si>
    <t xml:space="preserve">Jůza Oldřich  </t>
  </si>
  <si>
    <t>760@mail.muni.cz</t>
  </si>
  <si>
    <t>30125110-5-777</t>
  </si>
  <si>
    <t>LAS/HP/LaserJet P3015/black</t>
  </si>
  <si>
    <t>Náplň do tiskárny HP/LaserJet P3015, barva: černá (black), norma ISO/IEC 19752</t>
  </si>
  <si>
    <t>30125110-5-1366</t>
  </si>
  <si>
    <t>LAS/Epson/AcuLaser CX16/black</t>
  </si>
  <si>
    <t>Náplň do tiskárny Epson/AcuLaser CX16, barva: černá (black)</t>
  </si>
  <si>
    <t>ks (2700 stran)</t>
  </si>
  <si>
    <t>Ústav slavistiky</t>
  </si>
  <si>
    <t>FF, Gorkého 14, budova A</t>
  </si>
  <si>
    <t>Arna Nováka 1/1, 60200 Brno</t>
  </si>
  <si>
    <t>bud. A/A.310</t>
  </si>
  <si>
    <t>Šaur Josef Mgr. Ph.D.</t>
  </si>
  <si>
    <t>65080@mail.muni.cz</t>
  </si>
  <si>
    <t>30192113-6-1731</t>
  </si>
  <si>
    <t>INK/Epson/Stylus SX535/black</t>
  </si>
  <si>
    <t>Náplň do tiskárny EPSON/Stylus SX535, barva: černá (black), norma ISO/IEC 24711</t>
  </si>
  <si>
    <t>ks (11,2 ml)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</si>
  <si>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</si>
  <si>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</si>
  <si>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</si>
  <si>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</si>
  <si>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</si>
  <si>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Prucklová, zak. 1093</t>
  </si>
  <si>
    <t>30125110-5-727</t>
  </si>
  <si>
    <t>LAS/HP/LaserJet M1212/black</t>
  </si>
  <si>
    <t>Náplň do tiskárny HP/LaserJet M1212, barva: černá (black), norma ISO/IEC 19752</t>
  </si>
  <si>
    <t>ks (1600 stran)</t>
  </si>
  <si>
    <t>bud. A33/214</t>
  </si>
  <si>
    <t>30125110-5-2155</t>
  </si>
  <si>
    <t>LAS/Samsung/SL-M2825/black</t>
  </si>
  <si>
    <t>Náplň do tiskárny Samsung/SL-M2825, barva: černá (black)</t>
  </si>
  <si>
    <t>DNS-tonery, 1550/01, 1150/01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</si>
  <si>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</si>
  <si>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</si>
  <si>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</si>
  <si>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</si>
  <si>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</si>
  <si>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30125110-5-729</t>
  </si>
  <si>
    <t>LAS/HP/LaserJet M1522/black</t>
  </si>
  <si>
    <t>Náplň do tiskárny HP/LaserJet M1522, barva: černá (black), norma ISO/IEC 19752</t>
  </si>
  <si>
    <t>30125110-5-1867</t>
  </si>
  <si>
    <t>LAS/Konica Minolta/bizhub C35/black</t>
  </si>
  <si>
    <t>Náplň do tiskárny Konica Minolta/bizhub C35, barva: černá (black), norma ISO/IEC 19798</t>
  </si>
  <si>
    <t>Odd.pro výzkum, rozvoj a projekt.podporu</t>
  </si>
  <si>
    <t>bud. A17/328</t>
  </si>
  <si>
    <t xml:space="preserve">Krejčiříková Alena  </t>
  </si>
  <si>
    <t>133072@mail.muni.cz</t>
  </si>
  <si>
    <t>30125110-5-1868</t>
  </si>
  <si>
    <t>LAS/Konica Minolta/bizhub C35/magenta</t>
  </si>
  <si>
    <t>Náplň do tiskárny Konica Minolta/bizhub C35, barva: purpurová (magenta), norma ISO/IEC 19798</t>
  </si>
  <si>
    <t>30125110-5-1870</t>
  </si>
  <si>
    <t>LAS/Konica Minolta/bizhub C35/yellow</t>
  </si>
  <si>
    <t>Náplň do tiskárny Konica Minolta/bizhub C35, barva: žlutá (yellow), norma ISO/IEC 19798</t>
  </si>
  <si>
    <t>30125110-5-2195</t>
  </si>
  <si>
    <t>LAS/Samsung/ProXpress M3870/black</t>
  </si>
  <si>
    <t>Náplň do tiskárny Samsung/ProXpress M3870, barva: černá (black)</t>
  </si>
  <si>
    <t>30125110-5-1869</t>
  </si>
  <si>
    <t>LAS/Konica Minolta/bizhub C35/cyan</t>
  </si>
  <si>
    <t>Náplň do tiskárny Konica Minolta/bizhub C35, barva: azurová (cyan), norma ISO/IEC 19798</t>
  </si>
  <si>
    <t>30125110-5-2075</t>
  </si>
  <si>
    <t>LAS/Epson/WorkForce AL-M200/black</t>
  </si>
  <si>
    <t>Náplň do tiskárny Epson/WorkForce AL-M200, barva: černá (black)</t>
  </si>
  <si>
    <t>ks (2 x 2 500 stran)</t>
  </si>
  <si>
    <t>ESF - CIKT - inkousty Epson - Šilhavý</t>
  </si>
  <si>
    <t>30192113-6-1861</t>
  </si>
  <si>
    <t>INK/Epson/WorkForce Pro WF-5190/magenta</t>
  </si>
  <si>
    <t>Náplň do tiskárny Epson/WorkForce Pro WF-5190, barva: purpurová (magenta), norma ISO/IEC 24711</t>
  </si>
  <si>
    <t>Ekonomicko-správní fakulta</t>
  </si>
  <si>
    <t>30192113-6-1859</t>
  </si>
  <si>
    <t>INK/Epson/WorkForce Pro WF-5190/black</t>
  </si>
  <si>
    <t>Náplň do tiskárny Epson/WorkForce Pro WF-5190, barva: černá (black), norma ISO/IEC 24711</t>
  </si>
  <si>
    <t>ks (4000 stran)</t>
  </si>
  <si>
    <t>30192113-6-1860</t>
  </si>
  <si>
    <t>INK/Epson/WorkForce Pro WF-5190/cyan</t>
  </si>
  <si>
    <t>Náplň do tiskárny Epson/WorkForce Pro WF-5190, barva: azurová (cyan), norma ISO/IEC 24711</t>
  </si>
  <si>
    <t>30192113-6-1862</t>
  </si>
  <si>
    <t>INK/Epson/WorkForce Pro WF-5190/yellow</t>
  </si>
  <si>
    <t>Náplň do tiskárny Epson/WorkForce Pro WF-5190, barva: žlutá (yellow), norma ISO/IEC 24711</t>
  </si>
  <si>
    <t>bud. A5/237</t>
  </si>
  <si>
    <t>Kašparovská Jitka RNDr. Ph.D.</t>
  </si>
  <si>
    <t>20829@mail.muni.cz</t>
  </si>
  <si>
    <t>30125110-5-2048</t>
  </si>
  <si>
    <t>LAS/Lexmark/CS310/black</t>
  </si>
  <si>
    <t>Náplň do tiskárny Lexmark/CS310, barva: černá (black), norma ISO/IEC 19798</t>
  </si>
  <si>
    <t>30125110-5-2050</t>
  </si>
  <si>
    <t>LAS/Lexmark/CS310/cyan</t>
  </si>
  <si>
    <t>Náplň do tiskárny Lexmark/CS310, barva: azurová (cyan), norma ISO/IEC 19798</t>
  </si>
  <si>
    <t>30125110-5-2049</t>
  </si>
  <si>
    <t>LAS/Lexmark/CS310/magenta</t>
  </si>
  <si>
    <t>Náplň do tiskárny Lexmark/CS310, barva: purpurová (magenta), norma ISO/IEC 19798</t>
  </si>
  <si>
    <t>30125110-5-2051</t>
  </si>
  <si>
    <t>LAS/Lexmark/CS310/yellow</t>
  </si>
  <si>
    <t>Náplň do tiskárny Lexmark/CS310, barva: žlutá (yellow), norma ISO/IEC 19798</t>
  </si>
  <si>
    <t>30125110-5-512</t>
  </si>
  <si>
    <t>LAS/HP/Color LaserJet CM2320/black</t>
  </si>
  <si>
    <t>Náplň do tiskárny HP/Color LaserJet CM2320, barva: černá (black), norma ISO/IEC 19798</t>
  </si>
  <si>
    <t>Národní centrum pro výzk.biomolekul</t>
  </si>
  <si>
    <t>UKB, Kamenice 5, budova A04</t>
  </si>
  <si>
    <t>bud. A4/121</t>
  </si>
  <si>
    <t xml:space="preserve">Řiháková Jana Mgr. </t>
  </si>
  <si>
    <t>116595@mail.muni.cz</t>
  </si>
  <si>
    <t>30125110-5-510</t>
  </si>
  <si>
    <t>LAS/HP/Color LaserJet CM2320/cyan</t>
  </si>
  <si>
    <t>Náplň do tiskárny HP/Color LaserJet CM2320, barva: azurová (cyan), norma ISO/IEC 19798</t>
  </si>
  <si>
    <t>ks (2800 stran)</t>
  </si>
  <si>
    <t>30125110-5-509</t>
  </si>
  <si>
    <t>LAS/HP/Color LaserJet CM2320/magenta</t>
  </si>
  <si>
    <t>Náplň do tiskárny HP/Color LaserJet CM2320, barva: purpurová (magenta), norma ISO/IEC 19798</t>
  </si>
  <si>
    <t>30125110-5-511</t>
  </si>
  <si>
    <t>LAS/HP/Color LaserJet CM2320/yellow</t>
  </si>
  <si>
    <t>Náplň do tiskárny HP/Color LaserJet CM2320, barva: žlutá (yellow), norma ISO/IEC 19798</t>
  </si>
  <si>
    <t>30125110-5-234</t>
  </si>
  <si>
    <t>LAS/Canon/NP6512/black</t>
  </si>
  <si>
    <t>Náplň do tiskárny Canon/NP6512, barva: černá (black)</t>
  </si>
  <si>
    <t>Klinika tělovýchov.lékařství a rehab.</t>
  </si>
  <si>
    <t>LF, FNUSA, Pekařská 53, pavilon E</t>
  </si>
  <si>
    <t>pav. E/303</t>
  </si>
  <si>
    <t xml:space="preserve">Pavlová Soňa Ing. </t>
  </si>
  <si>
    <t>107137@mail.muni.cz</t>
  </si>
  <si>
    <t>toner Vaculovič</t>
  </si>
  <si>
    <t>Ústav chemie</t>
  </si>
  <si>
    <t>UKB, Kamenice 5, budova A14</t>
  </si>
  <si>
    <t>Vaculovič Tomáš Mgr. Ph.D.</t>
  </si>
  <si>
    <t>13466@mail.muni.cz</t>
  </si>
  <si>
    <t>toner Lubal</t>
  </si>
  <si>
    <t>30125110-5-591</t>
  </si>
  <si>
    <t>LAS/HP/LaserJet 1022/black</t>
  </si>
  <si>
    <t>Náplň do tiskárny HP/LaserJet 1022, barva: černá (black), norma ISO/IEC 19752</t>
  </si>
  <si>
    <t>Lubal Přemysl prof. RNDr. Ph.D.</t>
  </si>
  <si>
    <t>1271@mail.muni.cz</t>
  </si>
  <si>
    <t>Interní kardiologická klinika</t>
  </si>
  <si>
    <t>LF, FN Brno, Jihlavská 20, pavilon L</t>
  </si>
  <si>
    <t>Jihlavská 340/20, 62500 Brno</t>
  </si>
  <si>
    <t>pav. L/13184</t>
  </si>
  <si>
    <t xml:space="preserve">Zemanová Hana  </t>
  </si>
  <si>
    <t>248614@mail.muni.cz</t>
  </si>
  <si>
    <t>532232601,532232611</t>
  </si>
  <si>
    <t>30125110-5-679</t>
  </si>
  <si>
    <t>LAS/HP/LaserJet 3052/black</t>
  </si>
  <si>
    <t>Náplň do tiskárny HP/LaserJet 3052, barva: černá (black), norma ISO/IEC 19752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</si>
  <si>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</si>
  <si>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</si>
  <si>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</si>
  <si>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</si>
  <si>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</si>
  <si>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30125110-5-1871</t>
  </si>
  <si>
    <t>LAS/Epson/AcuLaser M2300/black</t>
  </si>
  <si>
    <t>Náplň do tiskárny Epson/AcuLaser M2300, barva: černá (black), norma ISO/IEC 19752</t>
  </si>
  <si>
    <t>Ústřední knihovna - tonery</t>
  </si>
  <si>
    <t>Ústřední knihovna</t>
  </si>
  <si>
    <t>Kuchtíčková Fišerová Lucie Mgr. DiS.</t>
  </si>
  <si>
    <t>35947@mail.muni.cz</t>
  </si>
  <si>
    <t>Tonery pro KAA</t>
  </si>
  <si>
    <t>30125110-5-738</t>
  </si>
  <si>
    <t>LAS/HP/LaserJet P1006/black</t>
  </si>
  <si>
    <t>Náplň do tiskárny HP/LaserJet P1006, barva: černá (black), norma ISO/IEC 19752</t>
  </si>
  <si>
    <t>Kat.anglistiky a amerikanistiky</t>
  </si>
  <si>
    <t>FF, Gorkého 7, budova G</t>
  </si>
  <si>
    <t>Gorkého 57/7, 60200 Brno</t>
  </si>
  <si>
    <t>bud. G/G315</t>
  </si>
  <si>
    <t>Jurigová Eva  DiS.</t>
  </si>
  <si>
    <t>115612@mail.muni.cz</t>
  </si>
  <si>
    <t>30125110-5-183</t>
  </si>
  <si>
    <t>LAS/Canon/i-SENSYS LBP7200/black</t>
  </si>
  <si>
    <t>Náplň do tiskárny Canon/i-SENSYS LBP7200, barva: černá (black), norma ISO/IEC 19798</t>
  </si>
  <si>
    <t>ks (3400 stran)</t>
  </si>
  <si>
    <t>Toner Epson</t>
  </si>
  <si>
    <t>30125110-5-2035</t>
  </si>
  <si>
    <t>LAS/Epson/Workforce AL-M200/black</t>
  </si>
  <si>
    <t>Náplň do tiskárny Epson/Workforce AL-M200, barva černá (black)</t>
  </si>
  <si>
    <t>Geografický ústav</t>
  </si>
  <si>
    <t>PřF, Kotlářská 2, pavilon 05</t>
  </si>
  <si>
    <t xml:space="preserve">Vaverková Jana  </t>
  </si>
  <si>
    <t>1042@mail.muni.cz</t>
  </si>
  <si>
    <t>30125110-5-2019</t>
  </si>
  <si>
    <t>LAS/HP/LaserJet Pro 400 M401/black</t>
  </si>
  <si>
    <t>Náplň do tiskárny HP/LaserJet Pro 400 M401, barva: černá (black), norma ISO/IEC 19752</t>
  </si>
  <si>
    <t>Centrum zahraniční spolupráce</t>
  </si>
  <si>
    <t>bud. K2/307A</t>
  </si>
  <si>
    <t xml:space="preserve">Kopřivová Zdenka  </t>
  </si>
  <si>
    <t>239972@mail.muni.cz</t>
  </si>
  <si>
    <t>tonery</t>
  </si>
  <si>
    <t>bud. A17/226</t>
  </si>
  <si>
    <t xml:space="preserve">Páleníková Jaroslava Bc. </t>
  </si>
  <si>
    <t>6570@mail.muni.cz</t>
  </si>
  <si>
    <t>Toner CE 505 AC</t>
  </si>
  <si>
    <t>30125110-5-761</t>
  </si>
  <si>
    <t>LAS/HP/LaserJet P2035/black</t>
  </si>
  <si>
    <t>Náplň do tiskárny HP/LaserJet P2035, barva: černá (black), norma ISO/IEC 19752</t>
  </si>
  <si>
    <t>ks (2300 stran)</t>
  </si>
  <si>
    <t>Klinika dětské neurologie</t>
  </si>
  <si>
    <t>LF, FN Brno, Černopolní 9, pavilon G</t>
  </si>
  <si>
    <t>Černopolní 212/9, 66263 Brno</t>
  </si>
  <si>
    <t>pav. G/4.83</t>
  </si>
  <si>
    <t>Chalupová Dana  DiS.</t>
  </si>
  <si>
    <t>239908@mail.muni.cz</t>
  </si>
  <si>
    <t>532234919,532234996</t>
  </si>
  <si>
    <t>K odvozu prázdné obaly od původních tonerů - ŽÁDÁME o jejich odvoz! Tel. kontakt předem: 532 234 4919. Děkuji Chalupová</t>
  </si>
  <si>
    <t>Kariérní centrum</t>
  </si>
  <si>
    <t xml:space="preserve">Karmazínová Šárka Mgr. </t>
  </si>
  <si>
    <t>468@mail.muni.cz</t>
  </si>
  <si>
    <t>30125110-5-1185</t>
  </si>
  <si>
    <t>LAS/Xerox/Phaser 6180/cyan</t>
  </si>
  <si>
    <t>Náplň do tiskárny Xerox/Phaser 6180, barva: azurová (cyan), norma ISO/IEC 19798</t>
  </si>
  <si>
    <t>Celkem</t>
  </si>
  <si>
    <t>CPV KÓD MU položky</t>
  </si>
  <si>
    <t>Předpokládaná cena - jednotková (bez DPH) v Kč</t>
  </si>
  <si>
    <t>Předpokládaná cena - celkem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</si>
</sst>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4" fontId="0" fillId="34" borderId="12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35" borderId="12" xfId="0" applyNumberFormat="1" applyFont="1" applyFill="1" applyBorder="1" applyAlignment="1" applyProtection="1">
      <alignment horizontal="right" vertical="top"/>
      <protection locked="0"/>
    </xf>
    <xf numFmtId="0" fontId="1" fillId="36" borderId="13" xfId="0" applyFont="1" applyFill="1" applyBorder="1" applyAlignment="1">
      <alignment horizontal="left" vertical="top"/>
    </xf>
    <xf numFmtId="4" fontId="1" fillId="36" borderId="13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4" fontId="1" fillId="37" borderId="0" xfId="0" applyNumberFormat="1" applyFont="1" applyFill="1" applyAlignment="1">
      <alignment horizontal="right" vertical="top"/>
    </xf>
    <xf numFmtId="0" fontId="1" fillId="36" borderId="13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24.57421875" style="0" customWidth="1"/>
    <col min="4" max="4" width="21.140625" style="0" hidden="1" customWidth="1"/>
    <col min="5" max="5" width="24.57421875" style="0" customWidth="1"/>
    <col min="6" max="6" width="50.421875" style="0" customWidth="1"/>
    <col min="7" max="7" width="0" style="0" hidden="1" customWidth="1"/>
    <col min="8" max="8" width="65.57421875" style="0" customWidth="1"/>
    <col min="9" max="9" width="25.00390625" style="0" bestFit="1" customWidth="1"/>
    <col min="10" max="10" width="23.421875" style="0" customWidth="1"/>
    <col min="11" max="11" width="12.851562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hidden="1" customWidth="1"/>
    <col min="19" max="19" width="37.421875" style="0" hidden="1" customWidth="1"/>
    <col min="20" max="20" width="49.28125" style="0" hidden="1" customWidth="1"/>
    <col min="21" max="21" width="37.421875" style="0" hidden="1" customWidth="1"/>
    <col min="22" max="22" width="69.140625" style="0" customWidth="1"/>
    <col min="23" max="23" width="21.140625" style="0" customWidth="1"/>
    <col min="24" max="24" width="27.00390625" style="0" customWidth="1"/>
    <col min="25" max="25" width="23.421875" style="0" customWidth="1"/>
    <col min="26" max="27" width="17.57421875" style="0" customWidth="1"/>
  </cols>
  <sheetData>
    <row r="1" spans="1:24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16" t="s">
        <v>1</v>
      </c>
      <c r="B3" s="16"/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6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9" t="s">
        <v>3</v>
      </c>
      <c r="M4" s="19"/>
      <c r="N4" s="19"/>
      <c r="O4" s="19"/>
      <c r="P4" s="19"/>
      <c r="Q4" s="19"/>
      <c r="R4" s="18"/>
      <c r="S4" s="18"/>
      <c r="T4" s="18"/>
      <c r="U4" s="18"/>
      <c r="V4" s="18"/>
      <c r="W4" s="18"/>
      <c r="X4" s="18"/>
    </row>
    <row r="5" spans="1:27" ht="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643</v>
      </c>
      <c r="F5" s="2" t="s">
        <v>8</v>
      </c>
      <c r="G5" s="2"/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19</v>
      </c>
      <c r="S5" s="2" t="s">
        <v>20</v>
      </c>
      <c r="T5" s="2" t="s">
        <v>21</v>
      </c>
      <c r="U5" s="2" t="s">
        <v>22</v>
      </c>
      <c r="V5" s="2" t="s">
        <v>23</v>
      </c>
      <c r="W5" s="2" t="s">
        <v>24</v>
      </c>
      <c r="X5" s="2" t="s">
        <v>25</v>
      </c>
      <c r="Z5" s="2" t="s">
        <v>644</v>
      </c>
      <c r="AA5" s="2" t="s">
        <v>645</v>
      </c>
    </row>
    <row r="6" spans="1:27" ht="12.75">
      <c r="A6" s="3">
        <v>70555</v>
      </c>
      <c r="B6" s="4" t="s">
        <v>26</v>
      </c>
      <c r="C6" s="3">
        <v>221589</v>
      </c>
      <c r="D6" s="4" t="s">
        <v>27</v>
      </c>
      <c r="E6" s="4" t="s">
        <v>28</v>
      </c>
      <c r="F6" s="4" t="s">
        <v>29</v>
      </c>
      <c r="G6" s="4"/>
      <c r="H6" s="4" t="s">
        <v>30</v>
      </c>
      <c r="I6" s="4" t="s">
        <v>31</v>
      </c>
      <c r="J6" s="4" t="s">
        <v>32</v>
      </c>
      <c r="K6" s="5">
        <v>1</v>
      </c>
      <c r="L6" s="4">
        <v>314010</v>
      </c>
      <c r="M6" s="4" t="s">
        <v>33</v>
      </c>
      <c r="N6" s="4" t="s">
        <v>34</v>
      </c>
      <c r="O6" s="4" t="s">
        <v>35</v>
      </c>
      <c r="P6" s="4">
        <v>1</v>
      </c>
      <c r="Q6" s="4" t="s">
        <v>36</v>
      </c>
      <c r="R6" s="3">
        <v>134266</v>
      </c>
      <c r="S6" s="4" t="s">
        <v>37</v>
      </c>
      <c r="T6" s="4" t="s">
        <v>38</v>
      </c>
      <c r="U6" s="4">
        <v>549493161</v>
      </c>
      <c r="V6" s="4"/>
      <c r="W6" s="6"/>
      <c r="X6" s="7">
        <f>ROUND($K$6*ROUND($W$6,2),2)</f>
        <v>0</v>
      </c>
      <c r="Z6" s="8">
        <v>1256.1983471074382</v>
      </c>
      <c r="AA6" s="8">
        <f>Z6*K6</f>
        <v>1256.1983471074382</v>
      </c>
    </row>
    <row r="7" spans="1:27" ht="26.25" thickBot="1">
      <c r="A7" s="3">
        <v>70555</v>
      </c>
      <c r="B7" s="4" t="s">
        <v>26</v>
      </c>
      <c r="C7" s="3">
        <v>223462</v>
      </c>
      <c r="D7" s="4" t="s">
        <v>27</v>
      </c>
      <c r="E7" s="4" t="s">
        <v>39</v>
      </c>
      <c r="F7" s="4" t="s">
        <v>40</v>
      </c>
      <c r="G7" s="4"/>
      <c r="H7" s="4" t="s">
        <v>41</v>
      </c>
      <c r="I7" s="4" t="s">
        <v>31</v>
      </c>
      <c r="J7" s="4" t="s">
        <v>42</v>
      </c>
      <c r="K7" s="5">
        <v>2</v>
      </c>
      <c r="L7" s="4">
        <v>314010</v>
      </c>
      <c r="M7" s="4" t="s">
        <v>33</v>
      </c>
      <c r="N7" s="4" t="s">
        <v>34</v>
      </c>
      <c r="O7" s="4" t="s">
        <v>35</v>
      </c>
      <c r="P7" s="4">
        <v>1</v>
      </c>
      <c r="Q7" s="4" t="s">
        <v>43</v>
      </c>
      <c r="R7" s="3">
        <v>9982</v>
      </c>
      <c r="S7" s="4" t="s">
        <v>44</v>
      </c>
      <c r="T7" s="4" t="s">
        <v>45</v>
      </c>
      <c r="U7" s="4">
        <v>549494510</v>
      </c>
      <c r="V7" s="4"/>
      <c r="W7" s="6"/>
      <c r="X7" s="7">
        <f>ROUND($K$7*ROUND($W$7,2),2)</f>
        <v>0</v>
      </c>
      <c r="Z7" s="8">
        <v>2280.1652892561983</v>
      </c>
      <c r="AA7" s="8">
        <f>Z7*K7</f>
        <v>4560.330578512397</v>
      </c>
    </row>
    <row r="8" spans="1:27" ht="13.5" customHeight="1" thickTop="1">
      <c r="A8" s="14" t="s">
        <v>46</v>
      </c>
      <c r="B8" s="14"/>
      <c r="C8" s="1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 t="s">
        <v>47</v>
      </c>
      <c r="X8" s="10">
        <f>SUM($X$6:$X$7)</f>
        <v>0</v>
      </c>
      <c r="Z8" s="10"/>
      <c r="AA8" s="10">
        <f>SUM($AA$6:$AA$7)</f>
        <v>5816.528925619835</v>
      </c>
    </row>
    <row r="9" spans="1:24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7" ht="12.75">
      <c r="A10" s="3">
        <v>71666</v>
      </c>
      <c r="B10" s="4"/>
      <c r="C10" s="3">
        <v>223971</v>
      </c>
      <c r="D10" s="4" t="s">
        <v>27</v>
      </c>
      <c r="E10" s="4" t="s">
        <v>48</v>
      </c>
      <c r="F10" s="4" t="s">
        <v>49</v>
      </c>
      <c r="G10" s="4"/>
      <c r="H10" s="4" t="s">
        <v>50</v>
      </c>
      <c r="I10" s="4" t="s">
        <v>31</v>
      </c>
      <c r="J10" s="4" t="s">
        <v>51</v>
      </c>
      <c r="K10" s="5">
        <v>1</v>
      </c>
      <c r="L10" s="4">
        <v>110525</v>
      </c>
      <c r="M10" s="4" t="s">
        <v>52</v>
      </c>
      <c r="N10" s="4" t="s">
        <v>53</v>
      </c>
      <c r="O10" s="4" t="s">
        <v>35</v>
      </c>
      <c r="P10" s="4">
        <v>3</v>
      </c>
      <c r="Q10" s="4" t="s">
        <v>54</v>
      </c>
      <c r="R10" s="3">
        <v>70424</v>
      </c>
      <c r="S10" s="4" t="s">
        <v>55</v>
      </c>
      <c r="T10" s="4" t="s">
        <v>56</v>
      </c>
      <c r="U10" s="4">
        <v>549494303</v>
      </c>
      <c r="V10" s="4"/>
      <c r="W10" s="6"/>
      <c r="X10" s="7">
        <f>ROUND($K$10*ROUND($W$10,2),2)</f>
        <v>0</v>
      </c>
      <c r="Z10" s="8">
        <v>1680.1652892561983</v>
      </c>
      <c r="AA10" s="8">
        <f>Z10*K10</f>
        <v>1680.1652892561983</v>
      </c>
    </row>
    <row r="11" spans="1:27" ht="12.75">
      <c r="A11" s="3">
        <v>71666</v>
      </c>
      <c r="B11" s="4"/>
      <c r="C11" s="3">
        <v>223989</v>
      </c>
      <c r="D11" s="4" t="s">
        <v>27</v>
      </c>
      <c r="E11" s="4" t="s">
        <v>57</v>
      </c>
      <c r="F11" s="4" t="s">
        <v>58</v>
      </c>
      <c r="G11" s="4"/>
      <c r="H11" s="4" t="s">
        <v>59</v>
      </c>
      <c r="I11" s="4" t="s">
        <v>31</v>
      </c>
      <c r="J11" s="4" t="s">
        <v>42</v>
      </c>
      <c r="K11" s="5">
        <v>1</v>
      </c>
      <c r="L11" s="4">
        <v>110525</v>
      </c>
      <c r="M11" s="4" t="s">
        <v>52</v>
      </c>
      <c r="N11" s="4" t="s">
        <v>53</v>
      </c>
      <c r="O11" s="4" t="s">
        <v>35</v>
      </c>
      <c r="P11" s="4">
        <v>3</v>
      </c>
      <c r="Q11" s="4" t="s">
        <v>54</v>
      </c>
      <c r="R11" s="3">
        <v>70424</v>
      </c>
      <c r="S11" s="4" t="s">
        <v>55</v>
      </c>
      <c r="T11" s="4" t="s">
        <v>56</v>
      </c>
      <c r="U11" s="4">
        <v>549494303</v>
      </c>
      <c r="V11" s="4"/>
      <c r="W11" s="6"/>
      <c r="X11" s="7">
        <f>ROUND($K$11*ROUND($W$11,2),2)</f>
        <v>0</v>
      </c>
      <c r="Z11" s="8">
        <v>1690.0826446280992</v>
      </c>
      <c r="AA11" s="8">
        <f>Z11*K11</f>
        <v>1690.0826446280992</v>
      </c>
    </row>
    <row r="12" spans="1:27" ht="12.75">
      <c r="A12" s="3">
        <v>71666</v>
      </c>
      <c r="B12" s="4"/>
      <c r="C12" s="3">
        <v>223993</v>
      </c>
      <c r="D12" s="4" t="s">
        <v>27</v>
      </c>
      <c r="E12" s="4" t="s">
        <v>60</v>
      </c>
      <c r="F12" s="4" t="s">
        <v>61</v>
      </c>
      <c r="G12" s="4"/>
      <c r="H12" s="4" t="s">
        <v>62</v>
      </c>
      <c r="I12" s="4" t="s">
        <v>31</v>
      </c>
      <c r="J12" s="4" t="s">
        <v>51</v>
      </c>
      <c r="K12" s="5">
        <v>1</v>
      </c>
      <c r="L12" s="4">
        <v>110525</v>
      </c>
      <c r="M12" s="4" t="s">
        <v>52</v>
      </c>
      <c r="N12" s="4" t="s">
        <v>53</v>
      </c>
      <c r="O12" s="4" t="s">
        <v>35</v>
      </c>
      <c r="P12" s="4">
        <v>3</v>
      </c>
      <c r="Q12" s="4" t="s">
        <v>54</v>
      </c>
      <c r="R12" s="3">
        <v>70424</v>
      </c>
      <c r="S12" s="4" t="s">
        <v>55</v>
      </c>
      <c r="T12" s="4" t="s">
        <v>56</v>
      </c>
      <c r="U12" s="4">
        <v>549494303</v>
      </c>
      <c r="V12" s="4"/>
      <c r="W12" s="6"/>
      <c r="X12" s="7">
        <f>ROUND($K$12*ROUND($W$12,2),2)</f>
        <v>0</v>
      </c>
      <c r="Z12" s="8">
        <v>1680.1652892561983</v>
      </c>
      <c r="AA12" s="8">
        <f>Z12*K12</f>
        <v>1680.1652892561983</v>
      </c>
    </row>
    <row r="13" spans="1:27" ht="12.75">
      <c r="A13" s="3">
        <v>71666</v>
      </c>
      <c r="B13" s="4"/>
      <c r="C13" s="3">
        <v>223994</v>
      </c>
      <c r="D13" s="4" t="s">
        <v>27</v>
      </c>
      <c r="E13" s="4" t="s">
        <v>63</v>
      </c>
      <c r="F13" s="4" t="s">
        <v>64</v>
      </c>
      <c r="G13" s="4"/>
      <c r="H13" s="4" t="s">
        <v>65</v>
      </c>
      <c r="I13" s="4" t="s">
        <v>31</v>
      </c>
      <c r="J13" s="4" t="s">
        <v>51</v>
      </c>
      <c r="K13" s="5">
        <v>1</v>
      </c>
      <c r="L13" s="4">
        <v>110525</v>
      </c>
      <c r="M13" s="4" t="s">
        <v>52</v>
      </c>
      <c r="N13" s="4" t="s">
        <v>53</v>
      </c>
      <c r="O13" s="4" t="s">
        <v>35</v>
      </c>
      <c r="P13" s="4">
        <v>3</v>
      </c>
      <c r="Q13" s="4" t="s">
        <v>54</v>
      </c>
      <c r="R13" s="3">
        <v>70424</v>
      </c>
      <c r="S13" s="4" t="s">
        <v>55</v>
      </c>
      <c r="T13" s="4" t="s">
        <v>56</v>
      </c>
      <c r="U13" s="4">
        <v>549494303</v>
      </c>
      <c r="V13" s="4"/>
      <c r="W13" s="6"/>
      <c r="X13" s="7">
        <f>ROUND($K$13*ROUND($W$13,2),2)</f>
        <v>0</v>
      </c>
      <c r="Z13" s="8">
        <v>1680.1652892561983</v>
      </c>
      <c r="AA13" s="8">
        <f>Z13*K13</f>
        <v>1680.1652892561983</v>
      </c>
    </row>
    <row r="14" spans="1:27" ht="26.25" thickBot="1">
      <c r="A14" s="3">
        <v>71666</v>
      </c>
      <c r="B14" s="4"/>
      <c r="C14" s="3">
        <v>225453</v>
      </c>
      <c r="D14" s="4" t="s">
        <v>27</v>
      </c>
      <c r="E14" s="4" t="s">
        <v>66</v>
      </c>
      <c r="F14" s="4" t="s">
        <v>67</v>
      </c>
      <c r="G14" s="4"/>
      <c r="H14" s="4" t="s">
        <v>68</v>
      </c>
      <c r="I14" s="4" t="s">
        <v>31</v>
      </c>
      <c r="J14" s="4" t="s">
        <v>69</v>
      </c>
      <c r="K14" s="5">
        <v>2</v>
      </c>
      <c r="L14" s="4">
        <v>110525</v>
      </c>
      <c r="M14" s="4" t="s">
        <v>52</v>
      </c>
      <c r="N14" s="4" t="s">
        <v>53</v>
      </c>
      <c r="O14" s="4" t="s">
        <v>35</v>
      </c>
      <c r="P14" s="4">
        <v>3</v>
      </c>
      <c r="Q14" s="4" t="s">
        <v>54</v>
      </c>
      <c r="R14" s="3">
        <v>70424</v>
      </c>
      <c r="S14" s="4" t="s">
        <v>55</v>
      </c>
      <c r="T14" s="4" t="s">
        <v>56</v>
      </c>
      <c r="U14" s="4">
        <v>549494303</v>
      </c>
      <c r="V14" s="4"/>
      <c r="W14" s="6"/>
      <c r="X14" s="7">
        <f>ROUND($K$14*ROUND($W$14,2),2)</f>
        <v>0</v>
      </c>
      <c r="Z14" s="8">
        <v>1212.396694214876</v>
      </c>
      <c r="AA14" s="8">
        <f>Z14*K14</f>
        <v>2424.793388429752</v>
      </c>
    </row>
    <row r="15" spans="1:27" ht="13.5" customHeight="1" thickTop="1">
      <c r="A15" s="14" t="s">
        <v>46</v>
      </c>
      <c r="B15" s="14"/>
      <c r="C15" s="1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 t="s">
        <v>47</v>
      </c>
      <c r="X15" s="10">
        <f>SUM($X$10:$X$14)</f>
        <v>0</v>
      </c>
      <c r="Z15" s="10"/>
      <c r="AA15" s="10">
        <f>SUM($AA$10:$AA$14)</f>
        <v>9155.371900826447</v>
      </c>
    </row>
    <row r="16" spans="1:24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7" ht="12.75">
      <c r="A17" s="3">
        <v>71673</v>
      </c>
      <c r="B17" s="4"/>
      <c r="C17" s="3">
        <v>224022</v>
      </c>
      <c r="D17" s="4" t="s">
        <v>27</v>
      </c>
      <c r="E17" s="4" t="s">
        <v>70</v>
      </c>
      <c r="F17" s="4" t="s">
        <v>71</v>
      </c>
      <c r="G17" s="4"/>
      <c r="H17" s="4" t="s">
        <v>72</v>
      </c>
      <c r="I17" s="4" t="s">
        <v>31</v>
      </c>
      <c r="J17" s="4" t="s">
        <v>51</v>
      </c>
      <c r="K17" s="5">
        <v>1</v>
      </c>
      <c r="L17" s="4">
        <v>820000</v>
      </c>
      <c r="M17" s="4" t="s">
        <v>73</v>
      </c>
      <c r="N17" s="4" t="s">
        <v>74</v>
      </c>
      <c r="O17" s="4" t="s">
        <v>35</v>
      </c>
      <c r="P17" s="4">
        <v>1</v>
      </c>
      <c r="Q17" s="4" t="s">
        <v>75</v>
      </c>
      <c r="R17" s="3">
        <v>107322</v>
      </c>
      <c r="S17" s="4" t="s">
        <v>76</v>
      </c>
      <c r="T17" s="4" t="s">
        <v>77</v>
      </c>
      <c r="U17" s="4">
        <v>549495016</v>
      </c>
      <c r="V17" s="4"/>
      <c r="W17" s="6"/>
      <c r="X17" s="7">
        <f>ROUND($K$17*ROUND($W$17,2),2)</f>
        <v>0</v>
      </c>
      <c r="Z17" s="8">
        <v>1700</v>
      </c>
      <c r="AA17" s="8">
        <f>Z17*K17</f>
        <v>1700</v>
      </c>
    </row>
    <row r="18" spans="1:27" ht="12.75">
      <c r="A18" s="3">
        <v>71673</v>
      </c>
      <c r="B18" s="4"/>
      <c r="C18" s="3">
        <v>224023</v>
      </c>
      <c r="D18" s="4" t="s">
        <v>27</v>
      </c>
      <c r="E18" s="4" t="s">
        <v>78</v>
      </c>
      <c r="F18" s="4" t="s">
        <v>79</v>
      </c>
      <c r="G18" s="4"/>
      <c r="H18" s="4" t="s">
        <v>80</v>
      </c>
      <c r="I18" s="4" t="s">
        <v>31</v>
      </c>
      <c r="J18" s="4" t="s">
        <v>81</v>
      </c>
      <c r="K18" s="5">
        <v>2</v>
      </c>
      <c r="L18" s="4">
        <v>820000</v>
      </c>
      <c r="M18" s="4" t="s">
        <v>73</v>
      </c>
      <c r="N18" s="4" t="s">
        <v>74</v>
      </c>
      <c r="O18" s="4" t="s">
        <v>35</v>
      </c>
      <c r="P18" s="4">
        <v>1</v>
      </c>
      <c r="Q18" s="4" t="s">
        <v>75</v>
      </c>
      <c r="R18" s="3">
        <v>107322</v>
      </c>
      <c r="S18" s="4" t="s">
        <v>76</v>
      </c>
      <c r="T18" s="4" t="s">
        <v>77</v>
      </c>
      <c r="U18" s="4">
        <v>549495016</v>
      </c>
      <c r="V18" s="4"/>
      <c r="W18" s="6"/>
      <c r="X18" s="7">
        <f>ROUND($K$18*ROUND($W$18,2),2)</f>
        <v>0</v>
      </c>
      <c r="Z18" s="8">
        <v>350.41322314049586</v>
      </c>
      <c r="AA18" s="8">
        <f>Z18*K18</f>
        <v>700.8264462809917</v>
      </c>
    </row>
    <row r="19" spans="1:27" ht="13.5" thickBot="1">
      <c r="A19" s="3">
        <v>71673</v>
      </c>
      <c r="B19" s="4"/>
      <c r="C19" s="3">
        <v>224047</v>
      </c>
      <c r="D19" s="4" t="s">
        <v>27</v>
      </c>
      <c r="E19" s="4" t="s">
        <v>82</v>
      </c>
      <c r="F19" s="4" t="s">
        <v>83</v>
      </c>
      <c r="G19" s="4"/>
      <c r="H19" s="4" t="s">
        <v>84</v>
      </c>
      <c r="I19" s="4" t="s">
        <v>31</v>
      </c>
      <c r="J19" s="4" t="s">
        <v>85</v>
      </c>
      <c r="K19" s="5">
        <v>2</v>
      </c>
      <c r="L19" s="4">
        <v>820000</v>
      </c>
      <c r="M19" s="4" t="s">
        <v>73</v>
      </c>
      <c r="N19" s="4" t="s">
        <v>74</v>
      </c>
      <c r="O19" s="4" t="s">
        <v>35</v>
      </c>
      <c r="P19" s="4">
        <v>1</v>
      </c>
      <c r="Q19" s="4" t="s">
        <v>75</v>
      </c>
      <c r="R19" s="3">
        <v>107322</v>
      </c>
      <c r="S19" s="4" t="s">
        <v>76</v>
      </c>
      <c r="T19" s="4" t="s">
        <v>77</v>
      </c>
      <c r="U19" s="4">
        <v>549495016</v>
      </c>
      <c r="V19" s="4"/>
      <c r="W19" s="6"/>
      <c r="X19" s="7">
        <f>ROUND($K$19*ROUND($W$19,2),2)</f>
        <v>0</v>
      </c>
      <c r="Z19" s="8">
        <v>1139.6694214876034</v>
      </c>
      <c r="AA19" s="8">
        <f>Z19*K19</f>
        <v>2279.3388429752067</v>
      </c>
    </row>
    <row r="20" spans="1:27" ht="13.5" customHeight="1" thickTop="1">
      <c r="A20" s="14" t="s">
        <v>46</v>
      </c>
      <c r="B20" s="14"/>
      <c r="C20" s="14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 t="s">
        <v>47</v>
      </c>
      <c r="X20" s="10">
        <f>SUM($X$17:$X$19)</f>
        <v>0</v>
      </c>
      <c r="Z20" s="10"/>
      <c r="AA20" s="10">
        <f>SUM($AA$17:$AA$19)</f>
        <v>4680.165289256198</v>
      </c>
    </row>
    <row r="21" spans="1:24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7" ht="25.5">
      <c r="A22" s="3">
        <v>71860</v>
      </c>
      <c r="B22" s="4"/>
      <c r="C22" s="3">
        <v>224193</v>
      </c>
      <c r="D22" s="4" t="s">
        <v>27</v>
      </c>
      <c r="E22" s="4" t="s">
        <v>86</v>
      </c>
      <c r="F22" s="4" t="s">
        <v>87</v>
      </c>
      <c r="G22" s="4"/>
      <c r="H22" s="4" t="s">
        <v>88</v>
      </c>
      <c r="I22" s="4"/>
      <c r="J22" s="4" t="s">
        <v>89</v>
      </c>
      <c r="K22" s="5">
        <v>2</v>
      </c>
      <c r="L22" s="4">
        <v>235300</v>
      </c>
      <c r="M22" s="4" t="s">
        <v>90</v>
      </c>
      <c r="N22" s="4" t="s">
        <v>91</v>
      </c>
      <c r="O22" s="4" t="s">
        <v>92</v>
      </c>
      <c r="P22" s="4">
        <v>3</v>
      </c>
      <c r="Q22" s="4">
        <v>3.57</v>
      </c>
      <c r="R22" s="3">
        <v>7318</v>
      </c>
      <c r="S22" s="4" t="s">
        <v>93</v>
      </c>
      <c r="T22" s="4" t="s">
        <v>94</v>
      </c>
      <c r="U22" s="4">
        <v>549494163</v>
      </c>
      <c r="V22" s="4" t="s">
        <v>95</v>
      </c>
      <c r="W22" s="6"/>
      <c r="X22" s="7">
        <f>ROUND($K$22*ROUND($W$22,2),2)</f>
        <v>0</v>
      </c>
      <c r="Z22" s="8">
        <v>429.7520661157025</v>
      </c>
      <c r="AA22" s="8">
        <f>Z22*K22</f>
        <v>859.504132231405</v>
      </c>
    </row>
    <row r="23" spans="1:27" ht="26.25" thickBot="1">
      <c r="A23" s="3">
        <v>71860</v>
      </c>
      <c r="B23" s="4"/>
      <c r="C23" s="3">
        <v>224209</v>
      </c>
      <c r="D23" s="4" t="s">
        <v>96</v>
      </c>
      <c r="E23" s="4" t="s">
        <v>97</v>
      </c>
      <c r="F23" s="4" t="s">
        <v>98</v>
      </c>
      <c r="G23" s="4"/>
      <c r="H23" s="4" t="s">
        <v>99</v>
      </c>
      <c r="I23" s="4"/>
      <c r="J23" s="4" t="s">
        <v>100</v>
      </c>
      <c r="K23" s="5">
        <v>2</v>
      </c>
      <c r="L23" s="4">
        <v>235300</v>
      </c>
      <c r="M23" s="4" t="s">
        <v>90</v>
      </c>
      <c r="N23" s="4" t="s">
        <v>91</v>
      </c>
      <c r="O23" s="4" t="s">
        <v>92</v>
      </c>
      <c r="P23" s="4">
        <v>3</v>
      </c>
      <c r="Q23" s="4">
        <v>3.57</v>
      </c>
      <c r="R23" s="3">
        <v>7318</v>
      </c>
      <c r="S23" s="4" t="s">
        <v>93</v>
      </c>
      <c r="T23" s="4" t="s">
        <v>94</v>
      </c>
      <c r="U23" s="4">
        <v>549494163</v>
      </c>
      <c r="V23" s="4" t="s">
        <v>101</v>
      </c>
      <c r="W23" s="6"/>
      <c r="X23" s="7">
        <f>ROUND($K$23*ROUND($W$23,2),2)</f>
        <v>0</v>
      </c>
      <c r="Z23" s="8">
        <v>252.06611570247935</v>
      </c>
      <c r="AA23" s="8">
        <f>Z23*K23</f>
        <v>504.1322314049587</v>
      </c>
    </row>
    <row r="24" spans="1:27" ht="13.5" customHeight="1" thickTop="1">
      <c r="A24" s="14" t="s">
        <v>46</v>
      </c>
      <c r="B24" s="14"/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 t="s">
        <v>47</v>
      </c>
      <c r="X24" s="10">
        <f>SUM($X$22:$X$23)</f>
        <v>0</v>
      </c>
      <c r="Z24" s="10"/>
      <c r="AA24" s="10">
        <f>SUM($AA$22:$AA$23)</f>
        <v>1363.6363636363637</v>
      </c>
    </row>
    <row r="25" spans="1:24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7" ht="12.75">
      <c r="A26" s="3">
        <v>71863</v>
      </c>
      <c r="B26" s="4"/>
      <c r="C26" s="3">
        <v>224219</v>
      </c>
      <c r="D26" s="4" t="s">
        <v>27</v>
      </c>
      <c r="E26" s="4" t="s">
        <v>102</v>
      </c>
      <c r="F26" s="4" t="s">
        <v>103</v>
      </c>
      <c r="G26" s="4"/>
      <c r="H26" s="4" t="s">
        <v>104</v>
      </c>
      <c r="I26" s="4" t="s">
        <v>31</v>
      </c>
      <c r="J26" s="4" t="s">
        <v>105</v>
      </c>
      <c r="K26" s="5">
        <v>1</v>
      </c>
      <c r="L26" s="4">
        <v>110611</v>
      </c>
      <c r="M26" s="4" t="s">
        <v>106</v>
      </c>
      <c r="N26" s="4" t="s">
        <v>107</v>
      </c>
      <c r="O26" s="4" t="s">
        <v>108</v>
      </c>
      <c r="P26" s="4">
        <v>3</v>
      </c>
      <c r="Q26" s="4" t="s">
        <v>109</v>
      </c>
      <c r="R26" s="3">
        <v>133871</v>
      </c>
      <c r="S26" s="4" t="s">
        <v>110</v>
      </c>
      <c r="T26" s="4" t="s">
        <v>111</v>
      </c>
      <c r="U26" s="4">
        <v>549497741</v>
      </c>
      <c r="V26" s="4"/>
      <c r="W26" s="6"/>
      <c r="X26" s="7">
        <f>ROUND($K$26*ROUND($W$26,2),2)</f>
        <v>0</v>
      </c>
      <c r="Z26" s="8">
        <v>2929.7520661157027</v>
      </c>
      <c r="AA26" s="8">
        <f>Z26*K26</f>
        <v>2929.7520661157027</v>
      </c>
    </row>
    <row r="27" spans="1:27" ht="12.75">
      <c r="A27" s="3">
        <v>71863</v>
      </c>
      <c r="B27" s="4"/>
      <c r="C27" s="3">
        <v>224220</v>
      </c>
      <c r="D27" s="4" t="s">
        <v>27</v>
      </c>
      <c r="E27" s="4" t="s">
        <v>112</v>
      </c>
      <c r="F27" s="4" t="s">
        <v>113</v>
      </c>
      <c r="G27" s="4"/>
      <c r="H27" s="4" t="s">
        <v>114</v>
      </c>
      <c r="I27" s="4" t="s">
        <v>31</v>
      </c>
      <c r="J27" s="4" t="s">
        <v>105</v>
      </c>
      <c r="K27" s="5">
        <v>1</v>
      </c>
      <c r="L27" s="4">
        <v>110611</v>
      </c>
      <c r="M27" s="4" t="s">
        <v>106</v>
      </c>
      <c r="N27" s="4" t="s">
        <v>107</v>
      </c>
      <c r="O27" s="4" t="s">
        <v>108</v>
      </c>
      <c r="P27" s="4">
        <v>3</v>
      </c>
      <c r="Q27" s="4" t="s">
        <v>109</v>
      </c>
      <c r="R27" s="3">
        <v>133871</v>
      </c>
      <c r="S27" s="4" t="s">
        <v>110</v>
      </c>
      <c r="T27" s="4" t="s">
        <v>111</v>
      </c>
      <c r="U27" s="4">
        <v>549497741</v>
      </c>
      <c r="V27" s="4"/>
      <c r="W27" s="6"/>
      <c r="X27" s="7">
        <f>ROUND($K$27*ROUND($W$27,2),2)</f>
        <v>0</v>
      </c>
      <c r="Z27" s="8">
        <v>2929.7520661157027</v>
      </c>
      <c r="AA27" s="8">
        <f>Z27*K27</f>
        <v>2929.7520661157027</v>
      </c>
    </row>
    <row r="28" spans="1:27" ht="12.75">
      <c r="A28" s="3">
        <v>71863</v>
      </c>
      <c r="B28" s="4"/>
      <c r="C28" s="3">
        <v>224222</v>
      </c>
      <c r="D28" s="4" t="s">
        <v>27</v>
      </c>
      <c r="E28" s="4" t="s">
        <v>115</v>
      </c>
      <c r="F28" s="4" t="s">
        <v>116</v>
      </c>
      <c r="G28" s="4"/>
      <c r="H28" s="4" t="s">
        <v>117</v>
      </c>
      <c r="I28" s="4" t="s">
        <v>31</v>
      </c>
      <c r="J28" s="4" t="s">
        <v>105</v>
      </c>
      <c r="K28" s="5">
        <v>1</v>
      </c>
      <c r="L28" s="4">
        <v>110611</v>
      </c>
      <c r="M28" s="4" t="s">
        <v>106</v>
      </c>
      <c r="N28" s="4" t="s">
        <v>107</v>
      </c>
      <c r="O28" s="4" t="s">
        <v>108</v>
      </c>
      <c r="P28" s="4">
        <v>3</v>
      </c>
      <c r="Q28" s="4" t="s">
        <v>109</v>
      </c>
      <c r="R28" s="3">
        <v>133871</v>
      </c>
      <c r="S28" s="4" t="s">
        <v>110</v>
      </c>
      <c r="T28" s="4" t="s">
        <v>111</v>
      </c>
      <c r="U28" s="4">
        <v>549497741</v>
      </c>
      <c r="V28" s="4"/>
      <c r="W28" s="6"/>
      <c r="X28" s="7">
        <f>ROUND($K$28*ROUND($W$28,2),2)</f>
        <v>0</v>
      </c>
      <c r="Z28" s="8">
        <v>2929.7520661157027</v>
      </c>
      <c r="AA28" s="8">
        <f>Z28*K28</f>
        <v>2929.7520661157027</v>
      </c>
    </row>
    <row r="29" spans="1:27" ht="13.5" thickBot="1">
      <c r="A29" s="3">
        <v>71863</v>
      </c>
      <c r="B29" s="4"/>
      <c r="C29" s="3">
        <v>224238</v>
      </c>
      <c r="D29" s="4" t="s">
        <v>27</v>
      </c>
      <c r="E29" s="4" t="s">
        <v>118</v>
      </c>
      <c r="F29" s="4" t="s">
        <v>119</v>
      </c>
      <c r="G29" s="4"/>
      <c r="H29" s="4" t="s">
        <v>120</v>
      </c>
      <c r="I29" s="4" t="s">
        <v>31</v>
      </c>
      <c r="J29" s="4" t="s">
        <v>121</v>
      </c>
      <c r="K29" s="5">
        <v>1</v>
      </c>
      <c r="L29" s="4">
        <v>110611</v>
      </c>
      <c r="M29" s="4" t="s">
        <v>106</v>
      </c>
      <c r="N29" s="4" t="s">
        <v>107</v>
      </c>
      <c r="O29" s="4" t="s">
        <v>108</v>
      </c>
      <c r="P29" s="4">
        <v>3</v>
      </c>
      <c r="Q29" s="4" t="s">
        <v>109</v>
      </c>
      <c r="R29" s="3">
        <v>133871</v>
      </c>
      <c r="S29" s="4" t="s">
        <v>110</v>
      </c>
      <c r="T29" s="4" t="s">
        <v>111</v>
      </c>
      <c r="U29" s="4">
        <v>549497741</v>
      </c>
      <c r="V29" s="4"/>
      <c r="W29" s="6"/>
      <c r="X29" s="7">
        <f>ROUND($K$29*ROUND($W$29,2),2)</f>
        <v>0</v>
      </c>
      <c r="Z29" s="8">
        <v>2090.0826446280994</v>
      </c>
      <c r="AA29" s="8">
        <f>Z29*K29</f>
        <v>2090.0826446280994</v>
      </c>
    </row>
    <row r="30" spans="1:27" ht="13.5" customHeight="1" thickTop="1">
      <c r="A30" s="14" t="s">
        <v>46</v>
      </c>
      <c r="B30" s="14"/>
      <c r="C30" s="1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 t="s">
        <v>47</v>
      </c>
      <c r="X30" s="10">
        <f>SUM($X$26:$X$29)</f>
        <v>0</v>
      </c>
      <c r="Z30" s="10"/>
      <c r="AA30" s="10">
        <f>SUM($AA$26:$AA$29)</f>
        <v>10879.338842975207</v>
      </c>
    </row>
    <row r="31" spans="1:24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7" ht="12.75">
      <c r="A32" s="3">
        <v>71864</v>
      </c>
      <c r="B32" s="4" t="s">
        <v>122</v>
      </c>
      <c r="C32" s="3">
        <v>225880</v>
      </c>
      <c r="D32" s="4" t="s">
        <v>27</v>
      </c>
      <c r="E32" s="4" t="s">
        <v>123</v>
      </c>
      <c r="F32" s="4" t="s">
        <v>124</v>
      </c>
      <c r="G32" s="4"/>
      <c r="H32" s="4" t="s">
        <v>125</v>
      </c>
      <c r="I32" s="4"/>
      <c r="J32" s="4" t="s">
        <v>126</v>
      </c>
      <c r="K32" s="5">
        <v>2</v>
      </c>
      <c r="L32" s="4">
        <v>110123</v>
      </c>
      <c r="M32" s="4" t="s">
        <v>127</v>
      </c>
      <c r="N32" s="4" t="s">
        <v>128</v>
      </c>
      <c r="O32" s="4" t="s">
        <v>129</v>
      </c>
      <c r="P32" s="4">
        <v>2</v>
      </c>
      <c r="Q32" s="4" t="s">
        <v>75</v>
      </c>
      <c r="R32" s="3">
        <v>107256</v>
      </c>
      <c r="S32" s="4" t="s">
        <v>130</v>
      </c>
      <c r="T32" s="4" t="s">
        <v>131</v>
      </c>
      <c r="U32" s="4">
        <v>543182715</v>
      </c>
      <c r="V32" s="4"/>
      <c r="W32" s="6"/>
      <c r="X32" s="7">
        <f>ROUND($K$32*ROUND($W$32,2),2)</f>
        <v>0</v>
      </c>
      <c r="Z32" s="8">
        <v>200</v>
      </c>
      <c r="AA32" s="8">
        <f>Z32*K32</f>
        <v>400</v>
      </c>
    </row>
    <row r="33" spans="1:27" ht="12.75">
      <c r="A33" s="3">
        <v>71864</v>
      </c>
      <c r="B33" s="4" t="s">
        <v>122</v>
      </c>
      <c r="C33" s="3">
        <v>225899</v>
      </c>
      <c r="D33" s="4" t="s">
        <v>27</v>
      </c>
      <c r="E33" s="4" t="s">
        <v>132</v>
      </c>
      <c r="F33" s="4" t="s">
        <v>133</v>
      </c>
      <c r="G33" s="4"/>
      <c r="H33" s="4" t="s">
        <v>134</v>
      </c>
      <c r="I33" s="4"/>
      <c r="J33" s="4" t="s">
        <v>69</v>
      </c>
      <c r="K33" s="5">
        <v>2</v>
      </c>
      <c r="L33" s="4">
        <v>110123</v>
      </c>
      <c r="M33" s="4" t="s">
        <v>127</v>
      </c>
      <c r="N33" s="4" t="s">
        <v>128</v>
      </c>
      <c r="O33" s="4" t="s">
        <v>129</v>
      </c>
      <c r="P33" s="4">
        <v>2</v>
      </c>
      <c r="Q33" s="4" t="s">
        <v>75</v>
      </c>
      <c r="R33" s="3">
        <v>107256</v>
      </c>
      <c r="S33" s="4" t="s">
        <v>130</v>
      </c>
      <c r="T33" s="4" t="s">
        <v>131</v>
      </c>
      <c r="U33" s="4">
        <v>543182715</v>
      </c>
      <c r="V33" s="4"/>
      <c r="W33" s="6"/>
      <c r="X33" s="7">
        <f>ROUND($K$33*ROUND($W$33,2),2)</f>
        <v>0</v>
      </c>
      <c r="Z33" s="8">
        <v>200</v>
      </c>
      <c r="AA33" s="8">
        <f>Z33*K33</f>
        <v>400</v>
      </c>
    </row>
    <row r="34" spans="1:27" ht="12.75">
      <c r="A34" s="3">
        <v>71864</v>
      </c>
      <c r="B34" s="4" t="s">
        <v>122</v>
      </c>
      <c r="C34" s="3">
        <v>225900</v>
      </c>
      <c r="D34" s="4" t="s">
        <v>27</v>
      </c>
      <c r="E34" s="4" t="s">
        <v>135</v>
      </c>
      <c r="F34" s="4" t="s">
        <v>136</v>
      </c>
      <c r="G34" s="4"/>
      <c r="H34" s="4" t="s">
        <v>137</v>
      </c>
      <c r="I34" s="4"/>
      <c r="J34" s="4" t="s">
        <v>69</v>
      </c>
      <c r="K34" s="5">
        <v>2</v>
      </c>
      <c r="L34" s="4">
        <v>110123</v>
      </c>
      <c r="M34" s="4" t="s">
        <v>127</v>
      </c>
      <c r="N34" s="4" t="s">
        <v>128</v>
      </c>
      <c r="O34" s="4" t="s">
        <v>129</v>
      </c>
      <c r="P34" s="4">
        <v>2</v>
      </c>
      <c r="Q34" s="4" t="s">
        <v>75</v>
      </c>
      <c r="R34" s="3">
        <v>107256</v>
      </c>
      <c r="S34" s="4" t="s">
        <v>130</v>
      </c>
      <c r="T34" s="4" t="s">
        <v>131</v>
      </c>
      <c r="U34" s="4">
        <v>543182715</v>
      </c>
      <c r="V34" s="4"/>
      <c r="W34" s="6"/>
      <c r="X34" s="7">
        <f>ROUND($K$34*ROUND($W$34,2),2)</f>
        <v>0</v>
      </c>
      <c r="Z34" s="8">
        <v>200</v>
      </c>
      <c r="AA34" s="8">
        <f>Z34*K34</f>
        <v>400</v>
      </c>
    </row>
    <row r="35" spans="1:27" ht="13.5" thickBot="1">
      <c r="A35" s="3">
        <v>71864</v>
      </c>
      <c r="B35" s="4" t="s">
        <v>122</v>
      </c>
      <c r="C35" s="3">
        <v>225901</v>
      </c>
      <c r="D35" s="4" t="s">
        <v>27</v>
      </c>
      <c r="E35" s="4" t="s">
        <v>138</v>
      </c>
      <c r="F35" s="4" t="s">
        <v>139</v>
      </c>
      <c r="G35" s="4"/>
      <c r="H35" s="4" t="s">
        <v>140</v>
      </c>
      <c r="I35" s="4"/>
      <c r="J35" s="4" t="s">
        <v>69</v>
      </c>
      <c r="K35" s="5">
        <v>2</v>
      </c>
      <c r="L35" s="4">
        <v>110123</v>
      </c>
      <c r="M35" s="4" t="s">
        <v>127</v>
      </c>
      <c r="N35" s="4" t="s">
        <v>128</v>
      </c>
      <c r="O35" s="4" t="s">
        <v>129</v>
      </c>
      <c r="P35" s="4">
        <v>2</v>
      </c>
      <c r="Q35" s="4" t="s">
        <v>75</v>
      </c>
      <c r="R35" s="3">
        <v>107256</v>
      </c>
      <c r="S35" s="4" t="s">
        <v>130</v>
      </c>
      <c r="T35" s="4" t="s">
        <v>131</v>
      </c>
      <c r="U35" s="4">
        <v>543182715</v>
      </c>
      <c r="V35" s="4"/>
      <c r="W35" s="6"/>
      <c r="X35" s="7">
        <f>ROUND($K$35*ROUND($W$35,2),2)</f>
        <v>0</v>
      </c>
      <c r="Z35" s="8">
        <v>200</v>
      </c>
      <c r="AA35" s="8">
        <f>Z35*K35</f>
        <v>400</v>
      </c>
    </row>
    <row r="36" spans="1:27" ht="13.5" customHeight="1" thickTop="1">
      <c r="A36" s="14" t="s">
        <v>46</v>
      </c>
      <c r="B36" s="14"/>
      <c r="C36" s="1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 t="s">
        <v>47</v>
      </c>
      <c r="X36" s="10">
        <f>SUM($X$32:$X$35)</f>
        <v>0</v>
      </c>
      <c r="Z36" s="10"/>
      <c r="AA36" s="10">
        <f>SUM($AA$32:$AA$35)</f>
        <v>1600</v>
      </c>
    </row>
    <row r="37" spans="1:2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7" ht="13.5" thickBot="1">
      <c r="A38" s="3">
        <v>71895</v>
      </c>
      <c r="B38" s="4"/>
      <c r="C38" s="3">
        <v>224218</v>
      </c>
      <c r="D38" s="4" t="s">
        <v>27</v>
      </c>
      <c r="E38" s="4" t="s">
        <v>141</v>
      </c>
      <c r="F38" s="4" t="s">
        <v>142</v>
      </c>
      <c r="G38" s="4"/>
      <c r="H38" s="4" t="s">
        <v>143</v>
      </c>
      <c r="I38" s="4" t="s">
        <v>31</v>
      </c>
      <c r="J38" s="4" t="s">
        <v>32</v>
      </c>
      <c r="K38" s="5">
        <v>1</v>
      </c>
      <c r="L38" s="4">
        <v>969900</v>
      </c>
      <c r="M38" s="4" t="s">
        <v>144</v>
      </c>
      <c r="N38" s="4" t="s">
        <v>145</v>
      </c>
      <c r="O38" s="4" t="s">
        <v>146</v>
      </c>
      <c r="P38" s="4">
        <v>2</v>
      </c>
      <c r="Q38" s="4" t="s">
        <v>75</v>
      </c>
      <c r="R38" s="3">
        <v>106950</v>
      </c>
      <c r="S38" s="4" t="s">
        <v>147</v>
      </c>
      <c r="T38" s="4" t="s">
        <v>148</v>
      </c>
      <c r="U38" s="4">
        <v>549494462</v>
      </c>
      <c r="V38" s="4"/>
      <c r="W38" s="6"/>
      <c r="X38" s="7">
        <f>ROUND($K$38*ROUND($W$38,2),2)</f>
        <v>0</v>
      </c>
      <c r="Z38" s="8">
        <v>1600</v>
      </c>
      <c r="AA38" s="8">
        <f>Z38*K38</f>
        <v>1600</v>
      </c>
    </row>
    <row r="39" spans="1:27" ht="13.5" customHeight="1" thickTop="1">
      <c r="A39" s="14" t="s">
        <v>46</v>
      </c>
      <c r="B39" s="14"/>
      <c r="C39" s="1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 t="s">
        <v>47</v>
      </c>
      <c r="X39" s="10">
        <f>SUM($X$38:$X$38)</f>
        <v>0</v>
      </c>
      <c r="Z39" s="10"/>
      <c r="AA39" s="10">
        <f>SUM($AA$38:$AA$38)</f>
        <v>1600</v>
      </c>
    </row>
    <row r="40" spans="1:24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7" ht="26.25" thickBot="1">
      <c r="A41" s="3">
        <v>71917</v>
      </c>
      <c r="B41" s="4"/>
      <c r="C41" s="3">
        <v>224278</v>
      </c>
      <c r="D41" s="4" t="s">
        <v>27</v>
      </c>
      <c r="E41" s="4" t="s">
        <v>149</v>
      </c>
      <c r="F41" s="4" t="s">
        <v>150</v>
      </c>
      <c r="G41" s="4"/>
      <c r="H41" s="4" t="s">
        <v>151</v>
      </c>
      <c r="I41" s="4" t="s">
        <v>31</v>
      </c>
      <c r="J41" s="4" t="s">
        <v>152</v>
      </c>
      <c r="K41" s="5">
        <v>2</v>
      </c>
      <c r="L41" s="4">
        <v>231400</v>
      </c>
      <c r="M41" s="4" t="s">
        <v>153</v>
      </c>
      <c r="N41" s="4" t="s">
        <v>91</v>
      </c>
      <c r="O41" s="4" t="s">
        <v>92</v>
      </c>
      <c r="P41" s="4">
        <v>5</v>
      </c>
      <c r="Q41" s="4">
        <v>5.62</v>
      </c>
      <c r="R41" s="3">
        <v>101539</v>
      </c>
      <c r="S41" s="4" t="s">
        <v>154</v>
      </c>
      <c r="T41" s="4" t="s">
        <v>155</v>
      </c>
      <c r="U41" s="4">
        <v>549494724</v>
      </c>
      <c r="V41" s="4"/>
      <c r="W41" s="6"/>
      <c r="X41" s="7">
        <f>ROUND($K$41*ROUND($W$41,2),2)</f>
        <v>0</v>
      </c>
      <c r="Z41" s="8">
        <v>4100</v>
      </c>
      <c r="AA41" s="8">
        <f>Z41*K41</f>
        <v>8200</v>
      </c>
    </row>
    <row r="42" spans="1:27" ht="13.5" customHeight="1" thickTop="1">
      <c r="A42" s="14" t="s">
        <v>46</v>
      </c>
      <c r="B42" s="14"/>
      <c r="C42" s="1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 t="s">
        <v>47</v>
      </c>
      <c r="X42" s="10">
        <f>SUM($X$41:$X$41)</f>
        <v>0</v>
      </c>
      <c r="Z42" s="10"/>
      <c r="AA42" s="10">
        <f>SUM($AA$41:$AA$41)</f>
        <v>8200</v>
      </c>
    </row>
    <row r="43" spans="1:2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7" ht="25.5">
      <c r="A44" s="3">
        <v>71959</v>
      </c>
      <c r="B44" s="4"/>
      <c r="C44" s="3">
        <v>224316</v>
      </c>
      <c r="D44" s="4" t="s">
        <v>96</v>
      </c>
      <c r="E44" s="4" t="s">
        <v>156</v>
      </c>
      <c r="F44" s="4" t="s">
        <v>157</v>
      </c>
      <c r="G44" s="4"/>
      <c r="H44" s="4" t="s">
        <v>158</v>
      </c>
      <c r="I44" s="4" t="s">
        <v>31</v>
      </c>
      <c r="J44" s="4" t="s">
        <v>159</v>
      </c>
      <c r="K44" s="5">
        <v>2</v>
      </c>
      <c r="L44" s="4">
        <v>119980</v>
      </c>
      <c r="M44" s="4" t="s">
        <v>160</v>
      </c>
      <c r="N44" s="4" t="s">
        <v>161</v>
      </c>
      <c r="O44" s="4" t="s">
        <v>35</v>
      </c>
      <c r="P44" s="4">
        <v>1</v>
      </c>
      <c r="Q44" s="4" t="s">
        <v>75</v>
      </c>
      <c r="R44" s="3">
        <v>27579</v>
      </c>
      <c r="S44" s="4" t="s">
        <v>162</v>
      </c>
      <c r="T44" s="4" t="s">
        <v>163</v>
      </c>
      <c r="U44" s="4">
        <v>549493304</v>
      </c>
      <c r="V44" s="4"/>
      <c r="W44" s="6"/>
      <c r="X44" s="7">
        <f>ROUND($K$44*ROUND($W$44,2),2)</f>
        <v>0</v>
      </c>
      <c r="Z44" s="8">
        <v>250.4132231404959</v>
      </c>
      <c r="AA44" s="8">
        <f>Z44*K44</f>
        <v>500.8264462809918</v>
      </c>
    </row>
    <row r="45" spans="1:27" ht="25.5">
      <c r="A45" s="3">
        <v>71959</v>
      </c>
      <c r="B45" s="4"/>
      <c r="C45" s="3">
        <v>224323</v>
      </c>
      <c r="D45" s="4" t="s">
        <v>96</v>
      </c>
      <c r="E45" s="4" t="s">
        <v>164</v>
      </c>
      <c r="F45" s="4" t="s">
        <v>165</v>
      </c>
      <c r="G45" s="4"/>
      <c r="H45" s="4" t="s">
        <v>166</v>
      </c>
      <c r="I45" s="4" t="s">
        <v>31</v>
      </c>
      <c r="J45" s="4" t="s">
        <v>167</v>
      </c>
      <c r="K45" s="5">
        <v>3</v>
      </c>
      <c r="L45" s="4">
        <v>119980</v>
      </c>
      <c r="M45" s="4" t="s">
        <v>160</v>
      </c>
      <c r="N45" s="4" t="s">
        <v>161</v>
      </c>
      <c r="O45" s="4" t="s">
        <v>35</v>
      </c>
      <c r="P45" s="4">
        <v>1</v>
      </c>
      <c r="Q45" s="4" t="s">
        <v>75</v>
      </c>
      <c r="R45" s="3">
        <v>27579</v>
      </c>
      <c r="S45" s="4" t="s">
        <v>162</v>
      </c>
      <c r="T45" s="4" t="s">
        <v>163</v>
      </c>
      <c r="U45" s="4">
        <v>549493304</v>
      </c>
      <c r="V45" s="4"/>
      <c r="W45" s="6"/>
      <c r="X45" s="7">
        <f>ROUND($K$45*ROUND($W$45,2),2)</f>
        <v>0</v>
      </c>
      <c r="Z45" s="8">
        <v>450.41322314049586</v>
      </c>
      <c r="AA45" s="8">
        <f>Z45*K45</f>
        <v>1351.2396694214876</v>
      </c>
    </row>
    <row r="46" spans="1:27" ht="25.5">
      <c r="A46" s="3">
        <v>71959</v>
      </c>
      <c r="B46" s="4"/>
      <c r="C46" s="3">
        <v>224324</v>
      </c>
      <c r="D46" s="4" t="s">
        <v>96</v>
      </c>
      <c r="E46" s="4" t="s">
        <v>168</v>
      </c>
      <c r="F46" s="4" t="s">
        <v>169</v>
      </c>
      <c r="G46" s="4"/>
      <c r="H46" s="4" t="s">
        <v>170</v>
      </c>
      <c r="I46" s="4" t="s">
        <v>31</v>
      </c>
      <c r="J46" s="4" t="s">
        <v>159</v>
      </c>
      <c r="K46" s="5">
        <v>2</v>
      </c>
      <c r="L46" s="4">
        <v>119980</v>
      </c>
      <c r="M46" s="4" t="s">
        <v>160</v>
      </c>
      <c r="N46" s="4" t="s">
        <v>161</v>
      </c>
      <c r="O46" s="4" t="s">
        <v>35</v>
      </c>
      <c r="P46" s="4">
        <v>1</v>
      </c>
      <c r="Q46" s="4" t="s">
        <v>75</v>
      </c>
      <c r="R46" s="3">
        <v>27579</v>
      </c>
      <c r="S46" s="4" t="s">
        <v>162</v>
      </c>
      <c r="T46" s="4" t="s">
        <v>163</v>
      </c>
      <c r="U46" s="4">
        <v>549493304</v>
      </c>
      <c r="V46" s="4"/>
      <c r="W46" s="6"/>
      <c r="X46" s="7">
        <f>ROUND($K$46*ROUND($W$46,2),2)</f>
        <v>0</v>
      </c>
      <c r="Z46" s="8">
        <v>250.4132231404959</v>
      </c>
      <c r="AA46" s="8">
        <f>Z46*K46</f>
        <v>500.8264462809918</v>
      </c>
    </row>
    <row r="47" spans="1:27" ht="26.25" thickBot="1">
      <c r="A47" s="3">
        <v>71959</v>
      </c>
      <c r="B47" s="4"/>
      <c r="C47" s="3">
        <v>224325</v>
      </c>
      <c r="D47" s="4" t="s">
        <v>96</v>
      </c>
      <c r="E47" s="4" t="s">
        <v>171</v>
      </c>
      <c r="F47" s="4" t="s">
        <v>172</v>
      </c>
      <c r="G47" s="4"/>
      <c r="H47" s="4" t="s">
        <v>173</v>
      </c>
      <c r="I47" s="4" t="s">
        <v>31</v>
      </c>
      <c r="J47" s="4" t="s">
        <v>159</v>
      </c>
      <c r="K47" s="5">
        <v>2</v>
      </c>
      <c r="L47" s="4">
        <v>119980</v>
      </c>
      <c r="M47" s="4" t="s">
        <v>160</v>
      </c>
      <c r="N47" s="4" t="s">
        <v>161</v>
      </c>
      <c r="O47" s="4" t="s">
        <v>35</v>
      </c>
      <c r="P47" s="4">
        <v>1</v>
      </c>
      <c r="Q47" s="4" t="s">
        <v>75</v>
      </c>
      <c r="R47" s="3">
        <v>27579</v>
      </c>
      <c r="S47" s="4" t="s">
        <v>162</v>
      </c>
      <c r="T47" s="4" t="s">
        <v>163</v>
      </c>
      <c r="U47" s="4">
        <v>549493304</v>
      </c>
      <c r="V47" s="4"/>
      <c r="W47" s="6"/>
      <c r="X47" s="7">
        <f>ROUND($K$47*ROUND($W$47,2),2)</f>
        <v>0</v>
      </c>
      <c r="Z47" s="8">
        <v>250.4132231404959</v>
      </c>
      <c r="AA47" s="8">
        <f>Z47*K47</f>
        <v>500.8264462809918</v>
      </c>
    </row>
    <row r="48" spans="1:27" ht="13.5" customHeight="1" thickTop="1">
      <c r="A48" s="14" t="s">
        <v>46</v>
      </c>
      <c r="B48" s="14"/>
      <c r="C48" s="1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 t="s">
        <v>47</v>
      </c>
      <c r="X48" s="10">
        <f>SUM($X$44:$X$47)</f>
        <v>0</v>
      </c>
      <c r="Z48" s="10"/>
      <c r="AA48" s="10">
        <f>SUM($AA$44:$AA$47)</f>
        <v>2853.719008264463</v>
      </c>
    </row>
    <row r="49" spans="1:2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7" ht="25.5">
      <c r="A50" s="3">
        <v>71966</v>
      </c>
      <c r="B50" s="4" t="s">
        <v>174</v>
      </c>
      <c r="C50" s="3">
        <v>224376</v>
      </c>
      <c r="D50" s="4" t="s">
        <v>27</v>
      </c>
      <c r="E50" s="4" t="s">
        <v>39</v>
      </c>
      <c r="F50" s="4" t="s">
        <v>40</v>
      </c>
      <c r="G50" s="4"/>
      <c r="H50" s="4" t="s">
        <v>41</v>
      </c>
      <c r="I50" s="4"/>
      <c r="J50" s="4" t="s">
        <v>42</v>
      </c>
      <c r="K50" s="5">
        <v>4</v>
      </c>
      <c r="L50" s="4">
        <v>811000</v>
      </c>
      <c r="M50" s="4" t="s">
        <v>175</v>
      </c>
      <c r="N50" s="4" t="s">
        <v>176</v>
      </c>
      <c r="O50" s="4" t="s">
        <v>177</v>
      </c>
      <c r="P50" s="4"/>
      <c r="Q50" s="4" t="s">
        <v>75</v>
      </c>
      <c r="R50" s="3">
        <v>244921</v>
      </c>
      <c r="S50" s="4" t="s">
        <v>178</v>
      </c>
      <c r="T50" s="4" t="s">
        <v>179</v>
      </c>
      <c r="U50" s="4">
        <v>549492797</v>
      </c>
      <c r="V50" s="4"/>
      <c r="W50" s="6"/>
      <c r="X50" s="7">
        <f>ROUND($K$50*ROUND($W$50,2),2)</f>
        <v>0</v>
      </c>
      <c r="Z50" s="8">
        <v>200</v>
      </c>
      <c r="AA50" s="8">
        <f aca="true" t="shared" si="0" ref="AA50:AA56">Z50*K50</f>
        <v>800</v>
      </c>
    </row>
    <row r="51" spans="1:27" ht="25.5">
      <c r="A51" s="3">
        <v>71966</v>
      </c>
      <c r="B51" s="4" t="s">
        <v>174</v>
      </c>
      <c r="C51" s="3">
        <v>224377</v>
      </c>
      <c r="D51" s="4" t="s">
        <v>27</v>
      </c>
      <c r="E51" s="4" t="s">
        <v>180</v>
      </c>
      <c r="F51" s="4" t="s">
        <v>181</v>
      </c>
      <c r="G51" s="4"/>
      <c r="H51" s="4" t="s">
        <v>182</v>
      </c>
      <c r="I51" s="4"/>
      <c r="J51" s="4" t="s">
        <v>121</v>
      </c>
      <c r="K51" s="5">
        <v>7</v>
      </c>
      <c r="L51" s="4">
        <v>811000</v>
      </c>
      <c r="M51" s="4" t="s">
        <v>175</v>
      </c>
      <c r="N51" s="4" t="s">
        <v>176</v>
      </c>
      <c r="O51" s="4" t="s">
        <v>177</v>
      </c>
      <c r="P51" s="4"/>
      <c r="Q51" s="4" t="s">
        <v>75</v>
      </c>
      <c r="R51" s="3">
        <v>244921</v>
      </c>
      <c r="S51" s="4" t="s">
        <v>178</v>
      </c>
      <c r="T51" s="4" t="s">
        <v>179</v>
      </c>
      <c r="U51" s="4">
        <v>549492797</v>
      </c>
      <c r="V51" s="4"/>
      <c r="W51" s="6"/>
      <c r="X51" s="7">
        <f>ROUND($K$51*ROUND($W$51,2),2)</f>
        <v>0</v>
      </c>
      <c r="Z51" s="8">
        <v>750.4132231404959</v>
      </c>
      <c r="AA51" s="8">
        <f t="shared" si="0"/>
        <v>5252.892561983472</v>
      </c>
    </row>
    <row r="52" spans="1:27" ht="25.5">
      <c r="A52" s="3">
        <v>71966</v>
      </c>
      <c r="B52" s="4" t="s">
        <v>174</v>
      </c>
      <c r="C52" s="3">
        <v>224386</v>
      </c>
      <c r="D52" s="4" t="s">
        <v>27</v>
      </c>
      <c r="E52" s="4" t="s">
        <v>39</v>
      </c>
      <c r="F52" s="4" t="s">
        <v>40</v>
      </c>
      <c r="G52" s="4"/>
      <c r="H52" s="4" t="s">
        <v>41</v>
      </c>
      <c r="I52" s="4" t="s">
        <v>31</v>
      </c>
      <c r="J52" s="4" t="s">
        <v>42</v>
      </c>
      <c r="K52" s="5">
        <v>4</v>
      </c>
      <c r="L52" s="4">
        <v>811000</v>
      </c>
      <c r="M52" s="4" t="s">
        <v>175</v>
      </c>
      <c r="N52" s="4" t="s">
        <v>176</v>
      </c>
      <c r="O52" s="4" t="s">
        <v>177</v>
      </c>
      <c r="P52" s="4"/>
      <c r="Q52" s="4" t="s">
        <v>75</v>
      </c>
      <c r="R52" s="3">
        <v>244921</v>
      </c>
      <c r="S52" s="4" t="s">
        <v>178</v>
      </c>
      <c r="T52" s="4" t="s">
        <v>179</v>
      </c>
      <c r="U52" s="4">
        <v>549492797</v>
      </c>
      <c r="V52" s="4"/>
      <c r="W52" s="6"/>
      <c r="X52" s="7">
        <f>ROUND($K$52*ROUND($W$52,2),2)</f>
        <v>0</v>
      </c>
      <c r="Z52" s="8">
        <v>2280.1652892561983</v>
      </c>
      <c r="AA52" s="8">
        <f t="shared" si="0"/>
        <v>9120.661157024793</v>
      </c>
    </row>
    <row r="53" spans="1:27" ht="25.5">
      <c r="A53" s="3">
        <v>71966</v>
      </c>
      <c r="B53" s="4" t="s">
        <v>174</v>
      </c>
      <c r="C53" s="3">
        <v>224387</v>
      </c>
      <c r="D53" s="4" t="s">
        <v>27</v>
      </c>
      <c r="E53" s="4" t="s">
        <v>180</v>
      </c>
      <c r="F53" s="4" t="s">
        <v>181</v>
      </c>
      <c r="G53" s="4"/>
      <c r="H53" s="4" t="s">
        <v>182</v>
      </c>
      <c r="I53" s="4" t="s">
        <v>31</v>
      </c>
      <c r="J53" s="4" t="s">
        <v>121</v>
      </c>
      <c r="K53" s="5">
        <v>7</v>
      </c>
      <c r="L53" s="4">
        <v>811000</v>
      </c>
      <c r="M53" s="4" t="s">
        <v>175</v>
      </c>
      <c r="N53" s="4" t="s">
        <v>176</v>
      </c>
      <c r="O53" s="4" t="s">
        <v>177</v>
      </c>
      <c r="P53" s="4"/>
      <c r="Q53" s="4" t="s">
        <v>75</v>
      </c>
      <c r="R53" s="3">
        <v>244921</v>
      </c>
      <c r="S53" s="4" t="s">
        <v>178</v>
      </c>
      <c r="T53" s="4" t="s">
        <v>179</v>
      </c>
      <c r="U53" s="4">
        <v>549492797</v>
      </c>
      <c r="V53" s="4"/>
      <c r="W53" s="6"/>
      <c r="X53" s="7">
        <f>ROUND($K$53*ROUND($W$53,2),2)</f>
        <v>0</v>
      </c>
      <c r="Z53" s="8">
        <v>2400</v>
      </c>
      <c r="AA53" s="8">
        <f t="shared" si="0"/>
        <v>16800</v>
      </c>
    </row>
    <row r="54" spans="1:27" ht="12.75">
      <c r="A54" s="3">
        <v>71966</v>
      </c>
      <c r="B54" s="4" t="s">
        <v>174</v>
      </c>
      <c r="C54" s="3">
        <v>224388</v>
      </c>
      <c r="D54" s="4" t="s">
        <v>27</v>
      </c>
      <c r="E54" s="4" t="s">
        <v>183</v>
      </c>
      <c r="F54" s="4" t="s">
        <v>184</v>
      </c>
      <c r="G54" s="4"/>
      <c r="H54" s="4" t="s">
        <v>185</v>
      </c>
      <c r="I54" s="4" t="s">
        <v>31</v>
      </c>
      <c r="J54" s="4" t="s">
        <v>186</v>
      </c>
      <c r="K54" s="5">
        <v>2</v>
      </c>
      <c r="L54" s="4">
        <v>811000</v>
      </c>
      <c r="M54" s="4" t="s">
        <v>175</v>
      </c>
      <c r="N54" s="4" t="s">
        <v>176</v>
      </c>
      <c r="O54" s="4" t="s">
        <v>177</v>
      </c>
      <c r="P54" s="4"/>
      <c r="Q54" s="4" t="s">
        <v>75</v>
      </c>
      <c r="R54" s="3">
        <v>244921</v>
      </c>
      <c r="S54" s="4" t="s">
        <v>178</v>
      </c>
      <c r="T54" s="4" t="s">
        <v>179</v>
      </c>
      <c r="U54" s="4">
        <v>549492797</v>
      </c>
      <c r="V54" s="4"/>
      <c r="W54" s="6"/>
      <c r="X54" s="7">
        <f>ROUND($K$54*ROUND($W$54,2),2)</f>
        <v>0</v>
      </c>
      <c r="Z54" s="8">
        <v>3700</v>
      </c>
      <c r="AA54" s="8">
        <f t="shared" si="0"/>
        <v>7400</v>
      </c>
    </row>
    <row r="55" spans="1:27" ht="25.5">
      <c r="A55" s="3">
        <v>71966</v>
      </c>
      <c r="B55" s="4" t="s">
        <v>174</v>
      </c>
      <c r="C55" s="3">
        <v>224389</v>
      </c>
      <c r="D55" s="4" t="s">
        <v>96</v>
      </c>
      <c r="E55" s="4" t="s">
        <v>187</v>
      </c>
      <c r="F55" s="4" t="s">
        <v>188</v>
      </c>
      <c r="G55" s="4"/>
      <c r="H55" s="4" t="s">
        <v>189</v>
      </c>
      <c r="I55" s="4" t="s">
        <v>31</v>
      </c>
      <c r="J55" s="4" t="s">
        <v>167</v>
      </c>
      <c r="K55" s="5">
        <v>1</v>
      </c>
      <c r="L55" s="4">
        <v>811000</v>
      </c>
      <c r="M55" s="4" t="s">
        <v>175</v>
      </c>
      <c r="N55" s="4" t="s">
        <v>176</v>
      </c>
      <c r="O55" s="4" t="s">
        <v>177</v>
      </c>
      <c r="P55" s="4"/>
      <c r="Q55" s="4" t="s">
        <v>75</v>
      </c>
      <c r="R55" s="3">
        <v>244921</v>
      </c>
      <c r="S55" s="4" t="s">
        <v>178</v>
      </c>
      <c r="T55" s="4" t="s">
        <v>179</v>
      </c>
      <c r="U55" s="4">
        <v>549492797</v>
      </c>
      <c r="V55" s="4"/>
      <c r="W55" s="6"/>
      <c r="X55" s="7">
        <f>ROUND($K$55*ROUND($W$55,2),2)</f>
        <v>0</v>
      </c>
      <c r="Z55" s="8">
        <v>500</v>
      </c>
      <c r="AA55" s="8">
        <f t="shared" si="0"/>
        <v>500</v>
      </c>
    </row>
    <row r="56" spans="1:27" ht="26.25" thickBot="1">
      <c r="A56" s="3">
        <v>71966</v>
      </c>
      <c r="B56" s="4" t="s">
        <v>174</v>
      </c>
      <c r="C56" s="3">
        <v>224398</v>
      </c>
      <c r="D56" s="4" t="s">
        <v>96</v>
      </c>
      <c r="E56" s="4" t="s">
        <v>190</v>
      </c>
      <c r="F56" s="4" t="s">
        <v>191</v>
      </c>
      <c r="G56" s="4"/>
      <c r="H56" s="4" t="s">
        <v>192</v>
      </c>
      <c r="I56" s="4" t="s">
        <v>31</v>
      </c>
      <c r="J56" s="4" t="s">
        <v>193</v>
      </c>
      <c r="K56" s="5">
        <v>2</v>
      </c>
      <c r="L56" s="4">
        <v>811000</v>
      </c>
      <c r="M56" s="4" t="s">
        <v>175</v>
      </c>
      <c r="N56" s="4" t="s">
        <v>176</v>
      </c>
      <c r="O56" s="4" t="s">
        <v>177</v>
      </c>
      <c r="P56" s="4"/>
      <c r="Q56" s="4" t="s">
        <v>75</v>
      </c>
      <c r="R56" s="3">
        <v>244921</v>
      </c>
      <c r="S56" s="4" t="s">
        <v>178</v>
      </c>
      <c r="T56" s="4" t="s">
        <v>179</v>
      </c>
      <c r="U56" s="4">
        <v>549492797</v>
      </c>
      <c r="V56" s="4"/>
      <c r="W56" s="6"/>
      <c r="X56" s="7">
        <f>ROUND($K$56*ROUND($W$56,2),2)</f>
        <v>0</v>
      </c>
      <c r="Z56" s="8">
        <v>500</v>
      </c>
      <c r="AA56" s="8">
        <f t="shared" si="0"/>
        <v>1000</v>
      </c>
    </row>
    <row r="57" spans="1:27" ht="13.5" customHeight="1" thickTop="1">
      <c r="A57" s="14" t="s">
        <v>46</v>
      </c>
      <c r="B57" s="14"/>
      <c r="C57" s="1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 t="s">
        <v>47</v>
      </c>
      <c r="X57" s="10">
        <f>SUM($X$50:$X$56)</f>
        <v>0</v>
      </c>
      <c r="Z57" s="10"/>
      <c r="AA57" s="10">
        <f>SUM($AA$50:$AA$56)</f>
        <v>40873.55371900827</v>
      </c>
    </row>
    <row r="58" spans="1:2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7" ht="12.75">
      <c r="A59" s="3">
        <v>71975</v>
      </c>
      <c r="B59" s="4" t="s">
        <v>194</v>
      </c>
      <c r="C59" s="3">
        <v>224331</v>
      </c>
      <c r="D59" s="4" t="s">
        <v>27</v>
      </c>
      <c r="E59" s="4" t="s">
        <v>195</v>
      </c>
      <c r="F59" s="4" t="s">
        <v>196</v>
      </c>
      <c r="G59" s="4"/>
      <c r="H59" s="4" t="s">
        <v>197</v>
      </c>
      <c r="I59" s="4" t="s">
        <v>31</v>
      </c>
      <c r="J59" s="4" t="s">
        <v>105</v>
      </c>
      <c r="K59" s="5">
        <v>1</v>
      </c>
      <c r="L59" s="4">
        <v>239912</v>
      </c>
      <c r="M59" s="4" t="s">
        <v>198</v>
      </c>
      <c r="N59" s="4" t="s">
        <v>91</v>
      </c>
      <c r="O59" s="4" t="s">
        <v>92</v>
      </c>
      <c r="P59" s="4">
        <v>2</v>
      </c>
      <c r="Q59" s="4" t="s">
        <v>75</v>
      </c>
      <c r="R59" s="3">
        <v>3913</v>
      </c>
      <c r="S59" s="4" t="s">
        <v>199</v>
      </c>
      <c r="T59" s="4" t="s">
        <v>200</v>
      </c>
      <c r="U59" s="4">
        <v>549493609</v>
      </c>
      <c r="V59" s="4"/>
      <c r="W59" s="6"/>
      <c r="X59" s="7">
        <f>ROUND($K$59*ROUND($W$59,2),2)</f>
        <v>0</v>
      </c>
      <c r="Z59" s="8">
        <v>2939.6694214876034</v>
      </c>
      <c r="AA59" s="8">
        <f>Z59*K59</f>
        <v>2939.6694214876034</v>
      </c>
    </row>
    <row r="60" spans="1:27" ht="25.5">
      <c r="A60" s="3">
        <v>71975</v>
      </c>
      <c r="B60" s="4" t="s">
        <v>194</v>
      </c>
      <c r="C60" s="3">
        <v>224332</v>
      </c>
      <c r="D60" s="4" t="s">
        <v>27</v>
      </c>
      <c r="E60" s="4" t="s">
        <v>201</v>
      </c>
      <c r="F60" s="4" t="s">
        <v>202</v>
      </c>
      <c r="G60" s="4"/>
      <c r="H60" s="4" t="s">
        <v>203</v>
      </c>
      <c r="I60" s="4" t="s">
        <v>31</v>
      </c>
      <c r="J60" s="4" t="s">
        <v>105</v>
      </c>
      <c r="K60" s="5">
        <v>1</v>
      </c>
      <c r="L60" s="4">
        <v>239912</v>
      </c>
      <c r="M60" s="4" t="s">
        <v>198</v>
      </c>
      <c r="N60" s="4" t="s">
        <v>91</v>
      </c>
      <c r="O60" s="4" t="s">
        <v>92</v>
      </c>
      <c r="P60" s="4">
        <v>2</v>
      </c>
      <c r="Q60" s="4" t="s">
        <v>75</v>
      </c>
      <c r="R60" s="3">
        <v>3913</v>
      </c>
      <c r="S60" s="4" t="s">
        <v>199</v>
      </c>
      <c r="T60" s="4" t="s">
        <v>200</v>
      </c>
      <c r="U60" s="4">
        <v>549493609</v>
      </c>
      <c r="V60" s="4"/>
      <c r="W60" s="6"/>
      <c r="X60" s="7">
        <f>ROUND($K$60*ROUND($W$60,2),2)</f>
        <v>0</v>
      </c>
      <c r="Z60" s="8">
        <v>2939.6694214876034</v>
      </c>
      <c r="AA60" s="8">
        <f>Z60*K60</f>
        <v>2939.6694214876034</v>
      </c>
    </row>
    <row r="61" spans="1:27" ht="13.5" thickBot="1">
      <c r="A61" s="3">
        <v>71975</v>
      </c>
      <c r="B61" s="4" t="s">
        <v>194</v>
      </c>
      <c r="C61" s="3">
        <v>224333</v>
      </c>
      <c r="D61" s="4" t="s">
        <v>27</v>
      </c>
      <c r="E61" s="4" t="s">
        <v>204</v>
      </c>
      <c r="F61" s="4" t="s">
        <v>205</v>
      </c>
      <c r="G61" s="4"/>
      <c r="H61" s="4" t="s">
        <v>206</v>
      </c>
      <c r="I61" s="4" t="s">
        <v>31</v>
      </c>
      <c r="J61" s="4" t="s">
        <v>105</v>
      </c>
      <c r="K61" s="5">
        <v>1</v>
      </c>
      <c r="L61" s="4">
        <v>239912</v>
      </c>
      <c r="M61" s="4" t="s">
        <v>198</v>
      </c>
      <c r="N61" s="4" t="s">
        <v>91</v>
      </c>
      <c r="O61" s="4" t="s">
        <v>92</v>
      </c>
      <c r="P61" s="4">
        <v>2</v>
      </c>
      <c r="Q61" s="4" t="s">
        <v>75</v>
      </c>
      <c r="R61" s="3">
        <v>3913</v>
      </c>
      <c r="S61" s="4" t="s">
        <v>199</v>
      </c>
      <c r="T61" s="4" t="s">
        <v>200</v>
      </c>
      <c r="U61" s="4">
        <v>549493609</v>
      </c>
      <c r="V61" s="4"/>
      <c r="W61" s="6"/>
      <c r="X61" s="7">
        <f>ROUND($K$61*ROUND($W$61,2),2)</f>
        <v>0</v>
      </c>
      <c r="Z61" s="8">
        <v>2939.6694214876034</v>
      </c>
      <c r="AA61" s="8">
        <f>Z61*K61</f>
        <v>2939.6694214876034</v>
      </c>
    </row>
    <row r="62" spans="1:27" ht="13.5" customHeight="1" thickTop="1">
      <c r="A62" s="14" t="s">
        <v>46</v>
      </c>
      <c r="B62" s="14"/>
      <c r="C62" s="1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 t="s">
        <v>47</v>
      </c>
      <c r="X62" s="10">
        <f>SUM($X$59:$X$61)</f>
        <v>0</v>
      </c>
      <c r="Z62" s="10"/>
      <c r="AA62" s="10">
        <f>SUM($AA$59:$AA$61)</f>
        <v>8819.00826446281</v>
      </c>
    </row>
    <row r="63" spans="1:24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7" ht="12.75">
      <c r="A64" s="3">
        <v>71999</v>
      </c>
      <c r="B64" s="4" t="s">
        <v>207</v>
      </c>
      <c r="C64" s="3">
        <v>224439</v>
      </c>
      <c r="D64" s="4" t="s">
        <v>27</v>
      </c>
      <c r="E64" s="4" t="s">
        <v>208</v>
      </c>
      <c r="F64" s="4" t="s">
        <v>209</v>
      </c>
      <c r="G64" s="4"/>
      <c r="H64" s="4" t="s">
        <v>210</v>
      </c>
      <c r="I64" s="4" t="s">
        <v>31</v>
      </c>
      <c r="J64" s="4" t="s">
        <v>211</v>
      </c>
      <c r="K64" s="5">
        <v>2</v>
      </c>
      <c r="L64" s="4">
        <v>561700</v>
      </c>
      <c r="M64" s="4" t="s">
        <v>212</v>
      </c>
      <c r="N64" s="4" t="s">
        <v>213</v>
      </c>
      <c r="O64" s="4" t="s">
        <v>214</v>
      </c>
      <c r="P64" s="4">
        <v>0</v>
      </c>
      <c r="Q64" s="4" t="s">
        <v>75</v>
      </c>
      <c r="R64" s="3">
        <v>168497</v>
      </c>
      <c r="S64" s="4" t="s">
        <v>215</v>
      </c>
      <c r="T64" s="4" t="s">
        <v>216</v>
      </c>
      <c r="U64" s="4">
        <v>549494051</v>
      </c>
      <c r="V64" s="4"/>
      <c r="W64" s="6"/>
      <c r="X64" s="7">
        <f>ROUND($K$64*ROUND($W$64,2),2)</f>
        <v>0</v>
      </c>
      <c r="Z64" s="8">
        <v>1360.3305785123966</v>
      </c>
      <c r="AA64" s="8">
        <f>Z64*K64</f>
        <v>2720.6611570247933</v>
      </c>
    </row>
    <row r="65" spans="1:27" ht="25.5">
      <c r="A65" s="3">
        <v>71999</v>
      </c>
      <c r="B65" s="4" t="s">
        <v>207</v>
      </c>
      <c r="C65" s="3">
        <v>224443</v>
      </c>
      <c r="D65" s="4" t="s">
        <v>27</v>
      </c>
      <c r="E65" s="4" t="s">
        <v>217</v>
      </c>
      <c r="F65" s="4" t="s">
        <v>218</v>
      </c>
      <c r="G65" s="4"/>
      <c r="H65" s="4" t="s">
        <v>219</v>
      </c>
      <c r="I65" s="4" t="s">
        <v>31</v>
      </c>
      <c r="J65" s="4" t="s">
        <v>51</v>
      </c>
      <c r="K65" s="5">
        <v>1</v>
      </c>
      <c r="L65" s="4">
        <v>561700</v>
      </c>
      <c r="M65" s="4" t="s">
        <v>212</v>
      </c>
      <c r="N65" s="4" t="s">
        <v>213</v>
      </c>
      <c r="O65" s="4" t="s">
        <v>214</v>
      </c>
      <c r="P65" s="4">
        <v>0</v>
      </c>
      <c r="Q65" s="4" t="s">
        <v>75</v>
      </c>
      <c r="R65" s="3">
        <v>168497</v>
      </c>
      <c r="S65" s="4" t="s">
        <v>215</v>
      </c>
      <c r="T65" s="4" t="s">
        <v>216</v>
      </c>
      <c r="U65" s="4">
        <v>549494051</v>
      </c>
      <c r="V65" s="4"/>
      <c r="W65" s="6"/>
      <c r="X65" s="7">
        <f>ROUND($K$65*ROUND($W$65,2),2)</f>
        <v>0</v>
      </c>
      <c r="Z65" s="8">
        <v>2370.2479338842977</v>
      </c>
      <c r="AA65" s="8">
        <f>Z65*K65</f>
        <v>2370.2479338842977</v>
      </c>
    </row>
    <row r="66" spans="1:27" ht="12.75">
      <c r="A66" s="3">
        <v>71999</v>
      </c>
      <c r="B66" s="4" t="s">
        <v>207</v>
      </c>
      <c r="C66" s="3">
        <v>224446</v>
      </c>
      <c r="D66" s="4" t="s">
        <v>27</v>
      </c>
      <c r="E66" s="4" t="s">
        <v>220</v>
      </c>
      <c r="F66" s="4" t="s">
        <v>221</v>
      </c>
      <c r="G66" s="4"/>
      <c r="H66" s="4" t="s">
        <v>222</v>
      </c>
      <c r="I66" s="4" t="s">
        <v>31</v>
      </c>
      <c r="J66" s="4" t="s">
        <v>32</v>
      </c>
      <c r="K66" s="5">
        <v>2</v>
      </c>
      <c r="L66" s="4">
        <v>561700</v>
      </c>
      <c r="M66" s="4" t="s">
        <v>212</v>
      </c>
      <c r="N66" s="4" t="s">
        <v>213</v>
      </c>
      <c r="O66" s="4" t="s">
        <v>214</v>
      </c>
      <c r="P66" s="4">
        <v>0</v>
      </c>
      <c r="Q66" s="4" t="s">
        <v>75</v>
      </c>
      <c r="R66" s="3">
        <v>168497</v>
      </c>
      <c r="S66" s="4" t="s">
        <v>215</v>
      </c>
      <c r="T66" s="4" t="s">
        <v>216</v>
      </c>
      <c r="U66" s="4">
        <v>549494051</v>
      </c>
      <c r="V66" s="4"/>
      <c r="W66" s="6"/>
      <c r="X66" s="7">
        <f>ROUND($K$66*ROUND($W$66,2),2)</f>
        <v>0</v>
      </c>
      <c r="Z66" s="8">
        <v>1133.0578512396694</v>
      </c>
      <c r="AA66" s="8">
        <f>Z66*K66</f>
        <v>2266.115702479339</v>
      </c>
    </row>
    <row r="67" spans="1:27" ht="26.25" thickBot="1">
      <c r="A67" s="3">
        <v>71999</v>
      </c>
      <c r="B67" s="4" t="s">
        <v>207</v>
      </c>
      <c r="C67" s="3">
        <v>224449</v>
      </c>
      <c r="D67" s="4" t="s">
        <v>27</v>
      </c>
      <c r="E67" s="4" t="s">
        <v>223</v>
      </c>
      <c r="F67" s="4" t="s">
        <v>224</v>
      </c>
      <c r="G67" s="4"/>
      <c r="H67" s="4" t="s">
        <v>225</v>
      </c>
      <c r="I67" s="4" t="s">
        <v>31</v>
      </c>
      <c r="J67" s="4" t="s">
        <v>32</v>
      </c>
      <c r="K67" s="5">
        <v>1</v>
      </c>
      <c r="L67" s="4">
        <v>561700</v>
      </c>
      <c r="M67" s="4" t="s">
        <v>212</v>
      </c>
      <c r="N67" s="4" t="s">
        <v>213</v>
      </c>
      <c r="O67" s="4" t="s">
        <v>214</v>
      </c>
      <c r="P67" s="4">
        <v>0</v>
      </c>
      <c r="Q67" s="4" t="s">
        <v>75</v>
      </c>
      <c r="R67" s="3">
        <v>168497</v>
      </c>
      <c r="S67" s="4" t="s">
        <v>215</v>
      </c>
      <c r="T67" s="4" t="s">
        <v>216</v>
      </c>
      <c r="U67" s="4">
        <v>549494051</v>
      </c>
      <c r="V67" s="4"/>
      <c r="W67" s="6"/>
      <c r="X67" s="7">
        <f>ROUND($K$67*ROUND($W$67,2),2)</f>
        <v>0</v>
      </c>
      <c r="Z67" s="8">
        <v>1300</v>
      </c>
      <c r="AA67" s="8">
        <f>Z67*K67</f>
        <v>1300</v>
      </c>
    </row>
    <row r="68" spans="1:27" ht="13.5" customHeight="1" thickTop="1">
      <c r="A68" s="14" t="s">
        <v>46</v>
      </c>
      <c r="B68" s="14"/>
      <c r="C68" s="14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 t="s">
        <v>47</v>
      </c>
      <c r="X68" s="10">
        <f>SUM($X$64:$X$67)</f>
        <v>0</v>
      </c>
      <c r="Z68" s="10"/>
      <c r="AA68" s="10">
        <f>SUM($AA$64:$AA$67)</f>
        <v>8657.02479338843</v>
      </c>
    </row>
    <row r="69" spans="1:24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7" ht="13.5" thickBot="1">
      <c r="A70" s="3">
        <v>72001</v>
      </c>
      <c r="B70" s="4"/>
      <c r="C70" s="3">
        <v>224513</v>
      </c>
      <c r="D70" s="4" t="s">
        <v>27</v>
      </c>
      <c r="E70" s="4" t="s">
        <v>226</v>
      </c>
      <c r="F70" s="4" t="s">
        <v>227</v>
      </c>
      <c r="G70" s="4"/>
      <c r="H70" s="4" t="s">
        <v>228</v>
      </c>
      <c r="I70" s="4" t="s">
        <v>31</v>
      </c>
      <c r="J70" s="4" t="s">
        <v>229</v>
      </c>
      <c r="K70" s="5">
        <v>2</v>
      </c>
      <c r="L70" s="4">
        <v>110517</v>
      </c>
      <c r="M70" s="4" t="s">
        <v>230</v>
      </c>
      <c r="N70" s="4" t="s">
        <v>107</v>
      </c>
      <c r="O70" s="4" t="s">
        <v>108</v>
      </c>
      <c r="P70" s="4"/>
      <c r="Q70" s="4" t="s">
        <v>75</v>
      </c>
      <c r="R70" s="3">
        <v>2472</v>
      </c>
      <c r="S70" s="4" t="s">
        <v>231</v>
      </c>
      <c r="T70" s="4" t="s">
        <v>232</v>
      </c>
      <c r="U70" s="4">
        <v>549497102</v>
      </c>
      <c r="V70" s="4"/>
      <c r="W70" s="6"/>
      <c r="X70" s="7">
        <f>ROUND($K$70*ROUND($W$70,2),2)</f>
        <v>0</v>
      </c>
      <c r="Z70" s="8">
        <v>1419.8347107438017</v>
      </c>
      <c r="AA70" s="8">
        <f>Z70*K70</f>
        <v>2839.6694214876034</v>
      </c>
    </row>
    <row r="71" spans="1:27" ht="13.5" customHeight="1" thickTop="1">
      <c r="A71" s="14" t="s">
        <v>46</v>
      </c>
      <c r="B71" s="14"/>
      <c r="C71" s="14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 t="s">
        <v>47</v>
      </c>
      <c r="X71" s="10">
        <f>SUM($X$70:$X$70)</f>
        <v>0</v>
      </c>
      <c r="Z71" s="10"/>
      <c r="AA71" s="10">
        <f>SUM($AA$70:$AA$70)</f>
        <v>2839.6694214876034</v>
      </c>
    </row>
    <row r="72" spans="1:24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7" ht="12.75">
      <c r="A73" s="3">
        <v>72008</v>
      </c>
      <c r="B73" s="4"/>
      <c r="C73" s="3">
        <v>224605</v>
      </c>
      <c r="D73" s="4" t="s">
        <v>27</v>
      </c>
      <c r="E73" s="4" t="s">
        <v>233</v>
      </c>
      <c r="F73" s="4" t="s">
        <v>234</v>
      </c>
      <c r="G73" s="4"/>
      <c r="H73" s="4" t="s">
        <v>235</v>
      </c>
      <c r="I73" s="4" t="s">
        <v>31</v>
      </c>
      <c r="J73" s="4" t="s">
        <v>121</v>
      </c>
      <c r="K73" s="5">
        <v>4</v>
      </c>
      <c r="L73" s="4">
        <v>119917</v>
      </c>
      <c r="M73" s="4" t="s">
        <v>236</v>
      </c>
      <c r="N73" s="4" t="s">
        <v>74</v>
      </c>
      <c r="O73" s="4" t="s">
        <v>35</v>
      </c>
      <c r="P73" s="4">
        <v>4</v>
      </c>
      <c r="Q73" s="4" t="s">
        <v>237</v>
      </c>
      <c r="R73" s="3">
        <v>233133</v>
      </c>
      <c r="S73" s="4" t="s">
        <v>238</v>
      </c>
      <c r="T73" s="4" t="s">
        <v>239</v>
      </c>
      <c r="U73" s="4">
        <v>549497041</v>
      </c>
      <c r="V73" s="4"/>
      <c r="W73" s="6"/>
      <c r="X73" s="7">
        <f>ROUND($K$73*ROUND($W$73,2),2)</f>
        <v>0</v>
      </c>
      <c r="Z73" s="8">
        <v>2300</v>
      </c>
      <c r="AA73" s="8">
        <f>Z73*K73</f>
        <v>9200</v>
      </c>
    </row>
    <row r="74" spans="1:27" ht="12.75">
      <c r="A74" s="3">
        <v>72008</v>
      </c>
      <c r="B74" s="4"/>
      <c r="C74" s="3">
        <v>224606</v>
      </c>
      <c r="D74" s="4" t="s">
        <v>27</v>
      </c>
      <c r="E74" s="4" t="s">
        <v>240</v>
      </c>
      <c r="F74" s="4" t="s">
        <v>241</v>
      </c>
      <c r="G74" s="4"/>
      <c r="H74" s="4" t="s">
        <v>242</v>
      </c>
      <c r="I74" s="4" t="s">
        <v>31</v>
      </c>
      <c r="J74" s="4" t="s">
        <v>105</v>
      </c>
      <c r="K74" s="5">
        <v>1</v>
      </c>
      <c r="L74" s="4">
        <v>119917</v>
      </c>
      <c r="M74" s="4" t="s">
        <v>236</v>
      </c>
      <c r="N74" s="4" t="s">
        <v>74</v>
      </c>
      <c r="O74" s="4" t="s">
        <v>35</v>
      </c>
      <c r="P74" s="4">
        <v>4</v>
      </c>
      <c r="Q74" s="4" t="s">
        <v>237</v>
      </c>
      <c r="R74" s="3">
        <v>233133</v>
      </c>
      <c r="S74" s="4" t="s">
        <v>238</v>
      </c>
      <c r="T74" s="4" t="s">
        <v>239</v>
      </c>
      <c r="U74" s="4">
        <v>549497041</v>
      </c>
      <c r="V74" s="4"/>
      <c r="W74" s="6"/>
      <c r="X74" s="7">
        <f>ROUND($K$74*ROUND($W$74,2),2)</f>
        <v>0</v>
      </c>
      <c r="Z74" s="8">
        <v>2939.6694214876034</v>
      </c>
      <c r="AA74" s="8">
        <f>Z74*K74</f>
        <v>2939.6694214876034</v>
      </c>
    </row>
    <row r="75" spans="1:27" ht="12.75">
      <c r="A75" s="3">
        <v>72008</v>
      </c>
      <c r="B75" s="4"/>
      <c r="C75" s="3">
        <v>224607</v>
      </c>
      <c r="D75" s="4" t="s">
        <v>27</v>
      </c>
      <c r="E75" s="4" t="s">
        <v>243</v>
      </c>
      <c r="F75" s="4" t="s">
        <v>244</v>
      </c>
      <c r="G75" s="4"/>
      <c r="H75" s="4" t="s">
        <v>245</v>
      </c>
      <c r="I75" s="4" t="s">
        <v>31</v>
      </c>
      <c r="J75" s="4" t="s">
        <v>105</v>
      </c>
      <c r="K75" s="5">
        <v>1</v>
      </c>
      <c r="L75" s="4">
        <v>119917</v>
      </c>
      <c r="M75" s="4" t="s">
        <v>236</v>
      </c>
      <c r="N75" s="4" t="s">
        <v>74</v>
      </c>
      <c r="O75" s="4" t="s">
        <v>35</v>
      </c>
      <c r="P75" s="4">
        <v>4</v>
      </c>
      <c r="Q75" s="4" t="s">
        <v>237</v>
      </c>
      <c r="R75" s="3">
        <v>233133</v>
      </c>
      <c r="S75" s="4" t="s">
        <v>238</v>
      </c>
      <c r="T75" s="4" t="s">
        <v>239</v>
      </c>
      <c r="U75" s="4">
        <v>549497041</v>
      </c>
      <c r="V75" s="4"/>
      <c r="W75" s="6"/>
      <c r="X75" s="7">
        <f>ROUND($K$75*ROUND($W$75,2),2)</f>
        <v>0</v>
      </c>
      <c r="Z75" s="8">
        <v>2939.6694214876034</v>
      </c>
      <c r="AA75" s="8">
        <f>Z75*K75</f>
        <v>2939.6694214876034</v>
      </c>
    </row>
    <row r="76" spans="1:27" ht="13.5" thickBot="1">
      <c r="A76" s="3">
        <v>72008</v>
      </c>
      <c r="B76" s="4"/>
      <c r="C76" s="3">
        <v>224618</v>
      </c>
      <c r="D76" s="4" t="s">
        <v>27</v>
      </c>
      <c r="E76" s="4" t="s">
        <v>246</v>
      </c>
      <c r="F76" s="4" t="s">
        <v>247</v>
      </c>
      <c r="G76" s="4"/>
      <c r="H76" s="4" t="s">
        <v>248</v>
      </c>
      <c r="I76" s="4" t="s">
        <v>31</v>
      </c>
      <c r="J76" s="4" t="s">
        <v>105</v>
      </c>
      <c r="K76" s="5">
        <v>1</v>
      </c>
      <c r="L76" s="4">
        <v>119917</v>
      </c>
      <c r="M76" s="4" t="s">
        <v>236</v>
      </c>
      <c r="N76" s="4" t="s">
        <v>74</v>
      </c>
      <c r="O76" s="4" t="s">
        <v>35</v>
      </c>
      <c r="P76" s="4">
        <v>4</v>
      </c>
      <c r="Q76" s="4" t="s">
        <v>237</v>
      </c>
      <c r="R76" s="3">
        <v>233133</v>
      </c>
      <c r="S76" s="4" t="s">
        <v>238</v>
      </c>
      <c r="T76" s="4" t="s">
        <v>239</v>
      </c>
      <c r="U76" s="4">
        <v>549497041</v>
      </c>
      <c r="V76" s="4"/>
      <c r="W76" s="6"/>
      <c r="X76" s="7">
        <f>ROUND($K$76*ROUND($W$76,2),2)</f>
        <v>0</v>
      </c>
      <c r="Z76" s="8">
        <v>2939.6694214876034</v>
      </c>
      <c r="AA76" s="8">
        <f>Z76*K76</f>
        <v>2939.6694214876034</v>
      </c>
    </row>
    <row r="77" spans="1:27" ht="13.5" customHeight="1" thickTop="1">
      <c r="A77" s="14" t="s">
        <v>46</v>
      </c>
      <c r="B77" s="14"/>
      <c r="C77" s="1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 t="s">
        <v>47</v>
      </c>
      <c r="X77" s="10">
        <f>SUM($X$73:$X$76)</f>
        <v>0</v>
      </c>
      <c r="Z77" s="10"/>
      <c r="AA77" s="10">
        <f>SUM($AA$73:$AA$76)</f>
        <v>18019.008264462813</v>
      </c>
    </row>
    <row r="78" spans="1:24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7" ht="13.5" thickBot="1">
      <c r="A79" s="3">
        <v>72020</v>
      </c>
      <c r="B79" s="4"/>
      <c r="C79" s="3">
        <v>224451</v>
      </c>
      <c r="D79" s="4" t="s">
        <v>96</v>
      </c>
      <c r="E79" s="4" t="s">
        <v>249</v>
      </c>
      <c r="F79" s="4" t="s">
        <v>250</v>
      </c>
      <c r="G79" s="4"/>
      <c r="H79" s="4" t="s">
        <v>251</v>
      </c>
      <c r="I79" s="4" t="s">
        <v>31</v>
      </c>
      <c r="J79" s="4" t="s">
        <v>126</v>
      </c>
      <c r="K79" s="5">
        <v>2</v>
      </c>
      <c r="L79" s="4">
        <v>412300</v>
      </c>
      <c r="M79" s="4" t="s">
        <v>252</v>
      </c>
      <c r="N79" s="4" t="s">
        <v>253</v>
      </c>
      <c r="O79" s="4" t="s">
        <v>254</v>
      </c>
      <c r="P79" s="4">
        <v>1</v>
      </c>
      <c r="Q79" s="4" t="s">
        <v>255</v>
      </c>
      <c r="R79" s="3">
        <v>10561</v>
      </c>
      <c r="S79" s="4" t="s">
        <v>256</v>
      </c>
      <c r="T79" s="4" t="s">
        <v>257</v>
      </c>
      <c r="U79" s="4">
        <v>549495382</v>
      </c>
      <c r="V79" s="4"/>
      <c r="W79" s="6"/>
      <c r="X79" s="7">
        <f>ROUND($K$79*ROUND($W$79,2),2)</f>
        <v>0</v>
      </c>
      <c r="Z79" s="8">
        <v>608.2644628099174</v>
      </c>
      <c r="AA79" s="8">
        <f>Z79*K79</f>
        <v>1216.5289256198348</v>
      </c>
    </row>
    <row r="80" spans="1:27" ht="13.5" customHeight="1" thickTop="1">
      <c r="A80" s="14" t="s">
        <v>46</v>
      </c>
      <c r="B80" s="14"/>
      <c r="C80" s="14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 t="s">
        <v>47</v>
      </c>
      <c r="X80" s="10">
        <f>SUM($X$79:$X$79)</f>
        <v>0</v>
      </c>
      <c r="Z80" s="10"/>
      <c r="AA80" s="10">
        <f>SUM($AA$79:$AA$79)</f>
        <v>1216.5289256198348</v>
      </c>
    </row>
    <row r="81" spans="1:24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7" ht="25.5">
      <c r="A82" s="3">
        <v>72021</v>
      </c>
      <c r="B82" s="4"/>
      <c r="C82" s="3">
        <v>224467</v>
      </c>
      <c r="D82" s="4" t="s">
        <v>27</v>
      </c>
      <c r="E82" s="4" t="s">
        <v>123</v>
      </c>
      <c r="F82" s="4" t="s">
        <v>124</v>
      </c>
      <c r="G82" s="4"/>
      <c r="H82" s="4" t="s">
        <v>125</v>
      </c>
      <c r="I82" s="4"/>
      <c r="J82" s="4" t="s">
        <v>126</v>
      </c>
      <c r="K82" s="5">
        <v>3</v>
      </c>
      <c r="L82" s="4">
        <v>211610</v>
      </c>
      <c r="M82" s="4" t="s">
        <v>258</v>
      </c>
      <c r="N82" s="4" t="s">
        <v>259</v>
      </c>
      <c r="O82" s="4" t="s">
        <v>260</v>
      </c>
      <c r="P82" s="4">
        <v>2</v>
      </c>
      <c r="Q82" s="4" t="s">
        <v>75</v>
      </c>
      <c r="R82" s="3">
        <v>240141</v>
      </c>
      <c r="S82" s="4" t="s">
        <v>261</v>
      </c>
      <c r="T82" s="4" t="s">
        <v>262</v>
      </c>
      <c r="U82" s="4">
        <v>549491530</v>
      </c>
      <c r="V82" s="4">
        <v>725866906</v>
      </c>
      <c r="W82" s="6"/>
      <c r="X82" s="7">
        <f>ROUND($K$82*ROUND($W$82,2),2)</f>
        <v>0</v>
      </c>
      <c r="Z82" s="8">
        <v>200</v>
      </c>
      <c r="AA82" s="8">
        <f aca="true" t="shared" si="1" ref="AA82:AA93">Z82*K82</f>
        <v>600</v>
      </c>
    </row>
    <row r="83" spans="1:27" ht="25.5">
      <c r="A83" s="3">
        <v>72021</v>
      </c>
      <c r="B83" s="4"/>
      <c r="C83" s="3">
        <v>224468</v>
      </c>
      <c r="D83" s="4" t="s">
        <v>27</v>
      </c>
      <c r="E83" s="4" t="s">
        <v>132</v>
      </c>
      <c r="F83" s="4" t="s">
        <v>133</v>
      </c>
      <c r="G83" s="4"/>
      <c r="H83" s="4" t="s">
        <v>134</v>
      </c>
      <c r="I83" s="4"/>
      <c r="J83" s="4" t="s">
        <v>69</v>
      </c>
      <c r="K83" s="5">
        <v>2</v>
      </c>
      <c r="L83" s="4">
        <v>211610</v>
      </c>
      <c r="M83" s="4" t="s">
        <v>258</v>
      </c>
      <c r="N83" s="4" t="s">
        <v>259</v>
      </c>
      <c r="O83" s="4" t="s">
        <v>260</v>
      </c>
      <c r="P83" s="4">
        <v>2</v>
      </c>
      <c r="Q83" s="4" t="s">
        <v>75</v>
      </c>
      <c r="R83" s="3">
        <v>240141</v>
      </c>
      <c r="S83" s="4" t="s">
        <v>261</v>
      </c>
      <c r="T83" s="4" t="s">
        <v>262</v>
      </c>
      <c r="U83" s="4">
        <v>549491530</v>
      </c>
      <c r="V83" s="4">
        <v>725866906</v>
      </c>
      <c r="W83" s="6"/>
      <c r="X83" s="7">
        <f>ROUND($K$83*ROUND($W$83,2),2)</f>
        <v>0</v>
      </c>
      <c r="Z83" s="8">
        <v>200</v>
      </c>
      <c r="AA83" s="8">
        <f t="shared" si="1"/>
        <v>400</v>
      </c>
    </row>
    <row r="84" spans="1:27" ht="25.5">
      <c r="A84" s="3">
        <v>72021</v>
      </c>
      <c r="B84" s="4"/>
      <c r="C84" s="3">
        <v>224469</v>
      </c>
      <c r="D84" s="4" t="s">
        <v>27</v>
      </c>
      <c r="E84" s="4" t="s">
        <v>138</v>
      </c>
      <c r="F84" s="4" t="s">
        <v>139</v>
      </c>
      <c r="G84" s="4"/>
      <c r="H84" s="4" t="s">
        <v>140</v>
      </c>
      <c r="I84" s="4"/>
      <c r="J84" s="4" t="s">
        <v>69</v>
      </c>
      <c r="K84" s="5">
        <v>2</v>
      </c>
      <c r="L84" s="4">
        <v>211610</v>
      </c>
      <c r="M84" s="4" t="s">
        <v>258</v>
      </c>
      <c r="N84" s="4" t="s">
        <v>259</v>
      </c>
      <c r="O84" s="4" t="s">
        <v>260</v>
      </c>
      <c r="P84" s="4">
        <v>2</v>
      </c>
      <c r="Q84" s="4" t="s">
        <v>75</v>
      </c>
      <c r="R84" s="3">
        <v>240141</v>
      </c>
      <c r="S84" s="4" t="s">
        <v>261</v>
      </c>
      <c r="T84" s="4" t="s">
        <v>262</v>
      </c>
      <c r="U84" s="4">
        <v>549491530</v>
      </c>
      <c r="V84" s="4">
        <v>725866906</v>
      </c>
      <c r="W84" s="6"/>
      <c r="X84" s="7">
        <f>ROUND($K$84*ROUND($W$84,2),2)</f>
        <v>0</v>
      </c>
      <c r="Z84" s="8">
        <v>200</v>
      </c>
      <c r="AA84" s="8">
        <f t="shared" si="1"/>
        <v>400</v>
      </c>
    </row>
    <row r="85" spans="1:27" ht="25.5">
      <c r="A85" s="3">
        <v>72021</v>
      </c>
      <c r="B85" s="4"/>
      <c r="C85" s="3">
        <v>224470</v>
      </c>
      <c r="D85" s="4" t="s">
        <v>27</v>
      </c>
      <c r="E85" s="4" t="s">
        <v>263</v>
      </c>
      <c r="F85" s="4" t="s">
        <v>264</v>
      </c>
      <c r="G85" s="4"/>
      <c r="H85" s="4" t="s">
        <v>265</v>
      </c>
      <c r="I85" s="4"/>
      <c r="J85" s="4" t="s">
        <v>266</v>
      </c>
      <c r="K85" s="5">
        <v>2</v>
      </c>
      <c r="L85" s="4">
        <v>211610</v>
      </c>
      <c r="M85" s="4" t="s">
        <v>258</v>
      </c>
      <c r="N85" s="4" t="s">
        <v>259</v>
      </c>
      <c r="O85" s="4" t="s">
        <v>260</v>
      </c>
      <c r="P85" s="4">
        <v>2</v>
      </c>
      <c r="Q85" s="4" t="s">
        <v>75</v>
      </c>
      <c r="R85" s="3">
        <v>240141</v>
      </c>
      <c r="S85" s="4" t="s">
        <v>261</v>
      </c>
      <c r="T85" s="4" t="s">
        <v>262</v>
      </c>
      <c r="U85" s="4">
        <v>549491530</v>
      </c>
      <c r="V85" s="4"/>
      <c r="W85" s="6"/>
      <c r="X85" s="7">
        <f>ROUND($K$85*ROUND($W$85,2),2)</f>
        <v>0</v>
      </c>
      <c r="Z85" s="8">
        <v>680.1652892561983</v>
      </c>
      <c r="AA85" s="8">
        <f t="shared" si="1"/>
        <v>1360.3305785123966</v>
      </c>
    </row>
    <row r="86" spans="1:27" ht="25.5">
      <c r="A86" s="3">
        <v>72021</v>
      </c>
      <c r="B86" s="4"/>
      <c r="C86" s="3">
        <v>224471</v>
      </c>
      <c r="D86" s="4" t="s">
        <v>27</v>
      </c>
      <c r="E86" s="4" t="s">
        <v>267</v>
      </c>
      <c r="F86" s="4" t="s">
        <v>268</v>
      </c>
      <c r="G86" s="4"/>
      <c r="H86" s="4" t="s">
        <v>269</v>
      </c>
      <c r="I86" s="4"/>
      <c r="J86" s="4" t="s">
        <v>105</v>
      </c>
      <c r="K86" s="5">
        <v>2</v>
      </c>
      <c r="L86" s="4">
        <v>211610</v>
      </c>
      <c r="M86" s="4" t="s">
        <v>258</v>
      </c>
      <c r="N86" s="4" t="s">
        <v>259</v>
      </c>
      <c r="O86" s="4" t="s">
        <v>260</v>
      </c>
      <c r="P86" s="4">
        <v>2</v>
      </c>
      <c r="Q86" s="4" t="s">
        <v>75</v>
      </c>
      <c r="R86" s="3">
        <v>240141</v>
      </c>
      <c r="S86" s="4" t="s">
        <v>261</v>
      </c>
      <c r="T86" s="4" t="s">
        <v>262</v>
      </c>
      <c r="U86" s="4">
        <v>549491530</v>
      </c>
      <c r="V86" s="4"/>
      <c r="W86" s="6"/>
      <c r="X86" s="7">
        <f>ROUND($K$86*ROUND($W$86,2),2)</f>
        <v>0</v>
      </c>
      <c r="Z86" s="8">
        <v>350.41322314049586</v>
      </c>
      <c r="AA86" s="8">
        <f t="shared" si="1"/>
        <v>700.8264462809917</v>
      </c>
    </row>
    <row r="87" spans="1:27" ht="25.5">
      <c r="A87" s="3">
        <v>72021</v>
      </c>
      <c r="B87" s="4"/>
      <c r="C87" s="3">
        <v>224472</v>
      </c>
      <c r="D87" s="4" t="s">
        <v>27</v>
      </c>
      <c r="E87" s="4" t="s">
        <v>270</v>
      </c>
      <c r="F87" s="4" t="s">
        <v>271</v>
      </c>
      <c r="G87" s="4"/>
      <c r="H87" s="4" t="s">
        <v>272</v>
      </c>
      <c r="I87" s="4"/>
      <c r="J87" s="4" t="s">
        <v>105</v>
      </c>
      <c r="K87" s="5">
        <v>2</v>
      </c>
      <c r="L87" s="4">
        <v>211610</v>
      </c>
      <c r="M87" s="4" t="s">
        <v>258</v>
      </c>
      <c r="N87" s="4" t="s">
        <v>259</v>
      </c>
      <c r="O87" s="4" t="s">
        <v>260</v>
      </c>
      <c r="P87" s="4">
        <v>2</v>
      </c>
      <c r="Q87" s="4" t="s">
        <v>75</v>
      </c>
      <c r="R87" s="3">
        <v>240141</v>
      </c>
      <c r="S87" s="4" t="s">
        <v>261</v>
      </c>
      <c r="T87" s="4" t="s">
        <v>262</v>
      </c>
      <c r="U87" s="4">
        <v>549491530</v>
      </c>
      <c r="V87" s="4"/>
      <c r="W87" s="6"/>
      <c r="X87" s="7">
        <f>ROUND($K$87*ROUND($W$87,2),2)</f>
        <v>0</v>
      </c>
      <c r="Z87" s="8">
        <v>350.41322314049586</v>
      </c>
      <c r="AA87" s="8">
        <f t="shared" si="1"/>
        <v>700.8264462809917</v>
      </c>
    </row>
    <row r="88" spans="1:27" ht="25.5">
      <c r="A88" s="3">
        <v>72021</v>
      </c>
      <c r="B88" s="4"/>
      <c r="C88" s="3">
        <v>224473</v>
      </c>
      <c r="D88" s="4" t="s">
        <v>27</v>
      </c>
      <c r="E88" s="4" t="s">
        <v>273</v>
      </c>
      <c r="F88" s="4" t="s">
        <v>274</v>
      </c>
      <c r="G88" s="4"/>
      <c r="H88" s="4" t="s">
        <v>275</v>
      </c>
      <c r="I88" s="4"/>
      <c r="J88" s="4" t="s">
        <v>105</v>
      </c>
      <c r="K88" s="5">
        <v>2</v>
      </c>
      <c r="L88" s="4">
        <v>211610</v>
      </c>
      <c r="M88" s="4" t="s">
        <v>258</v>
      </c>
      <c r="N88" s="4" t="s">
        <v>259</v>
      </c>
      <c r="O88" s="4" t="s">
        <v>260</v>
      </c>
      <c r="P88" s="4">
        <v>2</v>
      </c>
      <c r="Q88" s="4" t="s">
        <v>75</v>
      </c>
      <c r="R88" s="3">
        <v>240141</v>
      </c>
      <c r="S88" s="4" t="s">
        <v>261</v>
      </c>
      <c r="T88" s="4" t="s">
        <v>262</v>
      </c>
      <c r="U88" s="4">
        <v>549491530</v>
      </c>
      <c r="V88" s="4"/>
      <c r="W88" s="6"/>
      <c r="X88" s="7">
        <f>ROUND($K$88*ROUND($W$88,2),2)</f>
        <v>0</v>
      </c>
      <c r="Z88" s="8">
        <v>350.41322314049586</v>
      </c>
      <c r="AA88" s="8">
        <f t="shared" si="1"/>
        <v>700.8264462809917</v>
      </c>
    </row>
    <row r="89" spans="1:27" ht="25.5">
      <c r="A89" s="3">
        <v>72021</v>
      </c>
      <c r="B89" s="4"/>
      <c r="C89" s="3">
        <v>224484</v>
      </c>
      <c r="D89" s="4" t="s">
        <v>27</v>
      </c>
      <c r="E89" s="4" t="s">
        <v>135</v>
      </c>
      <c r="F89" s="4" t="s">
        <v>136</v>
      </c>
      <c r="G89" s="4"/>
      <c r="H89" s="4" t="s">
        <v>137</v>
      </c>
      <c r="I89" s="4"/>
      <c r="J89" s="4" t="s">
        <v>69</v>
      </c>
      <c r="K89" s="5">
        <v>4</v>
      </c>
      <c r="L89" s="4">
        <v>211610</v>
      </c>
      <c r="M89" s="4" t="s">
        <v>258</v>
      </c>
      <c r="N89" s="4" t="s">
        <v>259</v>
      </c>
      <c r="O89" s="4" t="s">
        <v>260</v>
      </c>
      <c r="P89" s="4">
        <v>2</v>
      </c>
      <c r="Q89" s="4" t="s">
        <v>75</v>
      </c>
      <c r="R89" s="3">
        <v>240141</v>
      </c>
      <c r="S89" s="4" t="s">
        <v>261</v>
      </c>
      <c r="T89" s="4" t="s">
        <v>262</v>
      </c>
      <c r="U89" s="4">
        <v>549491530</v>
      </c>
      <c r="V89" s="4" t="s">
        <v>276</v>
      </c>
      <c r="W89" s="6"/>
      <c r="X89" s="7">
        <f>ROUND($K$89*ROUND($W$89,2),2)</f>
        <v>0</v>
      </c>
      <c r="Z89" s="8">
        <v>200</v>
      </c>
      <c r="AA89" s="8">
        <f t="shared" si="1"/>
        <v>800</v>
      </c>
    </row>
    <row r="90" spans="1:27" ht="25.5">
      <c r="A90" s="3">
        <v>72021</v>
      </c>
      <c r="B90" s="4"/>
      <c r="C90" s="3">
        <v>224498</v>
      </c>
      <c r="D90" s="4" t="s">
        <v>27</v>
      </c>
      <c r="E90" s="4" t="s">
        <v>277</v>
      </c>
      <c r="F90" s="4" t="s">
        <v>278</v>
      </c>
      <c r="G90" s="4"/>
      <c r="H90" s="4" t="s">
        <v>279</v>
      </c>
      <c r="I90" s="4"/>
      <c r="J90" s="4" t="s">
        <v>266</v>
      </c>
      <c r="K90" s="5">
        <v>1</v>
      </c>
      <c r="L90" s="4">
        <v>211610</v>
      </c>
      <c r="M90" s="4" t="s">
        <v>258</v>
      </c>
      <c r="N90" s="4" t="s">
        <v>259</v>
      </c>
      <c r="O90" s="4" t="s">
        <v>260</v>
      </c>
      <c r="P90" s="4">
        <v>2</v>
      </c>
      <c r="Q90" s="4" t="s">
        <v>75</v>
      </c>
      <c r="R90" s="3">
        <v>240141</v>
      </c>
      <c r="S90" s="4" t="s">
        <v>261</v>
      </c>
      <c r="T90" s="4" t="s">
        <v>262</v>
      </c>
      <c r="U90" s="4">
        <v>549491530</v>
      </c>
      <c r="V90" s="4"/>
      <c r="W90" s="6"/>
      <c r="X90" s="7">
        <f>ROUND($K$90*ROUND($W$90,2),2)</f>
        <v>0</v>
      </c>
      <c r="Z90" s="8">
        <v>819.8347107438017</v>
      </c>
      <c r="AA90" s="8">
        <f t="shared" si="1"/>
        <v>819.8347107438017</v>
      </c>
    </row>
    <row r="91" spans="1:27" ht="25.5">
      <c r="A91" s="3">
        <v>72021</v>
      </c>
      <c r="B91" s="4"/>
      <c r="C91" s="3">
        <v>224499</v>
      </c>
      <c r="D91" s="4" t="s">
        <v>27</v>
      </c>
      <c r="E91" s="4" t="s">
        <v>280</v>
      </c>
      <c r="F91" s="4" t="s">
        <v>281</v>
      </c>
      <c r="G91" s="4"/>
      <c r="H91" s="4" t="s">
        <v>282</v>
      </c>
      <c r="I91" s="4"/>
      <c r="J91" s="4" t="s">
        <v>283</v>
      </c>
      <c r="K91" s="5">
        <v>1</v>
      </c>
      <c r="L91" s="4">
        <v>211610</v>
      </c>
      <c r="M91" s="4" t="s">
        <v>258</v>
      </c>
      <c r="N91" s="4" t="s">
        <v>259</v>
      </c>
      <c r="O91" s="4" t="s">
        <v>260</v>
      </c>
      <c r="P91" s="4">
        <v>2</v>
      </c>
      <c r="Q91" s="4" t="s">
        <v>75</v>
      </c>
      <c r="R91" s="3">
        <v>240141</v>
      </c>
      <c r="S91" s="4" t="s">
        <v>261</v>
      </c>
      <c r="T91" s="4" t="s">
        <v>262</v>
      </c>
      <c r="U91" s="4">
        <v>549491530</v>
      </c>
      <c r="V91" s="4"/>
      <c r="W91" s="6"/>
      <c r="X91" s="7">
        <f>ROUND($K$91*ROUND($W$91,2),2)</f>
        <v>0</v>
      </c>
      <c r="Z91" s="8">
        <v>950.4132231404959</v>
      </c>
      <c r="AA91" s="8">
        <f t="shared" si="1"/>
        <v>950.4132231404959</v>
      </c>
    </row>
    <row r="92" spans="1:27" ht="25.5">
      <c r="A92" s="3">
        <v>72021</v>
      </c>
      <c r="B92" s="4"/>
      <c r="C92" s="3">
        <v>224500</v>
      </c>
      <c r="D92" s="4" t="s">
        <v>27</v>
      </c>
      <c r="E92" s="4" t="s">
        <v>284</v>
      </c>
      <c r="F92" s="4" t="s">
        <v>285</v>
      </c>
      <c r="G92" s="4"/>
      <c r="H92" s="4" t="s">
        <v>286</v>
      </c>
      <c r="I92" s="4"/>
      <c r="J92" s="4" t="s">
        <v>283</v>
      </c>
      <c r="K92" s="5">
        <v>1</v>
      </c>
      <c r="L92" s="4">
        <v>211610</v>
      </c>
      <c r="M92" s="4" t="s">
        <v>258</v>
      </c>
      <c r="N92" s="4" t="s">
        <v>259</v>
      </c>
      <c r="O92" s="4" t="s">
        <v>260</v>
      </c>
      <c r="P92" s="4">
        <v>2</v>
      </c>
      <c r="Q92" s="4" t="s">
        <v>75</v>
      </c>
      <c r="R92" s="3">
        <v>240141</v>
      </c>
      <c r="S92" s="4" t="s">
        <v>261</v>
      </c>
      <c r="T92" s="4" t="s">
        <v>262</v>
      </c>
      <c r="U92" s="4">
        <v>549491530</v>
      </c>
      <c r="V92" s="4"/>
      <c r="W92" s="6"/>
      <c r="X92" s="7">
        <f>ROUND($K$92*ROUND($W$92,2),2)</f>
        <v>0</v>
      </c>
      <c r="Z92" s="8">
        <v>919.8347107438017</v>
      </c>
      <c r="AA92" s="8">
        <f t="shared" si="1"/>
        <v>919.8347107438017</v>
      </c>
    </row>
    <row r="93" spans="1:27" ht="26.25" thickBot="1">
      <c r="A93" s="3">
        <v>72021</v>
      </c>
      <c r="B93" s="4"/>
      <c r="C93" s="3">
        <v>224501</v>
      </c>
      <c r="D93" s="4" t="s">
        <v>27</v>
      </c>
      <c r="E93" s="4" t="s">
        <v>287</v>
      </c>
      <c r="F93" s="4" t="s">
        <v>288</v>
      </c>
      <c r="G93" s="4"/>
      <c r="H93" s="4" t="s">
        <v>289</v>
      </c>
      <c r="I93" s="4"/>
      <c r="J93" s="4" t="s">
        <v>283</v>
      </c>
      <c r="K93" s="5">
        <v>1</v>
      </c>
      <c r="L93" s="4">
        <v>211610</v>
      </c>
      <c r="M93" s="4" t="s">
        <v>258</v>
      </c>
      <c r="N93" s="4" t="s">
        <v>259</v>
      </c>
      <c r="O93" s="4" t="s">
        <v>260</v>
      </c>
      <c r="P93" s="4">
        <v>2</v>
      </c>
      <c r="Q93" s="4" t="s">
        <v>75</v>
      </c>
      <c r="R93" s="3">
        <v>240141</v>
      </c>
      <c r="S93" s="4" t="s">
        <v>261</v>
      </c>
      <c r="T93" s="4" t="s">
        <v>262</v>
      </c>
      <c r="U93" s="4">
        <v>549491530</v>
      </c>
      <c r="V93" s="4"/>
      <c r="W93" s="6"/>
      <c r="X93" s="7">
        <f>ROUND($K$93*ROUND($W$93,2),2)</f>
        <v>0</v>
      </c>
      <c r="Z93" s="8">
        <v>919.8347107438017</v>
      </c>
      <c r="AA93" s="8">
        <f t="shared" si="1"/>
        <v>919.8347107438017</v>
      </c>
    </row>
    <row r="94" spans="1:27" ht="13.5" customHeight="1" thickTop="1">
      <c r="A94" s="14" t="s">
        <v>46</v>
      </c>
      <c r="B94" s="14"/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 t="s">
        <v>47</v>
      </c>
      <c r="X94" s="10">
        <f>SUM($X$82:$X$93)</f>
        <v>0</v>
      </c>
      <c r="Z94" s="10"/>
      <c r="AA94" s="10">
        <f>SUM($AA$82:$AA$93)</f>
        <v>9272.727272727272</v>
      </c>
    </row>
    <row r="95" spans="1:24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7" ht="25.5">
      <c r="A96" s="3">
        <v>72023</v>
      </c>
      <c r="B96" s="4"/>
      <c r="C96" s="3">
        <v>224529</v>
      </c>
      <c r="D96" s="4" t="s">
        <v>27</v>
      </c>
      <c r="E96" s="4" t="s">
        <v>290</v>
      </c>
      <c r="F96" s="4" t="s">
        <v>291</v>
      </c>
      <c r="G96" s="4"/>
      <c r="H96" s="4" t="s">
        <v>292</v>
      </c>
      <c r="I96" s="4" t="s">
        <v>31</v>
      </c>
      <c r="J96" s="4" t="s">
        <v>32</v>
      </c>
      <c r="K96" s="5">
        <v>1</v>
      </c>
      <c r="L96" s="4">
        <v>119890</v>
      </c>
      <c r="M96" s="4" t="s">
        <v>293</v>
      </c>
      <c r="N96" s="4" t="s">
        <v>294</v>
      </c>
      <c r="O96" s="4" t="s">
        <v>35</v>
      </c>
      <c r="P96" s="4">
        <v>3</v>
      </c>
      <c r="Q96" s="4" t="s">
        <v>295</v>
      </c>
      <c r="R96" s="3">
        <v>119260</v>
      </c>
      <c r="S96" s="4" t="s">
        <v>296</v>
      </c>
      <c r="T96" s="4" t="s">
        <v>297</v>
      </c>
      <c r="U96" s="4"/>
      <c r="V96" s="4"/>
      <c r="W96" s="6"/>
      <c r="X96" s="7">
        <f>ROUND($K$96*ROUND($W$96,2),2)</f>
        <v>0</v>
      </c>
      <c r="Z96" s="8">
        <v>1909.9173553719008</v>
      </c>
      <c r="AA96" s="8">
        <f>Z96*K96</f>
        <v>1909.9173553719008</v>
      </c>
    </row>
    <row r="97" spans="1:27" ht="25.5">
      <c r="A97" s="3">
        <v>72023</v>
      </c>
      <c r="B97" s="4"/>
      <c r="C97" s="3">
        <v>224530</v>
      </c>
      <c r="D97" s="4" t="s">
        <v>27</v>
      </c>
      <c r="E97" s="4" t="s">
        <v>298</v>
      </c>
      <c r="F97" s="4" t="s">
        <v>299</v>
      </c>
      <c r="G97" s="4"/>
      <c r="H97" s="4" t="s">
        <v>300</v>
      </c>
      <c r="I97" s="4" t="s">
        <v>31</v>
      </c>
      <c r="J97" s="4" t="s">
        <v>32</v>
      </c>
      <c r="K97" s="5">
        <v>1</v>
      </c>
      <c r="L97" s="4">
        <v>119890</v>
      </c>
      <c r="M97" s="4" t="s">
        <v>293</v>
      </c>
      <c r="N97" s="4" t="s">
        <v>294</v>
      </c>
      <c r="O97" s="4" t="s">
        <v>35</v>
      </c>
      <c r="P97" s="4">
        <v>3</v>
      </c>
      <c r="Q97" s="4" t="s">
        <v>295</v>
      </c>
      <c r="R97" s="3">
        <v>119260</v>
      </c>
      <c r="S97" s="4" t="s">
        <v>296</v>
      </c>
      <c r="T97" s="4" t="s">
        <v>297</v>
      </c>
      <c r="U97" s="4"/>
      <c r="V97" s="4"/>
      <c r="W97" s="6"/>
      <c r="X97" s="7">
        <f>ROUND($K$97*ROUND($W$97,2),2)</f>
        <v>0</v>
      </c>
      <c r="Z97" s="8">
        <v>1653.719008264463</v>
      </c>
      <c r="AA97" s="8">
        <f>Z97*K97</f>
        <v>1653.719008264463</v>
      </c>
    </row>
    <row r="98" spans="1:27" ht="25.5">
      <c r="A98" s="3">
        <v>72023</v>
      </c>
      <c r="B98" s="4"/>
      <c r="C98" s="3">
        <v>224544</v>
      </c>
      <c r="D98" s="4" t="s">
        <v>27</v>
      </c>
      <c r="E98" s="4" t="s">
        <v>301</v>
      </c>
      <c r="F98" s="4" t="s">
        <v>302</v>
      </c>
      <c r="G98" s="4"/>
      <c r="H98" s="4" t="s">
        <v>303</v>
      </c>
      <c r="I98" s="4" t="s">
        <v>31</v>
      </c>
      <c r="J98" s="4" t="s">
        <v>211</v>
      </c>
      <c r="K98" s="5">
        <v>1</v>
      </c>
      <c r="L98" s="4">
        <v>119890</v>
      </c>
      <c r="M98" s="4" t="s">
        <v>293</v>
      </c>
      <c r="N98" s="4" t="s">
        <v>294</v>
      </c>
      <c r="O98" s="4" t="s">
        <v>35</v>
      </c>
      <c r="P98" s="4">
        <v>3</v>
      </c>
      <c r="Q98" s="4" t="s">
        <v>295</v>
      </c>
      <c r="R98" s="3">
        <v>119260</v>
      </c>
      <c r="S98" s="4" t="s">
        <v>296</v>
      </c>
      <c r="T98" s="4" t="s">
        <v>297</v>
      </c>
      <c r="U98" s="4"/>
      <c r="V98" s="4"/>
      <c r="W98" s="6"/>
      <c r="X98" s="7">
        <f>ROUND($K$98*ROUND($W$98,2),2)</f>
        <v>0</v>
      </c>
      <c r="Z98" s="8">
        <v>1329.7520661157025</v>
      </c>
      <c r="AA98" s="8">
        <f>Z98*K98</f>
        <v>1329.7520661157025</v>
      </c>
    </row>
    <row r="99" spans="1:27" ht="26.25" thickBot="1">
      <c r="A99" s="3">
        <v>72023</v>
      </c>
      <c r="B99" s="4"/>
      <c r="C99" s="3">
        <v>224545</v>
      </c>
      <c r="D99" s="4" t="s">
        <v>27</v>
      </c>
      <c r="E99" s="4" t="s">
        <v>304</v>
      </c>
      <c r="F99" s="4" t="s">
        <v>305</v>
      </c>
      <c r="G99" s="4"/>
      <c r="H99" s="4" t="s">
        <v>306</v>
      </c>
      <c r="I99" s="4" t="s">
        <v>31</v>
      </c>
      <c r="J99" s="4" t="s">
        <v>32</v>
      </c>
      <c r="K99" s="5">
        <v>1</v>
      </c>
      <c r="L99" s="4">
        <v>119890</v>
      </c>
      <c r="M99" s="4" t="s">
        <v>293</v>
      </c>
      <c r="N99" s="4" t="s">
        <v>294</v>
      </c>
      <c r="O99" s="4" t="s">
        <v>35</v>
      </c>
      <c r="P99" s="4">
        <v>3</v>
      </c>
      <c r="Q99" s="4" t="s">
        <v>295</v>
      </c>
      <c r="R99" s="3">
        <v>119260</v>
      </c>
      <c r="S99" s="4" t="s">
        <v>296</v>
      </c>
      <c r="T99" s="4" t="s">
        <v>297</v>
      </c>
      <c r="U99" s="4"/>
      <c r="V99" s="4"/>
      <c r="W99" s="6"/>
      <c r="X99" s="7">
        <f>ROUND($K$99*ROUND($W$99,2),2)</f>
        <v>0</v>
      </c>
      <c r="Z99" s="8">
        <v>1653.719008264463</v>
      </c>
      <c r="AA99" s="8">
        <f>Z99*K99</f>
        <v>1653.719008264463</v>
      </c>
    </row>
    <row r="100" spans="1:27" ht="13.5" customHeight="1" thickTop="1">
      <c r="A100" s="14" t="s">
        <v>46</v>
      </c>
      <c r="B100" s="14"/>
      <c r="C100" s="1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 t="s">
        <v>47</v>
      </c>
      <c r="X100" s="10">
        <f>SUM($X$96:$X$99)</f>
        <v>0</v>
      </c>
      <c r="Z100" s="10"/>
      <c r="AA100" s="10">
        <f>SUM($AA$96:$AA$99)</f>
        <v>6547.107438016529</v>
      </c>
    </row>
    <row r="101" spans="1:24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7" ht="25.5">
      <c r="A102" s="3">
        <v>72039</v>
      </c>
      <c r="B102" s="4" t="s">
        <v>307</v>
      </c>
      <c r="C102" s="3">
        <v>224592</v>
      </c>
      <c r="D102" s="4" t="s">
        <v>27</v>
      </c>
      <c r="E102" s="4" t="s">
        <v>308</v>
      </c>
      <c r="F102" s="4" t="s">
        <v>309</v>
      </c>
      <c r="G102" s="4"/>
      <c r="H102" s="4" t="s">
        <v>310</v>
      </c>
      <c r="I102" s="4" t="s">
        <v>31</v>
      </c>
      <c r="J102" s="4" t="s">
        <v>32</v>
      </c>
      <c r="K102" s="5">
        <v>2</v>
      </c>
      <c r="L102" s="4">
        <v>510000</v>
      </c>
      <c r="M102" s="4" t="s">
        <v>311</v>
      </c>
      <c r="N102" s="4" t="s">
        <v>312</v>
      </c>
      <c r="O102" s="4" t="s">
        <v>35</v>
      </c>
      <c r="P102" s="4">
        <v>2</v>
      </c>
      <c r="Q102" s="4" t="s">
        <v>313</v>
      </c>
      <c r="R102" s="3">
        <v>186014</v>
      </c>
      <c r="S102" s="4" t="s">
        <v>314</v>
      </c>
      <c r="T102" s="4" t="s">
        <v>315</v>
      </c>
      <c r="U102" s="4">
        <v>549496321</v>
      </c>
      <c r="V102" s="4"/>
      <c r="W102" s="6"/>
      <c r="X102" s="7">
        <f>ROUND($K$102*ROUND($W$102,2),2)</f>
        <v>0</v>
      </c>
      <c r="Z102" s="8">
        <v>1719.8347107438017</v>
      </c>
      <c r="AA102" s="8">
        <f>Z102*K102</f>
        <v>3439.6694214876034</v>
      </c>
    </row>
    <row r="103" spans="1:27" ht="25.5">
      <c r="A103" s="3">
        <v>72039</v>
      </c>
      <c r="B103" s="4" t="s">
        <v>307</v>
      </c>
      <c r="C103" s="3">
        <v>224598</v>
      </c>
      <c r="D103" s="4" t="s">
        <v>27</v>
      </c>
      <c r="E103" s="4" t="s">
        <v>316</v>
      </c>
      <c r="F103" s="4" t="s">
        <v>317</v>
      </c>
      <c r="G103" s="4"/>
      <c r="H103" s="4" t="s">
        <v>318</v>
      </c>
      <c r="I103" s="4" t="s">
        <v>31</v>
      </c>
      <c r="J103" s="4" t="s">
        <v>32</v>
      </c>
      <c r="K103" s="5">
        <v>1</v>
      </c>
      <c r="L103" s="4">
        <v>510000</v>
      </c>
      <c r="M103" s="4" t="s">
        <v>311</v>
      </c>
      <c r="N103" s="4" t="s">
        <v>312</v>
      </c>
      <c r="O103" s="4" t="s">
        <v>35</v>
      </c>
      <c r="P103" s="4">
        <v>2</v>
      </c>
      <c r="Q103" s="4" t="s">
        <v>313</v>
      </c>
      <c r="R103" s="3">
        <v>186014</v>
      </c>
      <c r="S103" s="4" t="s">
        <v>314</v>
      </c>
      <c r="T103" s="4" t="s">
        <v>315</v>
      </c>
      <c r="U103" s="4">
        <v>549496321</v>
      </c>
      <c r="V103" s="4"/>
      <c r="W103" s="6"/>
      <c r="X103" s="7">
        <f>ROUND($K$103*ROUND($W$103,2),2)</f>
        <v>0</v>
      </c>
      <c r="Z103" s="8">
        <v>1270.2479338842975</v>
      </c>
      <c r="AA103" s="8">
        <f>Z103*K103</f>
        <v>1270.2479338842975</v>
      </c>
    </row>
    <row r="104" spans="1:27" ht="26.25" thickBot="1">
      <c r="A104" s="3">
        <v>72039</v>
      </c>
      <c r="B104" s="4" t="s">
        <v>307</v>
      </c>
      <c r="C104" s="3">
        <v>225588</v>
      </c>
      <c r="D104" s="4" t="s">
        <v>27</v>
      </c>
      <c r="E104" s="4" t="s">
        <v>319</v>
      </c>
      <c r="F104" s="4" t="s">
        <v>320</v>
      </c>
      <c r="G104" s="4"/>
      <c r="H104" s="4" t="s">
        <v>321</v>
      </c>
      <c r="I104" s="4" t="s">
        <v>31</v>
      </c>
      <c r="J104" s="4" t="s">
        <v>167</v>
      </c>
      <c r="K104" s="5">
        <v>1</v>
      </c>
      <c r="L104" s="4">
        <v>510000</v>
      </c>
      <c r="M104" s="4" t="s">
        <v>311</v>
      </c>
      <c r="N104" s="4" t="s">
        <v>312</v>
      </c>
      <c r="O104" s="4" t="s">
        <v>35</v>
      </c>
      <c r="P104" s="4">
        <v>2</v>
      </c>
      <c r="Q104" s="4" t="s">
        <v>313</v>
      </c>
      <c r="R104" s="3">
        <v>186014</v>
      </c>
      <c r="S104" s="4" t="s">
        <v>314</v>
      </c>
      <c r="T104" s="4" t="s">
        <v>315</v>
      </c>
      <c r="U104" s="4">
        <v>549496321</v>
      </c>
      <c r="V104" s="4"/>
      <c r="W104" s="6"/>
      <c r="X104" s="7">
        <f>ROUND($K$104*ROUND($W$104,2),2)</f>
        <v>0</v>
      </c>
      <c r="Z104" s="8">
        <v>940.0000000000001</v>
      </c>
      <c r="AA104" s="8">
        <f>Z104*K104</f>
        <v>940.0000000000001</v>
      </c>
    </row>
    <row r="105" spans="1:27" ht="13.5" customHeight="1" thickTop="1">
      <c r="A105" s="14" t="s">
        <v>46</v>
      </c>
      <c r="B105" s="14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 t="s">
        <v>47</v>
      </c>
      <c r="X105" s="10">
        <f>SUM($X$102:$X$104)</f>
        <v>0</v>
      </c>
      <c r="Z105" s="10"/>
      <c r="AA105" s="10">
        <f>SUM($AA$102:$AA$104)</f>
        <v>5649.917355371901</v>
      </c>
    </row>
    <row r="106" spans="1:24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7" ht="12.75">
      <c r="A107" s="3">
        <v>72042</v>
      </c>
      <c r="B107" s="4" t="s">
        <v>322</v>
      </c>
      <c r="C107" s="3">
        <v>224602</v>
      </c>
      <c r="D107" s="4" t="s">
        <v>27</v>
      </c>
      <c r="E107" s="4" t="s">
        <v>132</v>
      </c>
      <c r="F107" s="4" t="s">
        <v>133</v>
      </c>
      <c r="G107" s="4"/>
      <c r="H107" s="4" t="s">
        <v>134</v>
      </c>
      <c r="I107" s="4" t="s">
        <v>31</v>
      </c>
      <c r="J107" s="4" t="s">
        <v>69</v>
      </c>
      <c r="K107" s="5">
        <v>3</v>
      </c>
      <c r="L107" s="4">
        <v>110516</v>
      </c>
      <c r="M107" s="4" t="s">
        <v>323</v>
      </c>
      <c r="N107" s="4" t="s">
        <v>324</v>
      </c>
      <c r="O107" s="4" t="s">
        <v>35</v>
      </c>
      <c r="P107" s="4">
        <v>3</v>
      </c>
      <c r="Q107" s="4" t="s">
        <v>75</v>
      </c>
      <c r="R107" s="3">
        <v>2264</v>
      </c>
      <c r="S107" s="4" t="s">
        <v>325</v>
      </c>
      <c r="T107" s="4" t="s">
        <v>326</v>
      </c>
      <c r="U107" s="4">
        <v>549493070</v>
      </c>
      <c r="V107" s="4"/>
      <c r="W107" s="6"/>
      <c r="X107" s="7">
        <f>ROUND($K$107*ROUND($W$107,2),2)</f>
        <v>0</v>
      </c>
      <c r="Z107" s="8">
        <v>1460.3305785123966</v>
      </c>
      <c r="AA107" s="8">
        <f>Z107*K107</f>
        <v>4380.99173553719</v>
      </c>
    </row>
    <row r="108" spans="1:27" ht="12.75">
      <c r="A108" s="3">
        <v>72042</v>
      </c>
      <c r="B108" s="4" t="s">
        <v>322</v>
      </c>
      <c r="C108" s="3">
        <v>224603</v>
      </c>
      <c r="D108" s="4" t="s">
        <v>27</v>
      </c>
      <c r="E108" s="4" t="s">
        <v>135</v>
      </c>
      <c r="F108" s="4" t="s">
        <v>136</v>
      </c>
      <c r="G108" s="4"/>
      <c r="H108" s="4" t="s">
        <v>137</v>
      </c>
      <c r="I108" s="4" t="s">
        <v>31</v>
      </c>
      <c r="J108" s="4" t="s">
        <v>69</v>
      </c>
      <c r="K108" s="5">
        <v>3</v>
      </c>
      <c r="L108" s="4">
        <v>110516</v>
      </c>
      <c r="M108" s="4" t="s">
        <v>323</v>
      </c>
      <c r="N108" s="4" t="s">
        <v>324</v>
      </c>
      <c r="O108" s="4" t="s">
        <v>35</v>
      </c>
      <c r="P108" s="4">
        <v>3</v>
      </c>
      <c r="Q108" s="4" t="s">
        <v>75</v>
      </c>
      <c r="R108" s="3">
        <v>2264</v>
      </c>
      <c r="S108" s="4" t="s">
        <v>325</v>
      </c>
      <c r="T108" s="4" t="s">
        <v>326</v>
      </c>
      <c r="U108" s="4">
        <v>549493070</v>
      </c>
      <c r="V108" s="4"/>
      <c r="W108" s="6"/>
      <c r="X108" s="7">
        <f>ROUND($K$108*ROUND($W$108,2),2)</f>
        <v>0</v>
      </c>
      <c r="Z108" s="8">
        <v>1460.3305785123966</v>
      </c>
      <c r="AA108" s="8">
        <f>Z108*K108</f>
        <v>4380.99173553719</v>
      </c>
    </row>
    <row r="109" spans="1:27" ht="13.5" thickBot="1">
      <c r="A109" s="3">
        <v>72042</v>
      </c>
      <c r="B109" s="4" t="s">
        <v>322</v>
      </c>
      <c r="C109" s="3">
        <v>224604</v>
      </c>
      <c r="D109" s="4" t="s">
        <v>27</v>
      </c>
      <c r="E109" s="4" t="s">
        <v>123</v>
      </c>
      <c r="F109" s="4" t="s">
        <v>124</v>
      </c>
      <c r="G109" s="4"/>
      <c r="H109" s="4" t="s">
        <v>125</v>
      </c>
      <c r="I109" s="4" t="s">
        <v>31</v>
      </c>
      <c r="J109" s="4" t="s">
        <v>126</v>
      </c>
      <c r="K109" s="5">
        <v>3</v>
      </c>
      <c r="L109" s="4">
        <v>110516</v>
      </c>
      <c r="M109" s="4" t="s">
        <v>323</v>
      </c>
      <c r="N109" s="4" t="s">
        <v>324</v>
      </c>
      <c r="O109" s="4" t="s">
        <v>35</v>
      </c>
      <c r="P109" s="4">
        <v>3</v>
      </c>
      <c r="Q109" s="4" t="s">
        <v>75</v>
      </c>
      <c r="R109" s="3">
        <v>2264</v>
      </c>
      <c r="S109" s="4" t="s">
        <v>325</v>
      </c>
      <c r="T109" s="4" t="s">
        <v>326</v>
      </c>
      <c r="U109" s="4">
        <v>549493070</v>
      </c>
      <c r="V109" s="4"/>
      <c r="W109" s="6"/>
      <c r="X109" s="7">
        <f>ROUND($K$109*ROUND($W$109,2),2)</f>
        <v>0</v>
      </c>
      <c r="Z109" s="8">
        <v>1414.8760330578514</v>
      </c>
      <c r="AA109" s="8">
        <f>Z109*K109</f>
        <v>4244.628099173554</v>
      </c>
    </row>
    <row r="110" spans="1:27" ht="13.5" customHeight="1" thickTop="1">
      <c r="A110" s="14" t="s">
        <v>46</v>
      </c>
      <c r="B110" s="14"/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 t="s">
        <v>47</v>
      </c>
      <c r="X110" s="10">
        <f>SUM($X$107:$X$109)</f>
        <v>0</v>
      </c>
      <c r="Z110" s="10"/>
      <c r="AA110" s="10">
        <f>SUM($AA$107:$AA$109)</f>
        <v>13006.611570247933</v>
      </c>
    </row>
    <row r="111" spans="1:24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7" ht="12.75">
      <c r="A112" s="3">
        <v>72058</v>
      </c>
      <c r="B112" s="4" t="s">
        <v>327</v>
      </c>
      <c r="C112" s="3">
        <v>224681</v>
      </c>
      <c r="D112" s="4" t="s">
        <v>27</v>
      </c>
      <c r="E112" s="4" t="s">
        <v>328</v>
      </c>
      <c r="F112" s="4" t="s">
        <v>329</v>
      </c>
      <c r="G112" s="4"/>
      <c r="H112" s="4" t="s">
        <v>330</v>
      </c>
      <c r="I112" s="4" t="s">
        <v>31</v>
      </c>
      <c r="J112" s="4" t="s">
        <v>152</v>
      </c>
      <c r="K112" s="5">
        <v>2</v>
      </c>
      <c r="L112" s="4">
        <v>713000</v>
      </c>
      <c r="M112" s="4" t="s">
        <v>331</v>
      </c>
      <c r="N112" s="4" t="s">
        <v>332</v>
      </c>
      <c r="O112" s="4" t="s">
        <v>35</v>
      </c>
      <c r="P112" s="4">
        <v>2</v>
      </c>
      <c r="Q112" s="4" t="s">
        <v>333</v>
      </c>
      <c r="R112" s="3">
        <v>11378</v>
      </c>
      <c r="S112" s="4" t="s">
        <v>334</v>
      </c>
      <c r="T112" s="4" t="s">
        <v>335</v>
      </c>
      <c r="U112" s="4">
        <v>549495502</v>
      </c>
      <c r="V112" s="4"/>
      <c r="W112" s="6"/>
      <c r="X112" s="7">
        <f>ROUND($K$112*ROUND($W$112,2),2)</f>
        <v>0</v>
      </c>
      <c r="Z112" s="8">
        <v>3100</v>
      </c>
      <c r="AA112" s="8">
        <f>Z112*K112</f>
        <v>6200</v>
      </c>
    </row>
    <row r="113" spans="1:27" ht="12.75">
      <c r="A113" s="3">
        <v>72058</v>
      </c>
      <c r="B113" s="4" t="s">
        <v>327</v>
      </c>
      <c r="C113" s="3">
        <v>225651</v>
      </c>
      <c r="D113" s="4" t="s">
        <v>27</v>
      </c>
      <c r="E113" s="4" t="s">
        <v>233</v>
      </c>
      <c r="F113" s="4" t="s">
        <v>234</v>
      </c>
      <c r="G113" s="4"/>
      <c r="H113" s="4" t="s">
        <v>235</v>
      </c>
      <c r="I113" s="4" t="s">
        <v>31</v>
      </c>
      <c r="J113" s="4" t="s">
        <v>121</v>
      </c>
      <c r="K113" s="5">
        <v>1</v>
      </c>
      <c r="L113" s="4">
        <v>713000</v>
      </c>
      <c r="M113" s="4" t="s">
        <v>331</v>
      </c>
      <c r="N113" s="4" t="s">
        <v>332</v>
      </c>
      <c r="O113" s="4" t="s">
        <v>35</v>
      </c>
      <c r="P113" s="4">
        <v>2</v>
      </c>
      <c r="Q113" s="4" t="s">
        <v>333</v>
      </c>
      <c r="R113" s="3">
        <v>11378</v>
      </c>
      <c r="S113" s="4" t="s">
        <v>334</v>
      </c>
      <c r="T113" s="4" t="s">
        <v>335</v>
      </c>
      <c r="U113" s="4">
        <v>549495502</v>
      </c>
      <c r="V113" s="4"/>
      <c r="W113" s="6"/>
      <c r="X113" s="7">
        <f>ROUND($K$113*ROUND($W$113,2),2)</f>
        <v>0</v>
      </c>
      <c r="Z113" s="8">
        <v>2300</v>
      </c>
      <c r="AA113" s="8">
        <f>Z113*K113</f>
        <v>2300</v>
      </c>
    </row>
    <row r="114" spans="1:27" ht="12.75">
      <c r="A114" s="3">
        <v>72058</v>
      </c>
      <c r="B114" s="4" t="s">
        <v>327</v>
      </c>
      <c r="C114" s="3">
        <v>225652</v>
      </c>
      <c r="D114" s="4" t="s">
        <v>27</v>
      </c>
      <c r="E114" s="4" t="s">
        <v>240</v>
      </c>
      <c r="F114" s="4" t="s">
        <v>241</v>
      </c>
      <c r="G114" s="4"/>
      <c r="H114" s="4" t="s">
        <v>242</v>
      </c>
      <c r="I114" s="4" t="s">
        <v>31</v>
      </c>
      <c r="J114" s="4" t="s">
        <v>105</v>
      </c>
      <c r="K114" s="5">
        <v>1</v>
      </c>
      <c r="L114" s="4">
        <v>713000</v>
      </c>
      <c r="M114" s="4" t="s">
        <v>331</v>
      </c>
      <c r="N114" s="4" t="s">
        <v>332</v>
      </c>
      <c r="O114" s="4" t="s">
        <v>35</v>
      </c>
      <c r="P114" s="4">
        <v>2</v>
      </c>
      <c r="Q114" s="4" t="s">
        <v>333</v>
      </c>
      <c r="R114" s="3">
        <v>11378</v>
      </c>
      <c r="S114" s="4" t="s">
        <v>334</v>
      </c>
      <c r="T114" s="4" t="s">
        <v>335</v>
      </c>
      <c r="U114" s="4">
        <v>549495502</v>
      </c>
      <c r="V114" s="4"/>
      <c r="W114" s="6"/>
      <c r="X114" s="7">
        <f>ROUND($K$114*ROUND($W$114,2),2)</f>
        <v>0</v>
      </c>
      <c r="Z114" s="8">
        <v>2939.6694214876034</v>
      </c>
      <c r="AA114" s="8">
        <f>Z114*K114</f>
        <v>2939.6694214876034</v>
      </c>
    </row>
    <row r="115" spans="1:27" ht="12.75">
      <c r="A115" s="3">
        <v>72058</v>
      </c>
      <c r="B115" s="4" t="s">
        <v>327</v>
      </c>
      <c r="C115" s="3">
        <v>225653</v>
      </c>
      <c r="D115" s="4" t="s">
        <v>27</v>
      </c>
      <c r="E115" s="4" t="s">
        <v>246</v>
      </c>
      <c r="F115" s="4" t="s">
        <v>247</v>
      </c>
      <c r="G115" s="4"/>
      <c r="H115" s="4" t="s">
        <v>248</v>
      </c>
      <c r="I115" s="4" t="s">
        <v>31</v>
      </c>
      <c r="J115" s="4" t="s">
        <v>105</v>
      </c>
      <c r="K115" s="5">
        <v>1</v>
      </c>
      <c r="L115" s="4">
        <v>713000</v>
      </c>
      <c r="M115" s="4" t="s">
        <v>331</v>
      </c>
      <c r="N115" s="4" t="s">
        <v>332</v>
      </c>
      <c r="O115" s="4" t="s">
        <v>35</v>
      </c>
      <c r="P115" s="4">
        <v>2</v>
      </c>
      <c r="Q115" s="4" t="s">
        <v>333</v>
      </c>
      <c r="R115" s="3">
        <v>11378</v>
      </c>
      <c r="S115" s="4" t="s">
        <v>334</v>
      </c>
      <c r="T115" s="4" t="s">
        <v>335</v>
      </c>
      <c r="U115" s="4">
        <v>549495502</v>
      </c>
      <c r="V115" s="4"/>
      <c r="W115" s="6"/>
      <c r="X115" s="7">
        <f>ROUND($K$115*ROUND($W$115,2),2)</f>
        <v>0</v>
      </c>
      <c r="Z115" s="8">
        <v>2939.6694214876034</v>
      </c>
      <c r="AA115" s="8">
        <f>Z115*K115</f>
        <v>2939.6694214876034</v>
      </c>
    </row>
    <row r="116" spans="1:27" ht="13.5" thickBot="1">
      <c r="A116" s="3">
        <v>72058</v>
      </c>
      <c r="B116" s="4" t="s">
        <v>327</v>
      </c>
      <c r="C116" s="3">
        <v>225683</v>
      </c>
      <c r="D116" s="4" t="s">
        <v>27</v>
      </c>
      <c r="E116" s="4" t="s">
        <v>243</v>
      </c>
      <c r="F116" s="4" t="s">
        <v>244</v>
      </c>
      <c r="G116" s="4"/>
      <c r="H116" s="4" t="s">
        <v>245</v>
      </c>
      <c r="I116" s="4" t="s">
        <v>31</v>
      </c>
      <c r="J116" s="4" t="s">
        <v>105</v>
      </c>
      <c r="K116" s="5">
        <v>1</v>
      </c>
      <c r="L116" s="4">
        <v>713000</v>
      </c>
      <c r="M116" s="4" t="s">
        <v>331</v>
      </c>
      <c r="N116" s="4" t="s">
        <v>332</v>
      </c>
      <c r="O116" s="4" t="s">
        <v>35</v>
      </c>
      <c r="P116" s="4">
        <v>2</v>
      </c>
      <c r="Q116" s="4" t="s">
        <v>333</v>
      </c>
      <c r="R116" s="3">
        <v>11378</v>
      </c>
      <c r="S116" s="4" t="s">
        <v>334</v>
      </c>
      <c r="T116" s="4" t="s">
        <v>335</v>
      </c>
      <c r="U116" s="4">
        <v>549495502</v>
      </c>
      <c r="V116" s="4"/>
      <c r="W116" s="6"/>
      <c r="X116" s="7">
        <f>ROUND($K$116*ROUND($W$116,2),2)</f>
        <v>0</v>
      </c>
      <c r="Z116" s="8">
        <v>2939.6694214876034</v>
      </c>
      <c r="AA116" s="8">
        <f>Z116*K116</f>
        <v>2939.6694214876034</v>
      </c>
    </row>
    <row r="117" spans="1:27" ht="13.5" customHeight="1" thickTop="1">
      <c r="A117" s="14" t="s">
        <v>46</v>
      </c>
      <c r="B117" s="14"/>
      <c r="C117" s="14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 t="s">
        <v>47</v>
      </c>
      <c r="X117" s="10">
        <f>SUM($X$112:$X$116)</f>
        <v>0</v>
      </c>
      <c r="Z117" s="10"/>
      <c r="AA117" s="10">
        <f>SUM($AA$112:$AA$116)</f>
        <v>17319.008264462813</v>
      </c>
    </row>
    <row r="118" spans="1:24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7" ht="25.5">
      <c r="A119" s="3">
        <v>72135</v>
      </c>
      <c r="B119" s="4"/>
      <c r="C119" s="3">
        <v>224675</v>
      </c>
      <c r="D119" s="4" t="s">
        <v>27</v>
      </c>
      <c r="E119" s="4" t="s">
        <v>336</v>
      </c>
      <c r="F119" s="4" t="s">
        <v>337</v>
      </c>
      <c r="G119" s="4"/>
      <c r="H119" s="4" t="s">
        <v>338</v>
      </c>
      <c r="I119" s="4" t="s">
        <v>31</v>
      </c>
      <c r="J119" s="4" t="s">
        <v>32</v>
      </c>
      <c r="K119" s="5">
        <v>1</v>
      </c>
      <c r="L119" s="4">
        <v>212600</v>
      </c>
      <c r="M119" s="4" t="s">
        <v>339</v>
      </c>
      <c r="N119" s="4" t="s">
        <v>340</v>
      </c>
      <c r="O119" s="4" t="s">
        <v>341</v>
      </c>
      <c r="P119" s="4">
        <v>2</v>
      </c>
      <c r="Q119" s="4" t="s">
        <v>75</v>
      </c>
      <c r="R119" s="3">
        <v>9111</v>
      </c>
      <c r="S119" s="4" t="s">
        <v>342</v>
      </c>
      <c r="T119" s="4" t="s">
        <v>343</v>
      </c>
      <c r="U119" s="4">
        <v>549491539</v>
      </c>
      <c r="V119" s="4"/>
      <c r="W119" s="6"/>
      <c r="X119" s="7">
        <f>ROUND($K$119*ROUND($W$119,2),2)</f>
        <v>0</v>
      </c>
      <c r="Z119" s="8">
        <v>1360.3305785123966</v>
      </c>
      <c r="AA119" s="8">
        <f>Z119*K119</f>
        <v>1360.3305785123966</v>
      </c>
    </row>
    <row r="120" spans="1:27" ht="25.5">
      <c r="A120" s="3">
        <v>72135</v>
      </c>
      <c r="B120" s="4"/>
      <c r="C120" s="3">
        <v>224718</v>
      </c>
      <c r="D120" s="4" t="s">
        <v>27</v>
      </c>
      <c r="E120" s="4" t="s">
        <v>344</v>
      </c>
      <c r="F120" s="4" t="s">
        <v>345</v>
      </c>
      <c r="G120" s="4"/>
      <c r="H120" s="4" t="s">
        <v>346</v>
      </c>
      <c r="I120" s="4" t="s">
        <v>31</v>
      </c>
      <c r="J120" s="4" t="s">
        <v>347</v>
      </c>
      <c r="K120" s="5">
        <v>1</v>
      </c>
      <c r="L120" s="4">
        <v>212600</v>
      </c>
      <c r="M120" s="4" t="s">
        <v>339</v>
      </c>
      <c r="N120" s="4" t="s">
        <v>340</v>
      </c>
      <c r="O120" s="4" t="s">
        <v>341</v>
      </c>
      <c r="P120" s="4">
        <v>2</v>
      </c>
      <c r="Q120" s="4" t="s">
        <v>75</v>
      </c>
      <c r="R120" s="3">
        <v>9111</v>
      </c>
      <c r="S120" s="4" t="s">
        <v>342</v>
      </c>
      <c r="T120" s="4" t="s">
        <v>343</v>
      </c>
      <c r="U120" s="4">
        <v>549491539</v>
      </c>
      <c r="V120" s="4"/>
      <c r="W120" s="6"/>
      <c r="X120" s="7">
        <f>ROUND($K$120*ROUND($W$120,2),2)</f>
        <v>0</v>
      </c>
      <c r="Z120" s="8">
        <v>3839.6694214876034</v>
      </c>
      <c r="AA120" s="8">
        <f>Z120*K120</f>
        <v>3839.6694214876034</v>
      </c>
    </row>
    <row r="121" spans="1:27" ht="26.25" thickBot="1">
      <c r="A121" s="3">
        <v>72135</v>
      </c>
      <c r="B121" s="4"/>
      <c r="C121" s="3">
        <v>224926</v>
      </c>
      <c r="D121" s="4" t="s">
        <v>27</v>
      </c>
      <c r="E121" s="4" t="s">
        <v>348</v>
      </c>
      <c r="F121" s="4" t="s">
        <v>349</v>
      </c>
      <c r="G121" s="4"/>
      <c r="H121" s="4" t="s">
        <v>350</v>
      </c>
      <c r="I121" s="4" t="s">
        <v>31</v>
      </c>
      <c r="J121" s="4" t="s">
        <v>351</v>
      </c>
      <c r="K121" s="5">
        <v>1</v>
      </c>
      <c r="L121" s="4">
        <v>212600</v>
      </c>
      <c r="M121" s="4" t="s">
        <v>339</v>
      </c>
      <c r="N121" s="4" t="s">
        <v>340</v>
      </c>
      <c r="O121" s="4" t="s">
        <v>341</v>
      </c>
      <c r="P121" s="4">
        <v>2</v>
      </c>
      <c r="Q121" s="4" t="s">
        <v>75</v>
      </c>
      <c r="R121" s="3">
        <v>9111</v>
      </c>
      <c r="S121" s="4" t="s">
        <v>342</v>
      </c>
      <c r="T121" s="4" t="s">
        <v>343</v>
      </c>
      <c r="U121" s="4">
        <v>549491539</v>
      </c>
      <c r="V121" s="4"/>
      <c r="W121" s="6"/>
      <c r="X121" s="7">
        <f>ROUND($K$121*ROUND($W$121,2),2)</f>
        <v>0</v>
      </c>
      <c r="Z121" s="8">
        <v>1295.0413223140497</v>
      </c>
      <c r="AA121" s="8">
        <f>Z121*K121</f>
        <v>1295.0413223140497</v>
      </c>
    </row>
    <row r="122" spans="1:27" ht="13.5" customHeight="1" thickTop="1">
      <c r="A122" s="14" t="s">
        <v>46</v>
      </c>
      <c r="B122" s="14"/>
      <c r="C122" s="1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 t="s">
        <v>47</v>
      </c>
      <c r="X122" s="10">
        <f>SUM($X$119:$X$121)</f>
        <v>0</v>
      </c>
      <c r="Z122" s="10"/>
      <c r="AA122" s="10">
        <f>SUM($AA$119:$AA$121)</f>
        <v>6495.0413223140495</v>
      </c>
    </row>
    <row r="123" spans="1:24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7" ht="25.5">
      <c r="A124" s="3">
        <v>72205</v>
      </c>
      <c r="B124" s="4"/>
      <c r="C124" s="3">
        <v>225791</v>
      </c>
      <c r="D124" s="4" t="s">
        <v>27</v>
      </c>
      <c r="E124" s="4" t="s">
        <v>352</v>
      </c>
      <c r="F124" s="4" t="s">
        <v>353</v>
      </c>
      <c r="G124" s="4"/>
      <c r="H124" s="4" t="s">
        <v>354</v>
      </c>
      <c r="I124" s="4" t="s">
        <v>31</v>
      </c>
      <c r="J124" s="4" t="s">
        <v>355</v>
      </c>
      <c r="K124" s="5">
        <v>2</v>
      </c>
      <c r="L124" s="4">
        <v>213600</v>
      </c>
      <c r="M124" s="4" t="s">
        <v>356</v>
      </c>
      <c r="N124" s="4" t="s">
        <v>357</v>
      </c>
      <c r="O124" s="4" t="s">
        <v>358</v>
      </c>
      <c r="P124" s="4">
        <v>3</v>
      </c>
      <c r="Q124" s="4" t="s">
        <v>75</v>
      </c>
      <c r="R124" s="3">
        <v>53031</v>
      </c>
      <c r="S124" s="4" t="s">
        <v>359</v>
      </c>
      <c r="T124" s="4" t="s">
        <v>360</v>
      </c>
      <c r="U124" s="4">
        <v>549497051</v>
      </c>
      <c r="V124" s="4"/>
      <c r="W124" s="6"/>
      <c r="X124" s="7">
        <f>ROUND($K$124*ROUND($W$124,2),2)</f>
        <v>0</v>
      </c>
      <c r="Z124" s="8">
        <v>600</v>
      </c>
      <c r="AA124" s="8">
        <f>Z124*K124</f>
        <v>1200</v>
      </c>
    </row>
    <row r="125" spans="1:27" ht="25.5">
      <c r="A125" s="3">
        <v>72205</v>
      </c>
      <c r="B125" s="4"/>
      <c r="C125" s="3">
        <v>225792</v>
      </c>
      <c r="D125" s="4" t="s">
        <v>27</v>
      </c>
      <c r="E125" s="4" t="s">
        <v>361</v>
      </c>
      <c r="F125" s="4" t="s">
        <v>362</v>
      </c>
      <c r="G125" s="4"/>
      <c r="H125" s="4" t="s">
        <v>363</v>
      </c>
      <c r="I125" s="4" t="s">
        <v>31</v>
      </c>
      <c r="J125" s="4" t="s">
        <v>355</v>
      </c>
      <c r="K125" s="5">
        <v>5</v>
      </c>
      <c r="L125" s="4">
        <v>213600</v>
      </c>
      <c r="M125" s="4" t="s">
        <v>356</v>
      </c>
      <c r="N125" s="4" t="s">
        <v>357</v>
      </c>
      <c r="O125" s="4" t="s">
        <v>358</v>
      </c>
      <c r="P125" s="4">
        <v>3</v>
      </c>
      <c r="Q125" s="4" t="s">
        <v>75</v>
      </c>
      <c r="R125" s="3">
        <v>53031</v>
      </c>
      <c r="S125" s="4" t="s">
        <v>359</v>
      </c>
      <c r="T125" s="4" t="s">
        <v>360</v>
      </c>
      <c r="U125" s="4">
        <v>549497051</v>
      </c>
      <c r="V125" s="4"/>
      <c r="W125" s="6"/>
      <c r="X125" s="7">
        <f>ROUND($K$125*ROUND($W$125,2),2)</f>
        <v>0</v>
      </c>
      <c r="Z125" s="8">
        <v>1860</v>
      </c>
      <c r="AA125" s="8">
        <f>Z125*K125</f>
        <v>9300</v>
      </c>
    </row>
    <row r="126" spans="1:27" ht="25.5">
      <c r="A126" s="3">
        <v>72205</v>
      </c>
      <c r="B126" s="4"/>
      <c r="C126" s="3">
        <v>225793</v>
      </c>
      <c r="D126" s="4" t="s">
        <v>27</v>
      </c>
      <c r="E126" s="4" t="s">
        <v>364</v>
      </c>
      <c r="F126" s="4" t="s">
        <v>365</v>
      </c>
      <c r="G126" s="4"/>
      <c r="H126" s="4" t="s">
        <v>366</v>
      </c>
      <c r="I126" s="4" t="s">
        <v>31</v>
      </c>
      <c r="J126" s="4" t="s">
        <v>355</v>
      </c>
      <c r="K126" s="5">
        <v>5</v>
      </c>
      <c r="L126" s="4">
        <v>213600</v>
      </c>
      <c r="M126" s="4" t="s">
        <v>356</v>
      </c>
      <c r="N126" s="4" t="s">
        <v>357</v>
      </c>
      <c r="O126" s="4" t="s">
        <v>358</v>
      </c>
      <c r="P126" s="4">
        <v>3</v>
      </c>
      <c r="Q126" s="4" t="s">
        <v>75</v>
      </c>
      <c r="R126" s="3">
        <v>53031</v>
      </c>
      <c r="S126" s="4" t="s">
        <v>359</v>
      </c>
      <c r="T126" s="4" t="s">
        <v>360</v>
      </c>
      <c r="U126" s="4">
        <v>549497051</v>
      </c>
      <c r="V126" s="4"/>
      <c r="W126" s="6"/>
      <c r="X126" s="7">
        <f>ROUND($K$126*ROUND($W$126,2),2)</f>
        <v>0</v>
      </c>
      <c r="Z126" s="8">
        <v>1860</v>
      </c>
      <c r="AA126" s="8">
        <f>Z126*K126</f>
        <v>9300</v>
      </c>
    </row>
    <row r="127" spans="1:27" ht="26.25" thickBot="1">
      <c r="A127" s="3">
        <v>72205</v>
      </c>
      <c r="B127" s="4"/>
      <c r="C127" s="3">
        <v>225819</v>
      </c>
      <c r="D127" s="4" t="s">
        <v>27</v>
      </c>
      <c r="E127" s="4" t="s">
        <v>367</v>
      </c>
      <c r="F127" s="4" t="s">
        <v>368</v>
      </c>
      <c r="G127" s="4"/>
      <c r="H127" s="4" t="s">
        <v>369</v>
      </c>
      <c r="I127" s="4" t="s">
        <v>31</v>
      </c>
      <c r="J127" s="4" t="s">
        <v>355</v>
      </c>
      <c r="K127" s="5">
        <v>5</v>
      </c>
      <c r="L127" s="4">
        <v>213600</v>
      </c>
      <c r="M127" s="4" t="s">
        <v>356</v>
      </c>
      <c r="N127" s="4" t="s">
        <v>357</v>
      </c>
      <c r="O127" s="4" t="s">
        <v>358</v>
      </c>
      <c r="P127" s="4">
        <v>3</v>
      </c>
      <c r="Q127" s="4" t="s">
        <v>75</v>
      </c>
      <c r="R127" s="3">
        <v>53031</v>
      </c>
      <c r="S127" s="4" t="s">
        <v>359</v>
      </c>
      <c r="T127" s="4" t="s">
        <v>360</v>
      </c>
      <c r="U127" s="4">
        <v>549497051</v>
      </c>
      <c r="V127" s="4"/>
      <c r="W127" s="6"/>
      <c r="X127" s="7">
        <f>ROUND($K$127*ROUND($W$127,2),2)</f>
        <v>0</v>
      </c>
      <c r="Z127" s="8">
        <v>1860</v>
      </c>
      <c r="AA127" s="8">
        <f>Z127*K127</f>
        <v>9300</v>
      </c>
    </row>
    <row r="128" spans="1:27" ht="13.5" customHeight="1" thickTop="1">
      <c r="A128" s="14" t="s">
        <v>46</v>
      </c>
      <c r="B128" s="14"/>
      <c r="C128" s="14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 t="s">
        <v>47</v>
      </c>
      <c r="X128" s="10">
        <f>SUM($X$124:$X$127)</f>
        <v>0</v>
      </c>
      <c r="Z128" s="10"/>
      <c r="AA128" s="10">
        <f>SUM($AA$124:$AA$127)</f>
        <v>29100</v>
      </c>
    </row>
    <row r="129" spans="1:24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7" ht="12.75">
      <c r="A130" s="3">
        <v>72215</v>
      </c>
      <c r="B130" s="4" t="s">
        <v>370</v>
      </c>
      <c r="C130" s="3">
        <v>224776</v>
      </c>
      <c r="D130" s="4" t="s">
        <v>27</v>
      </c>
      <c r="E130" s="4" t="s">
        <v>63</v>
      </c>
      <c r="F130" s="4" t="s">
        <v>64</v>
      </c>
      <c r="G130" s="4"/>
      <c r="H130" s="4" t="s">
        <v>65</v>
      </c>
      <c r="I130" s="4" t="s">
        <v>31</v>
      </c>
      <c r="J130" s="4" t="s">
        <v>51</v>
      </c>
      <c r="K130" s="5">
        <v>1</v>
      </c>
      <c r="L130" s="4">
        <v>213800</v>
      </c>
      <c r="M130" s="4" t="s">
        <v>371</v>
      </c>
      <c r="N130" s="4" t="s">
        <v>372</v>
      </c>
      <c r="O130" s="4" t="s">
        <v>373</v>
      </c>
      <c r="P130" s="4">
        <v>5</v>
      </c>
      <c r="Q130" s="4" t="s">
        <v>374</v>
      </c>
      <c r="R130" s="3">
        <v>146878</v>
      </c>
      <c r="S130" s="4" t="s">
        <v>375</v>
      </c>
      <c r="T130" s="4" t="s">
        <v>376</v>
      </c>
      <c r="U130" s="4">
        <v>549496239</v>
      </c>
      <c r="V130" s="4" t="s">
        <v>377</v>
      </c>
      <c r="W130" s="6"/>
      <c r="X130" s="7">
        <f>ROUND($K$130*ROUND($W$130,2),2)</f>
        <v>0</v>
      </c>
      <c r="Z130" s="8">
        <v>1680.1652892561983</v>
      </c>
      <c r="AA130" s="8">
        <f>Z130*K130</f>
        <v>1680.1652892561983</v>
      </c>
    </row>
    <row r="131" spans="1:27" ht="12.75">
      <c r="A131" s="3">
        <v>72215</v>
      </c>
      <c r="B131" s="4" t="s">
        <v>370</v>
      </c>
      <c r="C131" s="3">
        <v>224820</v>
      </c>
      <c r="D131" s="4" t="s">
        <v>27</v>
      </c>
      <c r="E131" s="4" t="s">
        <v>378</v>
      </c>
      <c r="F131" s="4" t="s">
        <v>379</v>
      </c>
      <c r="G131" s="4"/>
      <c r="H131" s="4" t="s">
        <v>380</v>
      </c>
      <c r="I131" s="4" t="s">
        <v>31</v>
      </c>
      <c r="J131" s="4" t="s">
        <v>347</v>
      </c>
      <c r="K131" s="5">
        <v>1</v>
      </c>
      <c r="L131" s="4">
        <v>213800</v>
      </c>
      <c r="M131" s="4" t="s">
        <v>371</v>
      </c>
      <c r="N131" s="4" t="s">
        <v>372</v>
      </c>
      <c r="O131" s="4" t="s">
        <v>373</v>
      </c>
      <c r="P131" s="4">
        <v>5</v>
      </c>
      <c r="Q131" s="4" t="s">
        <v>374</v>
      </c>
      <c r="R131" s="3">
        <v>146878</v>
      </c>
      <c r="S131" s="4" t="s">
        <v>375</v>
      </c>
      <c r="T131" s="4" t="s">
        <v>376</v>
      </c>
      <c r="U131" s="4">
        <v>549496239</v>
      </c>
      <c r="V131" s="4" t="s">
        <v>377</v>
      </c>
      <c r="W131" s="6"/>
      <c r="X131" s="7">
        <f>ROUND($K$131*ROUND($W$131,2),2)</f>
        <v>0</v>
      </c>
      <c r="Z131" s="8">
        <v>4350.413223140496</v>
      </c>
      <c r="AA131" s="8">
        <f>Z131*K131</f>
        <v>4350.413223140496</v>
      </c>
    </row>
    <row r="132" spans="1:27" ht="12.75">
      <c r="A132" s="3">
        <v>72215</v>
      </c>
      <c r="B132" s="4" t="s">
        <v>370</v>
      </c>
      <c r="C132" s="3">
        <v>224821</v>
      </c>
      <c r="D132" s="4" t="s">
        <v>27</v>
      </c>
      <c r="E132" s="4" t="s">
        <v>57</v>
      </c>
      <c r="F132" s="4" t="s">
        <v>58</v>
      </c>
      <c r="G132" s="4"/>
      <c r="H132" s="4" t="s">
        <v>59</v>
      </c>
      <c r="I132" s="4" t="s">
        <v>31</v>
      </c>
      <c r="J132" s="4" t="s">
        <v>42</v>
      </c>
      <c r="K132" s="5">
        <v>2</v>
      </c>
      <c r="L132" s="4">
        <v>213800</v>
      </c>
      <c r="M132" s="4" t="s">
        <v>371</v>
      </c>
      <c r="N132" s="4" t="s">
        <v>372</v>
      </c>
      <c r="O132" s="4" t="s">
        <v>373</v>
      </c>
      <c r="P132" s="4">
        <v>5</v>
      </c>
      <c r="Q132" s="4" t="s">
        <v>374</v>
      </c>
      <c r="R132" s="3">
        <v>146878</v>
      </c>
      <c r="S132" s="4" t="s">
        <v>375</v>
      </c>
      <c r="T132" s="4" t="s">
        <v>376</v>
      </c>
      <c r="U132" s="4">
        <v>549496239</v>
      </c>
      <c r="V132" s="4" t="s">
        <v>377</v>
      </c>
      <c r="W132" s="6"/>
      <c r="X132" s="7">
        <f>ROUND($K$132*ROUND($W$132,2),2)</f>
        <v>0</v>
      </c>
      <c r="Z132" s="8">
        <v>1690.0826446280992</v>
      </c>
      <c r="AA132" s="8">
        <f>Z132*K132</f>
        <v>3380.1652892561983</v>
      </c>
    </row>
    <row r="133" spans="1:27" ht="12.75">
      <c r="A133" s="3">
        <v>72215</v>
      </c>
      <c r="B133" s="4" t="s">
        <v>370</v>
      </c>
      <c r="C133" s="3">
        <v>224822</v>
      </c>
      <c r="D133" s="4" t="s">
        <v>27</v>
      </c>
      <c r="E133" s="4" t="s">
        <v>48</v>
      </c>
      <c r="F133" s="4" t="s">
        <v>49</v>
      </c>
      <c r="G133" s="4"/>
      <c r="H133" s="4" t="s">
        <v>50</v>
      </c>
      <c r="I133" s="4" t="s">
        <v>31</v>
      </c>
      <c r="J133" s="4" t="s">
        <v>51</v>
      </c>
      <c r="K133" s="5">
        <v>1</v>
      </c>
      <c r="L133" s="4">
        <v>213800</v>
      </c>
      <c r="M133" s="4" t="s">
        <v>371</v>
      </c>
      <c r="N133" s="4" t="s">
        <v>372</v>
      </c>
      <c r="O133" s="4" t="s">
        <v>373</v>
      </c>
      <c r="P133" s="4">
        <v>5</v>
      </c>
      <c r="Q133" s="4" t="s">
        <v>374</v>
      </c>
      <c r="R133" s="3">
        <v>146878</v>
      </c>
      <c r="S133" s="4" t="s">
        <v>375</v>
      </c>
      <c r="T133" s="4" t="s">
        <v>376</v>
      </c>
      <c r="U133" s="4">
        <v>549496239</v>
      </c>
      <c r="V133" s="4" t="s">
        <v>377</v>
      </c>
      <c r="W133" s="6"/>
      <c r="X133" s="7">
        <f>ROUND($K$133*ROUND($W$133,2),2)</f>
        <v>0</v>
      </c>
      <c r="Z133" s="8">
        <v>1680.1652892561983</v>
      </c>
      <c r="AA133" s="8">
        <f>Z133*K133</f>
        <v>1680.1652892561983</v>
      </c>
    </row>
    <row r="134" spans="1:27" ht="13.5" thickBot="1">
      <c r="A134" s="3">
        <v>72215</v>
      </c>
      <c r="B134" s="4" t="s">
        <v>370</v>
      </c>
      <c r="C134" s="3">
        <v>224823</v>
      </c>
      <c r="D134" s="4" t="s">
        <v>27</v>
      </c>
      <c r="E134" s="4" t="s">
        <v>60</v>
      </c>
      <c r="F134" s="4" t="s">
        <v>61</v>
      </c>
      <c r="G134" s="4"/>
      <c r="H134" s="4" t="s">
        <v>62</v>
      </c>
      <c r="I134" s="4" t="s">
        <v>31</v>
      </c>
      <c r="J134" s="4" t="s">
        <v>51</v>
      </c>
      <c r="K134" s="5">
        <v>1</v>
      </c>
      <c r="L134" s="4">
        <v>213800</v>
      </c>
      <c r="M134" s="4" t="s">
        <v>371</v>
      </c>
      <c r="N134" s="4" t="s">
        <v>372</v>
      </c>
      <c r="O134" s="4" t="s">
        <v>373</v>
      </c>
      <c r="P134" s="4">
        <v>5</v>
      </c>
      <c r="Q134" s="4" t="s">
        <v>374</v>
      </c>
      <c r="R134" s="3">
        <v>146878</v>
      </c>
      <c r="S134" s="4" t="s">
        <v>375</v>
      </c>
      <c r="T134" s="4" t="s">
        <v>376</v>
      </c>
      <c r="U134" s="4">
        <v>549496239</v>
      </c>
      <c r="V134" s="4" t="s">
        <v>377</v>
      </c>
      <c r="W134" s="6"/>
      <c r="X134" s="7">
        <f>ROUND($K$134*ROUND($W$134,2),2)</f>
        <v>0</v>
      </c>
      <c r="Z134" s="8">
        <v>1680.1652892561983</v>
      </c>
      <c r="AA134" s="8">
        <f>Z134*K134</f>
        <v>1680.1652892561983</v>
      </c>
    </row>
    <row r="135" spans="1:27" ht="13.5" customHeight="1" thickTop="1">
      <c r="A135" s="14" t="s">
        <v>46</v>
      </c>
      <c r="B135" s="14"/>
      <c r="C135" s="14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 t="s">
        <v>47</v>
      </c>
      <c r="X135" s="10">
        <f>SUM($X$130:$X$134)</f>
        <v>0</v>
      </c>
      <c r="Z135" s="10"/>
      <c r="AA135" s="10">
        <f>SUM($AA$130:$AA$134)</f>
        <v>12771.074380165288</v>
      </c>
    </row>
    <row r="136" spans="1:24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7" ht="26.25" thickBot="1">
      <c r="A137" s="3">
        <v>72235</v>
      </c>
      <c r="B137" s="4"/>
      <c r="C137" s="3">
        <v>224898</v>
      </c>
      <c r="D137" s="4" t="s">
        <v>96</v>
      </c>
      <c r="E137" s="4" t="s">
        <v>381</v>
      </c>
      <c r="F137" s="4" t="s">
        <v>382</v>
      </c>
      <c r="G137" s="4"/>
      <c r="H137" s="4" t="s">
        <v>383</v>
      </c>
      <c r="I137" s="4" t="s">
        <v>31</v>
      </c>
      <c r="J137" s="4" t="s">
        <v>384</v>
      </c>
      <c r="K137" s="5">
        <v>5</v>
      </c>
      <c r="L137" s="4">
        <v>312040</v>
      </c>
      <c r="M137" s="4" t="s">
        <v>385</v>
      </c>
      <c r="N137" s="4" t="s">
        <v>386</v>
      </c>
      <c r="O137" s="4" t="s">
        <v>387</v>
      </c>
      <c r="P137" s="4">
        <v>3</v>
      </c>
      <c r="Q137" s="4" t="s">
        <v>388</v>
      </c>
      <c r="R137" s="3">
        <v>169617</v>
      </c>
      <c r="S137" s="4" t="s">
        <v>389</v>
      </c>
      <c r="T137" s="4" t="s">
        <v>390</v>
      </c>
      <c r="U137" s="4">
        <v>549497995</v>
      </c>
      <c r="V137" s="4"/>
      <c r="W137" s="6"/>
      <c r="X137" s="7">
        <f>ROUND($K$137*ROUND($W$137,2),2)</f>
        <v>0</v>
      </c>
      <c r="Z137" s="8">
        <v>257.8512396694215</v>
      </c>
      <c r="AA137" s="8">
        <f>Z137*K137</f>
        <v>1289.2561983471073</v>
      </c>
    </row>
    <row r="138" spans="1:27" ht="13.5" customHeight="1" thickTop="1">
      <c r="A138" s="14" t="s">
        <v>46</v>
      </c>
      <c r="B138" s="14"/>
      <c r="C138" s="14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 t="s">
        <v>47</v>
      </c>
      <c r="X138" s="10">
        <f>SUM($X$137:$X$137)</f>
        <v>0</v>
      </c>
      <c r="Z138" s="10"/>
      <c r="AA138" s="10">
        <f>SUM($AA$137:$AA$137)</f>
        <v>1289.2561983471073</v>
      </c>
    </row>
    <row r="139" spans="1:24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7" ht="13.5" thickBot="1">
      <c r="A140" s="3">
        <v>72256</v>
      </c>
      <c r="B140" s="4"/>
      <c r="C140" s="3">
        <v>224891</v>
      </c>
      <c r="D140" s="4" t="s">
        <v>27</v>
      </c>
      <c r="E140" s="4" t="s">
        <v>208</v>
      </c>
      <c r="F140" s="4" t="s">
        <v>209</v>
      </c>
      <c r="G140" s="4"/>
      <c r="H140" s="4" t="s">
        <v>210</v>
      </c>
      <c r="I140" s="4"/>
      <c r="J140" s="4" t="s">
        <v>211</v>
      </c>
      <c r="K140" s="5">
        <v>1</v>
      </c>
      <c r="L140" s="4">
        <v>313050</v>
      </c>
      <c r="M140" s="4" t="s">
        <v>391</v>
      </c>
      <c r="N140" s="4" t="s">
        <v>392</v>
      </c>
      <c r="O140" s="4" t="s">
        <v>35</v>
      </c>
      <c r="P140" s="4">
        <v>2</v>
      </c>
      <c r="Q140" s="4" t="s">
        <v>393</v>
      </c>
      <c r="R140" s="3">
        <v>33632</v>
      </c>
      <c r="S140" s="4" t="s">
        <v>394</v>
      </c>
      <c r="T140" s="4" t="s">
        <v>395</v>
      </c>
      <c r="U140" s="4">
        <v>549493818</v>
      </c>
      <c r="V140" s="4"/>
      <c r="W140" s="6"/>
      <c r="X140" s="7">
        <f>ROUND($K$140*ROUND($W$140,2),2)</f>
        <v>0</v>
      </c>
      <c r="Z140" s="8">
        <v>260.3305785123967</v>
      </c>
      <c r="AA140" s="8">
        <f>Z140*K140</f>
        <v>260.3305785123967</v>
      </c>
    </row>
    <row r="141" spans="1:27" ht="13.5" customHeight="1" thickTop="1">
      <c r="A141" s="14" t="s">
        <v>46</v>
      </c>
      <c r="B141" s="14"/>
      <c r="C141" s="14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 t="s">
        <v>47</v>
      </c>
      <c r="X141" s="10">
        <f>SUM($X$140:$X$140)</f>
        <v>0</v>
      </c>
      <c r="Z141" s="10"/>
      <c r="AA141" s="10">
        <f>SUM($AA$140:$AA$140)</f>
        <v>260.3305785123967</v>
      </c>
    </row>
    <row r="142" spans="1:24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7" ht="12.75">
      <c r="A143" s="3">
        <v>72258</v>
      </c>
      <c r="B143" s="4" t="s">
        <v>396</v>
      </c>
      <c r="C143" s="3">
        <v>224938</v>
      </c>
      <c r="D143" s="4" t="s">
        <v>27</v>
      </c>
      <c r="E143" s="4" t="s">
        <v>397</v>
      </c>
      <c r="F143" s="4" t="s">
        <v>398</v>
      </c>
      <c r="G143" s="4"/>
      <c r="H143" s="4" t="s">
        <v>399</v>
      </c>
      <c r="I143" s="4" t="s">
        <v>31</v>
      </c>
      <c r="J143" s="4" t="s">
        <v>400</v>
      </c>
      <c r="K143" s="5">
        <v>1</v>
      </c>
      <c r="L143" s="4">
        <v>239880</v>
      </c>
      <c r="M143" s="4" t="s">
        <v>401</v>
      </c>
      <c r="N143" s="4" t="s">
        <v>91</v>
      </c>
      <c r="O143" s="4" t="s">
        <v>92</v>
      </c>
      <c r="P143" s="4">
        <v>-1</v>
      </c>
      <c r="Q143" s="4" t="s">
        <v>75</v>
      </c>
      <c r="R143" s="3">
        <v>186011</v>
      </c>
      <c r="S143" s="4" t="s">
        <v>402</v>
      </c>
      <c r="T143" s="4" t="s">
        <v>403</v>
      </c>
      <c r="U143" s="4"/>
      <c r="V143" s="4"/>
      <c r="W143" s="6"/>
      <c r="X143" s="7">
        <f>ROUND($K$143*ROUND($W$143,2),2)</f>
        <v>0</v>
      </c>
      <c r="Z143" s="8">
        <v>1350.4132231404958</v>
      </c>
      <c r="AA143" s="8">
        <f>Z143*K143</f>
        <v>1350.4132231404958</v>
      </c>
    </row>
    <row r="144" spans="1:27" ht="12.75">
      <c r="A144" s="3">
        <v>72258</v>
      </c>
      <c r="B144" s="4" t="s">
        <v>396</v>
      </c>
      <c r="C144" s="3">
        <v>224939</v>
      </c>
      <c r="D144" s="4" t="s">
        <v>27</v>
      </c>
      <c r="E144" s="4" t="s">
        <v>404</v>
      </c>
      <c r="F144" s="4" t="s">
        <v>405</v>
      </c>
      <c r="G144" s="4"/>
      <c r="H144" s="4" t="s">
        <v>406</v>
      </c>
      <c r="I144" s="4" t="s">
        <v>31</v>
      </c>
      <c r="J144" s="4" t="s">
        <v>407</v>
      </c>
      <c r="K144" s="5">
        <v>2</v>
      </c>
      <c r="L144" s="4">
        <v>239880</v>
      </c>
      <c r="M144" s="4" t="s">
        <v>401</v>
      </c>
      <c r="N144" s="4" t="s">
        <v>91</v>
      </c>
      <c r="O144" s="4" t="s">
        <v>92</v>
      </c>
      <c r="P144" s="4">
        <v>-1</v>
      </c>
      <c r="Q144" s="4" t="s">
        <v>75</v>
      </c>
      <c r="R144" s="3">
        <v>186011</v>
      </c>
      <c r="S144" s="4" t="s">
        <v>402</v>
      </c>
      <c r="T144" s="4" t="s">
        <v>403</v>
      </c>
      <c r="U144" s="4"/>
      <c r="V144" s="4"/>
      <c r="W144" s="6"/>
      <c r="X144" s="7">
        <f>ROUND($K$144*ROUND($W$144,2),2)</f>
        <v>0</v>
      </c>
      <c r="Z144" s="8">
        <v>1839.6694214876034</v>
      </c>
      <c r="AA144" s="8">
        <f>Z144*K144</f>
        <v>3679.3388429752067</v>
      </c>
    </row>
    <row r="145" spans="1:27" ht="12.75">
      <c r="A145" s="3">
        <v>72258</v>
      </c>
      <c r="B145" s="4" t="s">
        <v>396</v>
      </c>
      <c r="C145" s="3">
        <v>224940</v>
      </c>
      <c r="D145" s="4" t="s">
        <v>27</v>
      </c>
      <c r="E145" s="4" t="s">
        <v>408</v>
      </c>
      <c r="F145" s="4" t="s">
        <v>409</v>
      </c>
      <c r="G145" s="4"/>
      <c r="H145" s="4" t="s">
        <v>410</v>
      </c>
      <c r="I145" s="4" t="s">
        <v>31</v>
      </c>
      <c r="J145" s="4" t="s">
        <v>407</v>
      </c>
      <c r="K145" s="5">
        <v>1</v>
      </c>
      <c r="L145" s="4">
        <v>239880</v>
      </c>
      <c r="M145" s="4" t="s">
        <v>401</v>
      </c>
      <c r="N145" s="4" t="s">
        <v>91</v>
      </c>
      <c r="O145" s="4" t="s">
        <v>92</v>
      </c>
      <c r="P145" s="4">
        <v>-1</v>
      </c>
      <c r="Q145" s="4" t="s">
        <v>75</v>
      </c>
      <c r="R145" s="3">
        <v>186011</v>
      </c>
      <c r="S145" s="4" t="s">
        <v>402</v>
      </c>
      <c r="T145" s="4" t="s">
        <v>403</v>
      </c>
      <c r="U145" s="4"/>
      <c r="V145" s="4"/>
      <c r="W145" s="6"/>
      <c r="X145" s="7">
        <f>ROUND($K$145*ROUND($W$145,2),2)</f>
        <v>0</v>
      </c>
      <c r="Z145" s="8">
        <v>1839.6694214876034</v>
      </c>
      <c r="AA145" s="8">
        <f>Z145*K145</f>
        <v>1839.6694214876034</v>
      </c>
    </row>
    <row r="146" spans="1:27" ht="13.5" thickBot="1">
      <c r="A146" s="3">
        <v>72258</v>
      </c>
      <c r="B146" s="4" t="s">
        <v>396</v>
      </c>
      <c r="C146" s="3">
        <v>224941</v>
      </c>
      <c r="D146" s="4" t="s">
        <v>27</v>
      </c>
      <c r="E146" s="4" t="s">
        <v>411</v>
      </c>
      <c r="F146" s="4" t="s">
        <v>412</v>
      </c>
      <c r="G146" s="4"/>
      <c r="H146" s="4" t="s">
        <v>413</v>
      </c>
      <c r="I146" s="4" t="s">
        <v>31</v>
      </c>
      <c r="J146" s="4" t="s">
        <v>407</v>
      </c>
      <c r="K146" s="5">
        <v>2</v>
      </c>
      <c r="L146" s="4">
        <v>239880</v>
      </c>
      <c r="M146" s="4" t="s">
        <v>401</v>
      </c>
      <c r="N146" s="4" t="s">
        <v>91</v>
      </c>
      <c r="O146" s="4" t="s">
        <v>92</v>
      </c>
      <c r="P146" s="4">
        <v>-1</v>
      </c>
      <c r="Q146" s="4" t="s">
        <v>75</v>
      </c>
      <c r="R146" s="3">
        <v>186011</v>
      </c>
      <c r="S146" s="4" t="s">
        <v>402</v>
      </c>
      <c r="T146" s="4" t="s">
        <v>403</v>
      </c>
      <c r="U146" s="4"/>
      <c r="V146" s="4"/>
      <c r="W146" s="6"/>
      <c r="X146" s="7">
        <f>ROUND($K$146*ROUND($W$146,2),2)</f>
        <v>0</v>
      </c>
      <c r="Z146" s="8">
        <v>1839.6694214876034</v>
      </c>
      <c r="AA146" s="8">
        <f>Z146*K146</f>
        <v>3679.3388429752067</v>
      </c>
    </row>
    <row r="147" spans="1:27" ht="13.5" customHeight="1" thickTop="1">
      <c r="A147" s="14" t="s">
        <v>46</v>
      </c>
      <c r="B147" s="14"/>
      <c r="C147" s="14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 t="s">
        <v>47</v>
      </c>
      <c r="X147" s="10">
        <f>SUM($X$143:$X$146)</f>
        <v>0</v>
      </c>
      <c r="Z147" s="10"/>
      <c r="AA147" s="10">
        <f>SUM($AA$143:$AA$146)</f>
        <v>10548.760330578512</v>
      </c>
    </row>
    <row r="148" spans="1:24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7" ht="26.25" thickBot="1">
      <c r="A149" s="3">
        <v>72297</v>
      </c>
      <c r="B149" s="4" t="s">
        <v>396</v>
      </c>
      <c r="C149" s="3">
        <v>225008</v>
      </c>
      <c r="D149" s="4" t="s">
        <v>27</v>
      </c>
      <c r="E149" s="4" t="s">
        <v>414</v>
      </c>
      <c r="F149" s="4" t="s">
        <v>415</v>
      </c>
      <c r="G149" s="4"/>
      <c r="H149" s="4" t="s">
        <v>416</v>
      </c>
      <c r="I149" s="4" t="s">
        <v>31</v>
      </c>
      <c r="J149" s="4" t="s">
        <v>417</v>
      </c>
      <c r="K149" s="5">
        <v>1</v>
      </c>
      <c r="L149" s="4">
        <v>412200</v>
      </c>
      <c r="M149" s="4" t="s">
        <v>418</v>
      </c>
      <c r="N149" s="4" t="s">
        <v>419</v>
      </c>
      <c r="O149" s="4" t="s">
        <v>420</v>
      </c>
      <c r="P149" s="4">
        <v>-1</v>
      </c>
      <c r="Q149" s="4" t="s">
        <v>75</v>
      </c>
      <c r="R149" s="3">
        <v>168996</v>
      </c>
      <c r="S149" s="4" t="s">
        <v>421</v>
      </c>
      <c r="T149" s="4" t="s">
        <v>422</v>
      </c>
      <c r="U149" s="4">
        <v>549498562</v>
      </c>
      <c r="V149" s="4"/>
      <c r="W149" s="6"/>
      <c r="X149" s="7">
        <f>ROUND($K$149*ROUND($W$149,2),2)</f>
        <v>0</v>
      </c>
      <c r="Z149" s="8">
        <v>1229.7520661157025</v>
      </c>
      <c r="AA149" s="8">
        <f>Z149*K149</f>
        <v>1229.7520661157025</v>
      </c>
    </row>
    <row r="150" spans="1:27" ht="13.5" customHeight="1" thickTop="1">
      <c r="A150" s="14" t="s">
        <v>46</v>
      </c>
      <c r="B150" s="14"/>
      <c r="C150" s="14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 t="s">
        <v>47</v>
      </c>
      <c r="X150" s="10">
        <f>SUM($X$149:$X$149)</f>
        <v>0</v>
      </c>
      <c r="Z150" s="10"/>
      <c r="AA150" s="10">
        <f>SUM($AA$149:$AA$149)</f>
        <v>1229.7520661157025</v>
      </c>
    </row>
    <row r="151" spans="1:24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7" ht="26.25" thickBot="1">
      <c r="A152" s="3">
        <v>72298</v>
      </c>
      <c r="B152" s="4" t="s">
        <v>423</v>
      </c>
      <c r="C152" s="3">
        <v>225033</v>
      </c>
      <c r="D152" s="4" t="s">
        <v>27</v>
      </c>
      <c r="E152" s="4" t="s">
        <v>424</v>
      </c>
      <c r="F152" s="4" t="s">
        <v>425</v>
      </c>
      <c r="G152" s="4"/>
      <c r="H152" s="4" t="s">
        <v>426</v>
      </c>
      <c r="I152" s="4" t="s">
        <v>31</v>
      </c>
      <c r="J152" s="4" t="s">
        <v>347</v>
      </c>
      <c r="K152" s="5">
        <v>2</v>
      </c>
      <c r="L152" s="4">
        <v>231700</v>
      </c>
      <c r="M152" s="4" t="s">
        <v>427</v>
      </c>
      <c r="N152" s="4" t="s">
        <v>91</v>
      </c>
      <c r="O152" s="4" t="s">
        <v>92</v>
      </c>
      <c r="P152" s="4">
        <v>4</v>
      </c>
      <c r="Q152" s="4">
        <v>4.44</v>
      </c>
      <c r="R152" s="3">
        <v>56659</v>
      </c>
      <c r="S152" s="4" t="s">
        <v>428</v>
      </c>
      <c r="T152" s="4" t="s">
        <v>429</v>
      </c>
      <c r="U152" s="4">
        <v>549495224</v>
      </c>
      <c r="V152" s="4"/>
      <c r="W152" s="6"/>
      <c r="X152" s="7">
        <f>ROUND($K$152*ROUND($W$152,2),2)</f>
        <v>0</v>
      </c>
      <c r="Z152" s="8">
        <v>3229.7520661157027</v>
      </c>
      <c r="AA152" s="8">
        <f>Z152*K152</f>
        <v>6459.5041322314055</v>
      </c>
    </row>
    <row r="153" spans="1:27" ht="13.5" customHeight="1" thickTop="1">
      <c r="A153" s="14" t="s">
        <v>46</v>
      </c>
      <c r="B153" s="14"/>
      <c r="C153" s="14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 t="s">
        <v>47</v>
      </c>
      <c r="X153" s="10">
        <f>SUM($X$152:$X$152)</f>
        <v>0</v>
      </c>
      <c r="Z153" s="10"/>
      <c r="AA153" s="10">
        <f>SUM($AA$152:$AA$152)</f>
        <v>6459.5041322314055</v>
      </c>
    </row>
    <row r="154" spans="1:24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7" ht="26.25" thickBot="1">
      <c r="A155" s="3">
        <v>72317</v>
      </c>
      <c r="B155" s="4" t="s">
        <v>396</v>
      </c>
      <c r="C155" s="3">
        <v>224977</v>
      </c>
      <c r="D155" s="4" t="s">
        <v>27</v>
      </c>
      <c r="E155" s="4" t="s">
        <v>430</v>
      </c>
      <c r="F155" s="4" t="s">
        <v>431</v>
      </c>
      <c r="G155" s="4"/>
      <c r="H155" s="4" t="s">
        <v>432</v>
      </c>
      <c r="I155" s="4" t="s">
        <v>31</v>
      </c>
      <c r="J155" s="4" t="s">
        <v>351</v>
      </c>
      <c r="K155" s="5">
        <v>1</v>
      </c>
      <c r="L155" s="4">
        <v>412200</v>
      </c>
      <c r="M155" s="4" t="s">
        <v>418</v>
      </c>
      <c r="N155" s="4" t="s">
        <v>419</v>
      </c>
      <c r="O155" s="4" t="s">
        <v>420</v>
      </c>
      <c r="P155" s="4">
        <v>-1</v>
      </c>
      <c r="Q155" s="4" t="s">
        <v>75</v>
      </c>
      <c r="R155" s="3">
        <v>168996</v>
      </c>
      <c r="S155" s="4" t="s">
        <v>421</v>
      </c>
      <c r="T155" s="4" t="s">
        <v>422</v>
      </c>
      <c r="U155" s="4">
        <v>549498562</v>
      </c>
      <c r="V155" s="4"/>
      <c r="W155" s="6"/>
      <c r="X155" s="7">
        <f>ROUND($K$155*ROUND($W$155,2),2)</f>
        <v>0</v>
      </c>
      <c r="Z155" s="8">
        <v>1394.2148760330579</v>
      </c>
      <c r="AA155" s="8">
        <f>Z155*K155</f>
        <v>1394.2148760330579</v>
      </c>
    </row>
    <row r="156" spans="1:27" ht="13.5" customHeight="1" thickTop="1">
      <c r="A156" s="14" t="s">
        <v>46</v>
      </c>
      <c r="B156" s="14"/>
      <c r="C156" s="14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 t="s">
        <v>47</v>
      </c>
      <c r="X156" s="10">
        <f>SUM($X$155:$X$155)</f>
        <v>0</v>
      </c>
      <c r="Z156" s="10"/>
      <c r="AA156" s="10">
        <f>SUM($AA$155:$AA$155)</f>
        <v>1394.2148760330579</v>
      </c>
    </row>
    <row r="157" spans="1:24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7" ht="25.5">
      <c r="A158" s="3">
        <v>72320</v>
      </c>
      <c r="B158" s="4" t="s">
        <v>433</v>
      </c>
      <c r="C158" s="3">
        <v>225034</v>
      </c>
      <c r="D158" s="4" t="s">
        <v>27</v>
      </c>
      <c r="E158" s="4" t="s">
        <v>39</v>
      </c>
      <c r="F158" s="4" t="s">
        <v>40</v>
      </c>
      <c r="G158" s="4"/>
      <c r="H158" s="4" t="s">
        <v>41</v>
      </c>
      <c r="I158" s="4" t="s">
        <v>31</v>
      </c>
      <c r="J158" s="4" t="s">
        <v>42</v>
      </c>
      <c r="K158" s="5">
        <v>1</v>
      </c>
      <c r="L158" s="4">
        <v>314010</v>
      </c>
      <c r="M158" s="4" t="s">
        <v>33</v>
      </c>
      <c r="N158" s="4" t="s">
        <v>434</v>
      </c>
      <c r="O158" s="4" t="s">
        <v>35</v>
      </c>
      <c r="P158" s="4">
        <v>1</v>
      </c>
      <c r="Q158" s="4" t="s">
        <v>435</v>
      </c>
      <c r="R158" s="3">
        <v>760</v>
      </c>
      <c r="S158" s="4" t="s">
        <v>436</v>
      </c>
      <c r="T158" s="4" t="s">
        <v>437</v>
      </c>
      <c r="U158" s="4">
        <v>549494723</v>
      </c>
      <c r="V158" s="4"/>
      <c r="W158" s="6"/>
      <c r="X158" s="7">
        <f>ROUND($K$158*ROUND($W$158,2),2)</f>
        <v>0</v>
      </c>
      <c r="Z158" s="8">
        <v>2280.1652892561983</v>
      </c>
      <c r="AA158" s="8">
        <f>Z158*K158</f>
        <v>2280.1652892561983</v>
      </c>
    </row>
    <row r="159" spans="1:27" ht="26.25" thickBot="1">
      <c r="A159" s="3">
        <v>72320</v>
      </c>
      <c r="B159" s="4" t="s">
        <v>433</v>
      </c>
      <c r="C159" s="3">
        <v>225035</v>
      </c>
      <c r="D159" s="4" t="s">
        <v>27</v>
      </c>
      <c r="E159" s="4" t="s">
        <v>438</v>
      </c>
      <c r="F159" s="4" t="s">
        <v>439</v>
      </c>
      <c r="G159" s="4"/>
      <c r="H159" s="4" t="s">
        <v>440</v>
      </c>
      <c r="I159" s="4" t="s">
        <v>31</v>
      </c>
      <c r="J159" s="4" t="s">
        <v>42</v>
      </c>
      <c r="K159" s="5">
        <v>1</v>
      </c>
      <c r="L159" s="4">
        <v>314010</v>
      </c>
      <c r="M159" s="4" t="s">
        <v>33</v>
      </c>
      <c r="N159" s="4" t="s">
        <v>434</v>
      </c>
      <c r="O159" s="4" t="s">
        <v>35</v>
      </c>
      <c r="P159" s="4">
        <v>1</v>
      </c>
      <c r="Q159" s="4" t="s">
        <v>435</v>
      </c>
      <c r="R159" s="3">
        <v>760</v>
      </c>
      <c r="S159" s="4" t="s">
        <v>436</v>
      </c>
      <c r="T159" s="4" t="s">
        <v>437</v>
      </c>
      <c r="U159" s="4">
        <v>549494723</v>
      </c>
      <c r="V159" s="4"/>
      <c r="W159" s="6"/>
      <c r="X159" s="7">
        <f>ROUND($K$159*ROUND($W$159,2),2)</f>
        <v>0</v>
      </c>
      <c r="Z159" s="8">
        <v>2842.9752066115702</v>
      </c>
      <c r="AA159" s="8">
        <f>Z159*K159</f>
        <v>2842.9752066115702</v>
      </c>
    </row>
    <row r="160" spans="1:27" ht="13.5" customHeight="1" thickTop="1">
      <c r="A160" s="14" t="s">
        <v>46</v>
      </c>
      <c r="B160" s="14"/>
      <c r="C160" s="14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 t="s">
        <v>47</v>
      </c>
      <c r="X160" s="10">
        <f>SUM($X$158:$X$159)</f>
        <v>0</v>
      </c>
      <c r="Z160" s="10"/>
      <c r="AA160" s="10">
        <f>SUM($AA$158:$AA$159)</f>
        <v>5123.140495867769</v>
      </c>
    </row>
    <row r="161" spans="1:24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7" ht="12.75">
      <c r="A162" s="3">
        <v>72322</v>
      </c>
      <c r="B162" s="4"/>
      <c r="C162" s="3">
        <v>225037</v>
      </c>
      <c r="D162" s="4" t="s">
        <v>27</v>
      </c>
      <c r="E162" s="4" t="s">
        <v>441</v>
      </c>
      <c r="F162" s="4" t="s">
        <v>442</v>
      </c>
      <c r="G162" s="4"/>
      <c r="H162" s="4" t="s">
        <v>443</v>
      </c>
      <c r="I162" s="4" t="s">
        <v>31</v>
      </c>
      <c r="J162" s="4" t="s">
        <v>444</v>
      </c>
      <c r="K162" s="5">
        <v>1</v>
      </c>
      <c r="L162" s="4">
        <v>212700</v>
      </c>
      <c r="M162" s="4" t="s">
        <v>445</v>
      </c>
      <c r="N162" s="4" t="s">
        <v>446</v>
      </c>
      <c r="O162" s="4" t="s">
        <v>447</v>
      </c>
      <c r="P162" s="4">
        <v>3</v>
      </c>
      <c r="Q162" s="4" t="s">
        <v>448</v>
      </c>
      <c r="R162" s="3">
        <v>65080</v>
      </c>
      <c r="S162" s="4" t="s">
        <v>449</v>
      </c>
      <c r="T162" s="4" t="s">
        <v>450</v>
      </c>
      <c r="U162" s="4">
        <v>549495170</v>
      </c>
      <c r="V162" s="4"/>
      <c r="W162" s="6"/>
      <c r="X162" s="7">
        <f>ROUND($K$162*ROUND($W$162,2),2)</f>
        <v>0</v>
      </c>
      <c r="Z162" s="8">
        <v>2190.0826446280994</v>
      </c>
      <c r="AA162" s="8">
        <f>Z162*K162</f>
        <v>2190.0826446280994</v>
      </c>
    </row>
    <row r="163" spans="1:27" ht="13.5" thickBot="1">
      <c r="A163" s="3">
        <v>72322</v>
      </c>
      <c r="B163" s="4"/>
      <c r="C163" s="3">
        <v>225183</v>
      </c>
      <c r="D163" s="4" t="s">
        <v>27</v>
      </c>
      <c r="E163" s="4" t="s">
        <v>123</v>
      </c>
      <c r="F163" s="4" t="s">
        <v>124</v>
      </c>
      <c r="G163" s="4"/>
      <c r="H163" s="4" t="s">
        <v>125</v>
      </c>
      <c r="I163" s="4" t="s">
        <v>31</v>
      </c>
      <c r="J163" s="4" t="s">
        <v>126</v>
      </c>
      <c r="K163" s="5">
        <v>3</v>
      </c>
      <c r="L163" s="4">
        <v>212700</v>
      </c>
      <c r="M163" s="4" t="s">
        <v>445</v>
      </c>
      <c r="N163" s="4" t="s">
        <v>446</v>
      </c>
      <c r="O163" s="4" t="s">
        <v>447</v>
      </c>
      <c r="P163" s="4">
        <v>3</v>
      </c>
      <c r="Q163" s="4" t="s">
        <v>448</v>
      </c>
      <c r="R163" s="3">
        <v>65080</v>
      </c>
      <c r="S163" s="4" t="s">
        <v>449</v>
      </c>
      <c r="T163" s="4" t="s">
        <v>450</v>
      </c>
      <c r="U163" s="4">
        <v>549495170</v>
      </c>
      <c r="V163" s="4"/>
      <c r="W163" s="6"/>
      <c r="X163" s="7">
        <f>ROUND($K$163*ROUND($W$163,2),2)</f>
        <v>0</v>
      </c>
      <c r="Z163" s="8">
        <v>1414.8760330578514</v>
      </c>
      <c r="AA163" s="8">
        <f>Z163*K163</f>
        <v>4244.628099173554</v>
      </c>
    </row>
    <row r="164" spans="1:27" ht="13.5" customHeight="1" thickTop="1">
      <c r="A164" s="14" t="s">
        <v>46</v>
      </c>
      <c r="B164" s="14"/>
      <c r="C164" s="14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 t="s">
        <v>47</v>
      </c>
      <c r="X164" s="10">
        <f>SUM($X$162:$X$163)</f>
        <v>0</v>
      </c>
      <c r="Z164" s="10"/>
      <c r="AA164" s="10">
        <f>SUM($AA$162:$AA$163)</f>
        <v>6434.710743801654</v>
      </c>
    </row>
    <row r="165" spans="1:24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7" ht="26.25" thickBot="1">
      <c r="A166" s="3">
        <v>72358</v>
      </c>
      <c r="B166" s="4"/>
      <c r="C166" s="3">
        <v>225119</v>
      </c>
      <c r="D166" s="4" t="s">
        <v>96</v>
      </c>
      <c r="E166" s="4" t="s">
        <v>451</v>
      </c>
      <c r="F166" s="4" t="s">
        <v>452</v>
      </c>
      <c r="G166" s="4"/>
      <c r="H166" s="4" t="s">
        <v>453</v>
      </c>
      <c r="I166" s="4" t="s">
        <v>31</v>
      </c>
      <c r="J166" s="4" t="s">
        <v>454</v>
      </c>
      <c r="K166" s="5">
        <v>1</v>
      </c>
      <c r="L166" s="4">
        <v>311010</v>
      </c>
      <c r="M166" s="4" t="s">
        <v>455</v>
      </c>
      <c r="N166" s="4" t="s">
        <v>456</v>
      </c>
      <c r="O166" s="4" t="s">
        <v>387</v>
      </c>
      <c r="P166" s="4">
        <v>3</v>
      </c>
      <c r="Q166" s="4" t="s">
        <v>457</v>
      </c>
      <c r="R166" s="3">
        <v>204410</v>
      </c>
      <c r="S166" s="4" t="s">
        <v>458</v>
      </c>
      <c r="T166" s="4" t="s">
        <v>459</v>
      </c>
      <c r="U166" s="4">
        <v>549493744</v>
      </c>
      <c r="V166" s="4"/>
      <c r="W166" s="6"/>
      <c r="X166" s="7">
        <f>ROUND($K$166*ROUND($W$166,2),2)</f>
        <v>0</v>
      </c>
      <c r="Z166" s="8">
        <v>298.34710743801656</v>
      </c>
      <c r="AA166" s="8">
        <f>Z166*K166</f>
        <v>298.34710743801656</v>
      </c>
    </row>
    <row r="167" spans="1:27" ht="13.5" customHeight="1" thickTop="1">
      <c r="A167" s="14" t="s">
        <v>46</v>
      </c>
      <c r="B167" s="14"/>
      <c r="C167" s="14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 t="s">
        <v>47</v>
      </c>
      <c r="X167" s="10">
        <f>SUM($X$166:$X$166)</f>
        <v>0</v>
      </c>
      <c r="Z167" s="10"/>
      <c r="AA167" s="10">
        <f>SUM($AA$166:$AA$166)</f>
        <v>298.34710743801656</v>
      </c>
    </row>
    <row r="168" spans="1:24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7" ht="26.25" thickBot="1">
      <c r="A169" s="3">
        <v>72375</v>
      </c>
      <c r="B169" s="4" t="s">
        <v>460</v>
      </c>
      <c r="C169" s="3">
        <v>225079</v>
      </c>
      <c r="D169" s="4" t="s">
        <v>27</v>
      </c>
      <c r="E169" s="4" t="s">
        <v>461</v>
      </c>
      <c r="F169" s="4" t="s">
        <v>462</v>
      </c>
      <c r="G169" s="4"/>
      <c r="H169" s="4" t="s">
        <v>463</v>
      </c>
      <c r="I169" s="4" t="s">
        <v>31</v>
      </c>
      <c r="J169" s="4" t="s">
        <v>464</v>
      </c>
      <c r="K169" s="5">
        <v>3</v>
      </c>
      <c r="L169" s="4">
        <v>510000</v>
      </c>
      <c r="M169" s="4" t="s">
        <v>311</v>
      </c>
      <c r="N169" s="4" t="s">
        <v>312</v>
      </c>
      <c r="O169" s="4" t="s">
        <v>35</v>
      </c>
      <c r="P169" s="4">
        <v>2</v>
      </c>
      <c r="Q169" s="4" t="s">
        <v>465</v>
      </c>
      <c r="R169" s="3">
        <v>186014</v>
      </c>
      <c r="S169" s="4" t="s">
        <v>314</v>
      </c>
      <c r="T169" s="4" t="s">
        <v>315</v>
      </c>
      <c r="U169" s="4">
        <v>549496321</v>
      </c>
      <c r="V169" s="4"/>
      <c r="W169" s="6"/>
      <c r="X169" s="7">
        <f>ROUND($K$169*ROUND($W$169,2),2)</f>
        <v>0</v>
      </c>
      <c r="Z169" s="8">
        <v>1150.4132231404958</v>
      </c>
      <c r="AA169" s="8">
        <f>Z169*K169</f>
        <v>3451.2396694214876</v>
      </c>
    </row>
    <row r="170" spans="1:27" ht="13.5" customHeight="1" thickTop="1">
      <c r="A170" s="14" t="s">
        <v>46</v>
      </c>
      <c r="B170" s="14"/>
      <c r="C170" s="14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 t="s">
        <v>47</v>
      </c>
      <c r="X170" s="10">
        <f>SUM($X$169:$X$169)</f>
        <v>0</v>
      </c>
      <c r="Z170" s="10"/>
      <c r="AA170" s="10">
        <f>SUM($AA$169:$AA$169)</f>
        <v>3451.2396694214876</v>
      </c>
    </row>
    <row r="171" spans="1:24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7" ht="13.5" thickBot="1">
      <c r="A172" s="3">
        <v>72396</v>
      </c>
      <c r="B172" s="4"/>
      <c r="C172" s="3">
        <v>225230</v>
      </c>
      <c r="D172" s="4" t="s">
        <v>27</v>
      </c>
      <c r="E172" s="4" t="s">
        <v>466</v>
      </c>
      <c r="F172" s="4" t="s">
        <v>467</v>
      </c>
      <c r="G172" s="4"/>
      <c r="H172" s="4" t="s">
        <v>468</v>
      </c>
      <c r="I172" s="4"/>
      <c r="J172" s="4" t="s">
        <v>85</v>
      </c>
      <c r="K172" s="5">
        <v>2</v>
      </c>
      <c r="L172" s="4">
        <v>235300</v>
      </c>
      <c r="M172" s="4" t="s">
        <v>90</v>
      </c>
      <c r="N172" s="4" t="s">
        <v>91</v>
      </c>
      <c r="O172" s="4" t="s">
        <v>92</v>
      </c>
      <c r="P172" s="4">
        <v>3</v>
      </c>
      <c r="Q172" s="4">
        <v>3.57</v>
      </c>
      <c r="R172" s="3">
        <v>7318</v>
      </c>
      <c r="S172" s="4" t="s">
        <v>93</v>
      </c>
      <c r="T172" s="4" t="s">
        <v>94</v>
      </c>
      <c r="U172" s="4">
        <v>549494163</v>
      </c>
      <c r="V172" s="4"/>
      <c r="W172" s="6"/>
      <c r="X172" s="7">
        <f>ROUND($K$172*ROUND($W$172,2),2)</f>
        <v>0</v>
      </c>
      <c r="Z172" s="8">
        <v>1139.6694214876034</v>
      </c>
      <c r="AA172" s="8">
        <f>Z172*K172</f>
        <v>2279.3388429752067</v>
      </c>
    </row>
    <row r="173" spans="1:27" ht="13.5" customHeight="1" thickTop="1">
      <c r="A173" s="14" t="s">
        <v>46</v>
      </c>
      <c r="B173" s="14"/>
      <c r="C173" s="14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 t="s">
        <v>47</v>
      </c>
      <c r="X173" s="10">
        <f>SUM($X$172:$X$172)</f>
        <v>0</v>
      </c>
      <c r="Z173" s="10"/>
      <c r="AA173" s="10">
        <f>SUM($AA$172:$AA$172)</f>
        <v>2279.3388429752067</v>
      </c>
    </row>
    <row r="174" spans="1:24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7" ht="12.75">
      <c r="A175" s="3">
        <v>72401</v>
      </c>
      <c r="B175" s="4" t="s">
        <v>469</v>
      </c>
      <c r="C175" s="3">
        <v>225272</v>
      </c>
      <c r="D175" s="4" t="s">
        <v>27</v>
      </c>
      <c r="E175" s="4" t="s">
        <v>267</v>
      </c>
      <c r="F175" s="4" t="s">
        <v>268</v>
      </c>
      <c r="G175" s="4"/>
      <c r="H175" s="4" t="s">
        <v>269</v>
      </c>
      <c r="I175" s="4"/>
      <c r="J175" s="4" t="s">
        <v>105</v>
      </c>
      <c r="K175" s="5">
        <v>1</v>
      </c>
      <c r="L175" s="4">
        <v>920000</v>
      </c>
      <c r="M175" s="4" t="s">
        <v>470</v>
      </c>
      <c r="N175" s="4" t="s">
        <v>471</v>
      </c>
      <c r="O175" s="4" t="s">
        <v>472</v>
      </c>
      <c r="P175" s="4"/>
      <c r="Q175" s="4" t="s">
        <v>75</v>
      </c>
      <c r="R175" s="3">
        <v>2090</v>
      </c>
      <c r="S175" s="4" t="s">
        <v>473</v>
      </c>
      <c r="T175" s="4" t="s">
        <v>474</v>
      </c>
      <c r="U175" s="4">
        <v>549494642</v>
      </c>
      <c r="V175" s="4"/>
      <c r="W175" s="6"/>
      <c r="X175" s="7">
        <f>ROUND($K$175*ROUND($W$175,2),2)</f>
        <v>0</v>
      </c>
      <c r="Z175" s="8">
        <v>350.41322314049586</v>
      </c>
      <c r="AA175" s="8">
        <f>Z175*K175</f>
        <v>350.41322314049586</v>
      </c>
    </row>
    <row r="176" spans="1:27" ht="12.75">
      <c r="A176" s="3">
        <v>72401</v>
      </c>
      <c r="B176" s="4" t="s">
        <v>469</v>
      </c>
      <c r="C176" s="3">
        <v>225292</v>
      </c>
      <c r="D176" s="4" t="s">
        <v>27</v>
      </c>
      <c r="E176" s="4" t="s">
        <v>270</v>
      </c>
      <c r="F176" s="4" t="s">
        <v>271</v>
      </c>
      <c r="G176" s="4"/>
      <c r="H176" s="4" t="s">
        <v>272</v>
      </c>
      <c r="I176" s="4"/>
      <c r="J176" s="4" t="s">
        <v>105</v>
      </c>
      <c r="K176" s="5">
        <v>1</v>
      </c>
      <c r="L176" s="4">
        <v>920000</v>
      </c>
      <c r="M176" s="4" t="s">
        <v>470</v>
      </c>
      <c r="N176" s="4" t="s">
        <v>471</v>
      </c>
      <c r="O176" s="4" t="s">
        <v>472</v>
      </c>
      <c r="P176" s="4"/>
      <c r="Q176" s="4" t="s">
        <v>75</v>
      </c>
      <c r="R176" s="3">
        <v>2090</v>
      </c>
      <c r="S176" s="4" t="s">
        <v>473</v>
      </c>
      <c r="T176" s="4" t="s">
        <v>474</v>
      </c>
      <c r="U176" s="4">
        <v>549494642</v>
      </c>
      <c r="V176" s="4"/>
      <c r="W176" s="6"/>
      <c r="X176" s="7">
        <f>ROUND($K$176*ROUND($W$176,2),2)</f>
        <v>0</v>
      </c>
      <c r="Z176" s="8">
        <v>350.41322314049586</v>
      </c>
      <c r="AA176" s="8">
        <f>Z176*K176</f>
        <v>350.41322314049586</v>
      </c>
    </row>
    <row r="177" spans="1:27" ht="12.75">
      <c r="A177" s="3">
        <v>72401</v>
      </c>
      <c r="B177" s="4" t="s">
        <v>469</v>
      </c>
      <c r="C177" s="3">
        <v>225293</v>
      </c>
      <c r="D177" s="4" t="s">
        <v>27</v>
      </c>
      <c r="E177" s="4" t="s">
        <v>273</v>
      </c>
      <c r="F177" s="4" t="s">
        <v>274</v>
      </c>
      <c r="G177" s="4"/>
      <c r="H177" s="4" t="s">
        <v>275</v>
      </c>
      <c r="I177" s="4"/>
      <c r="J177" s="4" t="s">
        <v>105</v>
      </c>
      <c r="K177" s="5">
        <v>1</v>
      </c>
      <c r="L177" s="4">
        <v>920000</v>
      </c>
      <c r="M177" s="4" t="s">
        <v>470</v>
      </c>
      <c r="N177" s="4" t="s">
        <v>471</v>
      </c>
      <c r="O177" s="4" t="s">
        <v>472</v>
      </c>
      <c r="P177" s="4"/>
      <c r="Q177" s="4" t="s">
        <v>75</v>
      </c>
      <c r="R177" s="3">
        <v>2090</v>
      </c>
      <c r="S177" s="4" t="s">
        <v>473</v>
      </c>
      <c r="T177" s="4" t="s">
        <v>474</v>
      </c>
      <c r="U177" s="4">
        <v>549494642</v>
      </c>
      <c r="V177" s="4"/>
      <c r="W177" s="6"/>
      <c r="X177" s="7">
        <f>ROUND($K$177*ROUND($W$177,2),2)</f>
        <v>0</v>
      </c>
      <c r="Z177" s="8">
        <v>350.41322314049586</v>
      </c>
      <c r="AA177" s="8">
        <f>Z177*K177</f>
        <v>350.41322314049586</v>
      </c>
    </row>
    <row r="178" spans="1:27" ht="26.25" thickBot="1">
      <c r="A178" s="3">
        <v>72401</v>
      </c>
      <c r="B178" s="4" t="s">
        <v>469</v>
      </c>
      <c r="C178" s="3">
        <v>225294</v>
      </c>
      <c r="D178" s="4" t="s">
        <v>27</v>
      </c>
      <c r="E178" s="4" t="s">
        <v>475</v>
      </c>
      <c r="F178" s="4" t="s">
        <v>476</v>
      </c>
      <c r="G178" s="4"/>
      <c r="H178" s="4" t="s">
        <v>477</v>
      </c>
      <c r="I178" s="4" t="s">
        <v>31</v>
      </c>
      <c r="J178" s="4" t="s">
        <v>32</v>
      </c>
      <c r="K178" s="5">
        <v>1</v>
      </c>
      <c r="L178" s="4">
        <v>920000</v>
      </c>
      <c r="M178" s="4" t="s">
        <v>470</v>
      </c>
      <c r="N178" s="4" t="s">
        <v>471</v>
      </c>
      <c r="O178" s="4" t="s">
        <v>472</v>
      </c>
      <c r="P178" s="4"/>
      <c r="Q178" s="4" t="s">
        <v>75</v>
      </c>
      <c r="R178" s="3">
        <v>2090</v>
      </c>
      <c r="S178" s="4" t="s">
        <v>473</v>
      </c>
      <c r="T178" s="4" t="s">
        <v>474</v>
      </c>
      <c r="U178" s="4">
        <v>549494642</v>
      </c>
      <c r="V178" s="4"/>
      <c r="W178" s="6"/>
      <c r="X178" s="7">
        <f>ROUND($K$178*ROUND($W$178,2),2)</f>
        <v>0</v>
      </c>
      <c r="Z178" s="8">
        <v>1166.1157024793388</v>
      </c>
      <c r="AA178" s="8">
        <f>Z178*K178</f>
        <v>1166.1157024793388</v>
      </c>
    </row>
    <row r="179" spans="1:27" ht="13.5" customHeight="1" thickTop="1">
      <c r="A179" s="14" t="s">
        <v>46</v>
      </c>
      <c r="B179" s="14"/>
      <c r="C179" s="14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 t="s">
        <v>47</v>
      </c>
      <c r="X179" s="10">
        <f>SUM($X$175:$X$178)</f>
        <v>0</v>
      </c>
      <c r="Z179" s="10"/>
      <c r="AA179" s="10">
        <f>SUM($AA$175:$AA$178)</f>
        <v>2217.3553719008264</v>
      </c>
    </row>
    <row r="180" spans="1:24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7" ht="25.5">
      <c r="A181" s="3">
        <v>72402</v>
      </c>
      <c r="B181" s="4" t="s">
        <v>396</v>
      </c>
      <c r="C181" s="3">
        <v>225277</v>
      </c>
      <c r="D181" s="4" t="s">
        <v>27</v>
      </c>
      <c r="E181" s="4" t="s">
        <v>478</v>
      </c>
      <c r="F181" s="4" t="s">
        <v>479</v>
      </c>
      <c r="G181" s="4"/>
      <c r="H181" s="4" t="s">
        <v>480</v>
      </c>
      <c r="I181" s="4" t="s">
        <v>31</v>
      </c>
      <c r="J181" s="4" t="s">
        <v>42</v>
      </c>
      <c r="K181" s="5">
        <v>3</v>
      </c>
      <c r="L181" s="4">
        <v>119920</v>
      </c>
      <c r="M181" s="4" t="s">
        <v>481</v>
      </c>
      <c r="N181" s="4" t="s">
        <v>74</v>
      </c>
      <c r="O181" s="4" t="s">
        <v>35</v>
      </c>
      <c r="P181" s="4">
        <v>3</v>
      </c>
      <c r="Q181" s="4" t="s">
        <v>482</v>
      </c>
      <c r="R181" s="3">
        <v>133072</v>
      </c>
      <c r="S181" s="4" t="s">
        <v>483</v>
      </c>
      <c r="T181" s="4" t="s">
        <v>484</v>
      </c>
      <c r="U181" s="4">
        <v>549495006</v>
      </c>
      <c r="V181" s="4"/>
      <c r="W181" s="6"/>
      <c r="X181" s="7">
        <f>ROUND($K$181*ROUND($W$181,2),2)</f>
        <v>0</v>
      </c>
      <c r="Z181" s="8">
        <v>394.21487603305786</v>
      </c>
      <c r="AA181" s="8">
        <f aca="true" t="shared" si="2" ref="AA181:AA186">Z181*K181</f>
        <v>1182.6446280991736</v>
      </c>
    </row>
    <row r="182" spans="1:27" ht="25.5">
      <c r="A182" s="3">
        <v>72402</v>
      </c>
      <c r="B182" s="4" t="s">
        <v>396</v>
      </c>
      <c r="C182" s="3">
        <v>225304</v>
      </c>
      <c r="D182" s="4" t="s">
        <v>27</v>
      </c>
      <c r="E182" s="4" t="s">
        <v>485</v>
      </c>
      <c r="F182" s="4" t="s">
        <v>486</v>
      </c>
      <c r="G182" s="4"/>
      <c r="H182" s="4" t="s">
        <v>487</v>
      </c>
      <c r="I182" s="4" t="s">
        <v>31</v>
      </c>
      <c r="J182" s="4" t="s">
        <v>42</v>
      </c>
      <c r="K182" s="5">
        <v>2</v>
      </c>
      <c r="L182" s="4">
        <v>119920</v>
      </c>
      <c r="M182" s="4" t="s">
        <v>481</v>
      </c>
      <c r="N182" s="4" t="s">
        <v>74</v>
      </c>
      <c r="O182" s="4" t="s">
        <v>35</v>
      </c>
      <c r="P182" s="4">
        <v>3</v>
      </c>
      <c r="Q182" s="4" t="s">
        <v>482</v>
      </c>
      <c r="R182" s="3">
        <v>133072</v>
      </c>
      <c r="S182" s="4" t="s">
        <v>483</v>
      </c>
      <c r="T182" s="4" t="s">
        <v>484</v>
      </c>
      <c r="U182" s="4">
        <v>549495006</v>
      </c>
      <c r="V182" s="4"/>
      <c r="W182" s="6"/>
      <c r="X182" s="7">
        <f>ROUND($K$182*ROUND($W$182,2),2)</f>
        <v>0</v>
      </c>
      <c r="Z182" s="8">
        <v>401.6528925619835</v>
      </c>
      <c r="AA182" s="8">
        <f t="shared" si="2"/>
        <v>803.305785123967</v>
      </c>
    </row>
    <row r="183" spans="1:27" ht="25.5">
      <c r="A183" s="3">
        <v>72402</v>
      </c>
      <c r="B183" s="4" t="s">
        <v>396</v>
      </c>
      <c r="C183" s="3">
        <v>225306</v>
      </c>
      <c r="D183" s="4" t="s">
        <v>27</v>
      </c>
      <c r="E183" s="4" t="s">
        <v>488</v>
      </c>
      <c r="F183" s="4" t="s">
        <v>489</v>
      </c>
      <c r="G183" s="4"/>
      <c r="H183" s="4" t="s">
        <v>490</v>
      </c>
      <c r="I183" s="4" t="s">
        <v>31</v>
      </c>
      <c r="J183" s="4" t="s">
        <v>42</v>
      </c>
      <c r="K183" s="5">
        <v>2</v>
      </c>
      <c r="L183" s="4">
        <v>119920</v>
      </c>
      <c r="M183" s="4" t="s">
        <v>481</v>
      </c>
      <c r="N183" s="4" t="s">
        <v>74</v>
      </c>
      <c r="O183" s="4" t="s">
        <v>35</v>
      </c>
      <c r="P183" s="4">
        <v>3</v>
      </c>
      <c r="Q183" s="4" t="s">
        <v>482</v>
      </c>
      <c r="R183" s="3">
        <v>133072</v>
      </c>
      <c r="S183" s="4" t="s">
        <v>483</v>
      </c>
      <c r="T183" s="4" t="s">
        <v>484</v>
      </c>
      <c r="U183" s="4">
        <v>549495006</v>
      </c>
      <c r="V183" s="4"/>
      <c r="W183" s="6"/>
      <c r="X183" s="7">
        <f>ROUND($K$183*ROUND($W$183,2),2)</f>
        <v>0</v>
      </c>
      <c r="Z183" s="8">
        <v>401.6528925619835</v>
      </c>
      <c r="AA183" s="8">
        <f t="shared" si="2"/>
        <v>803.305785123967</v>
      </c>
    </row>
    <row r="184" spans="1:27" ht="12.75">
      <c r="A184" s="3">
        <v>72402</v>
      </c>
      <c r="B184" s="4" t="s">
        <v>396</v>
      </c>
      <c r="C184" s="3">
        <v>225315</v>
      </c>
      <c r="D184" s="4" t="s">
        <v>27</v>
      </c>
      <c r="E184" s="4" t="s">
        <v>491</v>
      </c>
      <c r="F184" s="4" t="s">
        <v>492</v>
      </c>
      <c r="G184" s="4"/>
      <c r="H184" s="4" t="s">
        <v>493</v>
      </c>
      <c r="I184" s="4" t="s">
        <v>31</v>
      </c>
      <c r="J184" s="4" t="s">
        <v>186</v>
      </c>
      <c r="K184" s="5">
        <v>2</v>
      </c>
      <c r="L184" s="4">
        <v>119920</v>
      </c>
      <c r="M184" s="4" t="s">
        <v>481</v>
      </c>
      <c r="N184" s="4" t="s">
        <v>74</v>
      </c>
      <c r="O184" s="4" t="s">
        <v>35</v>
      </c>
      <c r="P184" s="4">
        <v>3</v>
      </c>
      <c r="Q184" s="4" t="s">
        <v>482</v>
      </c>
      <c r="R184" s="3">
        <v>133072</v>
      </c>
      <c r="S184" s="4" t="s">
        <v>483</v>
      </c>
      <c r="T184" s="4" t="s">
        <v>484</v>
      </c>
      <c r="U184" s="4">
        <v>549495006</v>
      </c>
      <c r="V184" s="4"/>
      <c r="W184" s="6"/>
      <c r="X184" s="7">
        <f>ROUND($K$184*ROUND($W$184,2),2)</f>
        <v>0</v>
      </c>
      <c r="Z184" s="8">
        <v>3160.3305785123966</v>
      </c>
      <c r="AA184" s="8">
        <f t="shared" si="2"/>
        <v>6320.661157024793</v>
      </c>
    </row>
    <row r="185" spans="1:27" ht="25.5">
      <c r="A185" s="3">
        <v>72402</v>
      </c>
      <c r="B185" s="4" t="s">
        <v>396</v>
      </c>
      <c r="C185" s="3">
        <v>225319</v>
      </c>
      <c r="D185" s="4" t="s">
        <v>27</v>
      </c>
      <c r="E185" s="4" t="s">
        <v>494</v>
      </c>
      <c r="F185" s="4" t="s">
        <v>495</v>
      </c>
      <c r="G185" s="4"/>
      <c r="H185" s="4" t="s">
        <v>496</v>
      </c>
      <c r="I185" s="4" t="s">
        <v>31</v>
      </c>
      <c r="J185" s="4" t="s">
        <v>42</v>
      </c>
      <c r="K185" s="5">
        <v>2</v>
      </c>
      <c r="L185" s="4">
        <v>119920</v>
      </c>
      <c r="M185" s="4" t="s">
        <v>481</v>
      </c>
      <c r="N185" s="4" t="s">
        <v>74</v>
      </c>
      <c r="O185" s="4" t="s">
        <v>35</v>
      </c>
      <c r="P185" s="4">
        <v>3</v>
      </c>
      <c r="Q185" s="4" t="s">
        <v>482</v>
      </c>
      <c r="R185" s="3">
        <v>133072</v>
      </c>
      <c r="S185" s="4" t="s">
        <v>483</v>
      </c>
      <c r="T185" s="4" t="s">
        <v>484</v>
      </c>
      <c r="U185" s="4">
        <v>549495006</v>
      </c>
      <c r="V185" s="4"/>
      <c r="W185" s="6"/>
      <c r="X185" s="7">
        <f>ROUND($K$185*ROUND($W$185,2),2)</f>
        <v>0</v>
      </c>
      <c r="Z185" s="8">
        <v>401.6528925619835</v>
      </c>
      <c r="AA185" s="8">
        <f t="shared" si="2"/>
        <v>803.305785123967</v>
      </c>
    </row>
    <row r="186" spans="1:27" ht="13.5" thickBot="1">
      <c r="A186" s="3">
        <v>72402</v>
      </c>
      <c r="B186" s="4" t="s">
        <v>396</v>
      </c>
      <c r="C186" s="3">
        <v>225325</v>
      </c>
      <c r="D186" s="4" t="s">
        <v>27</v>
      </c>
      <c r="E186" s="4" t="s">
        <v>497</v>
      </c>
      <c r="F186" s="4" t="s">
        <v>498</v>
      </c>
      <c r="G186" s="4"/>
      <c r="H186" s="4" t="s">
        <v>499</v>
      </c>
      <c r="I186" s="4" t="s">
        <v>31</v>
      </c>
      <c r="J186" s="4" t="s">
        <v>500</v>
      </c>
      <c r="K186" s="5">
        <v>2</v>
      </c>
      <c r="L186" s="4">
        <v>119920</v>
      </c>
      <c r="M186" s="4" t="s">
        <v>481</v>
      </c>
      <c r="N186" s="4" t="s">
        <v>74</v>
      </c>
      <c r="O186" s="4" t="s">
        <v>35</v>
      </c>
      <c r="P186" s="4">
        <v>3</v>
      </c>
      <c r="Q186" s="4" t="s">
        <v>482</v>
      </c>
      <c r="R186" s="3">
        <v>133072</v>
      </c>
      <c r="S186" s="4" t="s">
        <v>483</v>
      </c>
      <c r="T186" s="4" t="s">
        <v>484</v>
      </c>
      <c r="U186" s="4">
        <v>549495006</v>
      </c>
      <c r="V186" s="4"/>
      <c r="W186" s="6"/>
      <c r="X186" s="7">
        <f>ROUND($K$186*ROUND($W$186,2),2)</f>
        <v>0</v>
      </c>
      <c r="Z186" s="8">
        <v>3000</v>
      </c>
      <c r="AA186" s="8">
        <f t="shared" si="2"/>
        <v>6000</v>
      </c>
    </row>
    <row r="187" spans="1:27" ht="13.5" customHeight="1" thickTop="1">
      <c r="A187" s="14" t="s">
        <v>46</v>
      </c>
      <c r="B187" s="14"/>
      <c r="C187" s="14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 t="s">
        <v>47</v>
      </c>
      <c r="X187" s="10">
        <f>SUM($X$181:$X$186)</f>
        <v>0</v>
      </c>
      <c r="Z187" s="10"/>
      <c r="AA187" s="10">
        <f>SUM($AA$181:$AA$186)</f>
        <v>15913.223140495867</v>
      </c>
    </row>
    <row r="188" spans="1:24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7" ht="25.5">
      <c r="A189" s="3">
        <v>72436</v>
      </c>
      <c r="B189" s="4" t="s">
        <v>501</v>
      </c>
      <c r="C189" s="3">
        <v>225276</v>
      </c>
      <c r="D189" s="4" t="s">
        <v>96</v>
      </c>
      <c r="E189" s="4" t="s">
        <v>502</v>
      </c>
      <c r="F189" s="4" t="s">
        <v>503</v>
      </c>
      <c r="G189" s="4"/>
      <c r="H189" s="4" t="s">
        <v>504</v>
      </c>
      <c r="I189" s="4" t="s">
        <v>31</v>
      </c>
      <c r="J189" s="4" t="s">
        <v>32</v>
      </c>
      <c r="K189" s="5">
        <v>1</v>
      </c>
      <c r="L189" s="4">
        <v>560000</v>
      </c>
      <c r="M189" s="4" t="s">
        <v>505</v>
      </c>
      <c r="N189" s="4" t="s">
        <v>213</v>
      </c>
      <c r="O189" s="4" t="s">
        <v>214</v>
      </c>
      <c r="P189" s="4">
        <v>1</v>
      </c>
      <c r="Q189" s="4">
        <v>4</v>
      </c>
      <c r="R189" s="3">
        <v>168497</v>
      </c>
      <c r="S189" s="4" t="s">
        <v>215</v>
      </c>
      <c r="T189" s="4" t="s">
        <v>216</v>
      </c>
      <c r="U189" s="4">
        <v>549494051</v>
      </c>
      <c r="V189" s="4"/>
      <c r="W189" s="6"/>
      <c r="X189" s="7">
        <f>ROUND($K$189*ROUND($W$189,2),2)</f>
        <v>0</v>
      </c>
      <c r="Z189" s="8">
        <v>595.0413223140496</v>
      </c>
      <c r="AA189" s="8">
        <f>Z189*K189</f>
        <v>595.0413223140496</v>
      </c>
    </row>
    <row r="190" spans="1:27" ht="25.5">
      <c r="A190" s="3">
        <v>72436</v>
      </c>
      <c r="B190" s="4" t="s">
        <v>501</v>
      </c>
      <c r="C190" s="3">
        <v>225298</v>
      </c>
      <c r="D190" s="4" t="s">
        <v>96</v>
      </c>
      <c r="E190" s="4" t="s">
        <v>506</v>
      </c>
      <c r="F190" s="4" t="s">
        <v>507</v>
      </c>
      <c r="G190" s="4"/>
      <c r="H190" s="4" t="s">
        <v>508</v>
      </c>
      <c r="I190" s="4" t="s">
        <v>31</v>
      </c>
      <c r="J190" s="4" t="s">
        <v>509</v>
      </c>
      <c r="K190" s="5">
        <v>2</v>
      </c>
      <c r="L190" s="4">
        <v>560000</v>
      </c>
      <c r="M190" s="4" t="s">
        <v>505</v>
      </c>
      <c r="N190" s="4" t="s">
        <v>213</v>
      </c>
      <c r="O190" s="4" t="s">
        <v>214</v>
      </c>
      <c r="P190" s="4">
        <v>1</v>
      </c>
      <c r="Q190" s="4">
        <v>4</v>
      </c>
      <c r="R190" s="3">
        <v>168497</v>
      </c>
      <c r="S190" s="4" t="s">
        <v>215</v>
      </c>
      <c r="T190" s="4" t="s">
        <v>216</v>
      </c>
      <c r="U190" s="4">
        <v>549494051</v>
      </c>
      <c r="V190" s="4"/>
      <c r="W190" s="6"/>
      <c r="X190" s="7">
        <f>ROUND($K$190*ROUND($W$190,2),2)</f>
        <v>0</v>
      </c>
      <c r="Z190" s="8">
        <v>1029.7520661157025</v>
      </c>
      <c r="AA190" s="8">
        <f>Z190*K190</f>
        <v>2059.504132231405</v>
      </c>
    </row>
    <row r="191" spans="1:27" ht="25.5">
      <c r="A191" s="3">
        <v>72436</v>
      </c>
      <c r="B191" s="4" t="s">
        <v>501</v>
      </c>
      <c r="C191" s="3">
        <v>225299</v>
      </c>
      <c r="D191" s="4" t="s">
        <v>96</v>
      </c>
      <c r="E191" s="4" t="s">
        <v>510</v>
      </c>
      <c r="F191" s="4" t="s">
        <v>511</v>
      </c>
      <c r="G191" s="4"/>
      <c r="H191" s="4" t="s">
        <v>512</v>
      </c>
      <c r="I191" s="4" t="s">
        <v>31</v>
      </c>
      <c r="J191" s="4" t="s">
        <v>32</v>
      </c>
      <c r="K191" s="5">
        <v>1</v>
      </c>
      <c r="L191" s="4">
        <v>560000</v>
      </c>
      <c r="M191" s="4" t="s">
        <v>505</v>
      </c>
      <c r="N191" s="4" t="s">
        <v>213</v>
      </c>
      <c r="O191" s="4" t="s">
        <v>214</v>
      </c>
      <c r="P191" s="4">
        <v>1</v>
      </c>
      <c r="Q191" s="4">
        <v>4</v>
      </c>
      <c r="R191" s="3">
        <v>168497</v>
      </c>
      <c r="S191" s="4" t="s">
        <v>215</v>
      </c>
      <c r="T191" s="4" t="s">
        <v>216</v>
      </c>
      <c r="U191" s="4">
        <v>549494051</v>
      </c>
      <c r="V191" s="4"/>
      <c r="W191" s="6"/>
      <c r="X191" s="7">
        <f>ROUND($K$191*ROUND($W$191,2),2)</f>
        <v>0</v>
      </c>
      <c r="Z191" s="8">
        <v>595.0413223140496</v>
      </c>
      <c r="AA191" s="8">
        <f>Z191*K191</f>
        <v>595.0413223140496</v>
      </c>
    </row>
    <row r="192" spans="1:27" ht="26.25" thickBot="1">
      <c r="A192" s="3">
        <v>72436</v>
      </c>
      <c r="B192" s="4" t="s">
        <v>501</v>
      </c>
      <c r="C192" s="3">
        <v>225300</v>
      </c>
      <c r="D192" s="4" t="s">
        <v>96</v>
      </c>
      <c r="E192" s="4" t="s">
        <v>513</v>
      </c>
      <c r="F192" s="4" t="s">
        <v>514</v>
      </c>
      <c r="G192" s="4"/>
      <c r="H192" s="4" t="s">
        <v>515</v>
      </c>
      <c r="I192" s="4" t="s">
        <v>31</v>
      </c>
      <c r="J192" s="4" t="s">
        <v>32</v>
      </c>
      <c r="K192" s="5">
        <v>1</v>
      </c>
      <c r="L192" s="4">
        <v>560000</v>
      </c>
      <c r="M192" s="4" t="s">
        <v>505</v>
      </c>
      <c r="N192" s="4" t="s">
        <v>213</v>
      </c>
      <c r="O192" s="4" t="s">
        <v>214</v>
      </c>
      <c r="P192" s="4">
        <v>1</v>
      </c>
      <c r="Q192" s="4">
        <v>4</v>
      </c>
      <c r="R192" s="3">
        <v>168497</v>
      </c>
      <c r="S192" s="4" t="s">
        <v>215</v>
      </c>
      <c r="T192" s="4" t="s">
        <v>216</v>
      </c>
      <c r="U192" s="4">
        <v>549494051</v>
      </c>
      <c r="V192" s="4"/>
      <c r="W192" s="6"/>
      <c r="X192" s="7">
        <f>ROUND($K$192*ROUND($W$192,2),2)</f>
        <v>0</v>
      </c>
      <c r="Z192" s="8">
        <v>595.0413223140496</v>
      </c>
      <c r="AA192" s="8">
        <f>Z192*K192</f>
        <v>595.0413223140496</v>
      </c>
    </row>
    <row r="193" spans="1:27" ht="13.5" customHeight="1" thickTop="1">
      <c r="A193" s="14" t="s">
        <v>46</v>
      </c>
      <c r="B193" s="14"/>
      <c r="C193" s="14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 t="s">
        <v>47</v>
      </c>
      <c r="X193" s="10">
        <f>SUM($X$189:$X$192)</f>
        <v>0</v>
      </c>
      <c r="Z193" s="10"/>
      <c r="AA193" s="10">
        <f>SUM($AA$189:$AA$192)</f>
        <v>3844.6280991735534</v>
      </c>
    </row>
    <row r="194" spans="1:24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spans="1:27" ht="26.25" thickBot="1">
      <c r="A195" s="3">
        <v>72439</v>
      </c>
      <c r="B195" s="4"/>
      <c r="C195" s="3">
        <v>225396</v>
      </c>
      <c r="D195" s="4" t="s">
        <v>27</v>
      </c>
      <c r="E195" s="4" t="s">
        <v>180</v>
      </c>
      <c r="F195" s="4" t="s">
        <v>181</v>
      </c>
      <c r="G195" s="4"/>
      <c r="H195" s="4" t="s">
        <v>182</v>
      </c>
      <c r="I195" s="4" t="s">
        <v>31</v>
      </c>
      <c r="J195" s="4" t="s">
        <v>121</v>
      </c>
      <c r="K195" s="5">
        <v>1</v>
      </c>
      <c r="L195" s="4">
        <v>313050</v>
      </c>
      <c r="M195" s="4" t="s">
        <v>391</v>
      </c>
      <c r="N195" s="4" t="s">
        <v>392</v>
      </c>
      <c r="O195" s="4" t="s">
        <v>35</v>
      </c>
      <c r="P195" s="4">
        <v>2</v>
      </c>
      <c r="Q195" s="4" t="s">
        <v>516</v>
      </c>
      <c r="R195" s="3">
        <v>20829</v>
      </c>
      <c r="S195" s="4" t="s">
        <v>517</v>
      </c>
      <c r="T195" s="4" t="s">
        <v>518</v>
      </c>
      <c r="U195" s="4">
        <v>549493224</v>
      </c>
      <c r="V195" s="4"/>
      <c r="W195" s="6"/>
      <c r="X195" s="7">
        <f>ROUND($K$195*ROUND($W$195,2),2)</f>
        <v>0</v>
      </c>
      <c r="Z195" s="8">
        <v>2400</v>
      </c>
      <c r="AA195" s="8">
        <f>Z195*K195</f>
        <v>2400</v>
      </c>
    </row>
    <row r="196" spans="1:27" ht="13.5" customHeight="1" thickTop="1">
      <c r="A196" s="14" t="s">
        <v>46</v>
      </c>
      <c r="B196" s="14"/>
      <c r="C196" s="14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 t="s">
        <v>47</v>
      </c>
      <c r="X196" s="10">
        <f>SUM($X$195:$X$195)</f>
        <v>0</v>
      </c>
      <c r="Z196" s="10"/>
      <c r="AA196" s="10">
        <f>SUM($AA$195:$AA$195)</f>
        <v>2400</v>
      </c>
    </row>
    <row r="197" spans="1:24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7" ht="12.75">
      <c r="A198" s="3">
        <v>72443</v>
      </c>
      <c r="B198" s="4"/>
      <c r="C198" s="3">
        <v>225430</v>
      </c>
      <c r="D198" s="4" t="s">
        <v>27</v>
      </c>
      <c r="E198" s="4" t="s">
        <v>138</v>
      </c>
      <c r="F198" s="4" t="s">
        <v>139</v>
      </c>
      <c r="G198" s="4"/>
      <c r="H198" s="4" t="s">
        <v>140</v>
      </c>
      <c r="I198" s="4"/>
      <c r="J198" s="4" t="s">
        <v>69</v>
      </c>
      <c r="K198" s="5">
        <v>2</v>
      </c>
      <c r="L198" s="4">
        <v>235300</v>
      </c>
      <c r="M198" s="4" t="s">
        <v>90</v>
      </c>
      <c r="N198" s="4" t="s">
        <v>91</v>
      </c>
      <c r="O198" s="4" t="s">
        <v>92</v>
      </c>
      <c r="P198" s="4">
        <v>3</v>
      </c>
      <c r="Q198" s="4">
        <v>3.57</v>
      </c>
      <c r="R198" s="3">
        <v>7318</v>
      </c>
      <c r="S198" s="4" t="s">
        <v>93</v>
      </c>
      <c r="T198" s="4" t="s">
        <v>94</v>
      </c>
      <c r="U198" s="4">
        <v>549494163</v>
      </c>
      <c r="V198" s="4"/>
      <c r="W198" s="6"/>
      <c r="X198" s="7">
        <f>ROUND($K$198*ROUND($W$198,2),2)</f>
        <v>0</v>
      </c>
      <c r="Z198" s="8">
        <v>200</v>
      </c>
      <c r="AA198" s="8">
        <f aca="true" t="shared" si="3" ref="AA198:AA205">Z198*K198</f>
        <v>400</v>
      </c>
    </row>
    <row r="199" spans="1:27" ht="12.75">
      <c r="A199" s="3">
        <v>72443</v>
      </c>
      <c r="B199" s="4"/>
      <c r="C199" s="3">
        <v>225431</v>
      </c>
      <c r="D199" s="4" t="s">
        <v>27</v>
      </c>
      <c r="E199" s="4" t="s">
        <v>132</v>
      </c>
      <c r="F199" s="4" t="s">
        <v>133</v>
      </c>
      <c r="G199" s="4"/>
      <c r="H199" s="4" t="s">
        <v>134</v>
      </c>
      <c r="I199" s="4"/>
      <c r="J199" s="4" t="s">
        <v>69</v>
      </c>
      <c r="K199" s="5">
        <v>3</v>
      </c>
      <c r="L199" s="4">
        <v>235300</v>
      </c>
      <c r="M199" s="4" t="s">
        <v>90</v>
      </c>
      <c r="N199" s="4" t="s">
        <v>91</v>
      </c>
      <c r="O199" s="4" t="s">
        <v>92</v>
      </c>
      <c r="P199" s="4">
        <v>3</v>
      </c>
      <c r="Q199" s="4">
        <v>3.57</v>
      </c>
      <c r="R199" s="3">
        <v>7318</v>
      </c>
      <c r="S199" s="4" t="s">
        <v>93</v>
      </c>
      <c r="T199" s="4" t="s">
        <v>94</v>
      </c>
      <c r="U199" s="4">
        <v>549494163</v>
      </c>
      <c r="V199" s="4"/>
      <c r="W199" s="6"/>
      <c r="X199" s="7">
        <f>ROUND($K$199*ROUND($W$199,2),2)</f>
        <v>0</v>
      </c>
      <c r="Z199" s="8">
        <v>200</v>
      </c>
      <c r="AA199" s="8">
        <f t="shared" si="3"/>
        <v>600</v>
      </c>
    </row>
    <row r="200" spans="1:27" ht="12.75">
      <c r="A200" s="3">
        <v>72443</v>
      </c>
      <c r="B200" s="4"/>
      <c r="C200" s="3">
        <v>225447</v>
      </c>
      <c r="D200" s="4" t="s">
        <v>27</v>
      </c>
      <c r="E200" s="4" t="s">
        <v>123</v>
      </c>
      <c r="F200" s="4" t="s">
        <v>124</v>
      </c>
      <c r="G200" s="4"/>
      <c r="H200" s="4" t="s">
        <v>125</v>
      </c>
      <c r="I200" s="4"/>
      <c r="J200" s="4" t="s">
        <v>126</v>
      </c>
      <c r="K200" s="5">
        <v>4</v>
      </c>
      <c r="L200" s="4">
        <v>235300</v>
      </c>
      <c r="M200" s="4" t="s">
        <v>90</v>
      </c>
      <c r="N200" s="4" t="s">
        <v>91</v>
      </c>
      <c r="O200" s="4" t="s">
        <v>92</v>
      </c>
      <c r="P200" s="4">
        <v>3</v>
      </c>
      <c r="Q200" s="4">
        <v>3.57</v>
      </c>
      <c r="R200" s="3">
        <v>7318</v>
      </c>
      <c r="S200" s="4" t="s">
        <v>93</v>
      </c>
      <c r="T200" s="4" t="s">
        <v>94</v>
      </c>
      <c r="U200" s="4">
        <v>549494163</v>
      </c>
      <c r="V200" s="4"/>
      <c r="W200" s="6"/>
      <c r="X200" s="7">
        <f>ROUND($K$200*ROUND($W$200,2),2)</f>
        <v>0</v>
      </c>
      <c r="Z200" s="8">
        <v>200</v>
      </c>
      <c r="AA200" s="8">
        <f t="shared" si="3"/>
        <v>800</v>
      </c>
    </row>
    <row r="201" spans="1:27" ht="12.75">
      <c r="A201" s="3">
        <v>72443</v>
      </c>
      <c r="B201" s="4"/>
      <c r="C201" s="3">
        <v>225455</v>
      </c>
      <c r="D201" s="4" t="s">
        <v>27</v>
      </c>
      <c r="E201" s="4" t="s">
        <v>135</v>
      </c>
      <c r="F201" s="4" t="s">
        <v>136</v>
      </c>
      <c r="G201" s="4"/>
      <c r="H201" s="4" t="s">
        <v>137</v>
      </c>
      <c r="I201" s="4"/>
      <c r="J201" s="4" t="s">
        <v>69</v>
      </c>
      <c r="K201" s="5">
        <v>3</v>
      </c>
      <c r="L201" s="4">
        <v>235300</v>
      </c>
      <c r="M201" s="4" t="s">
        <v>90</v>
      </c>
      <c r="N201" s="4" t="s">
        <v>91</v>
      </c>
      <c r="O201" s="4" t="s">
        <v>92</v>
      </c>
      <c r="P201" s="4">
        <v>3</v>
      </c>
      <c r="Q201" s="4">
        <v>3.57</v>
      </c>
      <c r="R201" s="3">
        <v>7318</v>
      </c>
      <c r="S201" s="4" t="s">
        <v>93</v>
      </c>
      <c r="T201" s="4" t="s">
        <v>94</v>
      </c>
      <c r="U201" s="4">
        <v>549494163</v>
      </c>
      <c r="V201" s="4"/>
      <c r="W201" s="6"/>
      <c r="X201" s="7">
        <f>ROUND($K$201*ROUND($W$201,2),2)</f>
        <v>0</v>
      </c>
      <c r="Z201" s="8">
        <v>200</v>
      </c>
      <c r="AA201" s="8">
        <f t="shared" si="3"/>
        <v>600</v>
      </c>
    </row>
    <row r="202" spans="1:27" ht="25.5">
      <c r="A202" s="3">
        <v>72443</v>
      </c>
      <c r="B202" s="4"/>
      <c r="C202" s="3">
        <v>225484</v>
      </c>
      <c r="D202" s="4" t="s">
        <v>27</v>
      </c>
      <c r="E202" s="4" t="s">
        <v>519</v>
      </c>
      <c r="F202" s="4" t="s">
        <v>520</v>
      </c>
      <c r="G202" s="4"/>
      <c r="H202" s="4" t="s">
        <v>521</v>
      </c>
      <c r="I202" s="4"/>
      <c r="J202" s="4" t="s">
        <v>509</v>
      </c>
      <c r="K202" s="5">
        <v>1</v>
      </c>
      <c r="L202" s="4">
        <v>235300</v>
      </c>
      <c r="M202" s="4" t="s">
        <v>90</v>
      </c>
      <c r="N202" s="4" t="s">
        <v>91</v>
      </c>
      <c r="O202" s="4" t="s">
        <v>92</v>
      </c>
      <c r="P202" s="4">
        <v>3</v>
      </c>
      <c r="Q202" s="4">
        <v>3.57</v>
      </c>
      <c r="R202" s="3">
        <v>7318</v>
      </c>
      <c r="S202" s="4" t="s">
        <v>93</v>
      </c>
      <c r="T202" s="4" t="s">
        <v>94</v>
      </c>
      <c r="U202" s="4">
        <v>549494163</v>
      </c>
      <c r="V202" s="4"/>
      <c r="W202" s="6"/>
      <c r="X202" s="7">
        <f>ROUND($K$202*ROUND($W$202,2),2)</f>
        <v>0</v>
      </c>
      <c r="Z202" s="8">
        <v>1724.7933884297522</v>
      </c>
      <c r="AA202" s="8">
        <f t="shared" si="3"/>
        <v>1724.7933884297522</v>
      </c>
    </row>
    <row r="203" spans="1:27" ht="25.5">
      <c r="A203" s="3">
        <v>72443</v>
      </c>
      <c r="B203" s="4"/>
      <c r="C203" s="3">
        <v>225485</v>
      </c>
      <c r="D203" s="4" t="s">
        <v>27</v>
      </c>
      <c r="E203" s="4" t="s">
        <v>522</v>
      </c>
      <c r="F203" s="4" t="s">
        <v>523</v>
      </c>
      <c r="G203" s="4"/>
      <c r="H203" s="4" t="s">
        <v>524</v>
      </c>
      <c r="I203" s="4"/>
      <c r="J203" s="4" t="s">
        <v>85</v>
      </c>
      <c r="K203" s="5">
        <v>1</v>
      </c>
      <c r="L203" s="4">
        <v>235300</v>
      </c>
      <c r="M203" s="4" t="s">
        <v>90</v>
      </c>
      <c r="N203" s="4" t="s">
        <v>91</v>
      </c>
      <c r="O203" s="4" t="s">
        <v>92</v>
      </c>
      <c r="P203" s="4">
        <v>3</v>
      </c>
      <c r="Q203" s="4">
        <v>3.57</v>
      </c>
      <c r="R203" s="3">
        <v>7318</v>
      </c>
      <c r="S203" s="4" t="s">
        <v>93</v>
      </c>
      <c r="T203" s="4" t="s">
        <v>94</v>
      </c>
      <c r="U203" s="4">
        <v>549494163</v>
      </c>
      <c r="V203" s="4"/>
      <c r="W203" s="6"/>
      <c r="X203" s="7">
        <f>ROUND($K$203*ROUND($W$203,2),2)</f>
        <v>0</v>
      </c>
      <c r="Z203" s="8">
        <v>1758.6776859504132</v>
      </c>
      <c r="AA203" s="8">
        <f t="shared" si="3"/>
        <v>1758.6776859504132</v>
      </c>
    </row>
    <row r="204" spans="1:27" ht="25.5">
      <c r="A204" s="3">
        <v>72443</v>
      </c>
      <c r="B204" s="4"/>
      <c r="C204" s="3">
        <v>225486</v>
      </c>
      <c r="D204" s="4" t="s">
        <v>27</v>
      </c>
      <c r="E204" s="4" t="s">
        <v>525</v>
      </c>
      <c r="F204" s="4" t="s">
        <v>526</v>
      </c>
      <c r="G204" s="4"/>
      <c r="H204" s="4" t="s">
        <v>527</v>
      </c>
      <c r="I204" s="4"/>
      <c r="J204" s="4" t="s">
        <v>85</v>
      </c>
      <c r="K204" s="5">
        <v>1</v>
      </c>
      <c r="L204" s="4">
        <v>235300</v>
      </c>
      <c r="M204" s="4" t="s">
        <v>90</v>
      </c>
      <c r="N204" s="4" t="s">
        <v>91</v>
      </c>
      <c r="O204" s="4" t="s">
        <v>92</v>
      </c>
      <c r="P204" s="4">
        <v>3</v>
      </c>
      <c r="Q204" s="4">
        <v>3.57</v>
      </c>
      <c r="R204" s="3">
        <v>7318</v>
      </c>
      <c r="S204" s="4" t="s">
        <v>93</v>
      </c>
      <c r="T204" s="4" t="s">
        <v>94</v>
      </c>
      <c r="U204" s="4">
        <v>549494163</v>
      </c>
      <c r="V204" s="4"/>
      <c r="W204" s="6"/>
      <c r="X204" s="7">
        <f>ROUND($K$204*ROUND($W$204,2),2)</f>
        <v>0</v>
      </c>
      <c r="Z204" s="8">
        <v>790.0826446280992</v>
      </c>
      <c r="AA204" s="8">
        <f t="shared" si="3"/>
        <v>790.0826446280992</v>
      </c>
    </row>
    <row r="205" spans="1:27" ht="26.25" thickBot="1">
      <c r="A205" s="3">
        <v>72443</v>
      </c>
      <c r="B205" s="4"/>
      <c r="C205" s="3">
        <v>225487</v>
      </c>
      <c r="D205" s="4" t="s">
        <v>27</v>
      </c>
      <c r="E205" s="4" t="s">
        <v>528</v>
      </c>
      <c r="F205" s="4" t="s">
        <v>529</v>
      </c>
      <c r="G205" s="4"/>
      <c r="H205" s="4" t="s">
        <v>530</v>
      </c>
      <c r="I205" s="4"/>
      <c r="J205" s="4" t="s">
        <v>85</v>
      </c>
      <c r="K205" s="5">
        <v>1</v>
      </c>
      <c r="L205" s="4">
        <v>235300</v>
      </c>
      <c r="M205" s="4" t="s">
        <v>90</v>
      </c>
      <c r="N205" s="4" t="s">
        <v>91</v>
      </c>
      <c r="O205" s="4" t="s">
        <v>92</v>
      </c>
      <c r="P205" s="4">
        <v>3</v>
      </c>
      <c r="Q205" s="4">
        <v>3.57</v>
      </c>
      <c r="R205" s="3">
        <v>7318</v>
      </c>
      <c r="S205" s="4" t="s">
        <v>93</v>
      </c>
      <c r="T205" s="4" t="s">
        <v>94</v>
      </c>
      <c r="U205" s="4">
        <v>549494163</v>
      </c>
      <c r="V205" s="4"/>
      <c r="W205" s="6"/>
      <c r="X205" s="7">
        <f>ROUND($K$205*ROUND($W$205,2),2)</f>
        <v>0</v>
      </c>
      <c r="Z205" s="8">
        <v>1758.6776859504132</v>
      </c>
      <c r="AA205" s="8">
        <f t="shared" si="3"/>
        <v>1758.6776859504132</v>
      </c>
    </row>
    <row r="206" spans="1:27" ht="13.5" customHeight="1" thickTop="1">
      <c r="A206" s="14" t="s">
        <v>46</v>
      </c>
      <c r="B206" s="14"/>
      <c r="C206" s="14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 t="s">
        <v>47</v>
      </c>
      <c r="X206" s="10">
        <f>SUM($X$198:$X$205)</f>
        <v>0</v>
      </c>
      <c r="Z206" s="10"/>
      <c r="AA206" s="10">
        <f>SUM($AA$198:$AA$205)</f>
        <v>8432.231404958678</v>
      </c>
    </row>
    <row r="207" spans="1:24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1:27" ht="25.5">
      <c r="A208" s="3">
        <v>72444</v>
      </c>
      <c r="B208" s="4"/>
      <c r="C208" s="3">
        <v>225465</v>
      </c>
      <c r="D208" s="4" t="s">
        <v>27</v>
      </c>
      <c r="E208" s="4" t="s">
        <v>531</v>
      </c>
      <c r="F208" s="4" t="s">
        <v>532</v>
      </c>
      <c r="G208" s="4"/>
      <c r="H208" s="4" t="s">
        <v>533</v>
      </c>
      <c r="I208" s="4" t="s">
        <v>31</v>
      </c>
      <c r="J208" s="4" t="s">
        <v>51</v>
      </c>
      <c r="K208" s="5">
        <v>2</v>
      </c>
      <c r="L208" s="4">
        <v>316000</v>
      </c>
      <c r="M208" s="4" t="s">
        <v>534</v>
      </c>
      <c r="N208" s="4" t="s">
        <v>535</v>
      </c>
      <c r="O208" s="4" t="s">
        <v>35</v>
      </c>
      <c r="P208" s="4">
        <v>1</v>
      </c>
      <c r="Q208" s="4" t="s">
        <v>536</v>
      </c>
      <c r="R208" s="3">
        <v>116595</v>
      </c>
      <c r="S208" s="4" t="s">
        <v>537</v>
      </c>
      <c r="T208" s="4" t="s">
        <v>538</v>
      </c>
      <c r="U208" s="4">
        <v>549496315</v>
      </c>
      <c r="V208" s="4"/>
      <c r="W208" s="6"/>
      <c r="X208" s="7">
        <f>ROUND($K$208*ROUND($W$208,2),2)</f>
        <v>0</v>
      </c>
      <c r="Z208" s="8">
        <v>1619.8347107438017</v>
      </c>
      <c r="AA208" s="8">
        <f>Z208*K208</f>
        <v>3239.6694214876034</v>
      </c>
    </row>
    <row r="209" spans="1:27" ht="25.5">
      <c r="A209" s="3">
        <v>72444</v>
      </c>
      <c r="B209" s="4"/>
      <c r="C209" s="3">
        <v>225467</v>
      </c>
      <c r="D209" s="4" t="s">
        <v>27</v>
      </c>
      <c r="E209" s="4" t="s">
        <v>539</v>
      </c>
      <c r="F209" s="4" t="s">
        <v>540</v>
      </c>
      <c r="G209" s="4"/>
      <c r="H209" s="4" t="s">
        <v>541</v>
      </c>
      <c r="I209" s="4" t="s">
        <v>31</v>
      </c>
      <c r="J209" s="4" t="s">
        <v>542</v>
      </c>
      <c r="K209" s="5">
        <v>2</v>
      </c>
      <c r="L209" s="4">
        <v>316000</v>
      </c>
      <c r="M209" s="4" t="s">
        <v>534</v>
      </c>
      <c r="N209" s="4" t="s">
        <v>535</v>
      </c>
      <c r="O209" s="4" t="s">
        <v>35</v>
      </c>
      <c r="P209" s="4">
        <v>1</v>
      </c>
      <c r="Q209" s="4" t="s">
        <v>536</v>
      </c>
      <c r="R209" s="3">
        <v>116595</v>
      </c>
      <c r="S209" s="4" t="s">
        <v>537</v>
      </c>
      <c r="T209" s="4" t="s">
        <v>538</v>
      </c>
      <c r="U209" s="4">
        <v>549496315</v>
      </c>
      <c r="V209" s="4"/>
      <c r="W209" s="6"/>
      <c r="X209" s="7">
        <f>ROUND($K$209*ROUND($W$209,2),2)</f>
        <v>0</v>
      </c>
      <c r="Z209" s="8">
        <v>1760.3305785123966</v>
      </c>
      <c r="AA209" s="8">
        <f>Z209*K209</f>
        <v>3520.6611570247933</v>
      </c>
    </row>
    <row r="210" spans="1:27" ht="25.5">
      <c r="A210" s="3">
        <v>72444</v>
      </c>
      <c r="B210" s="4"/>
      <c r="C210" s="3">
        <v>225478</v>
      </c>
      <c r="D210" s="4" t="s">
        <v>27</v>
      </c>
      <c r="E210" s="4" t="s">
        <v>543</v>
      </c>
      <c r="F210" s="4" t="s">
        <v>544</v>
      </c>
      <c r="G210" s="4"/>
      <c r="H210" s="4" t="s">
        <v>545</v>
      </c>
      <c r="I210" s="4" t="s">
        <v>31</v>
      </c>
      <c r="J210" s="4" t="s">
        <v>542</v>
      </c>
      <c r="K210" s="5">
        <v>3</v>
      </c>
      <c r="L210" s="4">
        <v>316000</v>
      </c>
      <c r="M210" s="4" t="s">
        <v>534</v>
      </c>
      <c r="N210" s="4" t="s">
        <v>535</v>
      </c>
      <c r="O210" s="4" t="s">
        <v>35</v>
      </c>
      <c r="P210" s="4">
        <v>1</v>
      </c>
      <c r="Q210" s="4" t="s">
        <v>536</v>
      </c>
      <c r="R210" s="3">
        <v>116595</v>
      </c>
      <c r="S210" s="4" t="s">
        <v>537</v>
      </c>
      <c r="T210" s="4" t="s">
        <v>538</v>
      </c>
      <c r="U210" s="4">
        <v>549496315</v>
      </c>
      <c r="V210" s="4"/>
      <c r="W210" s="6"/>
      <c r="X210" s="7">
        <f>ROUND($K$210*ROUND($W$210,2),2)</f>
        <v>0</v>
      </c>
      <c r="Z210" s="8">
        <v>1760.3305785123966</v>
      </c>
      <c r="AA210" s="8">
        <f>Z210*K210</f>
        <v>5280.99173553719</v>
      </c>
    </row>
    <row r="211" spans="1:27" ht="26.25" thickBot="1">
      <c r="A211" s="3">
        <v>72444</v>
      </c>
      <c r="B211" s="4"/>
      <c r="C211" s="3">
        <v>225480</v>
      </c>
      <c r="D211" s="4" t="s">
        <v>27</v>
      </c>
      <c r="E211" s="4" t="s">
        <v>546</v>
      </c>
      <c r="F211" s="4" t="s">
        <v>547</v>
      </c>
      <c r="G211" s="4"/>
      <c r="H211" s="4" t="s">
        <v>548</v>
      </c>
      <c r="I211" s="4" t="s">
        <v>31</v>
      </c>
      <c r="J211" s="4" t="s">
        <v>542</v>
      </c>
      <c r="K211" s="5">
        <v>2</v>
      </c>
      <c r="L211" s="4">
        <v>316000</v>
      </c>
      <c r="M211" s="4" t="s">
        <v>534</v>
      </c>
      <c r="N211" s="4" t="s">
        <v>535</v>
      </c>
      <c r="O211" s="4" t="s">
        <v>35</v>
      </c>
      <c r="P211" s="4">
        <v>1</v>
      </c>
      <c r="Q211" s="4" t="s">
        <v>536</v>
      </c>
      <c r="R211" s="3">
        <v>116595</v>
      </c>
      <c r="S211" s="4" t="s">
        <v>537</v>
      </c>
      <c r="T211" s="4" t="s">
        <v>538</v>
      </c>
      <c r="U211" s="4">
        <v>549496315</v>
      </c>
      <c r="V211" s="4"/>
      <c r="W211" s="6"/>
      <c r="X211" s="7">
        <f>ROUND($K$211*ROUND($W$211,2),2)</f>
        <v>0</v>
      </c>
      <c r="Z211" s="8">
        <v>1760.3305785123966</v>
      </c>
      <c r="AA211" s="8">
        <f>Z211*K211</f>
        <v>3520.6611570247933</v>
      </c>
    </row>
    <row r="212" spans="1:27" ht="13.5" customHeight="1" thickTop="1">
      <c r="A212" s="14" t="s">
        <v>46</v>
      </c>
      <c r="B212" s="14"/>
      <c r="C212" s="14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 t="s">
        <v>47</v>
      </c>
      <c r="X212" s="10">
        <f>SUM($X$208:$X$211)</f>
        <v>0</v>
      </c>
      <c r="Z212" s="10"/>
      <c r="AA212" s="10">
        <f>SUM($AA$208:$AA$211)</f>
        <v>15561.98347107438</v>
      </c>
    </row>
    <row r="213" spans="1:24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7" ht="13.5" thickBot="1">
      <c r="A214" s="3">
        <v>72477</v>
      </c>
      <c r="B214" s="4"/>
      <c r="C214" s="3">
        <v>225597</v>
      </c>
      <c r="D214" s="4" t="s">
        <v>27</v>
      </c>
      <c r="E214" s="4" t="s">
        <v>549</v>
      </c>
      <c r="F214" s="4" t="s">
        <v>550</v>
      </c>
      <c r="G214" s="4"/>
      <c r="H214" s="4" t="s">
        <v>551</v>
      </c>
      <c r="I214" s="4" t="s">
        <v>31</v>
      </c>
      <c r="J214" s="4" t="s">
        <v>105</v>
      </c>
      <c r="K214" s="5">
        <v>2</v>
      </c>
      <c r="L214" s="4">
        <v>110118</v>
      </c>
      <c r="M214" s="4" t="s">
        <v>552</v>
      </c>
      <c r="N214" s="4" t="s">
        <v>553</v>
      </c>
      <c r="O214" s="4" t="s">
        <v>129</v>
      </c>
      <c r="P214" s="4">
        <v>3</v>
      </c>
      <c r="Q214" s="4" t="s">
        <v>554</v>
      </c>
      <c r="R214" s="3">
        <v>107137</v>
      </c>
      <c r="S214" s="4" t="s">
        <v>555</v>
      </c>
      <c r="T214" s="4" t="s">
        <v>556</v>
      </c>
      <c r="U214" s="4">
        <v>543182997</v>
      </c>
      <c r="V214" s="4"/>
      <c r="W214" s="6"/>
      <c r="X214" s="7">
        <f>ROUND($K$214*ROUND($W$214,2),2)</f>
        <v>0</v>
      </c>
      <c r="Z214" s="8">
        <v>465.2892561983471</v>
      </c>
      <c r="AA214" s="8">
        <f>Z214*K214</f>
        <v>930.5785123966942</v>
      </c>
    </row>
    <row r="215" spans="1:27" ht="13.5" customHeight="1" thickTop="1">
      <c r="A215" s="14" t="s">
        <v>46</v>
      </c>
      <c r="B215" s="14"/>
      <c r="C215" s="14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 t="s">
        <v>47</v>
      </c>
      <c r="X215" s="10">
        <f>SUM($X$214:$X$214)</f>
        <v>0</v>
      </c>
      <c r="Z215" s="10"/>
      <c r="AA215" s="10">
        <f>SUM($AA$214:$AA$214)</f>
        <v>930.5785123966942</v>
      </c>
    </row>
    <row r="216" spans="1:24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7" ht="13.5" thickBot="1">
      <c r="A217" s="3">
        <v>72481</v>
      </c>
      <c r="B217" s="4" t="s">
        <v>557</v>
      </c>
      <c r="C217" s="3">
        <v>225686</v>
      </c>
      <c r="D217" s="4" t="s">
        <v>27</v>
      </c>
      <c r="E217" s="4" t="s">
        <v>70</v>
      </c>
      <c r="F217" s="4" t="s">
        <v>71</v>
      </c>
      <c r="G217" s="4"/>
      <c r="H217" s="4" t="s">
        <v>72</v>
      </c>
      <c r="I217" s="4" t="s">
        <v>31</v>
      </c>
      <c r="J217" s="4" t="s">
        <v>51</v>
      </c>
      <c r="K217" s="5">
        <v>1</v>
      </c>
      <c r="L217" s="4">
        <v>313010</v>
      </c>
      <c r="M217" s="4" t="s">
        <v>558</v>
      </c>
      <c r="N217" s="4" t="s">
        <v>559</v>
      </c>
      <c r="O217" s="4" t="s">
        <v>35</v>
      </c>
      <c r="P217" s="4">
        <v>2</v>
      </c>
      <c r="Q217" s="4" t="s">
        <v>75</v>
      </c>
      <c r="R217" s="3">
        <v>13466</v>
      </c>
      <c r="S217" s="4" t="s">
        <v>560</v>
      </c>
      <c r="T217" s="4" t="s">
        <v>561</v>
      </c>
      <c r="U217" s="4">
        <v>549495928</v>
      </c>
      <c r="V217" s="4"/>
      <c r="W217" s="6"/>
      <c r="X217" s="7">
        <f>ROUND($K$217*ROUND($W$217,2),2)</f>
        <v>0</v>
      </c>
      <c r="Z217" s="8">
        <v>1619.8347107438017</v>
      </c>
      <c r="AA217" s="8">
        <f>Z217*K217</f>
        <v>1619.8347107438017</v>
      </c>
    </row>
    <row r="218" spans="1:27" ht="13.5" customHeight="1" thickTop="1">
      <c r="A218" s="14" t="s">
        <v>46</v>
      </c>
      <c r="B218" s="14"/>
      <c r="C218" s="14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 t="s">
        <v>47</v>
      </c>
      <c r="X218" s="10">
        <f>SUM($X$217:$X$217)</f>
        <v>0</v>
      </c>
      <c r="Z218" s="10"/>
      <c r="AA218" s="10">
        <f>SUM($AA$217:$AA$217)</f>
        <v>1619.8347107438017</v>
      </c>
    </row>
    <row r="219" spans="1:24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7" ht="25.5">
      <c r="A220" s="3">
        <v>72484</v>
      </c>
      <c r="B220" s="4" t="s">
        <v>562</v>
      </c>
      <c r="C220" s="3">
        <v>225735</v>
      </c>
      <c r="D220" s="4" t="s">
        <v>27</v>
      </c>
      <c r="E220" s="4" t="s">
        <v>563</v>
      </c>
      <c r="F220" s="4" t="s">
        <v>564</v>
      </c>
      <c r="G220" s="4"/>
      <c r="H220" s="4" t="s">
        <v>565</v>
      </c>
      <c r="I220" s="4"/>
      <c r="J220" s="4" t="s">
        <v>32</v>
      </c>
      <c r="K220" s="5">
        <v>1</v>
      </c>
      <c r="L220" s="4">
        <v>313010</v>
      </c>
      <c r="M220" s="4" t="s">
        <v>558</v>
      </c>
      <c r="N220" s="4" t="s">
        <v>559</v>
      </c>
      <c r="O220" s="4" t="s">
        <v>35</v>
      </c>
      <c r="P220" s="4">
        <v>2</v>
      </c>
      <c r="Q220" s="4" t="s">
        <v>75</v>
      </c>
      <c r="R220" s="3">
        <v>1271</v>
      </c>
      <c r="S220" s="4" t="s">
        <v>566</v>
      </c>
      <c r="T220" s="4" t="s">
        <v>567</v>
      </c>
      <c r="U220" s="4">
        <v>549495637</v>
      </c>
      <c r="V220" s="4"/>
      <c r="W220" s="6"/>
      <c r="X220" s="7">
        <f>ROUND($K$220*ROUND($W$220,2),2)</f>
        <v>0</v>
      </c>
      <c r="Z220" s="8">
        <v>200</v>
      </c>
      <c r="AA220" s="8">
        <f>Z220*K220</f>
        <v>200</v>
      </c>
    </row>
    <row r="221" spans="1:27" ht="26.25" thickBot="1">
      <c r="A221" s="3">
        <v>72484</v>
      </c>
      <c r="B221" s="4" t="s">
        <v>562</v>
      </c>
      <c r="C221" s="3">
        <v>225736</v>
      </c>
      <c r="D221" s="4" t="s">
        <v>27</v>
      </c>
      <c r="E221" s="4" t="s">
        <v>563</v>
      </c>
      <c r="F221" s="4" t="s">
        <v>564</v>
      </c>
      <c r="G221" s="4"/>
      <c r="H221" s="4" t="s">
        <v>565</v>
      </c>
      <c r="I221" s="4" t="s">
        <v>31</v>
      </c>
      <c r="J221" s="4" t="s">
        <v>32</v>
      </c>
      <c r="K221" s="5">
        <v>1</v>
      </c>
      <c r="L221" s="4">
        <v>313010</v>
      </c>
      <c r="M221" s="4" t="s">
        <v>558</v>
      </c>
      <c r="N221" s="4" t="s">
        <v>559</v>
      </c>
      <c r="O221" s="4" t="s">
        <v>35</v>
      </c>
      <c r="P221" s="4">
        <v>2</v>
      </c>
      <c r="Q221" s="4" t="s">
        <v>75</v>
      </c>
      <c r="R221" s="3">
        <v>1271</v>
      </c>
      <c r="S221" s="4" t="s">
        <v>566</v>
      </c>
      <c r="T221" s="4" t="s">
        <v>567</v>
      </c>
      <c r="U221" s="4">
        <v>549495637</v>
      </c>
      <c r="V221" s="4"/>
      <c r="W221" s="6"/>
      <c r="X221" s="7">
        <f>ROUND($K$221*ROUND($W$221,2),2)</f>
        <v>0</v>
      </c>
      <c r="Z221" s="8">
        <v>1190.0826446280992</v>
      </c>
      <c r="AA221" s="8">
        <f>Z221*K221</f>
        <v>1190.0826446280992</v>
      </c>
    </row>
    <row r="222" spans="1:27" ht="13.5" customHeight="1" thickTop="1">
      <c r="A222" s="14" t="s">
        <v>46</v>
      </c>
      <c r="B222" s="14"/>
      <c r="C222" s="14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 t="s">
        <v>47</v>
      </c>
      <c r="X222" s="10">
        <f>SUM($X$220:$X$221)</f>
        <v>0</v>
      </c>
      <c r="Z222" s="10"/>
      <c r="AA222" s="10">
        <f>SUM($AA$220:$AA$221)</f>
        <v>1390.0826446280992</v>
      </c>
    </row>
    <row r="223" spans="1:24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:27" ht="12.75">
      <c r="A224" s="3">
        <v>72486</v>
      </c>
      <c r="B224" s="4"/>
      <c r="C224" s="3">
        <v>225747</v>
      </c>
      <c r="D224" s="4" t="s">
        <v>27</v>
      </c>
      <c r="E224" s="4" t="s">
        <v>123</v>
      </c>
      <c r="F224" s="4" t="s">
        <v>124</v>
      </c>
      <c r="G224" s="4"/>
      <c r="H224" s="4" t="s">
        <v>125</v>
      </c>
      <c r="I224" s="4" t="s">
        <v>31</v>
      </c>
      <c r="J224" s="4" t="s">
        <v>126</v>
      </c>
      <c r="K224" s="5">
        <v>2</v>
      </c>
      <c r="L224" s="4">
        <v>110211</v>
      </c>
      <c r="M224" s="4" t="s">
        <v>568</v>
      </c>
      <c r="N224" s="4" t="s">
        <v>569</v>
      </c>
      <c r="O224" s="4" t="s">
        <v>570</v>
      </c>
      <c r="P224" s="4">
        <v>13</v>
      </c>
      <c r="Q224" s="4" t="s">
        <v>571</v>
      </c>
      <c r="R224" s="3">
        <v>248614</v>
      </c>
      <c r="S224" s="4" t="s">
        <v>572</v>
      </c>
      <c r="T224" s="4" t="s">
        <v>573</v>
      </c>
      <c r="U224" s="4" t="s">
        <v>574</v>
      </c>
      <c r="V224" s="4"/>
      <c r="W224" s="6"/>
      <c r="X224" s="7">
        <f>ROUND($K$224*ROUND($W$224,2),2)</f>
        <v>0</v>
      </c>
      <c r="Z224" s="8">
        <v>1414.8760330578514</v>
      </c>
      <c r="AA224" s="8">
        <f>Z224*K224</f>
        <v>2829.7520661157027</v>
      </c>
    </row>
    <row r="225" spans="1:27" ht="12.75">
      <c r="A225" s="3">
        <v>72486</v>
      </c>
      <c r="B225" s="4"/>
      <c r="C225" s="3">
        <v>225748</v>
      </c>
      <c r="D225" s="4" t="s">
        <v>27</v>
      </c>
      <c r="E225" s="4" t="s">
        <v>132</v>
      </c>
      <c r="F225" s="4" t="s">
        <v>133</v>
      </c>
      <c r="G225" s="4"/>
      <c r="H225" s="4" t="s">
        <v>134</v>
      </c>
      <c r="I225" s="4" t="s">
        <v>31</v>
      </c>
      <c r="J225" s="4" t="s">
        <v>69</v>
      </c>
      <c r="K225" s="5">
        <v>1</v>
      </c>
      <c r="L225" s="4">
        <v>110211</v>
      </c>
      <c r="M225" s="4" t="s">
        <v>568</v>
      </c>
      <c r="N225" s="4" t="s">
        <v>569</v>
      </c>
      <c r="O225" s="4" t="s">
        <v>570</v>
      </c>
      <c r="P225" s="4">
        <v>13</v>
      </c>
      <c r="Q225" s="4" t="s">
        <v>571</v>
      </c>
      <c r="R225" s="3">
        <v>248614</v>
      </c>
      <c r="S225" s="4" t="s">
        <v>572</v>
      </c>
      <c r="T225" s="4" t="s">
        <v>573</v>
      </c>
      <c r="U225" s="4" t="s">
        <v>574</v>
      </c>
      <c r="V225" s="4"/>
      <c r="W225" s="6"/>
      <c r="X225" s="7">
        <f>ROUND($K$225*ROUND($W$225,2),2)</f>
        <v>0</v>
      </c>
      <c r="Z225" s="8">
        <v>1460.3305785123966</v>
      </c>
      <c r="AA225" s="8">
        <f>Z225*K225</f>
        <v>1460.3305785123966</v>
      </c>
    </row>
    <row r="226" spans="1:27" ht="12.75">
      <c r="A226" s="3">
        <v>72486</v>
      </c>
      <c r="B226" s="4"/>
      <c r="C226" s="3">
        <v>225832</v>
      </c>
      <c r="D226" s="4" t="s">
        <v>27</v>
      </c>
      <c r="E226" s="4" t="s">
        <v>138</v>
      </c>
      <c r="F226" s="4" t="s">
        <v>139</v>
      </c>
      <c r="G226" s="4"/>
      <c r="H226" s="4" t="s">
        <v>140</v>
      </c>
      <c r="I226" s="4" t="s">
        <v>31</v>
      </c>
      <c r="J226" s="4" t="s">
        <v>69</v>
      </c>
      <c r="K226" s="5">
        <v>1</v>
      </c>
      <c r="L226" s="4">
        <v>110211</v>
      </c>
      <c r="M226" s="4" t="s">
        <v>568</v>
      </c>
      <c r="N226" s="4" t="s">
        <v>569</v>
      </c>
      <c r="O226" s="4" t="s">
        <v>570</v>
      </c>
      <c r="P226" s="4">
        <v>13</v>
      </c>
      <c r="Q226" s="4" t="s">
        <v>571</v>
      </c>
      <c r="R226" s="3">
        <v>248614</v>
      </c>
      <c r="S226" s="4" t="s">
        <v>572</v>
      </c>
      <c r="T226" s="4" t="s">
        <v>573</v>
      </c>
      <c r="U226" s="4" t="s">
        <v>574</v>
      </c>
      <c r="V226" s="4"/>
      <c r="W226" s="6"/>
      <c r="X226" s="7">
        <f>ROUND($K$226*ROUND($W$226,2),2)</f>
        <v>0</v>
      </c>
      <c r="Z226" s="8">
        <v>1460.3305785123966</v>
      </c>
      <c r="AA226" s="8">
        <f>Z226*K226</f>
        <v>1460.3305785123966</v>
      </c>
    </row>
    <row r="227" spans="1:27" ht="12.75">
      <c r="A227" s="3">
        <v>72486</v>
      </c>
      <c r="B227" s="4"/>
      <c r="C227" s="3">
        <v>225839</v>
      </c>
      <c r="D227" s="4" t="s">
        <v>27</v>
      </c>
      <c r="E227" s="4" t="s">
        <v>135</v>
      </c>
      <c r="F227" s="4" t="s">
        <v>136</v>
      </c>
      <c r="G227" s="4"/>
      <c r="H227" s="4" t="s">
        <v>137</v>
      </c>
      <c r="I227" s="4" t="s">
        <v>31</v>
      </c>
      <c r="J227" s="4" t="s">
        <v>69</v>
      </c>
      <c r="K227" s="5">
        <v>1</v>
      </c>
      <c r="L227" s="4">
        <v>110211</v>
      </c>
      <c r="M227" s="4" t="s">
        <v>568</v>
      </c>
      <c r="N227" s="4" t="s">
        <v>569</v>
      </c>
      <c r="O227" s="4" t="s">
        <v>570</v>
      </c>
      <c r="P227" s="4">
        <v>13</v>
      </c>
      <c r="Q227" s="4" t="s">
        <v>571</v>
      </c>
      <c r="R227" s="3">
        <v>248614</v>
      </c>
      <c r="S227" s="4" t="s">
        <v>572</v>
      </c>
      <c r="T227" s="4" t="s">
        <v>573</v>
      </c>
      <c r="U227" s="4" t="s">
        <v>574</v>
      </c>
      <c r="V227" s="4"/>
      <c r="W227" s="6"/>
      <c r="X227" s="7">
        <f>ROUND($K$227*ROUND($W$227,2),2)</f>
        <v>0</v>
      </c>
      <c r="Z227" s="8">
        <v>1460.3305785123966</v>
      </c>
      <c r="AA227" s="8">
        <f>Z227*K227</f>
        <v>1460.3305785123966</v>
      </c>
    </row>
    <row r="228" spans="1:27" ht="26.25" thickBot="1">
      <c r="A228" s="3">
        <v>72486</v>
      </c>
      <c r="B228" s="4"/>
      <c r="C228" s="3">
        <v>225842</v>
      </c>
      <c r="D228" s="4" t="s">
        <v>27</v>
      </c>
      <c r="E228" s="4" t="s">
        <v>575</v>
      </c>
      <c r="F228" s="4" t="s">
        <v>576</v>
      </c>
      <c r="G228" s="4"/>
      <c r="H228" s="4" t="s">
        <v>577</v>
      </c>
      <c r="I228" s="4" t="s">
        <v>31</v>
      </c>
      <c r="J228" s="4" t="s">
        <v>32</v>
      </c>
      <c r="K228" s="5">
        <v>1</v>
      </c>
      <c r="L228" s="4">
        <v>110211</v>
      </c>
      <c r="M228" s="4" t="s">
        <v>568</v>
      </c>
      <c r="N228" s="4" t="s">
        <v>569</v>
      </c>
      <c r="O228" s="4" t="s">
        <v>570</v>
      </c>
      <c r="P228" s="4">
        <v>13</v>
      </c>
      <c r="Q228" s="4" t="s">
        <v>571</v>
      </c>
      <c r="R228" s="3">
        <v>248614</v>
      </c>
      <c r="S228" s="4" t="s">
        <v>572</v>
      </c>
      <c r="T228" s="4" t="s">
        <v>573</v>
      </c>
      <c r="U228" s="4" t="s">
        <v>574</v>
      </c>
      <c r="V228" s="4"/>
      <c r="W228" s="6"/>
      <c r="X228" s="7">
        <f>ROUND($K$228*ROUND($W$228,2),2)</f>
        <v>0</v>
      </c>
      <c r="Z228" s="8">
        <v>1190.0826446280992</v>
      </c>
      <c r="AA228" s="8">
        <f>Z228*K228</f>
        <v>1190.0826446280992</v>
      </c>
    </row>
    <row r="229" spans="1:27" ht="13.5" customHeight="1" thickTop="1">
      <c r="A229" s="14" t="s">
        <v>46</v>
      </c>
      <c r="B229" s="14"/>
      <c r="C229" s="14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 t="s">
        <v>47</v>
      </c>
      <c r="X229" s="10">
        <f>SUM($X$224:$X$228)</f>
        <v>0</v>
      </c>
      <c r="Z229" s="10"/>
      <c r="AA229" s="10">
        <f>SUM($AA$224:$AA$228)</f>
        <v>8400.826446280991</v>
      </c>
    </row>
    <row r="230" spans="1:24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7" ht="12.75">
      <c r="A231" s="3">
        <v>72490</v>
      </c>
      <c r="B231" s="4"/>
      <c r="C231" s="3">
        <v>225786</v>
      </c>
      <c r="D231" s="4" t="s">
        <v>27</v>
      </c>
      <c r="E231" s="4" t="s">
        <v>378</v>
      </c>
      <c r="F231" s="4" t="s">
        <v>379</v>
      </c>
      <c r="G231" s="4"/>
      <c r="H231" s="4" t="s">
        <v>380</v>
      </c>
      <c r="I231" s="4" t="s">
        <v>31</v>
      </c>
      <c r="J231" s="4" t="s">
        <v>347</v>
      </c>
      <c r="K231" s="5">
        <v>3</v>
      </c>
      <c r="L231" s="4">
        <v>999500</v>
      </c>
      <c r="M231" s="4" t="s">
        <v>578</v>
      </c>
      <c r="N231" s="4" t="s">
        <v>579</v>
      </c>
      <c r="O231" s="4" t="s">
        <v>580</v>
      </c>
      <c r="P231" s="4">
        <v>1</v>
      </c>
      <c r="Q231" s="4">
        <v>187</v>
      </c>
      <c r="R231" s="3">
        <v>107268</v>
      </c>
      <c r="S231" s="4" t="s">
        <v>581</v>
      </c>
      <c r="T231" s="4" t="s">
        <v>582</v>
      </c>
      <c r="U231" s="4">
        <v>549494066</v>
      </c>
      <c r="V231" s="4"/>
      <c r="W231" s="6"/>
      <c r="X231" s="7">
        <f>ROUND($K$231*ROUND($W$231,2),2)</f>
        <v>0</v>
      </c>
      <c r="Z231" s="8">
        <v>4350.413223140496</v>
      </c>
      <c r="AA231" s="8">
        <f>Z231*K231</f>
        <v>13051.239669421488</v>
      </c>
    </row>
    <row r="232" spans="1:27" ht="25.5">
      <c r="A232" s="3">
        <v>72490</v>
      </c>
      <c r="B232" s="4"/>
      <c r="C232" s="3">
        <v>225787</v>
      </c>
      <c r="D232" s="4" t="s">
        <v>27</v>
      </c>
      <c r="E232" s="4" t="s">
        <v>424</v>
      </c>
      <c r="F232" s="4" t="s">
        <v>425</v>
      </c>
      <c r="G232" s="4"/>
      <c r="H232" s="4" t="s">
        <v>426</v>
      </c>
      <c r="I232" s="4" t="s">
        <v>31</v>
      </c>
      <c r="J232" s="4" t="s">
        <v>347</v>
      </c>
      <c r="K232" s="5">
        <v>3</v>
      </c>
      <c r="L232" s="4">
        <v>999500</v>
      </c>
      <c r="M232" s="4" t="s">
        <v>578</v>
      </c>
      <c r="N232" s="4" t="s">
        <v>579</v>
      </c>
      <c r="O232" s="4" t="s">
        <v>580</v>
      </c>
      <c r="P232" s="4">
        <v>1</v>
      </c>
      <c r="Q232" s="4">
        <v>187</v>
      </c>
      <c r="R232" s="3">
        <v>107268</v>
      </c>
      <c r="S232" s="4" t="s">
        <v>581</v>
      </c>
      <c r="T232" s="4" t="s">
        <v>582</v>
      </c>
      <c r="U232" s="4">
        <v>549494066</v>
      </c>
      <c r="V232" s="4"/>
      <c r="W232" s="6"/>
      <c r="X232" s="7">
        <f>ROUND($K$232*ROUND($W$232,2),2)</f>
        <v>0</v>
      </c>
      <c r="Z232" s="8">
        <v>3229.7520661157027</v>
      </c>
      <c r="AA232" s="8">
        <f>Z232*K232</f>
        <v>9689.256198347108</v>
      </c>
    </row>
    <row r="233" spans="1:27" ht="26.25" thickBot="1">
      <c r="A233" s="3">
        <v>72490</v>
      </c>
      <c r="B233" s="4"/>
      <c r="C233" s="3">
        <v>225788</v>
      </c>
      <c r="D233" s="4" t="s">
        <v>27</v>
      </c>
      <c r="E233" s="4" t="s">
        <v>583</v>
      </c>
      <c r="F233" s="4" t="s">
        <v>584</v>
      </c>
      <c r="G233" s="4"/>
      <c r="H233" s="4" t="s">
        <v>585</v>
      </c>
      <c r="I233" s="4" t="s">
        <v>31</v>
      </c>
      <c r="J233" s="4" t="s">
        <v>85</v>
      </c>
      <c r="K233" s="5">
        <v>3</v>
      </c>
      <c r="L233" s="4">
        <v>999500</v>
      </c>
      <c r="M233" s="4" t="s">
        <v>578</v>
      </c>
      <c r="N233" s="4" t="s">
        <v>579</v>
      </c>
      <c r="O233" s="4" t="s">
        <v>580</v>
      </c>
      <c r="P233" s="4">
        <v>1</v>
      </c>
      <c r="Q233" s="4">
        <v>187</v>
      </c>
      <c r="R233" s="3">
        <v>107268</v>
      </c>
      <c r="S233" s="4" t="s">
        <v>581</v>
      </c>
      <c r="T233" s="4" t="s">
        <v>582</v>
      </c>
      <c r="U233" s="4">
        <v>549494066</v>
      </c>
      <c r="V233" s="4"/>
      <c r="W233" s="6"/>
      <c r="X233" s="7">
        <f>ROUND($K$233*ROUND($W$233,2),2)</f>
        <v>0</v>
      </c>
      <c r="Z233" s="8">
        <v>2060.3305785123966</v>
      </c>
      <c r="AA233" s="8">
        <f>Z233*K233</f>
        <v>6180.99173553719</v>
      </c>
    </row>
    <row r="234" spans="1:27" ht="13.5" customHeight="1" thickTop="1">
      <c r="A234" s="14" t="s">
        <v>46</v>
      </c>
      <c r="B234" s="14"/>
      <c r="C234" s="14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 t="s">
        <v>47</v>
      </c>
      <c r="X234" s="10">
        <f>SUM($X$231:$X$233)</f>
        <v>0</v>
      </c>
      <c r="Z234" s="10"/>
      <c r="AA234" s="10">
        <f>SUM($AA$231:$AA$233)</f>
        <v>28921.487603305784</v>
      </c>
    </row>
    <row r="235" spans="1:24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7" ht="12.75">
      <c r="A236" s="3">
        <v>72491</v>
      </c>
      <c r="B236" s="4" t="s">
        <v>586</v>
      </c>
      <c r="C236" s="3">
        <v>225794</v>
      </c>
      <c r="D236" s="4" t="s">
        <v>27</v>
      </c>
      <c r="E236" s="4" t="s">
        <v>233</v>
      </c>
      <c r="F236" s="4" t="s">
        <v>234</v>
      </c>
      <c r="G236" s="4"/>
      <c r="H236" s="4" t="s">
        <v>235</v>
      </c>
      <c r="I236" s="4" t="s">
        <v>31</v>
      </c>
      <c r="J236" s="4" t="s">
        <v>121</v>
      </c>
      <c r="K236" s="5">
        <v>1</v>
      </c>
      <c r="L236" s="4">
        <v>239840</v>
      </c>
      <c r="M236" s="4" t="s">
        <v>587</v>
      </c>
      <c r="N236" s="4" t="s">
        <v>91</v>
      </c>
      <c r="O236" s="4" t="s">
        <v>92</v>
      </c>
      <c r="P236" s="4">
        <v>1</v>
      </c>
      <c r="Q236" s="4">
        <v>1.39</v>
      </c>
      <c r="R236" s="3">
        <v>35947</v>
      </c>
      <c r="S236" s="4" t="s">
        <v>588</v>
      </c>
      <c r="T236" s="4" t="s">
        <v>589</v>
      </c>
      <c r="U236" s="4">
        <v>549493727</v>
      </c>
      <c r="V236" s="4"/>
      <c r="W236" s="6"/>
      <c r="X236" s="7">
        <f>ROUND($K$236*ROUND($W$236,2),2)</f>
        <v>0</v>
      </c>
      <c r="Z236" s="8">
        <v>2300</v>
      </c>
      <c r="AA236" s="8">
        <f>Z236*K236</f>
        <v>2300</v>
      </c>
    </row>
    <row r="237" spans="1:27" ht="12.75">
      <c r="A237" s="3">
        <v>72491</v>
      </c>
      <c r="B237" s="4" t="s">
        <v>586</v>
      </c>
      <c r="C237" s="3">
        <v>225821</v>
      </c>
      <c r="D237" s="4" t="s">
        <v>27</v>
      </c>
      <c r="E237" s="4" t="s">
        <v>240</v>
      </c>
      <c r="F237" s="4" t="s">
        <v>241</v>
      </c>
      <c r="G237" s="4"/>
      <c r="H237" s="4" t="s">
        <v>242</v>
      </c>
      <c r="I237" s="4" t="s">
        <v>31</v>
      </c>
      <c r="J237" s="4" t="s">
        <v>105</v>
      </c>
      <c r="K237" s="5">
        <v>1</v>
      </c>
      <c r="L237" s="4">
        <v>239840</v>
      </c>
      <c r="M237" s="4" t="s">
        <v>587</v>
      </c>
      <c r="N237" s="4" t="s">
        <v>91</v>
      </c>
      <c r="O237" s="4" t="s">
        <v>92</v>
      </c>
      <c r="P237" s="4">
        <v>1</v>
      </c>
      <c r="Q237" s="4">
        <v>1.39</v>
      </c>
      <c r="R237" s="3">
        <v>35947</v>
      </c>
      <c r="S237" s="4" t="s">
        <v>588</v>
      </c>
      <c r="T237" s="4" t="s">
        <v>589</v>
      </c>
      <c r="U237" s="4">
        <v>549493727</v>
      </c>
      <c r="V237" s="4"/>
      <c r="W237" s="6"/>
      <c r="X237" s="7">
        <f>ROUND($K$237*ROUND($W$237,2),2)</f>
        <v>0</v>
      </c>
      <c r="Z237" s="8">
        <v>2939.6694214876034</v>
      </c>
      <c r="AA237" s="8">
        <f>Z237*K237</f>
        <v>2939.6694214876034</v>
      </c>
    </row>
    <row r="238" spans="1:27" ht="12.75">
      <c r="A238" s="3">
        <v>72491</v>
      </c>
      <c r="B238" s="4" t="s">
        <v>586</v>
      </c>
      <c r="C238" s="3">
        <v>225822</v>
      </c>
      <c r="D238" s="4" t="s">
        <v>27</v>
      </c>
      <c r="E238" s="4" t="s">
        <v>246</v>
      </c>
      <c r="F238" s="4" t="s">
        <v>247</v>
      </c>
      <c r="G238" s="4"/>
      <c r="H238" s="4" t="s">
        <v>248</v>
      </c>
      <c r="I238" s="4" t="s">
        <v>31</v>
      </c>
      <c r="J238" s="4" t="s">
        <v>105</v>
      </c>
      <c r="K238" s="5">
        <v>1</v>
      </c>
      <c r="L238" s="4">
        <v>239840</v>
      </c>
      <c r="M238" s="4" t="s">
        <v>587</v>
      </c>
      <c r="N238" s="4" t="s">
        <v>91</v>
      </c>
      <c r="O238" s="4" t="s">
        <v>92</v>
      </c>
      <c r="P238" s="4">
        <v>1</v>
      </c>
      <c r="Q238" s="4">
        <v>1.39</v>
      </c>
      <c r="R238" s="3">
        <v>35947</v>
      </c>
      <c r="S238" s="4" t="s">
        <v>588</v>
      </c>
      <c r="T238" s="4" t="s">
        <v>589</v>
      </c>
      <c r="U238" s="4">
        <v>549493727</v>
      </c>
      <c r="V238" s="4"/>
      <c r="W238" s="6"/>
      <c r="X238" s="7">
        <f>ROUND($K$238*ROUND($W$238,2),2)</f>
        <v>0</v>
      </c>
      <c r="Z238" s="8">
        <v>2939.6694214876034</v>
      </c>
      <c r="AA238" s="8">
        <f>Z238*K238</f>
        <v>2939.6694214876034</v>
      </c>
    </row>
    <row r="239" spans="1:27" ht="13.5" thickBot="1">
      <c r="A239" s="3">
        <v>72491</v>
      </c>
      <c r="B239" s="4" t="s">
        <v>586</v>
      </c>
      <c r="C239" s="3">
        <v>225823</v>
      </c>
      <c r="D239" s="4" t="s">
        <v>27</v>
      </c>
      <c r="E239" s="4" t="s">
        <v>243</v>
      </c>
      <c r="F239" s="4" t="s">
        <v>244</v>
      </c>
      <c r="G239" s="4"/>
      <c r="H239" s="4" t="s">
        <v>245</v>
      </c>
      <c r="I239" s="4" t="s">
        <v>31</v>
      </c>
      <c r="J239" s="4" t="s">
        <v>105</v>
      </c>
      <c r="K239" s="5">
        <v>1</v>
      </c>
      <c r="L239" s="4">
        <v>239840</v>
      </c>
      <c r="M239" s="4" t="s">
        <v>587</v>
      </c>
      <c r="N239" s="4" t="s">
        <v>91</v>
      </c>
      <c r="O239" s="4" t="s">
        <v>92</v>
      </c>
      <c r="P239" s="4">
        <v>1</v>
      </c>
      <c r="Q239" s="4">
        <v>1.39</v>
      </c>
      <c r="R239" s="3">
        <v>35947</v>
      </c>
      <c r="S239" s="4" t="s">
        <v>588</v>
      </c>
      <c r="T239" s="4" t="s">
        <v>589</v>
      </c>
      <c r="U239" s="4">
        <v>549493727</v>
      </c>
      <c r="V239" s="4"/>
      <c r="W239" s="6"/>
      <c r="X239" s="7">
        <f>ROUND($K$239*ROUND($W$239,2),2)</f>
        <v>0</v>
      </c>
      <c r="Z239" s="8">
        <v>2939.6694214876034</v>
      </c>
      <c r="AA239" s="8">
        <f>Z239*K239</f>
        <v>2939.6694214876034</v>
      </c>
    </row>
    <row r="240" spans="1:27" ht="13.5" customHeight="1" thickTop="1">
      <c r="A240" s="14" t="s">
        <v>46</v>
      </c>
      <c r="B240" s="14"/>
      <c r="C240" s="14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 t="s">
        <v>47</v>
      </c>
      <c r="X240" s="10">
        <f>SUM($X$236:$X$239)</f>
        <v>0</v>
      </c>
      <c r="Z240" s="10"/>
      <c r="AA240" s="10">
        <f>SUM($AA$236:$AA$239)</f>
        <v>11119.00826446281</v>
      </c>
    </row>
    <row r="241" spans="1:24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7" ht="25.5">
      <c r="A242" s="3">
        <v>72493</v>
      </c>
      <c r="B242" s="4" t="s">
        <v>590</v>
      </c>
      <c r="C242" s="3">
        <v>225847</v>
      </c>
      <c r="D242" s="4" t="s">
        <v>27</v>
      </c>
      <c r="E242" s="4" t="s">
        <v>591</v>
      </c>
      <c r="F242" s="4" t="s">
        <v>592</v>
      </c>
      <c r="G242" s="4"/>
      <c r="H242" s="4" t="s">
        <v>593</v>
      </c>
      <c r="I242" s="4"/>
      <c r="J242" s="4" t="s">
        <v>69</v>
      </c>
      <c r="K242" s="5">
        <v>1</v>
      </c>
      <c r="L242" s="4">
        <v>212300</v>
      </c>
      <c r="M242" s="4" t="s">
        <v>594</v>
      </c>
      <c r="N242" s="4" t="s">
        <v>595</v>
      </c>
      <c r="O242" s="4" t="s">
        <v>596</v>
      </c>
      <c r="P242" s="4">
        <v>3</v>
      </c>
      <c r="Q242" s="4" t="s">
        <v>597</v>
      </c>
      <c r="R242" s="3">
        <v>115612</v>
      </c>
      <c r="S242" s="4" t="s">
        <v>598</v>
      </c>
      <c r="T242" s="4" t="s">
        <v>599</v>
      </c>
      <c r="U242" s="4">
        <v>549491522</v>
      </c>
      <c r="V242" s="4"/>
      <c r="W242" s="6"/>
      <c r="X242" s="7">
        <f>ROUND($K$242*ROUND($W$242,2),2)</f>
        <v>0</v>
      </c>
      <c r="Z242" s="8">
        <v>160.3305785123967</v>
      </c>
      <c r="AA242" s="8">
        <f>Z242*K242</f>
        <v>160.3305785123967</v>
      </c>
    </row>
    <row r="243" spans="1:27" ht="26.25" thickBot="1">
      <c r="A243" s="3">
        <v>72493</v>
      </c>
      <c r="B243" s="4" t="s">
        <v>590</v>
      </c>
      <c r="C243" s="3">
        <v>225860</v>
      </c>
      <c r="D243" s="4" t="s">
        <v>27</v>
      </c>
      <c r="E243" s="4" t="s">
        <v>600</v>
      </c>
      <c r="F243" s="4" t="s">
        <v>601</v>
      </c>
      <c r="G243" s="4"/>
      <c r="H243" s="4" t="s">
        <v>602</v>
      </c>
      <c r="I243" s="4"/>
      <c r="J243" s="4" t="s">
        <v>603</v>
      </c>
      <c r="K243" s="5">
        <v>1</v>
      </c>
      <c r="L243" s="4">
        <v>212300</v>
      </c>
      <c r="M243" s="4" t="s">
        <v>594</v>
      </c>
      <c r="N243" s="4" t="s">
        <v>595</v>
      </c>
      <c r="O243" s="4" t="s">
        <v>596</v>
      </c>
      <c r="P243" s="4">
        <v>3</v>
      </c>
      <c r="Q243" s="4" t="s">
        <v>597</v>
      </c>
      <c r="R243" s="3">
        <v>115612</v>
      </c>
      <c r="S243" s="4" t="s">
        <v>598</v>
      </c>
      <c r="T243" s="4" t="s">
        <v>599</v>
      </c>
      <c r="U243" s="4">
        <v>549491522</v>
      </c>
      <c r="V243" s="4"/>
      <c r="W243" s="6"/>
      <c r="X243" s="7">
        <f>ROUND($K$243*ROUND($W$243,2),2)</f>
        <v>0</v>
      </c>
      <c r="Z243" s="8">
        <v>329.75206611570246</v>
      </c>
      <c r="AA243" s="8">
        <f>Z243*K243</f>
        <v>329.75206611570246</v>
      </c>
    </row>
    <row r="244" spans="1:27" ht="13.5" customHeight="1" thickTop="1">
      <c r="A244" s="14" t="s">
        <v>46</v>
      </c>
      <c r="B244" s="14"/>
      <c r="C244" s="14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 t="s">
        <v>47</v>
      </c>
      <c r="X244" s="10">
        <f>SUM($X$242:$X$243)</f>
        <v>0</v>
      </c>
      <c r="Z244" s="10"/>
      <c r="AA244" s="10">
        <f>SUM($AA$242:$AA$243)</f>
        <v>490.08264462809916</v>
      </c>
    </row>
    <row r="245" spans="1:24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1:27" ht="13.5" thickBot="1">
      <c r="A246" s="3">
        <v>72498</v>
      </c>
      <c r="B246" s="4" t="s">
        <v>604</v>
      </c>
      <c r="C246" s="3">
        <v>225649</v>
      </c>
      <c r="D246" s="4" t="s">
        <v>27</v>
      </c>
      <c r="E246" s="4" t="s">
        <v>605</v>
      </c>
      <c r="F246" s="4" t="s">
        <v>606</v>
      </c>
      <c r="G246" s="4"/>
      <c r="H246" s="4" t="s">
        <v>607</v>
      </c>
      <c r="I246" s="4" t="s">
        <v>31</v>
      </c>
      <c r="J246" s="4" t="s">
        <v>211</v>
      </c>
      <c r="K246" s="5">
        <v>1</v>
      </c>
      <c r="L246" s="4">
        <v>315030</v>
      </c>
      <c r="M246" s="4" t="s">
        <v>608</v>
      </c>
      <c r="N246" s="4" t="s">
        <v>609</v>
      </c>
      <c r="O246" s="4" t="s">
        <v>387</v>
      </c>
      <c r="P246" s="4"/>
      <c r="Q246" s="4" t="s">
        <v>75</v>
      </c>
      <c r="R246" s="3">
        <v>1042</v>
      </c>
      <c r="S246" s="4" t="s">
        <v>610</v>
      </c>
      <c r="T246" s="4" t="s">
        <v>611</v>
      </c>
      <c r="U246" s="4">
        <v>549498168</v>
      </c>
      <c r="V246" s="4"/>
      <c r="W246" s="6"/>
      <c r="X246" s="7">
        <f>ROUND($K$246*ROUND($W$246,2),2)</f>
        <v>0</v>
      </c>
      <c r="Z246" s="8">
        <v>1765.2892561983472</v>
      </c>
      <c r="AA246" s="8">
        <f>Z246*K246</f>
        <v>1765.2892561983472</v>
      </c>
    </row>
    <row r="247" spans="1:27" ht="13.5" customHeight="1" thickTop="1">
      <c r="A247" s="14" t="s">
        <v>46</v>
      </c>
      <c r="B247" s="14"/>
      <c r="C247" s="14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 t="s">
        <v>47</v>
      </c>
      <c r="X247" s="10">
        <f>SUM($X$246:$X$246)</f>
        <v>0</v>
      </c>
      <c r="Z247" s="10"/>
      <c r="AA247" s="10">
        <f>SUM($AA$246:$AA$246)</f>
        <v>1765.2892561983472</v>
      </c>
    </row>
    <row r="248" spans="1:24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7" ht="26.25" thickBot="1">
      <c r="A249" s="3">
        <v>72499</v>
      </c>
      <c r="B249" s="4" t="s">
        <v>396</v>
      </c>
      <c r="C249" s="3">
        <v>225656</v>
      </c>
      <c r="D249" s="4" t="s">
        <v>27</v>
      </c>
      <c r="E249" s="4" t="s">
        <v>612</v>
      </c>
      <c r="F249" s="4" t="s">
        <v>613</v>
      </c>
      <c r="G249" s="4"/>
      <c r="H249" s="4" t="s">
        <v>614</v>
      </c>
      <c r="I249" s="4" t="s">
        <v>31</v>
      </c>
      <c r="J249" s="4" t="s">
        <v>444</v>
      </c>
      <c r="K249" s="5">
        <v>1</v>
      </c>
      <c r="L249" s="4">
        <v>970000</v>
      </c>
      <c r="M249" s="4" t="s">
        <v>615</v>
      </c>
      <c r="N249" s="4" t="s">
        <v>145</v>
      </c>
      <c r="O249" s="4" t="s">
        <v>146</v>
      </c>
      <c r="P249" s="4">
        <v>3</v>
      </c>
      <c r="Q249" s="4" t="s">
        <v>616</v>
      </c>
      <c r="R249" s="3">
        <v>239972</v>
      </c>
      <c r="S249" s="4" t="s">
        <v>617</v>
      </c>
      <c r="T249" s="4" t="s">
        <v>618</v>
      </c>
      <c r="U249" s="4">
        <v>549494453</v>
      </c>
      <c r="V249" s="4"/>
      <c r="W249" s="6"/>
      <c r="X249" s="7">
        <f>ROUND($K$249*ROUND($W$249,2),2)</f>
        <v>0</v>
      </c>
      <c r="Z249" s="8">
        <v>1932.2314049586778</v>
      </c>
      <c r="AA249" s="8">
        <f>Z249*K249</f>
        <v>1932.2314049586778</v>
      </c>
    </row>
    <row r="250" spans="1:27" ht="13.5" customHeight="1" thickTop="1">
      <c r="A250" s="14" t="s">
        <v>46</v>
      </c>
      <c r="B250" s="14"/>
      <c r="C250" s="14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 t="s">
        <v>47</v>
      </c>
      <c r="X250" s="10">
        <f>SUM($X$249:$X$249)</f>
        <v>0</v>
      </c>
      <c r="Z250" s="10"/>
      <c r="AA250" s="10">
        <f>SUM($AA$249:$AA$249)</f>
        <v>1932.2314049586778</v>
      </c>
    </row>
    <row r="251" spans="1:24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1:27" ht="26.25" thickBot="1">
      <c r="A252" s="3">
        <v>72515</v>
      </c>
      <c r="B252" s="4" t="s">
        <v>619</v>
      </c>
      <c r="C252" s="3">
        <v>225843</v>
      </c>
      <c r="D252" s="4" t="s">
        <v>27</v>
      </c>
      <c r="E252" s="4" t="s">
        <v>563</v>
      </c>
      <c r="F252" s="4" t="s">
        <v>564</v>
      </c>
      <c r="G252" s="4"/>
      <c r="H252" s="4" t="s">
        <v>565</v>
      </c>
      <c r="I252" s="4"/>
      <c r="J252" s="4" t="s">
        <v>32</v>
      </c>
      <c r="K252" s="5">
        <v>2</v>
      </c>
      <c r="L252" s="4">
        <v>119912</v>
      </c>
      <c r="M252" s="4" t="s">
        <v>198</v>
      </c>
      <c r="N252" s="4" t="s">
        <v>74</v>
      </c>
      <c r="O252" s="4" t="s">
        <v>35</v>
      </c>
      <c r="P252" s="4">
        <v>2</v>
      </c>
      <c r="Q252" s="4" t="s">
        <v>620</v>
      </c>
      <c r="R252" s="3">
        <v>6570</v>
      </c>
      <c r="S252" s="4" t="s">
        <v>621</v>
      </c>
      <c r="T252" s="4" t="s">
        <v>622</v>
      </c>
      <c r="U252" s="4">
        <v>549495673</v>
      </c>
      <c r="V252" s="4"/>
      <c r="W252" s="6"/>
      <c r="X252" s="7">
        <f>ROUND($K$252*ROUND($W$252,2),2)</f>
        <v>0</v>
      </c>
      <c r="Z252" s="8">
        <v>200</v>
      </c>
      <c r="AA252" s="8">
        <f>Z252*K252</f>
        <v>400</v>
      </c>
    </row>
    <row r="253" spans="1:27" ht="13.5" customHeight="1" thickTop="1">
      <c r="A253" s="14" t="s">
        <v>46</v>
      </c>
      <c r="B253" s="14"/>
      <c r="C253" s="14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 t="s">
        <v>47</v>
      </c>
      <c r="X253" s="10">
        <f>SUM($X$252:$X$252)</f>
        <v>0</v>
      </c>
      <c r="Z253" s="10"/>
      <c r="AA253" s="10">
        <f>SUM($AA$252:$AA$252)</f>
        <v>400</v>
      </c>
    </row>
    <row r="254" spans="1:24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7" ht="26.25" thickBot="1">
      <c r="A255" s="3">
        <v>72520</v>
      </c>
      <c r="B255" s="4" t="s">
        <v>623</v>
      </c>
      <c r="C255" s="3">
        <v>225898</v>
      </c>
      <c r="D255" s="4" t="s">
        <v>27</v>
      </c>
      <c r="E255" s="4" t="s">
        <v>624</v>
      </c>
      <c r="F255" s="4" t="s">
        <v>625</v>
      </c>
      <c r="G255" s="4"/>
      <c r="H255" s="4" t="s">
        <v>626</v>
      </c>
      <c r="I255" s="4" t="s">
        <v>31</v>
      </c>
      <c r="J255" s="4" t="s">
        <v>627</v>
      </c>
      <c r="K255" s="5">
        <v>5</v>
      </c>
      <c r="L255" s="4">
        <v>110320</v>
      </c>
      <c r="M255" s="4" t="s">
        <v>628</v>
      </c>
      <c r="N255" s="4" t="s">
        <v>629</v>
      </c>
      <c r="O255" s="4" t="s">
        <v>630</v>
      </c>
      <c r="P255" s="4">
        <v>4</v>
      </c>
      <c r="Q255" s="4" t="s">
        <v>631</v>
      </c>
      <c r="R255" s="3">
        <v>239908</v>
      </c>
      <c r="S255" s="4" t="s">
        <v>632</v>
      </c>
      <c r="T255" s="4" t="s">
        <v>633</v>
      </c>
      <c r="U255" s="4" t="s">
        <v>634</v>
      </c>
      <c r="V255" s="4" t="s">
        <v>635</v>
      </c>
      <c r="W255" s="6"/>
      <c r="X255" s="7">
        <f>ROUND($K$255*ROUND($W$255,2),2)</f>
        <v>0</v>
      </c>
      <c r="Z255" s="8">
        <v>1300</v>
      </c>
      <c r="AA255" s="8">
        <f>Z255*K255</f>
        <v>6500</v>
      </c>
    </row>
    <row r="256" spans="1:27" ht="13.5" customHeight="1" thickTop="1">
      <c r="A256" s="14" t="s">
        <v>46</v>
      </c>
      <c r="B256" s="14"/>
      <c r="C256" s="14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 t="s">
        <v>47</v>
      </c>
      <c r="X256" s="10">
        <f>SUM($X$255:$X$255)</f>
        <v>0</v>
      </c>
      <c r="Z256" s="10"/>
      <c r="AA256" s="10">
        <f>SUM($AA$255:$AA$255)</f>
        <v>6500</v>
      </c>
    </row>
    <row r="257" spans="1:24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7" ht="25.5">
      <c r="A258" s="3">
        <v>72537</v>
      </c>
      <c r="B258" s="4"/>
      <c r="C258" s="3">
        <v>225925</v>
      </c>
      <c r="D258" s="4" t="s">
        <v>27</v>
      </c>
      <c r="E258" s="4" t="s">
        <v>344</v>
      </c>
      <c r="F258" s="4" t="s">
        <v>345</v>
      </c>
      <c r="G258" s="4"/>
      <c r="H258" s="4" t="s">
        <v>346</v>
      </c>
      <c r="I258" s="4" t="s">
        <v>31</v>
      </c>
      <c r="J258" s="4" t="s">
        <v>347</v>
      </c>
      <c r="K258" s="5">
        <v>2</v>
      </c>
      <c r="L258" s="4">
        <v>994800</v>
      </c>
      <c r="M258" s="4" t="s">
        <v>636</v>
      </c>
      <c r="N258" s="4" t="s">
        <v>145</v>
      </c>
      <c r="O258" s="4" t="s">
        <v>146</v>
      </c>
      <c r="P258" s="4"/>
      <c r="Q258" s="4" t="s">
        <v>75</v>
      </c>
      <c r="R258" s="3">
        <v>468</v>
      </c>
      <c r="S258" s="4" t="s">
        <v>637</v>
      </c>
      <c r="T258" s="4" t="s">
        <v>638</v>
      </c>
      <c r="U258" s="4">
        <v>549494599</v>
      </c>
      <c r="V258" s="4"/>
      <c r="W258" s="6"/>
      <c r="X258" s="7">
        <f>ROUND($K$258*ROUND($W$258,2),2)</f>
        <v>0</v>
      </c>
      <c r="Z258" s="8">
        <v>3839.6694214876034</v>
      </c>
      <c r="AA258" s="8">
        <f>Z258*K258</f>
        <v>7679.338842975207</v>
      </c>
    </row>
    <row r="259" spans="1:27" ht="26.25" thickBot="1">
      <c r="A259" s="3">
        <v>72537</v>
      </c>
      <c r="B259" s="4"/>
      <c r="C259" s="3">
        <v>225939</v>
      </c>
      <c r="D259" s="4" t="s">
        <v>27</v>
      </c>
      <c r="E259" s="4" t="s">
        <v>639</v>
      </c>
      <c r="F259" s="4" t="s">
        <v>640</v>
      </c>
      <c r="G259" s="4"/>
      <c r="H259" s="4" t="s">
        <v>641</v>
      </c>
      <c r="I259" s="4" t="s">
        <v>31</v>
      </c>
      <c r="J259" s="4" t="s">
        <v>42</v>
      </c>
      <c r="K259" s="5">
        <v>1</v>
      </c>
      <c r="L259" s="4">
        <v>994800</v>
      </c>
      <c r="M259" s="4" t="s">
        <v>636</v>
      </c>
      <c r="N259" s="4" t="s">
        <v>145</v>
      </c>
      <c r="O259" s="4" t="s">
        <v>146</v>
      </c>
      <c r="P259" s="4"/>
      <c r="Q259" s="4" t="s">
        <v>75</v>
      </c>
      <c r="R259" s="3">
        <v>468</v>
      </c>
      <c r="S259" s="4" t="s">
        <v>637</v>
      </c>
      <c r="T259" s="4" t="s">
        <v>638</v>
      </c>
      <c r="U259" s="4">
        <v>549494599</v>
      </c>
      <c r="V259" s="4"/>
      <c r="W259" s="6"/>
      <c r="X259" s="7">
        <f>ROUND($K$259*ROUND($W$259,2),2)</f>
        <v>0</v>
      </c>
      <c r="Z259" s="8">
        <v>4190.082644628099</v>
      </c>
      <c r="AA259" s="8">
        <f>Z259*K259</f>
        <v>4190.082644628099</v>
      </c>
    </row>
    <row r="260" spans="1:27" ht="13.5" customHeight="1" thickTop="1">
      <c r="A260" s="14" t="s">
        <v>46</v>
      </c>
      <c r="B260" s="14"/>
      <c r="C260" s="14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 t="s">
        <v>47</v>
      </c>
      <c r="X260" s="10">
        <f>SUM($X$258:$X$259)</f>
        <v>0</v>
      </c>
      <c r="Z260" s="10"/>
      <c r="AA260" s="10">
        <f>SUM($AA$258:$AA$259)</f>
        <v>11869.421487603306</v>
      </c>
    </row>
    <row r="261" spans="1:24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7" ht="19.5" customHeight="1">
      <c r="A262" s="20"/>
      <c r="C262" s="20"/>
      <c r="E262" s="20"/>
      <c r="F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V262" s="20"/>
      <c r="W262" s="12" t="s">
        <v>642</v>
      </c>
      <c r="X262" s="13">
        <f>(0)+SUM($X$8,$X$15,$X$20,$X$24,$X$30,$X$36,$X$39,$X$42,$X$48,$X$57,$X$62,$X$68,$X$71,$X$77,$X$80,$X$94,$X$100,$X$105,$X$110,$X$117,$X$122,$X$128,$X$135,$X$138,$X$141,$X$147,$X$150,$X$153,$X$156,$X$160)+SUM($X$164,$X$167,$X$170,$X$173,$X$179,$X$187,$X$193,$X$196,$X$206,$X$212,$X$215,$X$218,$X$222,$X$229,$X$234,$X$240,$X$244,$X$247,$X$250,$X$253,$X$256,$X$260)</f>
        <v>0</v>
      </c>
      <c r="Z262" s="13"/>
      <c r="AA262" s="13">
        <f>(0)+SUM($AA$8,$AA$15,$AA$20,$AA$24,$AA$30,$AA$36,$AA$39,$AA$42,$AA$48,$AA$57,$AA$62,$AA$68,$AA$71,$AA$77,$AA$80,$AA$94,$AA$100,$AA$105,$AA$110,$AA$117,$AA$122,$AA$128,$AA$135,$AA$138,$AA$141,$AA$147,$AA$150,$AA$153,$AA$156,$AA$160)+SUM($AA$164,$AA$167,$AA$170,$AA$173,$AA$179,$AA$187,$AA$193,$AA$196,$AA$206,$AA$212,$AA$215,$AA$218,$AA$222,$AA$229,$AA$234,$AA$240,$AA$244,$AA$247,$AA$250,$AA$253,$AA$256,$AA$260)</f>
        <v>389211.9008264463</v>
      </c>
    </row>
    <row r="263" spans="1:24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</sheetData>
  <sheetProtection/>
  <mergeCells count="58">
    <mergeCell ref="A1:X1"/>
    <mergeCell ref="A3:B3"/>
    <mergeCell ref="C3:X3"/>
    <mergeCell ref="A4:K4"/>
    <mergeCell ref="L4:Q4"/>
    <mergeCell ref="R4:X4"/>
    <mergeCell ref="A8:C8"/>
    <mergeCell ref="A15:C15"/>
    <mergeCell ref="A20:C20"/>
    <mergeCell ref="A24:C24"/>
    <mergeCell ref="A30:C30"/>
    <mergeCell ref="A36:C36"/>
    <mergeCell ref="A39:C39"/>
    <mergeCell ref="A42:C42"/>
    <mergeCell ref="A48:C48"/>
    <mergeCell ref="A57:C57"/>
    <mergeCell ref="A62:C62"/>
    <mergeCell ref="A68:C68"/>
    <mergeCell ref="A71:C71"/>
    <mergeCell ref="A77:C77"/>
    <mergeCell ref="A80:C80"/>
    <mergeCell ref="A94:C94"/>
    <mergeCell ref="A100:C100"/>
    <mergeCell ref="A105:C105"/>
    <mergeCell ref="A110:C110"/>
    <mergeCell ref="A117:C117"/>
    <mergeCell ref="A122:C122"/>
    <mergeCell ref="A128:C128"/>
    <mergeCell ref="A135:C135"/>
    <mergeCell ref="A138:C138"/>
    <mergeCell ref="A141:C141"/>
    <mergeCell ref="A147:C147"/>
    <mergeCell ref="A150:C150"/>
    <mergeCell ref="A153:C153"/>
    <mergeCell ref="A156:C156"/>
    <mergeCell ref="A160:C160"/>
    <mergeCell ref="A164:C164"/>
    <mergeCell ref="A167:C167"/>
    <mergeCell ref="A170:C170"/>
    <mergeCell ref="A173:C173"/>
    <mergeCell ref="A179:C179"/>
    <mergeCell ref="A187:C187"/>
    <mergeCell ref="A193:C193"/>
    <mergeCell ref="A196:C196"/>
    <mergeCell ref="A206:C206"/>
    <mergeCell ref="A212:C212"/>
    <mergeCell ref="A215:C215"/>
    <mergeCell ref="A218:C218"/>
    <mergeCell ref="A222:C222"/>
    <mergeCell ref="A229:C229"/>
    <mergeCell ref="A234:C234"/>
    <mergeCell ref="A240:C240"/>
    <mergeCell ref="A244:C244"/>
    <mergeCell ref="A247:C247"/>
    <mergeCell ref="A260:C260"/>
    <mergeCell ref="A250:C250"/>
    <mergeCell ref="A253:C253"/>
    <mergeCell ref="A256:C256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LJilkova</dc:creator>
  <cp:keywords/>
  <dc:description/>
  <cp:lastModifiedBy>LJilkova</cp:lastModifiedBy>
  <dcterms:modified xsi:type="dcterms:W3CDTF">2018-03-08T14:55:41Z</dcterms:modified>
  <cp:category/>
  <cp:version/>
  <cp:contentType/>
  <cp:contentStatus/>
</cp:coreProperties>
</file>