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11370" activeTab="0"/>
  </bookViews>
  <sheets>
    <sheet name="Schválené položky" sheetId="1" r:id="rId1"/>
  </sheets>
  <definedNames/>
  <calcPr fullCalcOnLoad="1"/>
</workbook>
</file>

<file path=xl/sharedStrings.xml><?xml version="1.0" encoding="utf-8"?>
<sst xmlns="http://schemas.openxmlformats.org/spreadsheetml/2006/main" count="2601" uniqueCount="562">
  <si>
    <t xml:space="preserve">
        Kategorie: DRZ 002-2018 - Drogistické zboží, sběr do: 28.02.2018, dodání od: 03.04.2018, vygenerováno: 08.03.2018 11:31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</si>
  <si>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</si>
  <si>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</si>
  <si>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</si>
  <si>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</si>
  <si>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</si>
  <si>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</si>
  <si>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</si>
  <si>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Název položky</t>
  </si>
  <si>
    <t>Identifikace nabízené věci                                      (uchazeč u každé položky - řádku - uvede identifikaci nabízené věci, ve které uvede zejména obchodní označení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</si>
  <si>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</si>
  <si>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</si>
  <si>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</si>
  <si>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</si>
  <si>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</si>
  <si>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</si>
  <si>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</si>
  <si>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</si>
  <si>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</si>
  <si>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</si>
  <si>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</si>
  <si>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</si>
  <si>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</si>
  <si>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</si>
  <si>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</si>
  <si>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</si>
  <si>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Celková cena za položku (bez DPH) v Kč = požadované množství * jednotková cena bez DPH</t>
  </si>
  <si>
    <t>čistící prostředky</t>
  </si>
  <si>
    <t>39832000-3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</si>
  <si>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</si>
  <si>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</si>
  <si>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</si>
  <si>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ks (1 l)</t>
  </si>
  <si>
    <t>Centrální řídící struktura CEITEC</t>
  </si>
  <si>
    <t>CEITEC, Koliště 13a</t>
  </si>
  <si>
    <t>Koliště 1965/13a, 60200 Brno</t>
  </si>
  <si>
    <t xml:space="preserve"> </t>
  </si>
  <si>
    <t xml:space="preserve">Bujnáková Jana Mgr. </t>
  </si>
  <si>
    <t>382966@mail.muni.cz</t>
  </si>
  <si>
    <t>30237250-6</t>
  </si>
  <si>
    <t>30237250-6-2</t>
  </si>
  <si>
    <t>Čisticí roztok na čištění TFT/LCD/TV monitorů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</si>
  <si>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</si>
  <si>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ks (250 ml)</t>
  </si>
  <si>
    <t>39831210-1</t>
  </si>
  <si>
    <t>39831210-1-2</t>
  </si>
  <si>
    <t>Čistič myčky</t>
  </si>
  <si>
    <t>Čistič myčky zabraňující usazování mastnoty a vodního kamene</t>
  </si>
  <si>
    <t>24455000-8</t>
  </si>
  <si>
    <t>24455000-8-7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</si>
  <si>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</si>
  <si>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</si>
  <si>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39812400-1</t>
  </si>
  <si>
    <t>39812400-1-2</t>
  </si>
  <si>
    <t>Smetáček+lopatka, plastová s gumovou hranou</t>
  </si>
  <si>
    <t>Souprava smetáček + lopatka, plastová s gumovou hranou.</t>
  </si>
  <si>
    <t>kpl</t>
  </si>
  <si>
    <t>39831210-1-6</t>
  </si>
  <si>
    <t>Lesk do myčky na nádobí</t>
  </si>
  <si>
    <t>Leštidlo do myčky nádobí, zanechává suché nádobí beze skvrn a vápenatých usazenin, dodává nádobí lesk.</t>
  </si>
  <si>
    <t>ks (750 ml)</t>
  </si>
  <si>
    <t>39811100-1</t>
  </si>
  <si>
    <t>39811100-1-3</t>
  </si>
  <si>
    <t>Osvěžovač vzduchu, spray</t>
  </si>
  <si>
    <t>Osvěžovač vzduchu, sprej 300 ml.</t>
  </si>
  <si>
    <t>ks (300 ml)</t>
  </si>
  <si>
    <t>39514200-0</t>
  </si>
  <si>
    <t>39514200-0-4</t>
  </si>
  <si>
    <t>Utěrka bavlněná, 50 x 70 cm</t>
  </si>
  <si>
    <t>Kuchyňská utěrka na nádobí s poutkem, 100% bavlna, hustá příze, min. 200 g/m2, vysoká sací schopnost, možnost praní při teplotách nad 60oC. Rozměr 50 x 70 cm</t>
  </si>
  <si>
    <t>ks</t>
  </si>
  <si>
    <t>Vystavit fakturu za soubor položek výše: ve faktruře uvést ID žádanky</t>
  </si>
  <si>
    <t>Celkem za fakturu</t>
  </si>
  <si>
    <t>33763000-6</t>
  </si>
  <si>
    <t>33763000-6-2</t>
  </si>
  <si>
    <t>Papírové ručníky, skládané, Z/Z, 2-vrstvé, bílé</t>
  </si>
  <si>
    <t>Papírové ručníky, skládané, Z/Z, materiál: 100% celulóza, barva: bílá, 
počet vrstev: 2-vstvé, rozměr ručníku: 25 x 23 cm, 
balení obsahuje 20 balíčků po 200 ks ručníků (celkem 4000 ks ručníků).</t>
  </si>
  <si>
    <t>bal (20 balíčků po 200 ks)</t>
  </si>
  <si>
    <t>Ústřední knihovna</t>
  </si>
  <si>
    <t>PřF, Kotlářská 2, pavilon 12 - aula</t>
  </si>
  <si>
    <t>Kotlářská 267/2, 61137 Brno</t>
  </si>
  <si>
    <t>pav. 12/1011</t>
  </si>
  <si>
    <t xml:space="preserve">Křížová Marie  </t>
  </si>
  <si>
    <t>107721@mail.muni.cz</t>
  </si>
  <si>
    <t>Prosím o dodání mezi 9-11:00, 13-14:00, volat nejméně hodinu předem.</t>
  </si>
  <si>
    <t>39713431-3</t>
  </si>
  <si>
    <t>39713431-3-1</t>
  </si>
  <si>
    <t>Sáčky do vysavače</t>
  </si>
  <si>
    <t>Sáčky do vysavače - v Poznámce pro dodavatele bude uveden konkrétní typ vysavače.</t>
  </si>
  <si>
    <t>bal</t>
  </si>
  <si>
    <t>Vysavač Cleanfix S20</t>
  </si>
  <si>
    <t>19640000-4</t>
  </si>
  <si>
    <t>19640000-4-6</t>
  </si>
  <si>
    <t>Hygienické sáčky, HDPE, do zásobníku, ks</t>
  </si>
  <si>
    <t>Hygienické sáčky na dámské WC, materiál: HDPE folie (mikroten), výměnné balení do zásobníku, v papírové krabičce s výřezem na čelní straně, krabička obsahuje 25-30 ks sáčků.</t>
  </si>
  <si>
    <t>19640000-4-5</t>
  </si>
  <si>
    <t>Pytle na odpad, 120 l, LDPE, 40-50 mic,  modré</t>
  </si>
  <si>
    <t>Pytel na odpad v roli, nezatahovací, objem: 120 l, rozměr (š x v): 70 x 110 cm, materiál: LDPE folie (igelit), síla materiálu: 40-50 mic, barva: modrá, 25 ks v trhací roličce.</t>
  </si>
  <si>
    <t>role (25 ks)</t>
  </si>
  <si>
    <t>33711900-6</t>
  </si>
  <si>
    <t>33711900-6-9</t>
  </si>
  <si>
    <t>Mýdlo tekuté na ruce obsahující substance na bázi kolagenu</t>
  </si>
  <si>
    <t>Tekuté mýdlo obsahující substance na bázi kolagenu, příznivě působící na pokožku</t>
  </si>
  <si>
    <t>ks (5 l)</t>
  </si>
  <si>
    <t>33761000-2</t>
  </si>
  <si>
    <t>33761000-2-7</t>
  </si>
  <si>
    <t>Toaletní papír, 23 cm, 2-vrstvý, 100% celulóza</t>
  </si>
  <si>
    <t>Toaletní papír, materiál: 100% celulóza, počet vrstev: 2-vrstvý, průměr role: 22,5-23,5 cm, 
průměr dutinky: 6 cm, šířka role: 9,5 cm, délka návinu: min.230 m, baleno po 6 ks.</t>
  </si>
  <si>
    <t>bal (6 rolí)</t>
  </si>
  <si>
    <t>39514400-2</t>
  </si>
  <si>
    <t>39514400-2-2</t>
  </si>
  <si>
    <t>Zásobník na papírové ručníky, obsah 500 ks</t>
  </si>
  <si>
    <t>Zásobník na papírové ručníky, obsah 500 ks, vyrobený z plastu, vybavený průhledným plastovým průzorem, uzamykatelný na klíček</t>
  </si>
  <si>
    <t>Ústav ochrany a podpory zdraví</t>
  </si>
  <si>
    <t>UKB, Kamenice 5, budova A21</t>
  </si>
  <si>
    <t>Kamenice 753/5, 62500 Brno</t>
  </si>
  <si>
    <t>bud. A21/327</t>
  </si>
  <si>
    <t xml:space="preserve">Chaloupková Jana  </t>
  </si>
  <si>
    <t>1243@mail.muni.cz</t>
  </si>
  <si>
    <t>33711900-6-8</t>
  </si>
  <si>
    <t>Mýdlo tekuté na ruce s antibakteriální složkou</t>
  </si>
  <si>
    <t>Tekuté mýdlo na ruce s účinnou antibakteriální složkou a glycerinem.</t>
  </si>
  <si>
    <t xml:space="preserve">Jochová Zdeňka  </t>
  </si>
  <si>
    <t>70424@mail.muni.cz</t>
  </si>
  <si>
    <t>33764000-3</t>
  </si>
  <si>
    <t>33764000-3-4</t>
  </si>
  <si>
    <t>Papírové ubrousky, bílé, 1-vrstvé, 33 x 33 cm</t>
  </si>
  <si>
    <t>Papírové ubrousky, bílé, 1-vrstvé, rozměry cca 33 x 33 cm</t>
  </si>
  <si>
    <t>bal (100 ks)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</si>
  <si>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</si>
  <si>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</si>
  <si>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</si>
  <si>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</si>
  <si>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33763000-6-9</t>
  </si>
  <si>
    <t>Papírové utěrky, 2-vrstvé</t>
  </si>
  <si>
    <t>Papírové kuchyňské utěrky v rolích, materiál: 100% celulóza, barva: bílá, počet vrstev: 2-vrstvé, délka návinu: min. 10 m, průměr role: 10-12 cm, šířka role: 22-23 cm, baleno po 2 ks.</t>
  </si>
  <si>
    <t>bal (2 role)</t>
  </si>
  <si>
    <t>DRZ/1111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</si>
  <si>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</si>
  <si>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</si>
  <si>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</si>
  <si>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Ústav patologické fyziologie</t>
  </si>
  <si>
    <t>UKB, Kamenice 5, budova A18</t>
  </si>
  <si>
    <t>bud. A18/231</t>
  </si>
  <si>
    <t xml:space="preserve">Ježková Věra  </t>
  </si>
  <si>
    <t>294@mail.muni.cz</t>
  </si>
  <si>
    <t>Pracovní doba 8-14 hodin.</t>
  </si>
  <si>
    <t>39830000-9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</si>
  <si>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</si>
  <si>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</si>
  <si>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</si>
  <si>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24455000-8-8</t>
  </si>
  <si>
    <t>39832000-3-6</t>
  </si>
  <si>
    <t>Houbičky na nádobí s abrazivní vrstvou</t>
  </si>
  <si>
    <t>Houbičky na mytí nádobí, s abrazivní vrstvou, rozměr cca 8 x 5 x 2,5 cm.</t>
  </si>
  <si>
    <t>bal (10 ks)</t>
  </si>
  <si>
    <t>18937100-7</t>
  </si>
  <si>
    <t>18937100-7-4</t>
  </si>
  <si>
    <t>Sáčky mikrotenové, 20 x 30 cm</t>
  </si>
  <si>
    <t>Mikrotenové sáčky, rozměr: 20 x 30 cm, materiál: HDPE folie (mikroten), síla materiálu: min. 10 mic, barva: transparentní, 50 ks v odtrhovacím bloku.</t>
  </si>
  <si>
    <t>bal (50 ks)</t>
  </si>
  <si>
    <t>19640000-4-16</t>
  </si>
  <si>
    <t>Sáčky do odpadkového koše, 60-70 l, LDPE, 25-40 mic</t>
  </si>
  <si>
    <t>Sáčky do odpadkového koše v roli, nezatahovací, objem: 60-70 l, rozměr (š x v): 60-65 x 74-80 cm, materiál: LDPE folie (igelit), síla materiálu: 25-40 mic, barva: černá, 10 ks v trhací roličce.</t>
  </si>
  <si>
    <t>role (10 ks)</t>
  </si>
  <si>
    <t>39832000-3-8</t>
  </si>
  <si>
    <t>Kartáč na nádobí</t>
  </si>
  <si>
    <t>Kartáč na nádobí, plastová rukojeť, syntetické štětiny.</t>
  </si>
  <si>
    <t>33764000-3-9</t>
  </si>
  <si>
    <t>Papírové kapesníčky, krabička</t>
  </si>
  <si>
    <t>Papírové kapesníčky, bílé, dvouvrstvé, balení v krabičce po 100 ks.</t>
  </si>
  <si>
    <t>39832000-3-9</t>
  </si>
  <si>
    <t>Kartáček na ruce s úchytem</t>
  </si>
  <si>
    <t>Kartáček na ruce s úchytem, jednostranný, materiál: plast, délka: 9 - 10 cm.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</si>
  <si>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</si>
  <si>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</si>
  <si>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</si>
  <si>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</si>
  <si>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</si>
  <si>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18141000-9</t>
  </si>
  <si>
    <t>18141000-9-6</t>
  </si>
  <si>
    <t>Rukavice úklidové, latex, vel. S</t>
  </si>
  <si>
    <t>Rukavice pětiprsté, materiál: vysoce kvalitní přírodní latex, vnější úprava: protiskluzová úprava na dlani a na prstech, vnitřní úprava: velurová vrstva pro snadné navlékání a svlékání, velikost: S, rukavice určené pro běžný úklid, práci s vodou a ředěnými čistícími prostředky, baleno po 1 páru rukavic.</t>
  </si>
  <si>
    <t>pár</t>
  </si>
  <si>
    <t>18141000-9-7</t>
  </si>
  <si>
    <t>Rukavice úklidové, latex, vel. M</t>
  </si>
  <si>
    <t>Rukavice pětiprsté, materiál: vysoce kvalitní přírodní latex, vnější úprava: protiskluzová úprava na dlani a na prstech, vnitřní úprava: velurová vrstva pro snadné navlékání a svlékání, velikost: M, rukavice určené pro běžný úklid, práci s vodou a ředěnými čistícími prostředky, baleno po 1 páru rukavic.</t>
  </si>
  <si>
    <t>39222100-5</t>
  </si>
  <si>
    <t>39222100-5-5</t>
  </si>
  <si>
    <t>Špejle uzenářské</t>
  </si>
  <si>
    <t>Špejle uzenářské nehrocené, materiál: lipové dřevo, délka: 30 cm, baleno po 100 ks.</t>
  </si>
  <si>
    <t>33710000-0</t>
  </si>
  <si>
    <t>33710000-0-2</t>
  </si>
  <si>
    <t>Vatové tyčinky, 100% bavlna</t>
  </si>
  <si>
    <t>Vatové tyčinky ze 100% bavlny</t>
  </si>
  <si>
    <t>33764000-3-11</t>
  </si>
  <si>
    <t>Vlhčené ubrousky</t>
  </si>
  <si>
    <t>Vlhčené ubrousky v sáčku s opakovaně uzavíratelným uzávěrem zamezujícím vysychání, baleno po 80 ks.</t>
  </si>
  <si>
    <t>bal (80 ks)</t>
  </si>
  <si>
    <t>39525800-6</t>
  </si>
  <si>
    <t>39525800-6-3</t>
  </si>
  <si>
    <t>Zemovka, bavlněná</t>
  </si>
  <si>
    <t>Zemovka tkaná s vysokou pevností a vysokou sací schopností pro vytírání hladkých a hrubších podlah, bílá barva. Rozměr 60 x 60 cm.</t>
  </si>
  <si>
    <t>33710000-0-3</t>
  </si>
  <si>
    <t>Žiletky do holícího strojku</t>
  </si>
  <si>
    <t>Náhradní plátkové žiletky do holícího strojku, baleno po 5 ks.</t>
  </si>
  <si>
    <t>bal (5 ks)</t>
  </si>
  <si>
    <t>39831000-6</t>
  </si>
  <si>
    <t>39831000-6-5</t>
  </si>
  <si>
    <t>Prací gel</t>
  </si>
  <si>
    <t>Tekutý prací gel na barevné prádlo vhodný do všechy typů automatických praček se změkčujícími účinky a příjemnou vůni. Vysoce účinný na odolné skvrny. Možnost prát při nízkých i vysokých teplotách (od 30°C do 95°C).</t>
  </si>
  <si>
    <t>ks (3,5 l)</t>
  </si>
  <si>
    <t>39222100-5-26</t>
  </si>
  <si>
    <t>Hliníková folie v roli, 30 cm x 10 m</t>
  </si>
  <si>
    <t>Hliníková folie v roli (alobal), šíře: 30 cm, návin: 10 m, síla folie: cca: 10 mic.</t>
  </si>
  <si>
    <t>role</t>
  </si>
  <si>
    <t>Děkanát</t>
  </si>
  <si>
    <t>PřF, Kotlářská 2, pavilon 01</t>
  </si>
  <si>
    <t>pav. 01/02011a</t>
  </si>
  <si>
    <t xml:space="preserve">Pakostová Irena  </t>
  </si>
  <si>
    <t>1593@mail.muni.cz</t>
  </si>
  <si>
    <t>Drogistické potřeby</t>
  </si>
  <si>
    <t>33761000-2-10</t>
  </si>
  <si>
    <t>Toaletní papír, 10 cm, 2-vrstvý, 100% celulóza</t>
  </si>
  <si>
    <t>Toaletní papír, materiál: 100% celulóza, barva: bílá, počet vrstev: 2-vrstvý, průměr role: 9,5-10,5 cm, délka návinu: min 19 m, počet útržků: min. 180, baleno po 8 ks.</t>
  </si>
  <si>
    <t>bal (8 rolí)</t>
  </si>
  <si>
    <t>Mendelovo muzeum</t>
  </si>
  <si>
    <t>MM, Mendlovo náměstí 907/1a</t>
  </si>
  <si>
    <t>Mendlovo náměstí 907/1a, 60300 Brno</t>
  </si>
  <si>
    <t xml:space="preserve">Vychodilová Lucie Mgr. </t>
  </si>
  <si>
    <t>14696@mail.muni.cz</t>
  </si>
  <si>
    <t>33763000-6-3</t>
  </si>
  <si>
    <t>Papírové ručníky, skládané, Z/Z, 1-vrstvé, zelené</t>
  </si>
  <si>
    <t>Papírové ručníky, skládané, Z/Z, materiál: recyklovaný papír, barva: zelená, 
počet vrstev: 1-vstvé, rozměr ručníku: 25 x 23 cm, 
balení obsahuje 20 balíčků po 250 ks ručníků (celkem 5000 ks ručníků).</t>
  </si>
  <si>
    <t>bal (20 balíčků po 250 ks)</t>
  </si>
  <si>
    <t>Ústav matematiky a statistiky</t>
  </si>
  <si>
    <t>PřF, Kotlářská 2, pavilon 08</t>
  </si>
  <si>
    <t>pav. 08/03017</t>
  </si>
  <si>
    <t xml:space="preserve">Chudáčková Vladimíra  </t>
  </si>
  <si>
    <t>204410@mail.muni.cz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</si>
  <si>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</si>
  <si>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</si>
  <si>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</si>
  <si>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</si>
  <si>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</si>
  <si>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</si>
  <si>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g)</t>
  </si>
  <si>
    <t>Ústav histologie a embryologie</t>
  </si>
  <si>
    <t>UKB, Kamenice 3, budova 1</t>
  </si>
  <si>
    <t>Kamenice 126/3, 62500 Brno</t>
  </si>
  <si>
    <t xml:space="preserve">Puklová Jana  </t>
  </si>
  <si>
    <t>2472@mail.muni.cz</t>
  </si>
  <si>
    <t>33763000-6-8</t>
  </si>
  <si>
    <t>Papírové ručníky, vnější odvíjení, 3-vrstvé, bílé, 100% celulóza</t>
  </si>
  <si>
    <t>Papírové ručníky, vnější odvíjení, materiál: 100% celulóza, 
barva: bílá, počet vrstev: 3-vrstvé, délka návinu: 90-110m, průměr role: 18-20 cm, 
šířka role: 18-20 cm, balení obsahuje 6 rolí.</t>
  </si>
  <si>
    <t>39830000-9-24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</si>
  <si>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</si>
  <si>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</si>
  <si>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39514200-0-3</t>
  </si>
  <si>
    <t>Houbová utěrka, 16 x 18 cm</t>
  </si>
  <si>
    <t>Houbová utěrka, vysoká savost, rozměry cca 16 x 18 cm</t>
  </si>
  <si>
    <t>33711900-6-7</t>
  </si>
  <si>
    <t>Tekuté mýdlo na ruce s účinnou antibakteriální složkou v dávkovači s pumpičkou</t>
  </si>
  <si>
    <t>33741200-8-2</t>
  </si>
  <si>
    <t>Ochranný desinfekční krém na ruce</t>
  </si>
  <si>
    <t>Krém na ruce obsahující silikonový olej a desinfekční přísady</t>
  </si>
  <si>
    <t>39831210-1-1</t>
  </si>
  <si>
    <t>Sůl do myčky</t>
  </si>
  <si>
    <t>Speciální sůl do myčky, změkčující vodu, zabraňující usazování vodního kamene</t>
  </si>
  <si>
    <t>ks (1,5 kg)</t>
  </si>
  <si>
    <t>Drogistické zboží</t>
  </si>
  <si>
    <t>39832000-3-1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</si>
  <si>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</si>
  <si>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ks (500 ml)</t>
  </si>
  <si>
    <t>FF, Gorkého 13, budova O</t>
  </si>
  <si>
    <t>Gorkého 62/13, 60200 Brno</t>
  </si>
  <si>
    <t>bud. O/2.05</t>
  </si>
  <si>
    <t xml:space="preserve">Sedláčková Jana  </t>
  </si>
  <si>
    <t>50037@mail.muni.cz</t>
  </si>
  <si>
    <t>Ústřední knihovna-drogerie</t>
  </si>
  <si>
    <t>FSS, Joštova 10</t>
  </si>
  <si>
    <t>Joštova 218/10, 60200 Brno</t>
  </si>
  <si>
    <t>Kuchtíčková Fišerová Lucie Mgr. DiS.</t>
  </si>
  <si>
    <t>35947@mail.muni.cz</t>
  </si>
  <si>
    <t>39830000-9-9</t>
  </si>
  <si>
    <t>Odstraňovač vodního kamene pro varné konvice a kávovary</t>
  </si>
  <si>
    <t>Odstraňovač vodního kamene, pro varné konvice, kávovary</t>
  </si>
  <si>
    <t>ks (250 g)</t>
  </si>
  <si>
    <t>33764000-3-8</t>
  </si>
  <si>
    <t>Vlhčené ubrousky, antibakteriální</t>
  </si>
  <si>
    <t>Vlhčené ubrousky v sáčku s antibakteriálními účinky</t>
  </si>
  <si>
    <t>bal (15 ks)</t>
  </si>
  <si>
    <t>Oddělení pro kvalifikační rozvoj</t>
  </si>
  <si>
    <t>UKB, Kamenice 5, budova A17</t>
  </si>
  <si>
    <t>bud. A17/413</t>
  </si>
  <si>
    <t xml:space="preserve">Wolfová Pavla Bc. </t>
  </si>
  <si>
    <t>233133@mail.muni.cz</t>
  </si>
  <si>
    <t>19640000-4-12</t>
  </si>
  <si>
    <t>Pytle na odpad, 120 l, LDPE, 50-60 mic, zatahovací</t>
  </si>
  <si>
    <t>Pytle na odpad v roli, zatahovací, objem: 120 l, rozměr (š x v): 70 x 100 cm, materiál: LDPE folie (igelit), síla materiálu: 50-60 mic, barva: modrá, 25 ks v trhací roličce.</t>
  </si>
  <si>
    <t>Kat.regionál. ekonomie a správy</t>
  </si>
  <si>
    <t>ESF, Lipová 41a</t>
  </si>
  <si>
    <t>Lipová 507/41a, 60200 Brno</t>
  </si>
  <si>
    <t xml:space="preserve">Mezníková Irma  </t>
  </si>
  <si>
    <t>115744@mail.muni.cz</t>
  </si>
  <si>
    <t>33764000-3-7</t>
  </si>
  <si>
    <t>Papírové ubrousky, bílé, 2-vrstvé, 33 x 33 cm</t>
  </si>
  <si>
    <t>Papírové ubrousky, bílé, 2-vrstvé, rozměry cca 33 x 33 cm</t>
  </si>
  <si>
    <t>39525800-6-1</t>
  </si>
  <si>
    <t>Zemovka, 60 x 70 cm</t>
  </si>
  <si>
    <t>Zemovka, netkaná s vysokou sací schopností, pro vytírání hladkých povrchů, pracovních ploch a stolů, cca 60 x 70 cm.</t>
  </si>
  <si>
    <t>39222110-8</t>
  </si>
  <si>
    <t>39222110-8-9</t>
  </si>
  <si>
    <t>Kelímky, 0,2l, plast, bílé</t>
  </si>
  <si>
    <t>Kelímky na nápoje, materiál: plast, barva: bílá, objem: 0,2l, baleno po 100 ks.</t>
  </si>
  <si>
    <t>39222100-5-15</t>
  </si>
  <si>
    <t>Papírový tácek, 16 x 23 cm</t>
  </si>
  <si>
    <t>Papírový tácek, barva: bílá, rozměr: 16 x 23 cm, baleno po 100 ks.</t>
  </si>
  <si>
    <t>18141000-9-14</t>
  </si>
  <si>
    <t>Rukavice jednorázové, latex, vel. S</t>
  </si>
  <si>
    <t>Jednorázové pětiprsté rukavice, materiál: latex, hodnota AQL: 1,5, vnitřní úprava: pudrovaná, barva: bílá, velikost: S, baleno po 100 ks rukavic.</t>
  </si>
  <si>
    <t>18141000-9-16</t>
  </si>
  <si>
    <t>Rukavice jednorázové, polyetylen, vel. M</t>
  </si>
  <si>
    <t>Jednorázové pětiprsté rukavice, materiál: tenká polyetylénová folie, barva: čirá, velikost: dámská L, baleno po 100 ks. Určené pro ochranu rukou před nečistotami v suchém i vlhkém prostředí, proti minimálním rizikům, vhodné pro krátkodobý styk s potravinami.</t>
  </si>
  <si>
    <t>18141000-9-10</t>
  </si>
  <si>
    <t>Rukavice jednorázové, vinyl, vel. S</t>
  </si>
  <si>
    <t>Jednorázové pětiprsté rukavice, materiál: vinyl, hodnota AQL: 1,5, vnitřní úprava: pudrovaná, barva: bílá, velikost: S, baleno po 1 páru rukavic.</t>
  </si>
  <si>
    <t>39832000-3-7</t>
  </si>
  <si>
    <t>Houbičky na nádobí s abrazivní vrstvou, s boční drážkou</t>
  </si>
  <si>
    <t>Houbičky na mytí nádobí, s abrazivní vrstvou, s boční drážkou, rozměr cca 9,5 x 7 x 4,5 cm.</t>
  </si>
  <si>
    <t>bal (3 ks)</t>
  </si>
  <si>
    <t>Správa UKB</t>
  </si>
  <si>
    <t>UKB, Kamenice 5, budova A09</t>
  </si>
  <si>
    <t xml:space="preserve">Vartecká Jana Mgr. </t>
  </si>
  <si>
    <t>9467@mail.muni.cz</t>
  </si>
  <si>
    <t>33763000-6-14</t>
  </si>
  <si>
    <t>Papírové ručníky, vnější odvíjení, 2-vrstvé, bílé, recyklované</t>
  </si>
  <si>
    <t>Papírové ručníky, vnější odvíjení, materiál: recyklovaný papír, barva: bílá, počet vrstev: 2-vrstvé, 
délka návinu: 140-150 m, průměr role: 18,5-19,5 cm, průměr dutinky: 4,5 cm, šířka role: 19,5 cm, 
počet útržků: 710-720 ks.</t>
  </si>
  <si>
    <t>drogistické zboží</t>
  </si>
  <si>
    <t>Univerzitní centrum Telč</t>
  </si>
  <si>
    <t>UCT, Telč, nám. Zachariáše z Hradce</t>
  </si>
  <si>
    <t>Náměstí Zachariáše z Hradce 2, 58856 Telč</t>
  </si>
  <si>
    <t xml:space="preserve">Svobodová Jarmila  </t>
  </si>
  <si>
    <t>171084@mail.muni.cz</t>
  </si>
  <si>
    <t>39831600-2</t>
  </si>
  <si>
    <t>39831600-2-1</t>
  </si>
  <si>
    <t>WC čistící gel</t>
  </si>
  <si>
    <t>Extra silný čisticí gelový prostředek na WC, odstraňuje vápenaté usazeniny, má dezinfekční a čistící účinek, parfémovaný. Obsahuje kyselinu chlorovodíkovou. Dodat bezpečnostní list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</si>
  <si>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</si>
  <si>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</si>
  <si>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</si>
  <si>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19640000-4-3</t>
  </si>
  <si>
    <t>Sáčky do odpadkového koše, 60 l, HDPE,10-15 mic</t>
  </si>
  <si>
    <t>Sáčky do odpadkového koše v roli, nezatahovací, objem: 60 l, rozměr (š x v): 60-65 x 74-80 cm, materiál: HDPE folie (mikroten), síla materiálu: 10-15 mic, barva: transparentní, 50 ks v trhací roličce.</t>
  </si>
  <si>
    <t>role (50 ks)</t>
  </si>
  <si>
    <t>39831600-2-11</t>
  </si>
  <si>
    <t>Tekutý čistící gelový prostředek na WC mísy s vonnou složkou, odstraňuje vodní kámen, rez a nečistoty. Obsahuje kyselinu mravenčí 5-10 hm.%. Dodat bezpečnostní list.</t>
  </si>
  <si>
    <t>33763000-6-12</t>
  </si>
  <si>
    <t>Papírové ručníky, skládané, Z/Z, 1-vrstvé, bílé</t>
  </si>
  <si>
    <t>Papírové ručníky, skládané, Z/Z, materiál: recyklovaný papír, 
barva: bílá, počet vrstev: 1-vstvé, rozměr ručníku: 25 x 23 cm, 
balení obsahuje 20 balíčků po 250 ks ručníků (celkem 5000 ks ručníků).</t>
  </si>
  <si>
    <t>39831600-2-4</t>
  </si>
  <si>
    <t>WC štětka</t>
  </si>
  <si>
    <t>WC štětka jednoduchá 70mm, plastová rukojeť</t>
  </si>
  <si>
    <t>39812400-1-3</t>
  </si>
  <si>
    <t>Smeták a násada se závitem</t>
  </si>
  <si>
    <t>Smeták a násada se závitem, plast, smeták cca 30 cm, násada cca 130 cm</t>
  </si>
  <si>
    <t>19640000-4-4</t>
  </si>
  <si>
    <t>Pytle na odpad, 120 l, LDPE, 40-50 mic, černé</t>
  </si>
  <si>
    <t>Pytel na odpad v roli, nezatahovací, objem: 120 l, rozměr (š x v): 70 x 110 cm, materiál: LDPE folie (igelit), síla materiálu: 40-50 mic, barva: černá, 25 ks v trhací roličce.</t>
  </si>
  <si>
    <t>19640000-4-2</t>
  </si>
  <si>
    <t>Sáčky do odpadkového koše, 30-35 l, HDPE, 8-10 mic</t>
  </si>
  <si>
    <t>Sáčky do odpadkového koše v roli, nezatahovací, objem: 30-35 l, rozměr (š x v): 50 x 60 cm, materiál: HDPE folie (mikroten), síla materiálu: 8-10 mic, barva: černá, 50 ks v trhací roličce.</t>
  </si>
  <si>
    <t>18141000-9-11</t>
  </si>
  <si>
    <t>Rukavice jednorázové, vinyl, vel. M</t>
  </si>
  <si>
    <t>Jednorázové pětiprsté rukavice, materiál: vinyl, hodnota AQL: 1,5, vnitřní úprava: pudrovaná, barva: bílá, velikost: M, baleno po 1 páru rukavic.</t>
  </si>
  <si>
    <t>Ústav fyziky Země</t>
  </si>
  <si>
    <t>PřF, Tvrdého 12</t>
  </si>
  <si>
    <t>Tvrdého 258/12, 60200 Brno</t>
  </si>
  <si>
    <t xml:space="preserve">Sýkorová Zdeňka RNDr. </t>
  </si>
  <si>
    <t>2015@mail.muni.cz</t>
  </si>
  <si>
    <t>33761000-2-16</t>
  </si>
  <si>
    <t>Toaletní papír, 10 cm, 3-vrstvý, neparfémovaný, 100% celulóza</t>
  </si>
  <si>
    <t>Toaletní papír neparfémovaný, materiál: 100% celulóza, barva: bílá, počet vrstev: 3-vrstvý, průměr role: 9,5-10,5 cm, délka návinu: min. 18 m, počet útržků: 150-160, baleno po 8 ks.</t>
  </si>
  <si>
    <t>39831600-2-2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</si>
  <si>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</si>
  <si>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18141000-9-3</t>
  </si>
  <si>
    <t>Rukavice jednorázové, latex, vel. M</t>
  </si>
  <si>
    <t>Jednorázové pětiprsté rukavice, materiál: latex, hodnota AQL: 1,5, vnitřní úprava: pudrovaná, barva: bílá, velikost: M, baleno po 100 ks rukavic.</t>
  </si>
  <si>
    <t>Ústav soudního lékařství</t>
  </si>
  <si>
    <t>LF, ÚSL, Tvrdého 2a</t>
  </si>
  <si>
    <t>Tvrdého 562/2a, 66299 Brno</t>
  </si>
  <si>
    <t xml:space="preserve">Blatná Květa  </t>
  </si>
  <si>
    <t>107384@mail.muni.cz</t>
  </si>
  <si>
    <t xml:space="preserve">Pakostová Jindra  </t>
  </si>
  <si>
    <t>107322@mail.muni.cz</t>
  </si>
  <si>
    <t>18937100-7-2</t>
  </si>
  <si>
    <t>Taška mikrotenová, nosnost 5 kg</t>
  </si>
  <si>
    <t>Taška mikrotenová s uchy, materiál: HDPE folie (mikroten), barva: transparentní, nosnost 5 kg, 200 ks v roli.</t>
  </si>
  <si>
    <t>role (200 ks)</t>
  </si>
  <si>
    <t>39831300-9</t>
  </si>
  <si>
    <t>39831300-9-11</t>
  </si>
  <si>
    <t>Vědro, 10 l</t>
  </si>
  <si>
    <t>Vědro, plastové, pevné, 10 l</t>
  </si>
  <si>
    <t>39830000-9-5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</si>
  <si>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</si>
  <si>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</si>
  <si>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drogerie</t>
  </si>
  <si>
    <t>39222110-8-10</t>
  </si>
  <si>
    <t>Kelímky, 0,2l, plast, čiré</t>
  </si>
  <si>
    <t>Kelímky na nápoje, materiál: plast, barva: čirá, objem: 0,2l, baleno po 100 ks.</t>
  </si>
  <si>
    <t>Ústav botaniky a zoologie</t>
  </si>
  <si>
    <t>UKB, Kamenice 5, budova A31</t>
  </si>
  <si>
    <t>bud. A31/241</t>
  </si>
  <si>
    <t xml:space="preserve">Nečasová Dagmar  </t>
  </si>
  <si>
    <t>169849@mail.muni.cz</t>
  </si>
  <si>
    <t>drogerie - ústav</t>
  </si>
  <si>
    <t>Ústav chemie</t>
  </si>
  <si>
    <t>UKB, Kamenice 5, budova A12</t>
  </si>
  <si>
    <t>bud. A12/328</t>
  </si>
  <si>
    <t xml:space="preserve">Moskalenková Lucie Ing. </t>
  </si>
  <si>
    <t>160529@mail.muni.cz</t>
  </si>
  <si>
    <t>před dodáním zboží prosím telefonovat: 728899464</t>
  </si>
  <si>
    <t>33763000-6-5</t>
  </si>
  <si>
    <t>Papírové ručníky, vnější odvíjení, 2-vrstvé, bílé, 100% celulóza</t>
  </si>
  <si>
    <t>Papírové ručníky, vnější odvíjení, materiál: 100% celulóza, barva: bílá, počet vrstev: 2-vrstvé, délka návinu: 140-150 m, průměr role: 18,5-19,5 cm, průměr dutinky: 4,5 cm, šířka role: 25 cm, technologie HydraTek, počet útržků: 710-720 ks.</t>
  </si>
  <si>
    <t>19640000-4-1</t>
  </si>
  <si>
    <t>Sáčky do odpadkového koše, 10 l</t>
  </si>
  <si>
    <t>Sáčky do odpadkového koše v roli, objem: 10 l, 50 ks v trhací roličce.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</si>
  <si>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</si>
  <si>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</si>
  <si>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</si>
  <si>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</si>
  <si>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33711900-6-5</t>
  </si>
  <si>
    <t>Mýdlo na ruce s antibakteriální složkou, tuhé</t>
  </si>
  <si>
    <t>Toaletní mýdlo na ruce s antibakteriální a vonnou složkou, tuhé, balené, hmotnost min. 90 g.</t>
  </si>
  <si>
    <t>ks (100 g)</t>
  </si>
  <si>
    <t>39222100-5-14</t>
  </si>
  <si>
    <t>Papírový tácek, 13 x 20 cm</t>
  </si>
  <si>
    <t>Papírový tácek, barva: bílá, rozměr: 13 x 20 cm, baleno po 100 ks.</t>
  </si>
  <si>
    <t>39514100-9</t>
  </si>
  <si>
    <t>39514100-9-1</t>
  </si>
  <si>
    <t>Ručník froté, 50 x 90 cm</t>
  </si>
  <si>
    <t>Ručník froté, o rozměrech cca 50 x 90 cm, 100% bavlna, min. 400 g/m2.</t>
  </si>
  <si>
    <t>39525810-9</t>
  </si>
  <si>
    <t>39525810-9-1</t>
  </si>
  <si>
    <t>Leštící utěrka, 80 x 50 cm</t>
  </si>
  <si>
    <t>Leštící utěrka, pro leštění oken, skleněných ploch a keramických obkladů, cca 80 x 50 cm</t>
  </si>
  <si>
    <t>Zásobník na pap. utěrky-zdroje pracoviště 02/2018</t>
  </si>
  <si>
    <t>39514400-2-1</t>
  </si>
  <si>
    <t>Zásobník na papírové ručníky, obsah 250 ks</t>
  </si>
  <si>
    <t>Zásobník na papírové ručníky, obsah 250 ks, vyrobený z plastu, vybavený průhledným plastovým průzorem, uzamykatelný na klíček</t>
  </si>
  <si>
    <t>Kat.optometrie a ortoptiky</t>
  </si>
  <si>
    <t>RMU, Komenského nám. 2</t>
  </si>
  <si>
    <t>Komenského nám. 220/2, 66243 Brno</t>
  </si>
  <si>
    <t>bud. K2/241</t>
  </si>
  <si>
    <t xml:space="preserve">Homolová Zdeňka  </t>
  </si>
  <si>
    <t>241232@mail.muni.cz</t>
  </si>
  <si>
    <t>prosím o dodání ke dveřím 241, Kontakt:
Zdeňka Homolová 776361133</t>
  </si>
  <si>
    <t>Anatomický ústav</t>
  </si>
  <si>
    <t xml:space="preserve">Procházková Dana  </t>
  </si>
  <si>
    <t>2616@mail.muni.cz</t>
  </si>
  <si>
    <t>39525800-6-2</t>
  </si>
  <si>
    <t>Zemovka, 50 x 60 cm</t>
  </si>
  <si>
    <t>Zemovka, netkaná s vysokou sací schopností, pro vytírání hladkých povrchů, pracovních ploch a stolů, cca 50 x 60 cm</t>
  </si>
  <si>
    <t>DNS-drogerie, 2555</t>
  </si>
  <si>
    <t>19640000-4-15</t>
  </si>
  <si>
    <t>Sáčky do odpadkového koše, 60-70 l, LDPE, 40 mic, zatahovací</t>
  </si>
  <si>
    <t>Sáčky do odpadkového koše v roli, zatahovací, objem: 60-70 l, rozměr (š x v): 60-65 x 74-80 cm, materiál: LDPE folie (igelit), síla materiálu: 40 mic, barva: černá, 10 ks v trhací roličce.</t>
  </si>
  <si>
    <t>Ústav výpočetní techniky</t>
  </si>
  <si>
    <t xml:space="preserve">Janoušková Jana  </t>
  </si>
  <si>
    <t>2090@mail.muni.cz</t>
  </si>
  <si>
    <t>dodání od 7:30h, Komenského nám. 2, tel. 54949 2115</t>
  </si>
  <si>
    <t>39224340-3</t>
  </si>
  <si>
    <t>39224340-3-4</t>
  </si>
  <si>
    <t>Odpadkový koš, výklopný, 18l</t>
  </si>
  <si>
    <t>Odpadkový koš, z odolného plastu, výklopné víko, objem 18l.</t>
  </si>
  <si>
    <t>ŘEÚ</t>
  </si>
  <si>
    <t>39811100-1-2</t>
  </si>
  <si>
    <t>Osvěžovač vzduchu, mini spray, náhradní náplň</t>
  </si>
  <si>
    <t>Náhradní náplň do koncentrovaného aerosolového osvěžovače vzduchu - Brise One Touch Mini Spray. Obsah náplně 10ml.</t>
  </si>
  <si>
    <t>Ředitelství</t>
  </si>
  <si>
    <t>SKM, Vinařská 5, blok A1</t>
  </si>
  <si>
    <t>Vinařská 499/5, 65913 Brno</t>
  </si>
  <si>
    <t xml:space="preserve">Dvořáková Eva  </t>
  </si>
  <si>
    <t>35891@mail.muni.cz</t>
  </si>
  <si>
    <t>18937100-7-7</t>
  </si>
  <si>
    <t>Sáčky igelitové 20 x 30 cm</t>
  </si>
  <si>
    <t>Igelitové sáčky, rozměr: 20 x 30 cm, materiál: LDPE folie (igelit), síla materiálu: min. 30 mic, barva: transparentní, baleno po 100 ks.</t>
  </si>
  <si>
    <t>18937100-7-10</t>
  </si>
  <si>
    <t>Taška mikrotenová, nosnost 10 kg</t>
  </si>
  <si>
    <t>Taška mikrotenová s uchy, rozměr: 30+15 x 53 cm, materiál: HDPE folie (mikroten), barva: bílo-červené pruhy, nosnost: 10 kg, 100 ks v odtrhovacím bloku.</t>
  </si>
  <si>
    <t>V. Kopuletá, zak. 1020</t>
  </si>
  <si>
    <t>33761000-2-9</t>
  </si>
  <si>
    <t>Toaletní papír, 28 cm, 2-vrstvý, recyklovaný</t>
  </si>
  <si>
    <t>Toaletní papír, materiál: recyklovaný papír, barva: bílá, počet vrstev: 2-vrstvý, 
průměr role: 27,5-28,5 cm, průměr dutinky: 6 cm, délka návinu: min.: 250 m, baleno po 6 ks.</t>
  </si>
  <si>
    <t>Fakulta sportovních studií</t>
  </si>
  <si>
    <t>UKB, Kamenice 5, budova A33</t>
  </si>
  <si>
    <t>bud. A33/214</t>
  </si>
  <si>
    <t xml:space="preserve">Chatrná Soňa  </t>
  </si>
  <si>
    <t>186014@mail.muni.cz</t>
  </si>
  <si>
    <t>33761000-2-12</t>
  </si>
  <si>
    <t>Toaletní papír, středové odvíjení, 20 cm</t>
  </si>
  <si>
    <t>Toaletní papír, středové odvíjení, 2-vrstvý, materiál: 100% celulóza, 
barva: bílá, průměr role: 19,5-20,5 cm, délka návinu: min. 200 m, baleno po 6 ks.</t>
  </si>
  <si>
    <t>Ústav fyziky kondenzovaných látek</t>
  </si>
  <si>
    <t>PřF, Kotlářská 2, pavilon 09</t>
  </si>
  <si>
    <t>pav. 09/02002</t>
  </si>
  <si>
    <t xml:space="preserve">Schmidtová Jana  </t>
  </si>
  <si>
    <t>2122@mail.muni.cz</t>
  </si>
  <si>
    <t>19640000-4-8</t>
  </si>
  <si>
    <t>Sáčky do odpadkového koše, 30-35 l, LDPE, 25-40 mic</t>
  </si>
  <si>
    <t>Sáčky do odpadkového koše v roli, nezatahovací, objem: 30-35 l, rozměr (š x v): 50 x 60 cm, materiál: LDPE folie (igelit), síla materiálu 25-40 mic, barva: černá, 25 ks v trhací roličce.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</si>
  <si>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</si>
  <si>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</si>
  <si>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</si>
  <si>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bal (40 ks)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</si>
  <si>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</si>
  <si>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</si>
  <si>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</si>
  <si>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</si>
  <si>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</si>
  <si>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33711900-6-6</t>
  </si>
  <si>
    <t>Mýdlo tekuté na ruce, s dávkovačem</t>
  </si>
  <si>
    <t>Tekuté mýdlo na ruce, s dávkovačem</t>
  </si>
  <si>
    <t>Národní centrum pro výzk.biomolekul</t>
  </si>
  <si>
    <t>UKB, Kamenice 5, budova A04</t>
  </si>
  <si>
    <t>bud. A4/116</t>
  </si>
  <si>
    <t xml:space="preserve">Kasalová Jitka  </t>
  </si>
  <si>
    <t>111451@mail.muni.cz</t>
  </si>
  <si>
    <t>18937100-7-1</t>
  </si>
  <si>
    <t>Taška mikrotenová, nosnost 4 kg</t>
  </si>
  <si>
    <t>Taška mikrotenová s uchy, rozměr: 25+12 x 45 cm, materiál: HDPE folie (mikroten), barva: bílo-modré pruhy, nosnost: 4 kg, 100 ks v odtrhovacím bloku.</t>
  </si>
  <si>
    <t>GMB - Kulová - DR</t>
  </si>
  <si>
    <t>Ústav experimentální biologie</t>
  </si>
  <si>
    <t>UKB, Kamenice 5, budova A36</t>
  </si>
  <si>
    <t>bud. A36/345</t>
  </si>
  <si>
    <t xml:space="preserve">Kulová Hana  </t>
  </si>
  <si>
    <t>2260@mail.muni.cz</t>
  </si>
  <si>
    <t>33763000-6-11</t>
  </si>
  <si>
    <t>Papírové ručníky, středové odvíjení, 2-vrstvé, bílé, 100% celulóza</t>
  </si>
  <si>
    <t>Papírové ručníky, středové odvíjení, materiál: 100% celulóza, 
barva: bílá, počet vrstev: 2-vrstvé, délka návinu: 100-120 m, průměr role: 19-20 cm, 
šířka role: 19-20 cm, balení obsahuje 6 rolí.</t>
  </si>
  <si>
    <t>Centrum pro výzkum toxických látek</t>
  </si>
  <si>
    <t>UKB, Kamenice 5, budova A29</t>
  </si>
  <si>
    <t>bud. A29/417</t>
  </si>
  <si>
    <t xml:space="preserve">Žaludová Jaroslava Bc. </t>
  </si>
  <si>
    <t>69121@mail.muni.cz</t>
  </si>
  <si>
    <t>33761000-2-6</t>
  </si>
  <si>
    <t>Toaletní papír, 19 cm, 2-vrstvý, 100% celulóza</t>
  </si>
  <si>
    <t>Toaletní papír, materiál: 100% celulóza, počet vrstev: 2-vrstvý, průměr role: 18,5-19,5 cm, 
průměr dutinky: 6 cm, délka návinu: 140 m, baleno po 6 ks.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</si>
  <si>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</si>
  <si>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</si>
  <si>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</si>
  <si>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39812400-1-4</t>
  </si>
  <si>
    <t>Smeták 30 cm</t>
  </si>
  <si>
    <t>Smeták (bez násady) plastový s hrubým závitem, šířka cca 30 cm.</t>
  </si>
  <si>
    <t>Sokolov</t>
  </si>
  <si>
    <t>vědro - SMola</t>
  </si>
  <si>
    <t>Příhoda Jiří prof. RNDr. CSc.</t>
  </si>
  <si>
    <t>2166@mail.muni.cz</t>
  </si>
  <si>
    <t>Celkem</t>
  </si>
  <si>
    <t>CPV KÓD MU položky</t>
  </si>
  <si>
    <t>Předpokládaná cena - jednotková (bez DPH) v Kč</t>
  </si>
  <si>
    <t>Předpokládaná cena - celkem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</si>
</sst>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Alignment="1">
      <alignment horizontal="right" vertical="top"/>
    </xf>
    <xf numFmtId="4" fontId="0" fillId="34" borderId="13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4" fontId="0" fillId="35" borderId="13" xfId="0" applyNumberFormat="1" applyFont="1" applyFill="1" applyBorder="1" applyAlignment="1" applyProtection="1">
      <alignment horizontal="right" vertical="top"/>
      <protection locked="0"/>
    </xf>
    <xf numFmtId="0" fontId="1" fillId="36" borderId="14" xfId="0" applyFont="1" applyFill="1" applyBorder="1" applyAlignment="1">
      <alignment horizontal="left" vertical="top"/>
    </xf>
    <xf numFmtId="4" fontId="1" fillId="36" borderId="14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0" fontId="1" fillId="37" borderId="0" xfId="0" applyFont="1" applyFill="1" applyAlignment="1">
      <alignment horizontal="left" vertical="top"/>
    </xf>
    <xf numFmtId="4" fontId="1" fillId="37" borderId="0" xfId="0" applyNumberFormat="1" applyFont="1" applyFill="1" applyAlignment="1">
      <alignment horizontal="right" vertical="top"/>
    </xf>
    <xf numFmtId="0" fontId="1" fillId="36" borderId="14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9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2.8515625" style="0" customWidth="1"/>
    <col min="2" max="2" width="37.421875" style="0" hidden="1" customWidth="1"/>
    <col min="3" max="3" width="24.57421875" style="0" customWidth="1"/>
    <col min="4" max="4" width="21.140625" style="0" hidden="1" customWidth="1"/>
    <col min="5" max="5" width="24.57421875" style="0" customWidth="1"/>
    <col min="6" max="6" width="50.421875" style="0" customWidth="1"/>
    <col min="7" max="7" width="52.7109375" style="0" customWidth="1"/>
    <col min="8" max="8" width="65.57421875" style="0" customWidth="1"/>
    <col min="9" max="9" width="46.8515625" style="0" hidden="1" customWidth="1"/>
    <col min="10" max="10" width="23.421875" style="0" customWidth="1"/>
    <col min="11" max="11" width="12.8515625" style="0" customWidth="1"/>
    <col min="12" max="12" width="21.140625" style="0" customWidth="1"/>
    <col min="13" max="13" width="37.421875" style="0" customWidth="1"/>
    <col min="14" max="14" width="36.28125" style="0" customWidth="1"/>
    <col min="15" max="15" width="38.7109375" style="0" customWidth="1"/>
    <col min="16" max="16" width="9.421875" style="0" customWidth="1"/>
    <col min="17" max="17" width="19.8515625" style="0" customWidth="1"/>
    <col min="18" max="18" width="27.00390625" style="0" hidden="1" customWidth="1"/>
    <col min="19" max="19" width="37.421875" style="0" hidden="1" customWidth="1"/>
    <col min="20" max="20" width="49.28125" style="0" hidden="1" customWidth="1"/>
    <col min="21" max="21" width="37.421875" style="0" hidden="1" customWidth="1"/>
    <col min="22" max="22" width="69.140625" style="0" customWidth="1"/>
    <col min="23" max="23" width="21.140625" style="0" customWidth="1"/>
    <col min="24" max="24" width="27.00390625" style="0" customWidth="1"/>
    <col min="25" max="25" width="23.421875" style="0" customWidth="1"/>
    <col min="26" max="27" width="17.57421875" style="0" customWidth="1"/>
  </cols>
  <sheetData>
    <row r="1" spans="1:24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customHeight="1">
      <c r="A3" s="17" t="s">
        <v>1</v>
      </c>
      <c r="B3" s="17"/>
      <c r="C3" s="18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0" t="s">
        <v>3</v>
      </c>
      <c r="M4" s="20"/>
      <c r="N4" s="20"/>
      <c r="O4" s="20"/>
      <c r="P4" s="20"/>
      <c r="Q4" s="20"/>
      <c r="R4" s="19"/>
      <c r="S4" s="19"/>
      <c r="T4" s="19"/>
      <c r="U4" s="19"/>
      <c r="V4" s="19"/>
      <c r="W4" s="19"/>
      <c r="X4" s="19"/>
    </row>
    <row r="5" spans="1:27" ht="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559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18</v>
      </c>
      <c r="Q5" s="2" t="s">
        <v>19</v>
      </c>
      <c r="R5" s="2" t="s">
        <v>20</v>
      </c>
      <c r="S5" s="2" t="s">
        <v>21</v>
      </c>
      <c r="T5" s="2" t="s">
        <v>22</v>
      </c>
      <c r="U5" s="2" t="s">
        <v>23</v>
      </c>
      <c r="V5" s="2" t="s">
        <v>24</v>
      </c>
      <c r="W5" s="2" t="s">
        <v>25</v>
      </c>
      <c r="X5" s="2" t="s">
        <v>26</v>
      </c>
      <c r="Z5" s="2" t="s">
        <v>560</v>
      </c>
      <c r="AA5" s="2" t="s">
        <v>561</v>
      </c>
    </row>
    <row r="6" spans="1:27" ht="51">
      <c r="A6" s="3">
        <v>71557</v>
      </c>
      <c r="B6" s="4" t="s">
        <v>27</v>
      </c>
      <c r="C6" s="3">
        <v>223269</v>
      </c>
      <c r="D6" s="4" t="s">
        <v>28</v>
      </c>
      <c r="E6" s="4" t="s">
        <v>29</v>
      </c>
      <c r="F6" s="4" t="s">
        <v>30</v>
      </c>
      <c r="G6" s="5"/>
      <c r="H6" s="4" t="s">
        <v>31</v>
      </c>
      <c r="I6" s="4"/>
      <c r="J6" s="4" t="s">
        <v>32</v>
      </c>
      <c r="K6" s="6">
        <v>5</v>
      </c>
      <c r="L6" s="4">
        <v>790000</v>
      </c>
      <c r="M6" s="4" t="s">
        <v>33</v>
      </c>
      <c r="N6" s="4" t="s">
        <v>34</v>
      </c>
      <c r="O6" s="4" t="s">
        <v>35</v>
      </c>
      <c r="P6" s="4">
        <v>4</v>
      </c>
      <c r="Q6" s="4" t="s">
        <v>36</v>
      </c>
      <c r="R6" s="3">
        <v>382966</v>
      </c>
      <c r="S6" s="4" t="s">
        <v>37</v>
      </c>
      <c r="T6" s="4" t="s">
        <v>38</v>
      </c>
      <c r="U6" s="4">
        <v>549493195</v>
      </c>
      <c r="V6" s="4"/>
      <c r="W6" s="7"/>
      <c r="X6" s="8">
        <f>ROUND($K$6*ROUND($W$6,2),2)</f>
        <v>0</v>
      </c>
      <c r="Z6" s="9">
        <v>20.66115702479339</v>
      </c>
      <c r="AA6" s="9">
        <f>Z6*K6</f>
        <v>103.30578512396696</v>
      </c>
    </row>
    <row r="7" spans="1:27" ht="38.25">
      <c r="A7" s="3">
        <v>71557</v>
      </c>
      <c r="B7" s="4" t="s">
        <v>27</v>
      </c>
      <c r="C7" s="3">
        <v>223270</v>
      </c>
      <c r="D7" s="4" t="s">
        <v>39</v>
      </c>
      <c r="E7" s="4" t="s">
        <v>40</v>
      </c>
      <c r="F7" s="4" t="s">
        <v>41</v>
      </c>
      <c r="G7" s="5"/>
      <c r="H7" s="4" t="s">
        <v>42</v>
      </c>
      <c r="I7" s="4"/>
      <c r="J7" s="4" t="s">
        <v>43</v>
      </c>
      <c r="K7" s="6">
        <v>2</v>
      </c>
      <c r="L7" s="4">
        <v>790000</v>
      </c>
      <c r="M7" s="4" t="s">
        <v>33</v>
      </c>
      <c r="N7" s="4" t="s">
        <v>34</v>
      </c>
      <c r="O7" s="4" t="s">
        <v>35</v>
      </c>
      <c r="P7" s="4">
        <v>4</v>
      </c>
      <c r="Q7" s="4" t="s">
        <v>36</v>
      </c>
      <c r="R7" s="3">
        <v>382966</v>
      </c>
      <c r="S7" s="4" t="s">
        <v>37</v>
      </c>
      <c r="T7" s="4" t="s">
        <v>38</v>
      </c>
      <c r="U7" s="4">
        <v>549493195</v>
      </c>
      <c r="V7" s="4"/>
      <c r="W7" s="7"/>
      <c r="X7" s="8">
        <f>ROUND($K$7*ROUND($W$7,2),2)</f>
        <v>0</v>
      </c>
      <c r="Z7" s="9">
        <v>89.25619834710744</v>
      </c>
      <c r="AA7" s="9">
        <f aca="true" t="shared" si="0" ref="AA7:AA13">Z7*K7</f>
        <v>178.51239669421489</v>
      </c>
    </row>
    <row r="8" spans="1:27" ht="12.75">
      <c r="A8" s="3">
        <v>71557</v>
      </c>
      <c r="B8" s="4" t="s">
        <v>27</v>
      </c>
      <c r="C8" s="3">
        <v>223271</v>
      </c>
      <c r="D8" s="4" t="s">
        <v>44</v>
      </c>
      <c r="E8" s="4" t="s">
        <v>45</v>
      </c>
      <c r="F8" s="4" t="s">
        <v>46</v>
      </c>
      <c r="G8" s="5"/>
      <c r="H8" s="4" t="s">
        <v>47</v>
      </c>
      <c r="I8" s="4"/>
      <c r="J8" s="4" t="s">
        <v>43</v>
      </c>
      <c r="K8" s="6">
        <v>5</v>
      </c>
      <c r="L8" s="4">
        <v>790000</v>
      </c>
      <c r="M8" s="4" t="s">
        <v>33</v>
      </c>
      <c r="N8" s="4" t="s">
        <v>34</v>
      </c>
      <c r="O8" s="4" t="s">
        <v>35</v>
      </c>
      <c r="P8" s="4">
        <v>4</v>
      </c>
      <c r="Q8" s="4" t="s">
        <v>36</v>
      </c>
      <c r="R8" s="3">
        <v>382966</v>
      </c>
      <c r="S8" s="4" t="s">
        <v>37</v>
      </c>
      <c r="T8" s="4" t="s">
        <v>38</v>
      </c>
      <c r="U8" s="4">
        <v>549493195</v>
      </c>
      <c r="V8" s="4"/>
      <c r="W8" s="7"/>
      <c r="X8" s="8">
        <f>ROUND($K$8*ROUND($W$8,2),2)</f>
        <v>0</v>
      </c>
      <c r="Z8" s="9">
        <v>31.40495867768595</v>
      </c>
      <c r="AA8" s="9">
        <f t="shared" si="0"/>
        <v>157.02479338842974</v>
      </c>
    </row>
    <row r="9" spans="1:27" ht="63.75">
      <c r="A9" s="3">
        <v>71557</v>
      </c>
      <c r="B9" s="4" t="s">
        <v>27</v>
      </c>
      <c r="C9" s="3">
        <v>223272</v>
      </c>
      <c r="D9" s="4" t="s">
        <v>48</v>
      </c>
      <c r="E9" s="4" t="s">
        <v>49</v>
      </c>
      <c r="F9" s="4" t="s">
        <v>50</v>
      </c>
      <c r="G9" s="5"/>
      <c r="H9" s="4" t="s">
        <v>51</v>
      </c>
      <c r="I9" s="4"/>
      <c r="J9" s="4" t="s">
        <v>32</v>
      </c>
      <c r="K9" s="6">
        <v>1</v>
      </c>
      <c r="L9" s="4">
        <v>790000</v>
      </c>
      <c r="M9" s="4" t="s">
        <v>33</v>
      </c>
      <c r="N9" s="4" t="s">
        <v>34</v>
      </c>
      <c r="O9" s="4" t="s">
        <v>35</v>
      </c>
      <c r="P9" s="4">
        <v>4</v>
      </c>
      <c r="Q9" s="4" t="s">
        <v>36</v>
      </c>
      <c r="R9" s="3">
        <v>382966</v>
      </c>
      <c r="S9" s="4" t="s">
        <v>37</v>
      </c>
      <c r="T9" s="4" t="s">
        <v>38</v>
      </c>
      <c r="U9" s="4">
        <v>549493195</v>
      </c>
      <c r="V9" s="4"/>
      <c r="W9" s="7"/>
      <c r="X9" s="8">
        <f>ROUND($K$9*ROUND($W$9,2),2)</f>
        <v>0</v>
      </c>
      <c r="Z9" s="9">
        <v>16.528925619834713</v>
      </c>
      <c r="AA9" s="9">
        <f t="shared" si="0"/>
        <v>16.528925619834713</v>
      </c>
    </row>
    <row r="10" spans="1:27" ht="12.75">
      <c r="A10" s="3">
        <v>71557</v>
      </c>
      <c r="B10" s="4" t="s">
        <v>27</v>
      </c>
      <c r="C10" s="3">
        <v>225524</v>
      </c>
      <c r="D10" s="4" t="s">
        <v>52</v>
      </c>
      <c r="E10" s="4" t="s">
        <v>53</v>
      </c>
      <c r="F10" s="4" t="s">
        <v>54</v>
      </c>
      <c r="G10" s="5"/>
      <c r="H10" s="4" t="s">
        <v>55</v>
      </c>
      <c r="I10" s="4"/>
      <c r="J10" s="4" t="s">
        <v>56</v>
      </c>
      <c r="K10" s="6">
        <v>1</v>
      </c>
      <c r="L10" s="4">
        <v>790000</v>
      </c>
      <c r="M10" s="4" t="s">
        <v>33</v>
      </c>
      <c r="N10" s="4" t="s">
        <v>34</v>
      </c>
      <c r="O10" s="4" t="s">
        <v>35</v>
      </c>
      <c r="P10" s="4">
        <v>4</v>
      </c>
      <c r="Q10" s="4" t="s">
        <v>36</v>
      </c>
      <c r="R10" s="3">
        <v>382966</v>
      </c>
      <c r="S10" s="4" t="s">
        <v>37</v>
      </c>
      <c r="T10" s="4" t="s">
        <v>38</v>
      </c>
      <c r="U10" s="4">
        <v>549493195</v>
      </c>
      <c r="V10" s="4"/>
      <c r="W10" s="7"/>
      <c r="X10" s="8">
        <f>ROUND($K$10*ROUND($W$10,2),2)</f>
        <v>0</v>
      </c>
      <c r="Z10" s="9">
        <v>20.66115702479339</v>
      </c>
      <c r="AA10" s="9">
        <f t="shared" si="0"/>
        <v>20.66115702479339</v>
      </c>
    </row>
    <row r="11" spans="1:27" ht="25.5">
      <c r="A11" s="3">
        <v>71557</v>
      </c>
      <c r="B11" s="4" t="s">
        <v>27</v>
      </c>
      <c r="C11" s="3">
        <v>225548</v>
      </c>
      <c r="D11" s="4" t="s">
        <v>44</v>
      </c>
      <c r="E11" s="4" t="s">
        <v>57</v>
      </c>
      <c r="F11" s="4" t="s">
        <v>58</v>
      </c>
      <c r="G11" s="5"/>
      <c r="H11" s="4" t="s">
        <v>59</v>
      </c>
      <c r="I11" s="4"/>
      <c r="J11" s="4" t="s">
        <v>60</v>
      </c>
      <c r="K11" s="6">
        <v>2</v>
      </c>
      <c r="L11" s="4">
        <v>790000</v>
      </c>
      <c r="M11" s="4" t="s">
        <v>33</v>
      </c>
      <c r="N11" s="4" t="s">
        <v>34</v>
      </c>
      <c r="O11" s="4" t="s">
        <v>35</v>
      </c>
      <c r="P11" s="4">
        <v>4</v>
      </c>
      <c r="Q11" s="4" t="s">
        <v>36</v>
      </c>
      <c r="R11" s="3">
        <v>382966</v>
      </c>
      <c r="S11" s="4" t="s">
        <v>37</v>
      </c>
      <c r="T11" s="4" t="s">
        <v>38</v>
      </c>
      <c r="U11" s="4">
        <v>549493195</v>
      </c>
      <c r="V11" s="4"/>
      <c r="W11" s="7"/>
      <c r="X11" s="8">
        <f>ROUND($K$11*ROUND($W$11,2),2)</f>
        <v>0</v>
      </c>
      <c r="Z11" s="9">
        <v>33.057851239669425</v>
      </c>
      <c r="AA11" s="9">
        <f t="shared" si="0"/>
        <v>66.11570247933885</v>
      </c>
    </row>
    <row r="12" spans="1:27" ht="12.75">
      <c r="A12" s="3">
        <v>71557</v>
      </c>
      <c r="B12" s="4" t="s">
        <v>27</v>
      </c>
      <c r="C12" s="3">
        <v>225549</v>
      </c>
      <c r="D12" s="4" t="s">
        <v>61</v>
      </c>
      <c r="E12" s="4" t="s">
        <v>62</v>
      </c>
      <c r="F12" s="4" t="s">
        <v>63</v>
      </c>
      <c r="G12" s="5"/>
      <c r="H12" s="4" t="s">
        <v>64</v>
      </c>
      <c r="I12" s="4"/>
      <c r="J12" s="4" t="s">
        <v>65</v>
      </c>
      <c r="K12" s="6">
        <v>4</v>
      </c>
      <c r="L12" s="4">
        <v>790000</v>
      </c>
      <c r="M12" s="4" t="s">
        <v>33</v>
      </c>
      <c r="N12" s="4" t="s">
        <v>34</v>
      </c>
      <c r="O12" s="4" t="s">
        <v>35</v>
      </c>
      <c r="P12" s="4">
        <v>4</v>
      </c>
      <c r="Q12" s="4" t="s">
        <v>36</v>
      </c>
      <c r="R12" s="3">
        <v>382966</v>
      </c>
      <c r="S12" s="4" t="s">
        <v>37</v>
      </c>
      <c r="T12" s="4" t="s">
        <v>38</v>
      </c>
      <c r="U12" s="4">
        <v>549493195</v>
      </c>
      <c r="V12" s="4"/>
      <c r="W12" s="7"/>
      <c r="X12" s="8">
        <f>ROUND($K$12*ROUND($W$12,2),2)</f>
        <v>0</v>
      </c>
      <c r="Z12" s="9">
        <v>19.00826446280992</v>
      </c>
      <c r="AA12" s="9">
        <f t="shared" si="0"/>
        <v>76.03305785123968</v>
      </c>
    </row>
    <row r="13" spans="1:27" ht="39" thickBot="1">
      <c r="A13" s="3">
        <v>71557</v>
      </c>
      <c r="B13" s="4" t="s">
        <v>27</v>
      </c>
      <c r="C13" s="3">
        <v>225550</v>
      </c>
      <c r="D13" s="4" t="s">
        <v>66</v>
      </c>
      <c r="E13" s="4" t="s">
        <v>67</v>
      </c>
      <c r="F13" s="4" t="s">
        <v>68</v>
      </c>
      <c r="G13" s="5"/>
      <c r="H13" s="4" t="s">
        <v>69</v>
      </c>
      <c r="I13" s="4"/>
      <c r="J13" s="4" t="s">
        <v>70</v>
      </c>
      <c r="K13" s="6">
        <v>5</v>
      </c>
      <c r="L13" s="4">
        <v>790000</v>
      </c>
      <c r="M13" s="4" t="s">
        <v>33</v>
      </c>
      <c r="N13" s="4" t="s">
        <v>34</v>
      </c>
      <c r="O13" s="4" t="s">
        <v>35</v>
      </c>
      <c r="P13" s="4">
        <v>4</v>
      </c>
      <c r="Q13" s="4" t="s">
        <v>36</v>
      </c>
      <c r="R13" s="3">
        <v>382966</v>
      </c>
      <c r="S13" s="4" t="s">
        <v>37</v>
      </c>
      <c r="T13" s="4" t="s">
        <v>38</v>
      </c>
      <c r="U13" s="4">
        <v>549493195</v>
      </c>
      <c r="V13" s="4"/>
      <c r="W13" s="7"/>
      <c r="X13" s="8">
        <f>ROUND($K$13*ROUND($W$13,2),2)</f>
        <v>0</v>
      </c>
      <c r="Z13" s="9">
        <v>21.487603305785125</v>
      </c>
      <c r="AA13" s="9">
        <f t="shared" si="0"/>
        <v>107.43801652892563</v>
      </c>
    </row>
    <row r="14" spans="1:27" ht="13.5" customHeight="1" thickTop="1">
      <c r="A14" s="15" t="s">
        <v>71</v>
      </c>
      <c r="B14" s="15"/>
      <c r="C14" s="1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 t="s">
        <v>72</v>
      </c>
      <c r="X14" s="11">
        <f>SUM($X$6:$X$13)</f>
        <v>0</v>
      </c>
      <c r="Z14" s="11"/>
      <c r="AA14" s="11">
        <f>SUM($AA$6:$AA$13)</f>
        <v>725.6198347107438</v>
      </c>
    </row>
    <row r="15" spans="1:2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7" ht="38.25">
      <c r="A16" s="3">
        <v>71663</v>
      </c>
      <c r="B16" s="4"/>
      <c r="C16" s="3">
        <v>223930</v>
      </c>
      <c r="D16" s="4" t="s">
        <v>73</v>
      </c>
      <c r="E16" s="4" t="s">
        <v>74</v>
      </c>
      <c r="F16" s="4" t="s">
        <v>75</v>
      </c>
      <c r="G16" s="5"/>
      <c r="H16" s="4" t="s">
        <v>76</v>
      </c>
      <c r="I16" s="4"/>
      <c r="J16" s="4" t="s">
        <v>77</v>
      </c>
      <c r="K16" s="6">
        <v>25</v>
      </c>
      <c r="L16" s="4">
        <v>319840</v>
      </c>
      <c r="M16" s="4" t="s">
        <v>78</v>
      </c>
      <c r="N16" s="4" t="s">
        <v>79</v>
      </c>
      <c r="O16" s="4" t="s">
        <v>80</v>
      </c>
      <c r="P16" s="4">
        <v>1</v>
      </c>
      <c r="Q16" s="4" t="s">
        <v>81</v>
      </c>
      <c r="R16" s="3">
        <v>107721</v>
      </c>
      <c r="S16" s="4" t="s">
        <v>82</v>
      </c>
      <c r="T16" s="4" t="s">
        <v>83</v>
      </c>
      <c r="U16" s="4">
        <v>549494605</v>
      </c>
      <c r="V16" s="4" t="s">
        <v>84</v>
      </c>
      <c r="W16" s="7"/>
      <c r="X16" s="8">
        <f>ROUND($K$16*ROUND($W$16,2),2)</f>
        <v>0</v>
      </c>
      <c r="Z16" s="9">
        <v>437.1900826446281</v>
      </c>
      <c r="AA16" s="9">
        <f aca="true" t="shared" si="1" ref="AA16:AA21">Z16*K16</f>
        <v>10929.752066115703</v>
      </c>
    </row>
    <row r="17" spans="1:27" ht="25.5">
      <c r="A17" s="3">
        <v>71663</v>
      </c>
      <c r="B17" s="4"/>
      <c r="C17" s="3">
        <v>223931</v>
      </c>
      <c r="D17" s="4" t="s">
        <v>85</v>
      </c>
      <c r="E17" s="4" t="s">
        <v>86</v>
      </c>
      <c r="F17" s="4" t="s">
        <v>87</v>
      </c>
      <c r="G17" s="5"/>
      <c r="H17" s="4" t="s">
        <v>88</v>
      </c>
      <c r="I17" s="4"/>
      <c r="J17" s="4" t="s">
        <v>89</v>
      </c>
      <c r="K17" s="6">
        <v>2</v>
      </c>
      <c r="L17" s="4">
        <v>319840</v>
      </c>
      <c r="M17" s="4" t="s">
        <v>78</v>
      </c>
      <c r="N17" s="4" t="s">
        <v>79</v>
      </c>
      <c r="O17" s="4" t="s">
        <v>80</v>
      </c>
      <c r="P17" s="4">
        <v>1</v>
      </c>
      <c r="Q17" s="4" t="s">
        <v>81</v>
      </c>
      <c r="R17" s="3">
        <v>107721</v>
      </c>
      <c r="S17" s="4" t="s">
        <v>82</v>
      </c>
      <c r="T17" s="4" t="s">
        <v>83</v>
      </c>
      <c r="U17" s="4">
        <v>549494605</v>
      </c>
      <c r="V17" s="4" t="s">
        <v>90</v>
      </c>
      <c r="W17" s="7"/>
      <c r="X17" s="8">
        <f>ROUND($K$17*ROUND($W$17,2),2)</f>
        <v>0</v>
      </c>
      <c r="Z17" s="9">
        <v>500</v>
      </c>
      <c r="AA17" s="9">
        <f t="shared" si="1"/>
        <v>1000</v>
      </c>
    </row>
    <row r="18" spans="1:27" ht="38.25">
      <c r="A18" s="3">
        <v>71663</v>
      </c>
      <c r="B18" s="4"/>
      <c r="C18" s="3">
        <v>223932</v>
      </c>
      <c r="D18" s="4" t="s">
        <v>91</v>
      </c>
      <c r="E18" s="4" t="s">
        <v>92</v>
      </c>
      <c r="F18" s="4" t="s">
        <v>93</v>
      </c>
      <c r="G18" s="5"/>
      <c r="H18" s="4" t="s">
        <v>94</v>
      </c>
      <c r="I18" s="4"/>
      <c r="J18" s="4" t="s">
        <v>70</v>
      </c>
      <c r="K18" s="6">
        <v>10</v>
      </c>
      <c r="L18" s="4">
        <v>319840</v>
      </c>
      <c r="M18" s="4" t="s">
        <v>78</v>
      </c>
      <c r="N18" s="4" t="s">
        <v>79</v>
      </c>
      <c r="O18" s="4" t="s">
        <v>80</v>
      </c>
      <c r="P18" s="4">
        <v>1</v>
      </c>
      <c r="Q18" s="4" t="s">
        <v>81</v>
      </c>
      <c r="R18" s="3">
        <v>107721</v>
      </c>
      <c r="S18" s="4" t="s">
        <v>82</v>
      </c>
      <c r="T18" s="4" t="s">
        <v>83</v>
      </c>
      <c r="U18" s="4">
        <v>549494605</v>
      </c>
      <c r="V18" s="4" t="s">
        <v>84</v>
      </c>
      <c r="W18" s="7"/>
      <c r="X18" s="8">
        <f>ROUND($K$18*ROUND($W$18,2),2)</f>
        <v>0</v>
      </c>
      <c r="Z18" s="9">
        <v>7.43801652892562</v>
      </c>
      <c r="AA18" s="9">
        <f t="shared" si="1"/>
        <v>74.3801652892562</v>
      </c>
    </row>
    <row r="19" spans="1:27" ht="38.25">
      <c r="A19" s="3">
        <v>71663</v>
      </c>
      <c r="B19" s="4"/>
      <c r="C19" s="3">
        <v>223943</v>
      </c>
      <c r="D19" s="4" t="s">
        <v>91</v>
      </c>
      <c r="E19" s="4" t="s">
        <v>95</v>
      </c>
      <c r="F19" s="4" t="s">
        <v>96</v>
      </c>
      <c r="G19" s="5"/>
      <c r="H19" s="4" t="s">
        <v>97</v>
      </c>
      <c r="I19" s="4"/>
      <c r="J19" s="4" t="s">
        <v>98</v>
      </c>
      <c r="K19" s="6">
        <v>20</v>
      </c>
      <c r="L19" s="4">
        <v>319840</v>
      </c>
      <c r="M19" s="4" t="s">
        <v>78</v>
      </c>
      <c r="N19" s="4" t="s">
        <v>79</v>
      </c>
      <c r="O19" s="4" t="s">
        <v>80</v>
      </c>
      <c r="P19" s="4">
        <v>1</v>
      </c>
      <c r="Q19" s="4" t="s">
        <v>81</v>
      </c>
      <c r="R19" s="3">
        <v>107721</v>
      </c>
      <c r="S19" s="4" t="s">
        <v>82</v>
      </c>
      <c r="T19" s="4" t="s">
        <v>83</v>
      </c>
      <c r="U19" s="4">
        <v>549494605</v>
      </c>
      <c r="V19" s="4" t="s">
        <v>84</v>
      </c>
      <c r="W19" s="7"/>
      <c r="X19" s="8">
        <f>ROUND($K$19*ROUND($W$19,2),2)</f>
        <v>0</v>
      </c>
      <c r="Z19" s="9">
        <v>50.413223140495866</v>
      </c>
      <c r="AA19" s="9">
        <f t="shared" si="1"/>
        <v>1008.2644628099173</v>
      </c>
    </row>
    <row r="20" spans="1:27" ht="25.5">
      <c r="A20" s="3">
        <v>71663</v>
      </c>
      <c r="B20" s="4"/>
      <c r="C20" s="3">
        <v>223944</v>
      </c>
      <c r="D20" s="4" t="s">
        <v>99</v>
      </c>
      <c r="E20" s="4" t="s">
        <v>100</v>
      </c>
      <c r="F20" s="4" t="s">
        <v>101</v>
      </c>
      <c r="G20" s="5"/>
      <c r="H20" s="4" t="s">
        <v>102</v>
      </c>
      <c r="I20" s="4"/>
      <c r="J20" s="4" t="s">
        <v>103</v>
      </c>
      <c r="K20" s="6">
        <v>5</v>
      </c>
      <c r="L20" s="4">
        <v>319840</v>
      </c>
      <c r="M20" s="4" t="s">
        <v>78</v>
      </c>
      <c r="N20" s="4" t="s">
        <v>79</v>
      </c>
      <c r="O20" s="4" t="s">
        <v>80</v>
      </c>
      <c r="P20" s="4">
        <v>1</v>
      </c>
      <c r="Q20" s="4" t="s">
        <v>81</v>
      </c>
      <c r="R20" s="3">
        <v>107721</v>
      </c>
      <c r="S20" s="4" t="s">
        <v>82</v>
      </c>
      <c r="T20" s="4" t="s">
        <v>83</v>
      </c>
      <c r="U20" s="4">
        <v>549494605</v>
      </c>
      <c r="V20" s="4" t="s">
        <v>84</v>
      </c>
      <c r="W20" s="7"/>
      <c r="X20" s="8">
        <f>ROUND($K$20*ROUND($W$20,2),2)</f>
        <v>0</v>
      </c>
      <c r="Z20" s="9">
        <v>52.892561983471076</v>
      </c>
      <c r="AA20" s="9">
        <f t="shared" si="1"/>
        <v>264.4628099173554</v>
      </c>
    </row>
    <row r="21" spans="1:27" ht="51.75" thickBot="1">
      <c r="A21" s="3">
        <v>71663</v>
      </c>
      <c r="B21" s="4"/>
      <c r="C21" s="3">
        <v>223945</v>
      </c>
      <c r="D21" s="4" t="s">
        <v>104</v>
      </c>
      <c r="E21" s="4" t="s">
        <v>105</v>
      </c>
      <c r="F21" s="4" t="s">
        <v>106</v>
      </c>
      <c r="G21" s="5"/>
      <c r="H21" s="4" t="s">
        <v>107</v>
      </c>
      <c r="I21" s="4"/>
      <c r="J21" s="4" t="s">
        <v>108</v>
      </c>
      <c r="K21" s="6">
        <v>10</v>
      </c>
      <c r="L21" s="4">
        <v>319840</v>
      </c>
      <c r="M21" s="4" t="s">
        <v>78</v>
      </c>
      <c r="N21" s="4" t="s">
        <v>79</v>
      </c>
      <c r="O21" s="4" t="s">
        <v>80</v>
      </c>
      <c r="P21" s="4">
        <v>1</v>
      </c>
      <c r="Q21" s="4" t="s">
        <v>81</v>
      </c>
      <c r="R21" s="3">
        <v>107721</v>
      </c>
      <c r="S21" s="4" t="s">
        <v>82</v>
      </c>
      <c r="T21" s="4" t="s">
        <v>83</v>
      </c>
      <c r="U21" s="4">
        <v>549494605</v>
      </c>
      <c r="V21" s="4" t="s">
        <v>84</v>
      </c>
      <c r="W21" s="7"/>
      <c r="X21" s="8">
        <f>ROUND($K$21*ROUND($W$21,2),2)</f>
        <v>0</v>
      </c>
      <c r="Z21" s="9">
        <v>240.49586776859505</v>
      </c>
      <c r="AA21" s="9">
        <f t="shared" si="1"/>
        <v>2404.9586776859505</v>
      </c>
    </row>
    <row r="22" spans="1:27" ht="13.5" customHeight="1" thickTop="1">
      <c r="A22" s="15" t="s">
        <v>71</v>
      </c>
      <c r="B22" s="15"/>
      <c r="C22" s="15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 t="s">
        <v>72</v>
      </c>
      <c r="X22" s="11">
        <f>SUM($X$16:$X$21)</f>
        <v>0</v>
      </c>
      <c r="Z22" s="11"/>
      <c r="AA22" s="11">
        <f>SUM($AA$16:$AA$21)</f>
        <v>15681.818181818182</v>
      </c>
    </row>
    <row r="23" spans="1:2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7" ht="25.5">
      <c r="A24" s="3">
        <v>71735</v>
      </c>
      <c r="B24" s="4"/>
      <c r="C24" s="3">
        <v>224021</v>
      </c>
      <c r="D24" s="4" t="s">
        <v>109</v>
      </c>
      <c r="E24" s="4" t="s">
        <v>110</v>
      </c>
      <c r="F24" s="4" t="s">
        <v>111</v>
      </c>
      <c r="G24" s="5"/>
      <c r="H24" s="4" t="s">
        <v>112</v>
      </c>
      <c r="I24" s="4"/>
      <c r="J24" s="4" t="s">
        <v>70</v>
      </c>
      <c r="K24" s="6">
        <v>3</v>
      </c>
      <c r="L24" s="4">
        <v>110525</v>
      </c>
      <c r="M24" s="4" t="s">
        <v>113</v>
      </c>
      <c r="N24" s="4" t="s">
        <v>114</v>
      </c>
      <c r="O24" s="4" t="s">
        <v>115</v>
      </c>
      <c r="P24" s="4">
        <v>3</v>
      </c>
      <c r="Q24" s="4" t="s">
        <v>116</v>
      </c>
      <c r="R24" s="3">
        <v>1243</v>
      </c>
      <c r="S24" s="4" t="s">
        <v>117</v>
      </c>
      <c r="T24" s="4" t="s">
        <v>118</v>
      </c>
      <c r="U24" s="4">
        <v>549494115</v>
      </c>
      <c r="V24" s="4"/>
      <c r="W24" s="7"/>
      <c r="X24" s="8">
        <f>ROUND($K$24*ROUND($W$24,2),2)</f>
        <v>0</v>
      </c>
      <c r="Z24" s="9">
        <v>700</v>
      </c>
      <c r="AA24" s="9">
        <f>Z24*K24</f>
        <v>2100</v>
      </c>
    </row>
    <row r="25" spans="1:27" ht="12.75">
      <c r="A25" s="3">
        <v>71735</v>
      </c>
      <c r="B25" s="4"/>
      <c r="C25" s="3">
        <v>225397</v>
      </c>
      <c r="D25" s="4" t="s">
        <v>99</v>
      </c>
      <c r="E25" s="4" t="s">
        <v>119</v>
      </c>
      <c r="F25" s="4" t="s">
        <v>120</v>
      </c>
      <c r="G25" s="5"/>
      <c r="H25" s="4" t="s">
        <v>121</v>
      </c>
      <c r="I25" s="4"/>
      <c r="J25" s="4" t="s">
        <v>103</v>
      </c>
      <c r="K25" s="6">
        <v>1</v>
      </c>
      <c r="L25" s="4">
        <v>110525</v>
      </c>
      <c r="M25" s="4" t="s">
        <v>113</v>
      </c>
      <c r="N25" s="4" t="s">
        <v>114</v>
      </c>
      <c r="O25" s="4" t="s">
        <v>115</v>
      </c>
      <c r="P25" s="4">
        <v>3</v>
      </c>
      <c r="Q25" s="4" t="s">
        <v>116</v>
      </c>
      <c r="R25" s="3">
        <v>70424</v>
      </c>
      <c r="S25" s="4" t="s">
        <v>122</v>
      </c>
      <c r="T25" s="4" t="s">
        <v>123</v>
      </c>
      <c r="U25" s="4">
        <v>549494303</v>
      </c>
      <c r="V25" s="4"/>
      <c r="W25" s="7"/>
      <c r="X25" s="8">
        <f>ROUND($K$25*ROUND($W$25,2),2)</f>
        <v>0</v>
      </c>
      <c r="Z25" s="9">
        <v>62.8099173553719</v>
      </c>
      <c r="AA25" s="9">
        <f>Z25*K25</f>
        <v>62.8099173553719</v>
      </c>
    </row>
    <row r="26" spans="1:27" ht="12.75">
      <c r="A26" s="3">
        <v>71735</v>
      </c>
      <c r="B26" s="4"/>
      <c r="C26" s="3">
        <v>225408</v>
      </c>
      <c r="D26" s="4" t="s">
        <v>124</v>
      </c>
      <c r="E26" s="4" t="s">
        <v>125</v>
      </c>
      <c r="F26" s="4" t="s">
        <v>126</v>
      </c>
      <c r="G26" s="5"/>
      <c r="H26" s="4" t="s">
        <v>127</v>
      </c>
      <c r="I26" s="4"/>
      <c r="J26" s="4" t="s">
        <v>128</v>
      </c>
      <c r="K26" s="6">
        <v>5</v>
      </c>
      <c r="L26" s="4">
        <v>110525</v>
      </c>
      <c r="M26" s="4" t="s">
        <v>113</v>
      </c>
      <c r="N26" s="4" t="s">
        <v>114</v>
      </c>
      <c r="O26" s="4" t="s">
        <v>115</v>
      </c>
      <c r="P26" s="4">
        <v>3</v>
      </c>
      <c r="Q26" s="4" t="s">
        <v>116</v>
      </c>
      <c r="R26" s="3">
        <v>70424</v>
      </c>
      <c r="S26" s="4" t="s">
        <v>122</v>
      </c>
      <c r="T26" s="4" t="s">
        <v>123</v>
      </c>
      <c r="U26" s="4">
        <v>549494303</v>
      </c>
      <c r="V26" s="4"/>
      <c r="W26" s="7"/>
      <c r="X26" s="8">
        <f>ROUND($K$26*ROUND($W$26,2),2)</f>
        <v>0</v>
      </c>
      <c r="Z26" s="9">
        <v>13.223140495867769</v>
      </c>
      <c r="AA26" s="9">
        <f>Z26*K26</f>
        <v>66.11570247933885</v>
      </c>
    </row>
    <row r="27" spans="1:27" ht="25.5">
      <c r="A27" s="3">
        <v>71735</v>
      </c>
      <c r="B27" s="4"/>
      <c r="C27" s="3">
        <v>225410</v>
      </c>
      <c r="D27" s="4" t="s">
        <v>129</v>
      </c>
      <c r="E27" s="4" t="s">
        <v>130</v>
      </c>
      <c r="F27" s="4" t="s">
        <v>131</v>
      </c>
      <c r="G27" s="5"/>
      <c r="H27" s="4" t="s">
        <v>132</v>
      </c>
      <c r="I27" s="4"/>
      <c r="J27" s="4" t="s">
        <v>70</v>
      </c>
      <c r="K27" s="6">
        <v>5</v>
      </c>
      <c r="L27" s="4">
        <v>110525</v>
      </c>
      <c r="M27" s="4" t="s">
        <v>113</v>
      </c>
      <c r="N27" s="4" t="s">
        <v>114</v>
      </c>
      <c r="O27" s="4" t="s">
        <v>115</v>
      </c>
      <c r="P27" s="4">
        <v>3</v>
      </c>
      <c r="Q27" s="4" t="s">
        <v>116</v>
      </c>
      <c r="R27" s="3">
        <v>70424</v>
      </c>
      <c r="S27" s="4" t="s">
        <v>122</v>
      </c>
      <c r="T27" s="4" t="s">
        <v>123</v>
      </c>
      <c r="U27" s="4">
        <v>549494303</v>
      </c>
      <c r="V27" s="4"/>
      <c r="W27" s="7"/>
      <c r="X27" s="8">
        <f>ROUND($K$27*ROUND($W$27,2),2)</f>
        <v>0</v>
      </c>
      <c r="Z27" s="9">
        <v>11.570247933884298</v>
      </c>
      <c r="AA27" s="9">
        <f>Z27*K27</f>
        <v>57.85123966942149</v>
      </c>
    </row>
    <row r="28" spans="1:27" ht="39" thickBot="1">
      <c r="A28" s="3">
        <v>71735</v>
      </c>
      <c r="B28" s="4"/>
      <c r="C28" s="3">
        <v>225418</v>
      </c>
      <c r="D28" s="4" t="s">
        <v>73</v>
      </c>
      <c r="E28" s="4" t="s">
        <v>133</v>
      </c>
      <c r="F28" s="4" t="s">
        <v>134</v>
      </c>
      <c r="G28" s="5"/>
      <c r="H28" s="4" t="s">
        <v>135</v>
      </c>
      <c r="I28" s="4"/>
      <c r="J28" s="4" t="s">
        <v>136</v>
      </c>
      <c r="K28" s="6">
        <v>5</v>
      </c>
      <c r="L28" s="4">
        <v>110525</v>
      </c>
      <c r="M28" s="4" t="s">
        <v>113</v>
      </c>
      <c r="N28" s="4" t="s">
        <v>114</v>
      </c>
      <c r="O28" s="4" t="s">
        <v>115</v>
      </c>
      <c r="P28" s="4">
        <v>3</v>
      </c>
      <c r="Q28" s="4" t="s">
        <v>116</v>
      </c>
      <c r="R28" s="3">
        <v>70424</v>
      </c>
      <c r="S28" s="4" t="s">
        <v>122</v>
      </c>
      <c r="T28" s="4" t="s">
        <v>123</v>
      </c>
      <c r="U28" s="4">
        <v>549494303</v>
      </c>
      <c r="V28" s="4"/>
      <c r="W28" s="7"/>
      <c r="X28" s="8">
        <f>ROUND($K$28*ROUND($W$28,2),2)</f>
        <v>0</v>
      </c>
      <c r="Z28" s="9">
        <v>12.396694214876034</v>
      </c>
      <c r="AA28" s="9">
        <f>Z28*K28</f>
        <v>61.98347107438017</v>
      </c>
    </row>
    <row r="29" spans="1:27" ht="13.5" customHeight="1" thickTop="1">
      <c r="A29" s="15" t="s">
        <v>71</v>
      </c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 t="s">
        <v>72</v>
      </c>
      <c r="X29" s="11">
        <f>SUM($X$24:$X$28)</f>
        <v>0</v>
      </c>
      <c r="Z29" s="11"/>
      <c r="AA29" s="11">
        <f>SUM($AA$24:$AA$28)</f>
        <v>2348.7603305785124</v>
      </c>
    </row>
    <row r="30" spans="1:2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7" ht="63.75">
      <c r="A31" s="3">
        <v>71737</v>
      </c>
      <c r="B31" s="4" t="s">
        <v>137</v>
      </c>
      <c r="C31" s="3">
        <v>224330</v>
      </c>
      <c r="D31" s="4" t="s">
        <v>28</v>
      </c>
      <c r="E31" s="4" t="s">
        <v>138</v>
      </c>
      <c r="F31" s="4" t="s">
        <v>139</v>
      </c>
      <c r="G31" s="5"/>
      <c r="H31" s="4" t="s">
        <v>140</v>
      </c>
      <c r="I31" s="4"/>
      <c r="J31" s="4" t="s">
        <v>103</v>
      </c>
      <c r="K31" s="6">
        <v>2</v>
      </c>
      <c r="L31" s="4">
        <v>110518</v>
      </c>
      <c r="M31" s="4" t="s">
        <v>141</v>
      </c>
      <c r="N31" s="4" t="s">
        <v>142</v>
      </c>
      <c r="O31" s="4" t="s">
        <v>115</v>
      </c>
      <c r="P31" s="4">
        <v>2</v>
      </c>
      <c r="Q31" s="4" t="s">
        <v>143</v>
      </c>
      <c r="R31" s="3">
        <v>294</v>
      </c>
      <c r="S31" s="4" t="s">
        <v>144</v>
      </c>
      <c r="T31" s="4" t="s">
        <v>145</v>
      </c>
      <c r="U31" s="4">
        <v>549491339</v>
      </c>
      <c r="V31" s="4" t="s">
        <v>146</v>
      </c>
      <c r="W31" s="7"/>
      <c r="X31" s="8">
        <f>ROUND($K$31*ROUND($W$31,2),2)</f>
        <v>0</v>
      </c>
      <c r="Z31" s="9">
        <v>74.3801652892562</v>
      </c>
      <c r="AA31" s="9">
        <f aca="true" t="shared" si="2" ref="AA31:AA54">Z31*K31</f>
        <v>148.7603305785124</v>
      </c>
    </row>
    <row r="32" spans="1:27" ht="63.75">
      <c r="A32" s="3">
        <v>71737</v>
      </c>
      <c r="B32" s="4" t="s">
        <v>137</v>
      </c>
      <c r="C32" s="3">
        <v>224334</v>
      </c>
      <c r="D32" s="4" t="s">
        <v>147</v>
      </c>
      <c r="E32" s="4" t="s">
        <v>148</v>
      </c>
      <c r="F32" s="4" t="s">
        <v>149</v>
      </c>
      <c r="G32" s="5"/>
      <c r="H32" s="4" t="s">
        <v>150</v>
      </c>
      <c r="I32" s="4"/>
      <c r="J32" s="4" t="s">
        <v>60</v>
      </c>
      <c r="K32" s="6">
        <v>1</v>
      </c>
      <c r="L32" s="4">
        <v>110518</v>
      </c>
      <c r="M32" s="4" t="s">
        <v>141</v>
      </c>
      <c r="N32" s="4" t="s">
        <v>142</v>
      </c>
      <c r="O32" s="4" t="s">
        <v>115</v>
      </c>
      <c r="P32" s="4">
        <v>2</v>
      </c>
      <c r="Q32" s="4" t="s">
        <v>143</v>
      </c>
      <c r="R32" s="3">
        <v>294</v>
      </c>
      <c r="S32" s="4" t="s">
        <v>144</v>
      </c>
      <c r="T32" s="4" t="s">
        <v>145</v>
      </c>
      <c r="U32" s="4">
        <v>549491339</v>
      </c>
      <c r="V32" s="4" t="s">
        <v>146</v>
      </c>
      <c r="W32" s="7"/>
      <c r="X32" s="8">
        <f>ROUND($K$32*ROUND($W$32,2),2)</f>
        <v>0</v>
      </c>
      <c r="Z32" s="9">
        <v>48.760330578512395</v>
      </c>
      <c r="AA32" s="9">
        <f t="shared" si="2"/>
        <v>48.760330578512395</v>
      </c>
    </row>
    <row r="33" spans="1:27" ht="63.75">
      <c r="A33" s="3">
        <v>71737</v>
      </c>
      <c r="B33" s="4" t="s">
        <v>137</v>
      </c>
      <c r="C33" s="3">
        <v>224335</v>
      </c>
      <c r="D33" s="4" t="s">
        <v>48</v>
      </c>
      <c r="E33" s="4" t="s">
        <v>49</v>
      </c>
      <c r="F33" s="4" t="s">
        <v>50</v>
      </c>
      <c r="G33" s="5"/>
      <c r="H33" s="4" t="s">
        <v>51</v>
      </c>
      <c r="I33" s="4"/>
      <c r="J33" s="4" t="s">
        <v>32</v>
      </c>
      <c r="K33" s="6">
        <v>2</v>
      </c>
      <c r="L33" s="4">
        <v>110518</v>
      </c>
      <c r="M33" s="4" t="s">
        <v>141</v>
      </c>
      <c r="N33" s="4" t="s">
        <v>142</v>
      </c>
      <c r="O33" s="4" t="s">
        <v>115</v>
      </c>
      <c r="P33" s="4">
        <v>2</v>
      </c>
      <c r="Q33" s="4" t="s">
        <v>143</v>
      </c>
      <c r="R33" s="3">
        <v>294</v>
      </c>
      <c r="S33" s="4" t="s">
        <v>144</v>
      </c>
      <c r="T33" s="4" t="s">
        <v>145</v>
      </c>
      <c r="U33" s="4">
        <v>549491339</v>
      </c>
      <c r="V33" s="4" t="s">
        <v>146</v>
      </c>
      <c r="W33" s="7"/>
      <c r="X33" s="8">
        <f>ROUND($K$33*ROUND($W$33,2),2)</f>
        <v>0</v>
      </c>
      <c r="Z33" s="9">
        <v>16.528925619834713</v>
      </c>
      <c r="AA33" s="9">
        <f t="shared" si="2"/>
        <v>33.057851239669425</v>
      </c>
    </row>
    <row r="34" spans="1:27" ht="63.75">
      <c r="A34" s="3">
        <v>71737</v>
      </c>
      <c r="B34" s="4" t="s">
        <v>137</v>
      </c>
      <c r="C34" s="3">
        <v>224336</v>
      </c>
      <c r="D34" s="4" t="s">
        <v>48</v>
      </c>
      <c r="E34" s="4" t="s">
        <v>151</v>
      </c>
      <c r="F34" s="4" t="s">
        <v>50</v>
      </c>
      <c r="G34" s="5"/>
      <c r="H34" s="4" t="s">
        <v>51</v>
      </c>
      <c r="I34" s="4"/>
      <c r="J34" s="4" t="s">
        <v>103</v>
      </c>
      <c r="K34" s="6">
        <v>1</v>
      </c>
      <c r="L34" s="4">
        <v>110518</v>
      </c>
      <c r="M34" s="4" t="s">
        <v>141</v>
      </c>
      <c r="N34" s="4" t="s">
        <v>142</v>
      </c>
      <c r="O34" s="4" t="s">
        <v>115</v>
      </c>
      <c r="P34" s="4">
        <v>2</v>
      </c>
      <c r="Q34" s="4" t="s">
        <v>143</v>
      </c>
      <c r="R34" s="3">
        <v>294</v>
      </c>
      <c r="S34" s="4" t="s">
        <v>144</v>
      </c>
      <c r="T34" s="4" t="s">
        <v>145</v>
      </c>
      <c r="U34" s="4">
        <v>549491339</v>
      </c>
      <c r="V34" s="4" t="s">
        <v>146</v>
      </c>
      <c r="W34" s="7"/>
      <c r="X34" s="8">
        <f>ROUND($K$34*ROUND($W$34,2),2)</f>
        <v>0</v>
      </c>
      <c r="Z34" s="9">
        <v>61.15702479338843</v>
      </c>
      <c r="AA34" s="9">
        <f t="shared" si="2"/>
        <v>61.15702479338843</v>
      </c>
    </row>
    <row r="35" spans="1:27" ht="12.75">
      <c r="A35" s="3">
        <v>71737</v>
      </c>
      <c r="B35" s="4" t="s">
        <v>137</v>
      </c>
      <c r="C35" s="3">
        <v>224337</v>
      </c>
      <c r="D35" s="4" t="s">
        <v>28</v>
      </c>
      <c r="E35" s="4" t="s">
        <v>152</v>
      </c>
      <c r="F35" s="4" t="s">
        <v>153</v>
      </c>
      <c r="G35" s="5"/>
      <c r="H35" s="4" t="s">
        <v>154</v>
      </c>
      <c r="I35" s="4"/>
      <c r="J35" s="4" t="s">
        <v>155</v>
      </c>
      <c r="K35" s="6">
        <v>5</v>
      </c>
      <c r="L35" s="4">
        <v>110518</v>
      </c>
      <c r="M35" s="4" t="s">
        <v>141</v>
      </c>
      <c r="N35" s="4" t="s">
        <v>142</v>
      </c>
      <c r="O35" s="4" t="s">
        <v>115</v>
      </c>
      <c r="P35" s="4">
        <v>2</v>
      </c>
      <c r="Q35" s="4" t="s">
        <v>143</v>
      </c>
      <c r="R35" s="3">
        <v>294</v>
      </c>
      <c r="S35" s="4" t="s">
        <v>144</v>
      </c>
      <c r="T35" s="4" t="s">
        <v>145</v>
      </c>
      <c r="U35" s="4">
        <v>549491339</v>
      </c>
      <c r="V35" s="4" t="s">
        <v>146</v>
      </c>
      <c r="W35" s="7"/>
      <c r="X35" s="8">
        <f>ROUND($K$35*ROUND($W$35,2),2)</f>
        <v>0</v>
      </c>
      <c r="Z35" s="9">
        <v>7.43801652892562</v>
      </c>
      <c r="AA35" s="9">
        <f t="shared" si="2"/>
        <v>37.1900826446281</v>
      </c>
    </row>
    <row r="36" spans="1:27" ht="25.5">
      <c r="A36" s="3">
        <v>71737</v>
      </c>
      <c r="B36" s="4" t="s">
        <v>137</v>
      </c>
      <c r="C36" s="3">
        <v>224343</v>
      </c>
      <c r="D36" s="4" t="s">
        <v>156</v>
      </c>
      <c r="E36" s="4" t="s">
        <v>157</v>
      </c>
      <c r="F36" s="4" t="s">
        <v>158</v>
      </c>
      <c r="G36" s="5"/>
      <c r="H36" s="4" t="s">
        <v>159</v>
      </c>
      <c r="I36" s="4"/>
      <c r="J36" s="4" t="s">
        <v>160</v>
      </c>
      <c r="K36" s="6">
        <v>5</v>
      </c>
      <c r="L36" s="4">
        <v>110518</v>
      </c>
      <c r="M36" s="4" t="s">
        <v>141</v>
      </c>
      <c r="N36" s="4" t="s">
        <v>142</v>
      </c>
      <c r="O36" s="4" t="s">
        <v>115</v>
      </c>
      <c r="P36" s="4">
        <v>2</v>
      </c>
      <c r="Q36" s="4" t="s">
        <v>143</v>
      </c>
      <c r="R36" s="3">
        <v>294</v>
      </c>
      <c r="S36" s="4" t="s">
        <v>144</v>
      </c>
      <c r="T36" s="4" t="s">
        <v>145</v>
      </c>
      <c r="U36" s="4">
        <v>549491339</v>
      </c>
      <c r="V36" s="4" t="s">
        <v>146</v>
      </c>
      <c r="W36" s="7"/>
      <c r="X36" s="8">
        <f>ROUND($K$36*ROUND($W$36,2),2)</f>
        <v>0</v>
      </c>
      <c r="Z36" s="9">
        <v>9.090909090909092</v>
      </c>
      <c r="AA36" s="9">
        <f t="shared" si="2"/>
        <v>45.45454545454546</v>
      </c>
    </row>
    <row r="37" spans="1:27" ht="38.25">
      <c r="A37" s="3">
        <v>71737</v>
      </c>
      <c r="B37" s="4" t="s">
        <v>137</v>
      </c>
      <c r="C37" s="3">
        <v>224344</v>
      </c>
      <c r="D37" s="4" t="s">
        <v>91</v>
      </c>
      <c r="E37" s="4" t="s">
        <v>161</v>
      </c>
      <c r="F37" s="4" t="s">
        <v>162</v>
      </c>
      <c r="G37" s="5"/>
      <c r="H37" s="4" t="s">
        <v>163</v>
      </c>
      <c r="I37" s="4"/>
      <c r="J37" s="4" t="s">
        <v>164</v>
      </c>
      <c r="K37" s="6">
        <v>15</v>
      </c>
      <c r="L37" s="4">
        <v>110518</v>
      </c>
      <c r="M37" s="4" t="s">
        <v>141</v>
      </c>
      <c r="N37" s="4" t="s">
        <v>142</v>
      </c>
      <c r="O37" s="4" t="s">
        <v>115</v>
      </c>
      <c r="P37" s="4">
        <v>2</v>
      </c>
      <c r="Q37" s="4" t="s">
        <v>143</v>
      </c>
      <c r="R37" s="3">
        <v>294</v>
      </c>
      <c r="S37" s="4" t="s">
        <v>144</v>
      </c>
      <c r="T37" s="4" t="s">
        <v>145</v>
      </c>
      <c r="U37" s="4">
        <v>549491339</v>
      </c>
      <c r="V37" s="4" t="s">
        <v>146</v>
      </c>
      <c r="W37" s="7"/>
      <c r="X37" s="8">
        <f>ROUND($K$37*ROUND($W$37,2),2)</f>
        <v>0</v>
      </c>
      <c r="Z37" s="9">
        <v>22.31404958677686</v>
      </c>
      <c r="AA37" s="9">
        <f t="shared" si="2"/>
        <v>334.71074380165294</v>
      </c>
    </row>
    <row r="38" spans="1:27" ht="12.75">
      <c r="A38" s="3">
        <v>71737</v>
      </c>
      <c r="B38" s="4" t="s">
        <v>137</v>
      </c>
      <c r="C38" s="3">
        <v>224345</v>
      </c>
      <c r="D38" s="4" t="s">
        <v>28</v>
      </c>
      <c r="E38" s="4" t="s">
        <v>165</v>
      </c>
      <c r="F38" s="4" t="s">
        <v>166</v>
      </c>
      <c r="G38" s="5"/>
      <c r="H38" s="4" t="s">
        <v>167</v>
      </c>
      <c r="I38" s="4"/>
      <c r="J38" s="4" t="s">
        <v>70</v>
      </c>
      <c r="K38" s="6">
        <v>6</v>
      </c>
      <c r="L38" s="4">
        <v>110518</v>
      </c>
      <c r="M38" s="4" t="s">
        <v>141</v>
      </c>
      <c r="N38" s="4" t="s">
        <v>142</v>
      </c>
      <c r="O38" s="4" t="s">
        <v>115</v>
      </c>
      <c r="P38" s="4">
        <v>2</v>
      </c>
      <c r="Q38" s="4" t="s">
        <v>143</v>
      </c>
      <c r="R38" s="3">
        <v>294</v>
      </c>
      <c r="S38" s="4" t="s">
        <v>144</v>
      </c>
      <c r="T38" s="4" t="s">
        <v>145</v>
      </c>
      <c r="U38" s="4">
        <v>549491339</v>
      </c>
      <c r="V38" s="4" t="s">
        <v>146</v>
      </c>
      <c r="W38" s="7"/>
      <c r="X38" s="8">
        <f>ROUND($K$38*ROUND($W$38,2),2)</f>
        <v>0</v>
      </c>
      <c r="Z38" s="9">
        <v>9.090909090909092</v>
      </c>
      <c r="AA38" s="9">
        <f t="shared" si="2"/>
        <v>54.54545454545455</v>
      </c>
    </row>
    <row r="39" spans="1:27" ht="12.75">
      <c r="A39" s="3">
        <v>71737</v>
      </c>
      <c r="B39" s="4" t="s">
        <v>137</v>
      </c>
      <c r="C39" s="3">
        <v>224346</v>
      </c>
      <c r="D39" s="4" t="s">
        <v>124</v>
      </c>
      <c r="E39" s="4" t="s">
        <v>168</v>
      </c>
      <c r="F39" s="4" t="s">
        <v>169</v>
      </c>
      <c r="G39" s="5"/>
      <c r="H39" s="4" t="s">
        <v>170</v>
      </c>
      <c r="I39" s="4"/>
      <c r="J39" s="4" t="s">
        <v>128</v>
      </c>
      <c r="K39" s="6">
        <v>30</v>
      </c>
      <c r="L39" s="4">
        <v>110518</v>
      </c>
      <c r="M39" s="4" t="s">
        <v>141</v>
      </c>
      <c r="N39" s="4" t="s">
        <v>142</v>
      </c>
      <c r="O39" s="4" t="s">
        <v>115</v>
      </c>
      <c r="P39" s="4">
        <v>2</v>
      </c>
      <c r="Q39" s="4" t="s">
        <v>143</v>
      </c>
      <c r="R39" s="3">
        <v>294</v>
      </c>
      <c r="S39" s="4" t="s">
        <v>144</v>
      </c>
      <c r="T39" s="4" t="s">
        <v>145</v>
      </c>
      <c r="U39" s="4">
        <v>549491339</v>
      </c>
      <c r="V39" s="4" t="s">
        <v>146</v>
      </c>
      <c r="W39" s="7"/>
      <c r="X39" s="8">
        <f>ROUND($K$39*ROUND($W$39,2),2)</f>
        <v>0</v>
      </c>
      <c r="Z39" s="9">
        <v>12.396694214876034</v>
      </c>
      <c r="AA39" s="9">
        <f t="shared" si="2"/>
        <v>371.90082644628103</v>
      </c>
    </row>
    <row r="40" spans="1:27" ht="25.5">
      <c r="A40" s="3">
        <v>71737</v>
      </c>
      <c r="B40" s="4" t="s">
        <v>137</v>
      </c>
      <c r="C40" s="3">
        <v>224358</v>
      </c>
      <c r="D40" s="4" t="s">
        <v>28</v>
      </c>
      <c r="E40" s="4" t="s">
        <v>171</v>
      </c>
      <c r="F40" s="4" t="s">
        <v>172</v>
      </c>
      <c r="G40" s="5"/>
      <c r="H40" s="4" t="s">
        <v>173</v>
      </c>
      <c r="I40" s="4"/>
      <c r="J40" s="4" t="s">
        <v>70</v>
      </c>
      <c r="K40" s="6">
        <v>5</v>
      </c>
      <c r="L40" s="4">
        <v>110518</v>
      </c>
      <c r="M40" s="4" t="s">
        <v>141</v>
      </c>
      <c r="N40" s="4" t="s">
        <v>142</v>
      </c>
      <c r="O40" s="4" t="s">
        <v>115</v>
      </c>
      <c r="P40" s="4">
        <v>2</v>
      </c>
      <c r="Q40" s="4" t="s">
        <v>143</v>
      </c>
      <c r="R40" s="3">
        <v>294</v>
      </c>
      <c r="S40" s="4" t="s">
        <v>144</v>
      </c>
      <c r="T40" s="4" t="s">
        <v>145</v>
      </c>
      <c r="U40" s="4">
        <v>549491339</v>
      </c>
      <c r="V40" s="4" t="s">
        <v>146</v>
      </c>
      <c r="W40" s="7"/>
      <c r="X40" s="8">
        <f>ROUND($K$40*ROUND($W$40,2),2)</f>
        <v>0</v>
      </c>
      <c r="Z40" s="9">
        <v>11.570247933884298</v>
      </c>
      <c r="AA40" s="9">
        <f t="shared" si="2"/>
        <v>57.85123966942149</v>
      </c>
    </row>
    <row r="41" spans="1:27" ht="25.5">
      <c r="A41" s="3">
        <v>71737</v>
      </c>
      <c r="B41" s="4" t="s">
        <v>137</v>
      </c>
      <c r="C41" s="3">
        <v>224359</v>
      </c>
      <c r="D41" s="4" t="s">
        <v>174</v>
      </c>
      <c r="E41" s="4" t="s">
        <v>175</v>
      </c>
      <c r="F41" s="4" t="s">
        <v>176</v>
      </c>
      <c r="G41" s="5"/>
      <c r="H41" s="4" t="s">
        <v>177</v>
      </c>
      <c r="I41" s="4"/>
      <c r="J41" s="4" t="s">
        <v>178</v>
      </c>
      <c r="K41" s="6">
        <v>15</v>
      </c>
      <c r="L41" s="4">
        <v>110518</v>
      </c>
      <c r="M41" s="4" t="s">
        <v>141</v>
      </c>
      <c r="N41" s="4" t="s">
        <v>142</v>
      </c>
      <c r="O41" s="4" t="s">
        <v>115</v>
      </c>
      <c r="P41" s="4">
        <v>2</v>
      </c>
      <c r="Q41" s="4" t="s">
        <v>143</v>
      </c>
      <c r="R41" s="3">
        <v>294</v>
      </c>
      <c r="S41" s="4" t="s">
        <v>144</v>
      </c>
      <c r="T41" s="4" t="s">
        <v>145</v>
      </c>
      <c r="U41" s="4">
        <v>549491339</v>
      </c>
      <c r="V41" s="4" t="s">
        <v>146</v>
      </c>
      <c r="W41" s="7"/>
      <c r="X41" s="8">
        <f>ROUND($K$41*ROUND($W$41,2),2)</f>
        <v>0</v>
      </c>
      <c r="Z41" s="9">
        <v>11.570247933884298</v>
      </c>
      <c r="AA41" s="9">
        <f t="shared" si="2"/>
        <v>173.55371900826447</v>
      </c>
    </row>
    <row r="42" spans="1:27" ht="12.75">
      <c r="A42" s="3">
        <v>71737</v>
      </c>
      <c r="B42" s="4" t="s">
        <v>137</v>
      </c>
      <c r="C42" s="3">
        <v>224360</v>
      </c>
      <c r="D42" s="4" t="s">
        <v>99</v>
      </c>
      <c r="E42" s="4" t="s">
        <v>119</v>
      </c>
      <c r="F42" s="4" t="s">
        <v>120</v>
      </c>
      <c r="G42" s="5"/>
      <c r="H42" s="4" t="s">
        <v>121</v>
      </c>
      <c r="I42" s="4"/>
      <c r="J42" s="4" t="s">
        <v>103</v>
      </c>
      <c r="K42" s="6">
        <v>3</v>
      </c>
      <c r="L42" s="4">
        <v>110518</v>
      </c>
      <c r="M42" s="4" t="s">
        <v>141</v>
      </c>
      <c r="N42" s="4" t="s">
        <v>142</v>
      </c>
      <c r="O42" s="4" t="s">
        <v>115</v>
      </c>
      <c r="P42" s="4">
        <v>2</v>
      </c>
      <c r="Q42" s="4" t="s">
        <v>143</v>
      </c>
      <c r="R42" s="3">
        <v>294</v>
      </c>
      <c r="S42" s="4" t="s">
        <v>144</v>
      </c>
      <c r="T42" s="4" t="s">
        <v>145</v>
      </c>
      <c r="U42" s="4">
        <v>549491339</v>
      </c>
      <c r="V42" s="4" t="s">
        <v>146</v>
      </c>
      <c r="W42" s="7"/>
      <c r="X42" s="8">
        <f>ROUND($K$42*ROUND($W$42,2),2)</f>
        <v>0</v>
      </c>
      <c r="Z42" s="9">
        <v>62.8099173553719</v>
      </c>
      <c r="AA42" s="9">
        <f t="shared" si="2"/>
        <v>188.4297520661157</v>
      </c>
    </row>
    <row r="43" spans="1:27" ht="51">
      <c r="A43" s="3">
        <v>71737</v>
      </c>
      <c r="B43" s="4" t="s">
        <v>137</v>
      </c>
      <c r="C43" s="3">
        <v>224361</v>
      </c>
      <c r="D43" s="4" t="s">
        <v>179</v>
      </c>
      <c r="E43" s="4" t="s">
        <v>180</v>
      </c>
      <c r="F43" s="4" t="s">
        <v>181</v>
      </c>
      <c r="G43" s="5"/>
      <c r="H43" s="4" t="s">
        <v>182</v>
      </c>
      <c r="I43" s="4"/>
      <c r="J43" s="4" t="s">
        <v>183</v>
      </c>
      <c r="K43" s="6">
        <v>2</v>
      </c>
      <c r="L43" s="4">
        <v>110518</v>
      </c>
      <c r="M43" s="4" t="s">
        <v>141</v>
      </c>
      <c r="N43" s="4" t="s">
        <v>142</v>
      </c>
      <c r="O43" s="4" t="s">
        <v>115</v>
      </c>
      <c r="P43" s="4">
        <v>2</v>
      </c>
      <c r="Q43" s="4" t="s">
        <v>143</v>
      </c>
      <c r="R43" s="3">
        <v>294</v>
      </c>
      <c r="S43" s="4" t="s">
        <v>144</v>
      </c>
      <c r="T43" s="4" t="s">
        <v>145</v>
      </c>
      <c r="U43" s="4">
        <v>549491339</v>
      </c>
      <c r="V43" s="4" t="s">
        <v>146</v>
      </c>
      <c r="W43" s="7"/>
      <c r="X43" s="8">
        <f>ROUND($K$43*ROUND($W$43,2),2)</f>
        <v>0</v>
      </c>
      <c r="Z43" s="9">
        <v>14.87603305785124</v>
      </c>
      <c r="AA43" s="9">
        <f t="shared" si="2"/>
        <v>29.75206611570248</v>
      </c>
    </row>
    <row r="44" spans="1:27" ht="51">
      <c r="A44" s="3">
        <v>71737</v>
      </c>
      <c r="B44" s="4" t="s">
        <v>137</v>
      </c>
      <c r="C44" s="3">
        <v>224362</v>
      </c>
      <c r="D44" s="4" t="s">
        <v>179</v>
      </c>
      <c r="E44" s="4" t="s">
        <v>184</v>
      </c>
      <c r="F44" s="4" t="s">
        <v>185</v>
      </c>
      <c r="G44" s="5"/>
      <c r="H44" s="4" t="s">
        <v>186</v>
      </c>
      <c r="I44" s="4"/>
      <c r="J44" s="4" t="s">
        <v>183</v>
      </c>
      <c r="K44" s="6">
        <v>3</v>
      </c>
      <c r="L44" s="4">
        <v>110518</v>
      </c>
      <c r="M44" s="4" t="s">
        <v>141</v>
      </c>
      <c r="N44" s="4" t="s">
        <v>142</v>
      </c>
      <c r="O44" s="4" t="s">
        <v>115</v>
      </c>
      <c r="P44" s="4">
        <v>2</v>
      </c>
      <c r="Q44" s="4" t="s">
        <v>143</v>
      </c>
      <c r="R44" s="3">
        <v>294</v>
      </c>
      <c r="S44" s="4" t="s">
        <v>144</v>
      </c>
      <c r="T44" s="4" t="s">
        <v>145</v>
      </c>
      <c r="U44" s="4">
        <v>549491339</v>
      </c>
      <c r="V44" s="4" t="s">
        <v>146</v>
      </c>
      <c r="W44" s="7"/>
      <c r="X44" s="8">
        <f>ROUND($K$44*ROUND($W$44,2),2)</f>
        <v>0</v>
      </c>
      <c r="Z44" s="9">
        <v>14.87603305785124</v>
      </c>
      <c r="AA44" s="9">
        <f t="shared" si="2"/>
        <v>44.62809917355372</v>
      </c>
    </row>
    <row r="45" spans="1:27" ht="12.75">
      <c r="A45" s="3">
        <v>71737</v>
      </c>
      <c r="B45" s="4" t="s">
        <v>137</v>
      </c>
      <c r="C45" s="3">
        <v>224363</v>
      </c>
      <c r="D45" s="4" t="s">
        <v>52</v>
      </c>
      <c r="E45" s="4" t="s">
        <v>53</v>
      </c>
      <c r="F45" s="4" t="s">
        <v>54</v>
      </c>
      <c r="G45" s="5"/>
      <c r="H45" s="4" t="s">
        <v>55</v>
      </c>
      <c r="I45" s="4"/>
      <c r="J45" s="4" t="s">
        <v>56</v>
      </c>
      <c r="K45" s="6">
        <v>2</v>
      </c>
      <c r="L45" s="4">
        <v>110518</v>
      </c>
      <c r="M45" s="4" t="s">
        <v>141</v>
      </c>
      <c r="N45" s="4" t="s">
        <v>142</v>
      </c>
      <c r="O45" s="4" t="s">
        <v>115</v>
      </c>
      <c r="P45" s="4">
        <v>2</v>
      </c>
      <c r="Q45" s="4" t="s">
        <v>143</v>
      </c>
      <c r="R45" s="3">
        <v>294</v>
      </c>
      <c r="S45" s="4" t="s">
        <v>144</v>
      </c>
      <c r="T45" s="4" t="s">
        <v>145</v>
      </c>
      <c r="U45" s="4">
        <v>549491339</v>
      </c>
      <c r="V45" s="4" t="s">
        <v>146</v>
      </c>
      <c r="W45" s="7"/>
      <c r="X45" s="8">
        <f>ROUND($K$45*ROUND($W$45,2),2)</f>
        <v>0</v>
      </c>
      <c r="Z45" s="9">
        <v>20.66115702479339</v>
      </c>
      <c r="AA45" s="9">
        <f t="shared" si="2"/>
        <v>41.32231404958678</v>
      </c>
    </row>
    <row r="46" spans="1:27" ht="25.5">
      <c r="A46" s="3">
        <v>71737</v>
      </c>
      <c r="B46" s="4" t="s">
        <v>137</v>
      </c>
      <c r="C46" s="3">
        <v>224364</v>
      </c>
      <c r="D46" s="4" t="s">
        <v>187</v>
      </c>
      <c r="E46" s="4" t="s">
        <v>188</v>
      </c>
      <c r="F46" s="4" t="s">
        <v>189</v>
      </c>
      <c r="G46" s="5"/>
      <c r="H46" s="4" t="s">
        <v>190</v>
      </c>
      <c r="I46" s="4"/>
      <c r="J46" s="4" t="s">
        <v>128</v>
      </c>
      <c r="K46" s="6">
        <v>1</v>
      </c>
      <c r="L46" s="4">
        <v>110518</v>
      </c>
      <c r="M46" s="4" t="s">
        <v>141</v>
      </c>
      <c r="N46" s="4" t="s">
        <v>142</v>
      </c>
      <c r="O46" s="4" t="s">
        <v>115</v>
      </c>
      <c r="P46" s="4">
        <v>2</v>
      </c>
      <c r="Q46" s="4" t="s">
        <v>143</v>
      </c>
      <c r="R46" s="3">
        <v>294</v>
      </c>
      <c r="S46" s="4" t="s">
        <v>144</v>
      </c>
      <c r="T46" s="4" t="s">
        <v>145</v>
      </c>
      <c r="U46" s="4">
        <v>549491339</v>
      </c>
      <c r="V46" s="4" t="s">
        <v>146</v>
      </c>
      <c r="W46" s="7"/>
      <c r="X46" s="8">
        <f>ROUND($K$46*ROUND($W$46,2),2)</f>
        <v>0</v>
      </c>
      <c r="Z46" s="9">
        <v>12.396694214876034</v>
      </c>
      <c r="AA46" s="9">
        <f t="shared" si="2"/>
        <v>12.396694214876034</v>
      </c>
    </row>
    <row r="47" spans="1:27" ht="38.25">
      <c r="A47" s="3">
        <v>71737</v>
      </c>
      <c r="B47" s="4" t="s">
        <v>137</v>
      </c>
      <c r="C47" s="3">
        <v>224365</v>
      </c>
      <c r="D47" s="4" t="s">
        <v>66</v>
      </c>
      <c r="E47" s="4" t="s">
        <v>67</v>
      </c>
      <c r="F47" s="4" t="s">
        <v>68</v>
      </c>
      <c r="G47" s="5"/>
      <c r="H47" s="4" t="s">
        <v>69</v>
      </c>
      <c r="I47" s="4"/>
      <c r="J47" s="4" t="s">
        <v>70</v>
      </c>
      <c r="K47" s="6">
        <v>10</v>
      </c>
      <c r="L47" s="4">
        <v>110518</v>
      </c>
      <c r="M47" s="4" t="s">
        <v>141</v>
      </c>
      <c r="N47" s="4" t="s">
        <v>142</v>
      </c>
      <c r="O47" s="4" t="s">
        <v>115</v>
      </c>
      <c r="P47" s="4">
        <v>2</v>
      </c>
      <c r="Q47" s="4" t="s">
        <v>143</v>
      </c>
      <c r="R47" s="3">
        <v>294</v>
      </c>
      <c r="S47" s="4" t="s">
        <v>144</v>
      </c>
      <c r="T47" s="4" t="s">
        <v>145</v>
      </c>
      <c r="U47" s="4">
        <v>549491339</v>
      </c>
      <c r="V47" s="4" t="s">
        <v>146</v>
      </c>
      <c r="W47" s="7"/>
      <c r="X47" s="8">
        <f>ROUND($K$47*ROUND($W$47,2),2)</f>
        <v>0</v>
      </c>
      <c r="Z47" s="9">
        <v>21.487603305785125</v>
      </c>
      <c r="AA47" s="9">
        <f t="shared" si="2"/>
        <v>214.87603305785126</v>
      </c>
    </row>
    <row r="48" spans="1:27" ht="12.75">
      <c r="A48" s="3">
        <v>71737</v>
      </c>
      <c r="B48" s="4" t="s">
        <v>137</v>
      </c>
      <c r="C48" s="3">
        <v>224366</v>
      </c>
      <c r="D48" s="4" t="s">
        <v>191</v>
      </c>
      <c r="E48" s="4" t="s">
        <v>192</v>
      </c>
      <c r="F48" s="4" t="s">
        <v>193</v>
      </c>
      <c r="G48" s="5"/>
      <c r="H48" s="4" t="s">
        <v>194</v>
      </c>
      <c r="I48" s="4"/>
      <c r="J48" s="4" t="s">
        <v>128</v>
      </c>
      <c r="K48" s="6">
        <v>10</v>
      </c>
      <c r="L48" s="4">
        <v>110518</v>
      </c>
      <c r="M48" s="4" t="s">
        <v>141</v>
      </c>
      <c r="N48" s="4" t="s">
        <v>142</v>
      </c>
      <c r="O48" s="4" t="s">
        <v>115</v>
      </c>
      <c r="P48" s="4">
        <v>2</v>
      </c>
      <c r="Q48" s="4" t="s">
        <v>143</v>
      </c>
      <c r="R48" s="3">
        <v>294</v>
      </c>
      <c r="S48" s="4" t="s">
        <v>144</v>
      </c>
      <c r="T48" s="4" t="s">
        <v>145</v>
      </c>
      <c r="U48" s="4">
        <v>549491339</v>
      </c>
      <c r="V48" s="4" t="s">
        <v>146</v>
      </c>
      <c r="W48" s="7"/>
      <c r="X48" s="8">
        <f>ROUND($K$48*ROUND($W$48,2),2)</f>
        <v>0</v>
      </c>
      <c r="Z48" s="9">
        <v>10.743801652892563</v>
      </c>
      <c r="AA48" s="9">
        <f t="shared" si="2"/>
        <v>107.43801652892563</v>
      </c>
    </row>
    <row r="49" spans="1:27" ht="25.5">
      <c r="A49" s="3">
        <v>71737</v>
      </c>
      <c r="B49" s="4" t="s">
        <v>137</v>
      </c>
      <c r="C49" s="3">
        <v>224367</v>
      </c>
      <c r="D49" s="4" t="s">
        <v>124</v>
      </c>
      <c r="E49" s="4" t="s">
        <v>195</v>
      </c>
      <c r="F49" s="4" t="s">
        <v>196</v>
      </c>
      <c r="G49" s="5"/>
      <c r="H49" s="4" t="s">
        <v>197</v>
      </c>
      <c r="I49" s="4"/>
      <c r="J49" s="4" t="s">
        <v>198</v>
      </c>
      <c r="K49" s="6">
        <v>3</v>
      </c>
      <c r="L49" s="4">
        <v>110518</v>
      </c>
      <c r="M49" s="4" t="s">
        <v>141</v>
      </c>
      <c r="N49" s="4" t="s">
        <v>142</v>
      </c>
      <c r="O49" s="4" t="s">
        <v>115</v>
      </c>
      <c r="P49" s="4">
        <v>2</v>
      </c>
      <c r="Q49" s="4" t="s">
        <v>143</v>
      </c>
      <c r="R49" s="3">
        <v>294</v>
      </c>
      <c r="S49" s="4" t="s">
        <v>144</v>
      </c>
      <c r="T49" s="4" t="s">
        <v>145</v>
      </c>
      <c r="U49" s="4">
        <v>549491339</v>
      </c>
      <c r="V49" s="4" t="s">
        <v>146</v>
      </c>
      <c r="W49" s="7"/>
      <c r="X49" s="8">
        <f>ROUND($K$49*ROUND($W$49,2),2)</f>
        <v>0</v>
      </c>
      <c r="Z49" s="9">
        <v>24.793388429752067</v>
      </c>
      <c r="AA49" s="9">
        <f t="shared" si="2"/>
        <v>74.3801652892562</v>
      </c>
    </row>
    <row r="50" spans="1:27" ht="25.5">
      <c r="A50" s="3">
        <v>71737</v>
      </c>
      <c r="B50" s="4" t="s">
        <v>137</v>
      </c>
      <c r="C50" s="3">
        <v>224368</v>
      </c>
      <c r="D50" s="4" t="s">
        <v>199</v>
      </c>
      <c r="E50" s="4" t="s">
        <v>200</v>
      </c>
      <c r="F50" s="4" t="s">
        <v>201</v>
      </c>
      <c r="G50" s="5"/>
      <c r="H50" s="4" t="s">
        <v>202</v>
      </c>
      <c r="I50" s="4"/>
      <c r="J50" s="4" t="s">
        <v>70</v>
      </c>
      <c r="K50" s="6">
        <v>10</v>
      </c>
      <c r="L50" s="4">
        <v>110518</v>
      </c>
      <c r="M50" s="4" t="s">
        <v>141</v>
      </c>
      <c r="N50" s="4" t="s">
        <v>142</v>
      </c>
      <c r="O50" s="4" t="s">
        <v>115</v>
      </c>
      <c r="P50" s="4">
        <v>2</v>
      </c>
      <c r="Q50" s="4" t="s">
        <v>143</v>
      </c>
      <c r="R50" s="3">
        <v>294</v>
      </c>
      <c r="S50" s="4" t="s">
        <v>144</v>
      </c>
      <c r="T50" s="4" t="s">
        <v>145</v>
      </c>
      <c r="U50" s="4">
        <v>549491339</v>
      </c>
      <c r="V50" s="4" t="s">
        <v>146</v>
      </c>
      <c r="W50" s="7"/>
      <c r="X50" s="8">
        <f>ROUND($K$50*ROUND($W$50,2),2)</f>
        <v>0</v>
      </c>
      <c r="Z50" s="9">
        <v>17.355371900826448</v>
      </c>
      <c r="AA50" s="9">
        <f t="shared" si="2"/>
        <v>173.55371900826447</v>
      </c>
    </row>
    <row r="51" spans="1:27" ht="12.75">
      <c r="A51" s="3">
        <v>71737</v>
      </c>
      <c r="B51" s="4" t="s">
        <v>137</v>
      </c>
      <c r="C51" s="3">
        <v>224369</v>
      </c>
      <c r="D51" s="4" t="s">
        <v>191</v>
      </c>
      <c r="E51" s="4" t="s">
        <v>203</v>
      </c>
      <c r="F51" s="4" t="s">
        <v>204</v>
      </c>
      <c r="G51" s="5"/>
      <c r="H51" s="4" t="s">
        <v>205</v>
      </c>
      <c r="I51" s="4"/>
      <c r="J51" s="4" t="s">
        <v>206</v>
      </c>
      <c r="K51" s="6">
        <v>10</v>
      </c>
      <c r="L51" s="4">
        <v>110518</v>
      </c>
      <c r="M51" s="4" t="s">
        <v>141</v>
      </c>
      <c r="N51" s="4" t="s">
        <v>142</v>
      </c>
      <c r="O51" s="4" t="s">
        <v>115</v>
      </c>
      <c r="P51" s="4">
        <v>2</v>
      </c>
      <c r="Q51" s="4" t="s">
        <v>143</v>
      </c>
      <c r="R51" s="3">
        <v>294</v>
      </c>
      <c r="S51" s="4" t="s">
        <v>144</v>
      </c>
      <c r="T51" s="4" t="s">
        <v>145</v>
      </c>
      <c r="U51" s="4">
        <v>549491339</v>
      </c>
      <c r="V51" s="4" t="s">
        <v>146</v>
      </c>
      <c r="W51" s="7"/>
      <c r="X51" s="8">
        <f>ROUND($K$51*ROUND($W$51,2),2)</f>
        <v>0</v>
      </c>
      <c r="Z51" s="9">
        <v>12.396694214876034</v>
      </c>
      <c r="AA51" s="9">
        <f t="shared" si="2"/>
        <v>123.96694214876034</v>
      </c>
    </row>
    <row r="52" spans="1:27" ht="38.25">
      <c r="A52" s="3">
        <v>71737</v>
      </c>
      <c r="B52" s="4" t="s">
        <v>137</v>
      </c>
      <c r="C52" s="3">
        <v>224370</v>
      </c>
      <c r="D52" s="4" t="s">
        <v>73</v>
      </c>
      <c r="E52" s="4" t="s">
        <v>133</v>
      </c>
      <c r="F52" s="4" t="s">
        <v>134</v>
      </c>
      <c r="G52" s="5"/>
      <c r="H52" s="4" t="s">
        <v>135</v>
      </c>
      <c r="I52" s="4"/>
      <c r="J52" s="4" t="s">
        <v>136</v>
      </c>
      <c r="K52" s="6">
        <v>50</v>
      </c>
      <c r="L52" s="4">
        <v>110518</v>
      </c>
      <c r="M52" s="4" t="s">
        <v>141</v>
      </c>
      <c r="N52" s="4" t="s">
        <v>142</v>
      </c>
      <c r="O52" s="4" t="s">
        <v>115</v>
      </c>
      <c r="P52" s="4">
        <v>2</v>
      </c>
      <c r="Q52" s="4" t="s">
        <v>143</v>
      </c>
      <c r="R52" s="3">
        <v>294</v>
      </c>
      <c r="S52" s="4" t="s">
        <v>144</v>
      </c>
      <c r="T52" s="4" t="s">
        <v>145</v>
      </c>
      <c r="U52" s="4">
        <v>549491339</v>
      </c>
      <c r="V52" s="4" t="s">
        <v>146</v>
      </c>
      <c r="W52" s="7"/>
      <c r="X52" s="8">
        <f>ROUND($K$52*ROUND($W$52,2),2)</f>
        <v>0</v>
      </c>
      <c r="Z52" s="9">
        <v>12.396694214876034</v>
      </c>
      <c r="AA52" s="9">
        <f t="shared" si="2"/>
        <v>619.8347107438017</v>
      </c>
    </row>
    <row r="53" spans="1:27" ht="38.25">
      <c r="A53" s="3">
        <v>71737</v>
      </c>
      <c r="B53" s="4" t="s">
        <v>137</v>
      </c>
      <c r="C53" s="3">
        <v>224371</v>
      </c>
      <c r="D53" s="4" t="s">
        <v>207</v>
      </c>
      <c r="E53" s="4" t="s">
        <v>208</v>
      </c>
      <c r="F53" s="4" t="s">
        <v>209</v>
      </c>
      <c r="G53" s="5"/>
      <c r="H53" s="4" t="s">
        <v>210</v>
      </c>
      <c r="I53" s="4"/>
      <c r="J53" s="4" t="s">
        <v>211</v>
      </c>
      <c r="K53" s="6">
        <v>1</v>
      </c>
      <c r="L53" s="4">
        <v>110518</v>
      </c>
      <c r="M53" s="4" t="s">
        <v>141</v>
      </c>
      <c r="N53" s="4" t="s">
        <v>142</v>
      </c>
      <c r="O53" s="4" t="s">
        <v>115</v>
      </c>
      <c r="P53" s="4">
        <v>2</v>
      </c>
      <c r="Q53" s="4" t="s">
        <v>143</v>
      </c>
      <c r="R53" s="3">
        <v>294</v>
      </c>
      <c r="S53" s="4" t="s">
        <v>144</v>
      </c>
      <c r="T53" s="4" t="s">
        <v>145</v>
      </c>
      <c r="U53" s="4">
        <v>549491339</v>
      </c>
      <c r="V53" s="4" t="s">
        <v>146</v>
      </c>
      <c r="W53" s="7"/>
      <c r="X53" s="8">
        <f>ROUND($K$53*ROUND($W$53,2),2)</f>
        <v>0</v>
      </c>
      <c r="Z53" s="9">
        <v>180.16528925619835</v>
      </c>
      <c r="AA53" s="9">
        <f t="shared" si="2"/>
        <v>180.16528925619835</v>
      </c>
    </row>
    <row r="54" spans="1:27" ht="13.5" thickBot="1">
      <c r="A54" s="3">
        <v>71737</v>
      </c>
      <c r="B54" s="4" t="s">
        <v>137</v>
      </c>
      <c r="C54" s="3">
        <v>225060</v>
      </c>
      <c r="D54" s="4" t="s">
        <v>187</v>
      </c>
      <c r="E54" s="4" t="s">
        <v>212</v>
      </c>
      <c r="F54" s="4" t="s">
        <v>213</v>
      </c>
      <c r="G54" s="5"/>
      <c r="H54" s="4" t="s">
        <v>214</v>
      </c>
      <c r="I54" s="4"/>
      <c r="J54" s="4" t="s">
        <v>215</v>
      </c>
      <c r="K54" s="6">
        <v>2</v>
      </c>
      <c r="L54" s="4">
        <v>110518</v>
      </c>
      <c r="M54" s="4" t="s">
        <v>141</v>
      </c>
      <c r="N54" s="4" t="s">
        <v>142</v>
      </c>
      <c r="O54" s="4" t="s">
        <v>115</v>
      </c>
      <c r="P54" s="4">
        <v>2</v>
      </c>
      <c r="Q54" s="4" t="s">
        <v>143</v>
      </c>
      <c r="R54" s="3">
        <v>294</v>
      </c>
      <c r="S54" s="4" t="s">
        <v>144</v>
      </c>
      <c r="T54" s="4" t="s">
        <v>145</v>
      </c>
      <c r="U54" s="4">
        <v>549491339</v>
      </c>
      <c r="V54" s="4" t="s">
        <v>146</v>
      </c>
      <c r="W54" s="7"/>
      <c r="X54" s="8">
        <f>ROUND($K$54*ROUND($W$54,2),2)</f>
        <v>0</v>
      </c>
      <c r="Z54" s="9">
        <v>12.396694214876034</v>
      </c>
      <c r="AA54" s="9">
        <f t="shared" si="2"/>
        <v>24.793388429752067</v>
      </c>
    </row>
    <row r="55" spans="1:27" ht="13.5" customHeight="1" thickTop="1">
      <c r="A55" s="15" t="s">
        <v>71</v>
      </c>
      <c r="B55" s="15"/>
      <c r="C55" s="15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 t="s">
        <v>72</v>
      </c>
      <c r="X55" s="11">
        <f>SUM($X$31:$X$54)</f>
        <v>0</v>
      </c>
      <c r="Z55" s="11"/>
      <c r="AA55" s="11">
        <f>SUM($AA$31:$AA$54)</f>
        <v>3202.4793388429757</v>
      </c>
    </row>
    <row r="56" spans="1:2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7" ht="39" thickBot="1">
      <c r="A57" s="3">
        <v>71817</v>
      </c>
      <c r="B57" s="4"/>
      <c r="C57" s="3">
        <v>224096</v>
      </c>
      <c r="D57" s="4" t="s">
        <v>73</v>
      </c>
      <c r="E57" s="4" t="s">
        <v>133</v>
      </c>
      <c r="F57" s="4" t="s">
        <v>134</v>
      </c>
      <c r="G57" s="5"/>
      <c r="H57" s="4" t="s">
        <v>135</v>
      </c>
      <c r="I57" s="4"/>
      <c r="J57" s="4" t="s">
        <v>136</v>
      </c>
      <c r="K57" s="6">
        <v>2</v>
      </c>
      <c r="L57" s="4">
        <v>319900</v>
      </c>
      <c r="M57" s="4" t="s">
        <v>216</v>
      </c>
      <c r="N57" s="4" t="s">
        <v>217</v>
      </c>
      <c r="O57" s="4" t="s">
        <v>80</v>
      </c>
      <c r="P57" s="4">
        <v>2</v>
      </c>
      <c r="Q57" s="4" t="s">
        <v>218</v>
      </c>
      <c r="R57" s="3">
        <v>1593</v>
      </c>
      <c r="S57" s="4" t="s">
        <v>219</v>
      </c>
      <c r="T57" s="4" t="s">
        <v>220</v>
      </c>
      <c r="U57" s="4">
        <v>549496360</v>
      </c>
      <c r="V57" s="4"/>
      <c r="W57" s="7"/>
      <c r="X57" s="8">
        <f>ROUND($K$57*ROUND($W$57,2),2)</f>
        <v>0</v>
      </c>
      <c r="Z57" s="9">
        <v>12.396694214876034</v>
      </c>
      <c r="AA57" s="9">
        <f>Z57*K57</f>
        <v>24.793388429752067</v>
      </c>
    </row>
    <row r="58" spans="1:27" ht="13.5" customHeight="1" thickTop="1">
      <c r="A58" s="15" t="s">
        <v>71</v>
      </c>
      <c r="B58" s="15"/>
      <c r="C58" s="15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 t="s">
        <v>72</v>
      </c>
      <c r="X58" s="11">
        <f>SUM($X$57:$X$57)</f>
        <v>0</v>
      </c>
      <c r="Z58" s="11"/>
      <c r="AA58" s="11">
        <f>SUM($AA$57:$AA$57)</f>
        <v>24.793388429752067</v>
      </c>
    </row>
    <row r="59" spans="1:2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7" ht="38.25">
      <c r="A60" s="3">
        <v>71857</v>
      </c>
      <c r="B60" s="4" t="s">
        <v>221</v>
      </c>
      <c r="C60" s="3">
        <v>224184</v>
      </c>
      <c r="D60" s="4" t="s">
        <v>104</v>
      </c>
      <c r="E60" s="4" t="s">
        <v>222</v>
      </c>
      <c r="F60" s="4" t="s">
        <v>223</v>
      </c>
      <c r="G60" s="5"/>
      <c r="H60" s="4" t="s">
        <v>224</v>
      </c>
      <c r="I60" s="4"/>
      <c r="J60" s="4" t="s">
        <v>225</v>
      </c>
      <c r="K60" s="6">
        <v>10</v>
      </c>
      <c r="L60" s="4">
        <v>995400</v>
      </c>
      <c r="M60" s="4" t="s">
        <v>226</v>
      </c>
      <c r="N60" s="4" t="s">
        <v>227</v>
      </c>
      <c r="O60" s="4" t="s">
        <v>228</v>
      </c>
      <c r="P60" s="4"/>
      <c r="Q60" s="4" t="s">
        <v>36</v>
      </c>
      <c r="R60" s="3">
        <v>14696</v>
      </c>
      <c r="S60" s="4" t="s">
        <v>229</v>
      </c>
      <c r="T60" s="4" t="s">
        <v>230</v>
      </c>
      <c r="U60" s="4"/>
      <c r="V60" s="4"/>
      <c r="W60" s="7"/>
      <c r="X60" s="8">
        <f>ROUND($K$60*ROUND($W$60,2),2)</f>
        <v>0</v>
      </c>
      <c r="Z60" s="9">
        <v>30.578512396694215</v>
      </c>
      <c r="AA60" s="9">
        <f>Z60*K60</f>
        <v>305.78512396694214</v>
      </c>
    </row>
    <row r="61" spans="1:27" ht="39" thickBot="1">
      <c r="A61" s="3">
        <v>71857</v>
      </c>
      <c r="B61" s="4" t="s">
        <v>221</v>
      </c>
      <c r="C61" s="3">
        <v>224201</v>
      </c>
      <c r="D61" s="4" t="s">
        <v>73</v>
      </c>
      <c r="E61" s="4" t="s">
        <v>231</v>
      </c>
      <c r="F61" s="4" t="s">
        <v>232</v>
      </c>
      <c r="G61" s="5"/>
      <c r="H61" s="4" t="s">
        <v>233</v>
      </c>
      <c r="I61" s="4"/>
      <c r="J61" s="4" t="s">
        <v>234</v>
      </c>
      <c r="K61" s="6">
        <v>2</v>
      </c>
      <c r="L61" s="4">
        <v>995400</v>
      </c>
      <c r="M61" s="4" t="s">
        <v>226</v>
      </c>
      <c r="N61" s="4" t="s">
        <v>227</v>
      </c>
      <c r="O61" s="4" t="s">
        <v>228</v>
      </c>
      <c r="P61" s="4"/>
      <c r="Q61" s="4" t="s">
        <v>36</v>
      </c>
      <c r="R61" s="3">
        <v>14696</v>
      </c>
      <c r="S61" s="4" t="s">
        <v>229</v>
      </c>
      <c r="T61" s="4" t="s">
        <v>230</v>
      </c>
      <c r="U61" s="4"/>
      <c r="V61" s="4"/>
      <c r="W61" s="7"/>
      <c r="X61" s="8">
        <f>ROUND($K$61*ROUND($W$61,2),2)</f>
        <v>0</v>
      </c>
      <c r="Z61" s="9">
        <v>220.6611570247934</v>
      </c>
      <c r="AA61" s="9">
        <f>Z61*K61</f>
        <v>441.3223140495868</v>
      </c>
    </row>
    <row r="62" spans="1:27" ht="13.5" customHeight="1" thickTop="1">
      <c r="A62" s="15" t="s">
        <v>71</v>
      </c>
      <c r="B62" s="15"/>
      <c r="C62" s="15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 t="s">
        <v>72</v>
      </c>
      <c r="X62" s="11">
        <f>SUM($X$60:$X$61)</f>
        <v>0</v>
      </c>
      <c r="Z62" s="11"/>
      <c r="AA62" s="11">
        <f>SUM($AA$60:$AA$61)</f>
        <v>747.1074380165289</v>
      </c>
    </row>
    <row r="63" spans="1:2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7" ht="25.5">
      <c r="A64" s="3">
        <v>72007</v>
      </c>
      <c r="B64" s="4"/>
      <c r="C64" s="3">
        <v>224578</v>
      </c>
      <c r="D64" s="4" t="s">
        <v>174</v>
      </c>
      <c r="E64" s="4" t="s">
        <v>175</v>
      </c>
      <c r="F64" s="4" t="s">
        <v>176</v>
      </c>
      <c r="G64" s="5"/>
      <c r="H64" s="4" t="s">
        <v>177</v>
      </c>
      <c r="I64" s="4"/>
      <c r="J64" s="4" t="s">
        <v>178</v>
      </c>
      <c r="K64" s="6">
        <v>6</v>
      </c>
      <c r="L64" s="4">
        <v>311010</v>
      </c>
      <c r="M64" s="4" t="s">
        <v>235</v>
      </c>
      <c r="N64" s="4" t="s">
        <v>236</v>
      </c>
      <c r="O64" s="4" t="s">
        <v>80</v>
      </c>
      <c r="P64" s="4">
        <v>3</v>
      </c>
      <c r="Q64" s="4" t="s">
        <v>237</v>
      </c>
      <c r="R64" s="3">
        <v>204410</v>
      </c>
      <c r="S64" s="4" t="s">
        <v>238</v>
      </c>
      <c r="T64" s="4" t="s">
        <v>239</v>
      </c>
      <c r="U64" s="4">
        <v>549493744</v>
      </c>
      <c r="V64" s="4"/>
      <c r="W64" s="7"/>
      <c r="X64" s="8">
        <f>ROUND($K$64*ROUND($W$64,2),2)</f>
        <v>0</v>
      </c>
      <c r="Z64" s="9">
        <v>11.570247933884298</v>
      </c>
      <c r="AA64" s="9">
        <f>Z64*K64</f>
        <v>69.42148760330579</v>
      </c>
    </row>
    <row r="65" spans="1:27" ht="51">
      <c r="A65" s="3">
        <v>72007</v>
      </c>
      <c r="B65" s="4"/>
      <c r="C65" s="3">
        <v>224579</v>
      </c>
      <c r="D65" s="4" t="s">
        <v>104</v>
      </c>
      <c r="E65" s="4" t="s">
        <v>105</v>
      </c>
      <c r="F65" s="4" t="s">
        <v>106</v>
      </c>
      <c r="G65" s="5"/>
      <c r="H65" s="4" t="s">
        <v>107</v>
      </c>
      <c r="I65" s="4"/>
      <c r="J65" s="4" t="s">
        <v>108</v>
      </c>
      <c r="K65" s="6">
        <v>10</v>
      </c>
      <c r="L65" s="4">
        <v>311010</v>
      </c>
      <c r="M65" s="4" t="s">
        <v>235</v>
      </c>
      <c r="N65" s="4" t="s">
        <v>236</v>
      </c>
      <c r="O65" s="4" t="s">
        <v>80</v>
      </c>
      <c r="P65" s="4">
        <v>3</v>
      </c>
      <c r="Q65" s="4" t="s">
        <v>237</v>
      </c>
      <c r="R65" s="3">
        <v>204410</v>
      </c>
      <c r="S65" s="4" t="s">
        <v>238</v>
      </c>
      <c r="T65" s="4" t="s">
        <v>239</v>
      </c>
      <c r="U65" s="4">
        <v>549493744</v>
      </c>
      <c r="V65" s="4"/>
      <c r="W65" s="7"/>
      <c r="X65" s="8">
        <f>ROUND($K$65*ROUND($W$65,2),2)</f>
        <v>0</v>
      </c>
      <c r="Z65" s="9">
        <v>250.4132231404959</v>
      </c>
      <c r="AA65" s="9">
        <f>Z65*K65</f>
        <v>2504.132231404959</v>
      </c>
    </row>
    <row r="66" spans="1:27" ht="25.5">
      <c r="A66" s="3">
        <v>72007</v>
      </c>
      <c r="B66" s="4"/>
      <c r="C66" s="3">
        <v>224581</v>
      </c>
      <c r="D66" s="4" t="s">
        <v>147</v>
      </c>
      <c r="E66" s="4" t="s">
        <v>240</v>
      </c>
      <c r="F66" s="4" t="s">
        <v>241</v>
      </c>
      <c r="G66" s="5"/>
      <c r="H66" s="4" t="s">
        <v>242</v>
      </c>
      <c r="I66" s="4"/>
      <c r="J66" s="4" t="s">
        <v>60</v>
      </c>
      <c r="K66" s="6">
        <v>12</v>
      </c>
      <c r="L66" s="4">
        <v>311010</v>
      </c>
      <c r="M66" s="4" t="s">
        <v>235</v>
      </c>
      <c r="N66" s="4" t="s">
        <v>236</v>
      </c>
      <c r="O66" s="4" t="s">
        <v>80</v>
      </c>
      <c r="P66" s="4">
        <v>3</v>
      </c>
      <c r="Q66" s="4" t="s">
        <v>237</v>
      </c>
      <c r="R66" s="3">
        <v>204410</v>
      </c>
      <c r="S66" s="4" t="s">
        <v>238</v>
      </c>
      <c r="T66" s="4" t="s">
        <v>239</v>
      </c>
      <c r="U66" s="4">
        <v>549493744</v>
      </c>
      <c r="V66" s="4"/>
      <c r="W66" s="7"/>
      <c r="X66" s="8">
        <f>ROUND($K$66*ROUND($W$66,2),2)</f>
        <v>0</v>
      </c>
      <c r="Z66" s="9">
        <v>24.793388429752067</v>
      </c>
      <c r="AA66" s="9">
        <f>Z66*K66</f>
        <v>297.5206611570248</v>
      </c>
    </row>
    <row r="67" spans="1:27" ht="26.25" thickBot="1">
      <c r="A67" s="3">
        <v>72007</v>
      </c>
      <c r="B67" s="4"/>
      <c r="C67" s="3">
        <v>224585</v>
      </c>
      <c r="D67" s="4" t="s">
        <v>129</v>
      </c>
      <c r="E67" s="4" t="s">
        <v>130</v>
      </c>
      <c r="F67" s="4" t="s">
        <v>131</v>
      </c>
      <c r="G67" s="5"/>
      <c r="H67" s="4" t="s">
        <v>132</v>
      </c>
      <c r="I67" s="4"/>
      <c r="J67" s="4" t="s">
        <v>70</v>
      </c>
      <c r="K67" s="6">
        <v>9</v>
      </c>
      <c r="L67" s="4">
        <v>311010</v>
      </c>
      <c r="M67" s="4" t="s">
        <v>235</v>
      </c>
      <c r="N67" s="4" t="s">
        <v>236</v>
      </c>
      <c r="O67" s="4" t="s">
        <v>80</v>
      </c>
      <c r="P67" s="4">
        <v>3</v>
      </c>
      <c r="Q67" s="4" t="s">
        <v>237</v>
      </c>
      <c r="R67" s="3">
        <v>204410</v>
      </c>
      <c r="S67" s="4" t="s">
        <v>238</v>
      </c>
      <c r="T67" s="4" t="s">
        <v>239</v>
      </c>
      <c r="U67" s="4">
        <v>549493744</v>
      </c>
      <c r="V67" s="4"/>
      <c r="W67" s="7"/>
      <c r="X67" s="8">
        <f>ROUND($K$67*ROUND($W$67,2),2)</f>
        <v>0</v>
      </c>
      <c r="Z67" s="9">
        <v>11.570247933884298</v>
      </c>
      <c r="AA67" s="9">
        <f>Z67*K67</f>
        <v>104.13223140495869</v>
      </c>
    </row>
    <row r="68" spans="1:27" ht="13.5" customHeight="1" thickTop="1">
      <c r="A68" s="15" t="s">
        <v>71</v>
      </c>
      <c r="B68" s="15"/>
      <c r="C68" s="15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 t="s">
        <v>72</v>
      </c>
      <c r="X68" s="11">
        <f>SUM($X$64:$X$67)</f>
        <v>0</v>
      </c>
      <c r="Z68" s="11"/>
      <c r="AA68" s="11">
        <f>SUM($AA$64:$AA$67)</f>
        <v>2975.206611570248</v>
      </c>
    </row>
    <row r="69" spans="1:2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7" ht="38.25">
      <c r="A70" s="3">
        <v>72022</v>
      </c>
      <c r="B70" s="4"/>
      <c r="C70" s="3">
        <v>224475</v>
      </c>
      <c r="D70" s="4" t="s">
        <v>147</v>
      </c>
      <c r="E70" s="4" t="s">
        <v>243</v>
      </c>
      <c r="F70" s="4" t="s">
        <v>244</v>
      </c>
      <c r="G70" s="5"/>
      <c r="H70" s="4" t="s">
        <v>245</v>
      </c>
      <c r="I70" s="4"/>
      <c r="J70" s="4" t="s">
        <v>246</v>
      </c>
      <c r="K70" s="6">
        <v>5</v>
      </c>
      <c r="L70" s="4">
        <v>110517</v>
      </c>
      <c r="M70" s="4" t="s">
        <v>247</v>
      </c>
      <c r="N70" s="4" t="s">
        <v>248</v>
      </c>
      <c r="O70" s="4" t="s">
        <v>249</v>
      </c>
      <c r="P70" s="4"/>
      <c r="Q70" s="4" t="s">
        <v>36</v>
      </c>
      <c r="R70" s="3">
        <v>2472</v>
      </c>
      <c r="S70" s="4" t="s">
        <v>250</v>
      </c>
      <c r="T70" s="4" t="s">
        <v>251</v>
      </c>
      <c r="U70" s="4">
        <v>549497102</v>
      </c>
      <c r="V70" s="4"/>
      <c r="W70" s="7"/>
      <c r="X70" s="8">
        <f>ROUND($K$70*ROUND($W$70,2),2)</f>
        <v>0</v>
      </c>
      <c r="Z70" s="9">
        <v>32.231404958677686</v>
      </c>
      <c r="AA70" s="9">
        <f aca="true" t="shared" si="3" ref="AA70:AA80">Z70*K70</f>
        <v>161.15702479338842</v>
      </c>
    </row>
    <row r="71" spans="1:27" ht="63.75">
      <c r="A71" s="3">
        <v>72022</v>
      </c>
      <c r="B71" s="4"/>
      <c r="C71" s="3">
        <v>224476</v>
      </c>
      <c r="D71" s="4" t="s">
        <v>147</v>
      </c>
      <c r="E71" s="4" t="s">
        <v>148</v>
      </c>
      <c r="F71" s="4" t="s">
        <v>149</v>
      </c>
      <c r="G71" s="5"/>
      <c r="H71" s="4" t="s">
        <v>150</v>
      </c>
      <c r="I71" s="4"/>
      <c r="J71" s="4" t="s">
        <v>60</v>
      </c>
      <c r="K71" s="6">
        <v>3</v>
      </c>
      <c r="L71" s="4">
        <v>110517</v>
      </c>
      <c r="M71" s="4" t="s">
        <v>247</v>
      </c>
      <c r="N71" s="4" t="s">
        <v>248</v>
      </c>
      <c r="O71" s="4" t="s">
        <v>249</v>
      </c>
      <c r="P71" s="4"/>
      <c r="Q71" s="4" t="s">
        <v>36</v>
      </c>
      <c r="R71" s="3">
        <v>2472</v>
      </c>
      <c r="S71" s="4" t="s">
        <v>250</v>
      </c>
      <c r="T71" s="4" t="s">
        <v>251</v>
      </c>
      <c r="U71" s="4">
        <v>549497102</v>
      </c>
      <c r="V71" s="4"/>
      <c r="W71" s="7"/>
      <c r="X71" s="8">
        <f>ROUND($K$71*ROUND($W$71,2),2)</f>
        <v>0</v>
      </c>
      <c r="Z71" s="9">
        <v>48.760330578512395</v>
      </c>
      <c r="AA71" s="9">
        <f t="shared" si="3"/>
        <v>146.28099173553719</v>
      </c>
    </row>
    <row r="72" spans="1:27" ht="51">
      <c r="A72" s="3">
        <v>72022</v>
      </c>
      <c r="B72" s="4"/>
      <c r="C72" s="3">
        <v>224477</v>
      </c>
      <c r="D72" s="4" t="s">
        <v>28</v>
      </c>
      <c r="E72" s="4" t="s">
        <v>29</v>
      </c>
      <c r="F72" s="4" t="s">
        <v>30</v>
      </c>
      <c r="G72" s="5"/>
      <c r="H72" s="4" t="s">
        <v>31</v>
      </c>
      <c r="I72" s="4"/>
      <c r="J72" s="4" t="s">
        <v>32</v>
      </c>
      <c r="K72" s="6">
        <v>5</v>
      </c>
      <c r="L72" s="4">
        <v>110517</v>
      </c>
      <c r="M72" s="4" t="s">
        <v>247</v>
      </c>
      <c r="N72" s="4" t="s">
        <v>248</v>
      </c>
      <c r="O72" s="4" t="s">
        <v>249</v>
      </c>
      <c r="P72" s="4"/>
      <c r="Q72" s="4" t="s">
        <v>36</v>
      </c>
      <c r="R72" s="3">
        <v>2472</v>
      </c>
      <c r="S72" s="4" t="s">
        <v>250</v>
      </c>
      <c r="T72" s="4" t="s">
        <v>251</v>
      </c>
      <c r="U72" s="4">
        <v>549497102</v>
      </c>
      <c r="V72" s="4"/>
      <c r="W72" s="7"/>
      <c r="X72" s="8">
        <f>ROUND($K$72*ROUND($W$72,2),2)</f>
        <v>0</v>
      </c>
      <c r="Z72" s="9">
        <v>20.66115702479339</v>
      </c>
      <c r="AA72" s="9">
        <f t="shared" si="3"/>
        <v>103.30578512396696</v>
      </c>
    </row>
    <row r="73" spans="1:27" ht="51">
      <c r="A73" s="3">
        <v>72022</v>
      </c>
      <c r="B73" s="4"/>
      <c r="C73" s="3">
        <v>224514</v>
      </c>
      <c r="D73" s="4" t="s">
        <v>73</v>
      </c>
      <c r="E73" s="4" t="s">
        <v>252</v>
      </c>
      <c r="F73" s="4" t="s">
        <v>253</v>
      </c>
      <c r="G73" s="5"/>
      <c r="H73" s="4" t="s">
        <v>254</v>
      </c>
      <c r="I73" s="4"/>
      <c r="J73" s="4" t="s">
        <v>108</v>
      </c>
      <c r="K73" s="6">
        <v>3</v>
      </c>
      <c r="L73" s="4">
        <v>110517</v>
      </c>
      <c r="M73" s="4" t="s">
        <v>247</v>
      </c>
      <c r="N73" s="4" t="s">
        <v>248</v>
      </c>
      <c r="O73" s="4" t="s">
        <v>249</v>
      </c>
      <c r="P73" s="4"/>
      <c r="Q73" s="4" t="s">
        <v>36</v>
      </c>
      <c r="R73" s="3">
        <v>2472</v>
      </c>
      <c r="S73" s="4" t="s">
        <v>250</v>
      </c>
      <c r="T73" s="4" t="s">
        <v>251</v>
      </c>
      <c r="U73" s="4">
        <v>549497102</v>
      </c>
      <c r="V73" s="4"/>
      <c r="W73" s="7"/>
      <c r="X73" s="8">
        <f>ROUND($K$73*ROUND($W$73,2),2)</f>
        <v>0</v>
      </c>
      <c r="Z73" s="9">
        <v>270.24793388429754</v>
      </c>
      <c r="AA73" s="9">
        <f t="shared" si="3"/>
        <v>810.7438016528927</v>
      </c>
    </row>
    <row r="74" spans="1:27" ht="12.75">
      <c r="A74" s="3">
        <v>72022</v>
      </c>
      <c r="B74" s="4"/>
      <c r="C74" s="3">
        <v>224518</v>
      </c>
      <c r="D74" s="4" t="s">
        <v>44</v>
      </c>
      <c r="E74" s="4" t="s">
        <v>45</v>
      </c>
      <c r="F74" s="4" t="s">
        <v>46</v>
      </c>
      <c r="G74" s="5"/>
      <c r="H74" s="4" t="s">
        <v>47</v>
      </c>
      <c r="I74" s="4"/>
      <c r="J74" s="4" t="s">
        <v>43</v>
      </c>
      <c r="K74" s="6">
        <v>6</v>
      </c>
      <c r="L74" s="4">
        <v>110517</v>
      </c>
      <c r="M74" s="4" t="s">
        <v>247</v>
      </c>
      <c r="N74" s="4" t="s">
        <v>248</v>
      </c>
      <c r="O74" s="4" t="s">
        <v>249</v>
      </c>
      <c r="P74" s="4"/>
      <c r="Q74" s="4" t="s">
        <v>36</v>
      </c>
      <c r="R74" s="3">
        <v>2472</v>
      </c>
      <c r="S74" s="4" t="s">
        <v>250</v>
      </c>
      <c r="T74" s="4" t="s">
        <v>251</v>
      </c>
      <c r="U74" s="4">
        <v>549497102</v>
      </c>
      <c r="V74" s="4"/>
      <c r="W74" s="7"/>
      <c r="X74" s="8">
        <f>ROUND($K$74*ROUND($W$74,2),2)</f>
        <v>0</v>
      </c>
      <c r="Z74" s="9">
        <v>31.40495867768595</v>
      </c>
      <c r="AA74" s="9">
        <f t="shared" si="3"/>
        <v>188.4297520661157</v>
      </c>
    </row>
    <row r="75" spans="1:27" ht="51">
      <c r="A75" s="3">
        <v>72022</v>
      </c>
      <c r="B75" s="4"/>
      <c r="C75" s="3">
        <v>224519</v>
      </c>
      <c r="D75" s="4" t="s">
        <v>147</v>
      </c>
      <c r="E75" s="4" t="s">
        <v>255</v>
      </c>
      <c r="F75" s="4" t="s">
        <v>256</v>
      </c>
      <c r="G75" s="5"/>
      <c r="H75" s="4" t="s">
        <v>257</v>
      </c>
      <c r="I75" s="4"/>
      <c r="J75" s="4" t="s">
        <v>32</v>
      </c>
      <c r="K75" s="6">
        <v>3</v>
      </c>
      <c r="L75" s="4">
        <v>110517</v>
      </c>
      <c r="M75" s="4" t="s">
        <v>247</v>
      </c>
      <c r="N75" s="4" t="s">
        <v>248</v>
      </c>
      <c r="O75" s="4" t="s">
        <v>249</v>
      </c>
      <c r="P75" s="4"/>
      <c r="Q75" s="4" t="s">
        <v>36</v>
      </c>
      <c r="R75" s="3">
        <v>2472</v>
      </c>
      <c r="S75" s="4" t="s">
        <v>250</v>
      </c>
      <c r="T75" s="4" t="s">
        <v>251</v>
      </c>
      <c r="U75" s="4">
        <v>549497102</v>
      </c>
      <c r="V75" s="4"/>
      <c r="W75" s="7"/>
      <c r="X75" s="8">
        <f>ROUND($K$75*ROUND($W$75,2),2)</f>
        <v>0</v>
      </c>
      <c r="Z75" s="9">
        <v>75.20661157024793</v>
      </c>
      <c r="AA75" s="9">
        <f t="shared" si="3"/>
        <v>225.6198347107438</v>
      </c>
    </row>
    <row r="76" spans="1:27" ht="12.75">
      <c r="A76" s="3">
        <v>72022</v>
      </c>
      <c r="B76" s="4"/>
      <c r="C76" s="3">
        <v>224520</v>
      </c>
      <c r="D76" s="4" t="s">
        <v>66</v>
      </c>
      <c r="E76" s="4" t="s">
        <v>258</v>
      </c>
      <c r="F76" s="4" t="s">
        <v>259</v>
      </c>
      <c r="G76" s="5"/>
      <c r="H76" s="4" t="s">
        <v>260</v>
      </c>
      <c r="I76" s="4"/>
      <c r="J76" s="4" t="s">
        <v>206</v>
      </c>
      <c r="K76" s="6">
        <v>5</v>
      </c>
      <c r="L76" s="4">
        <v>110517</v>
      </c>
      <c r="M76" s="4" t="s">
        <v>247</v>
      </c>
      <c r="N76" s="4" t="s">
        <v>248</v>
      </c>
      <c r="O76" s="4" t="s">
        <v>249</v>
      </c>
      <c r="P76" s="4"/>
      <c r="Q76" s="4" t="s">
        <v>36</v>
      </c>
      <c r="R76" s="3">
        <v>2472</v>
      </c>
      <c r="S76" s="4" t="s">
        <v>250</v>
      </c>
      <c r="T76" s="4" t="s">
        <v>251</v>
      </c>
      <c r="U76" s="4">
        <v>549497102</v>
      </c>
      <c r="V76" s="4"/>
      <c r="W76" s="7"/>
      <c r="X76" s="8">
        <f>ROUND($K$76*ROUND($W$76,2),2)</f>
        <v>0</v>
      </c>
      <c r="Z76" s="9">
        <v>15.702479338842975</v>
      </c>
      <c r="AA76" s="9">
        <f t="shared" si="3"/>
        <v>78.51239669421487</v>
      </c>
    </row>
    <row r="77" spans="1:27" ht="25.5">
      <c r="A77" s="3">
        <v>72022</v>
      </c>
      <c r="B77" s="4"/>
      <c r="C77" s="3">
        <v>224521</v>
      </c>
      <c r="D77" s="4" t="s">
        <v>99</v>
      </c>
      <c r="E77" s="4" t="s">
        <v>261</v>
      </c>
      <c r="F77" s="4" t="s">
        <v>120</v>
      </c>
      <c r="G77" s="5"/>
      <c r="H77" s="4" t="s">
        <v>262</v>
      </c>
      <c r="I77" s="4"/>
      <c r="J77" s="4" t="s">
        <v>65</v>
      </c>
      <c r="K77" s="6">
        <v>10</v>
      </c>
      <c r="L77" s="4">
        <v>110517</v>
      </c>
      <c r="M77" s="4" t="s">
        <v>247</v>
      </c>
      <c r="N77" s="4" t="s">
        <v>248</v>
      </c>
      <c r="O77" s="4" t="s">
        <v>249</v>
      </c>
      <c r="P77" s="4"/>
      <c r="Q77" s="4" t="s">
        <v>36</v>
      </c>
      <c r="R77" s="3">
        <v>2472</v>
      </c>
      <c r="S77" s="4" t="s">
        <v>250</v>
      </c>
      <c r="T77" s="4" t="s">
        <v>251</v>
      </c>
      <c r="U77" s="4">
        <v>549497102</v>
      </c>
      <c r="V77" s="4"/>
      <c r="W77" s="7"/>
      <c r="X77" s="8">
        <f>ROUND($K$77*ROUND($W$77,2),2)</f>
        <v>0</v>
      </c>
      <c r="Z77" s="9">
        <v>47.93388429752066</v>
      </c>
      <c r="AA77" s="9">
        <f t="shared" si="3"/>
        <v>479.3388429752066</v>
      </c>
    </row>
    <row r="78" spans="1:27" ht="12.75">
      <c r="A78" s="3">
        <v>72022</v>
      </c>
      <c r="B78" s="4"/>
      <c r="C78" s="3">
        <v>224522</v>
      </c>
      <c r="D78" s="4" t="s">
        <v>174</v>
      </c>
      <c r="E78" s="4" t="s">
        <v>263</v>
      </c>
      <c r="F78" s="4" t="s">
        <v>264</v>
      </c>
      <c r="G78" s="5"/>
      <c r="H78" s="4" t="s">
        <v>265</v>
      </c>
      <c r="I78" s="4"/>
      <c r="J78" s="4" t="s">
        <v>178</v>
      </c>
      <c r="K78" s="6">
        <v>5</v>
      </c>
      <c r="L78" s="4">
        <v>110517</v>
      </c>
      <c r="M78" s="4" t="s">
        <v>247</v>
      </c>
      <c r="N78" s="4" t="s">
        <v>248</v>
      </c>
      <c r="O78" s="4" t="s">
        <v>249</v>
      </c>
      <c r="P78" s="4"/>
      <c r="Q78" s="4" t="s">
        <v>36</v>
      </c>
      <c r="R78" s="3">
        <v>2472</v>
      </c>
      <c r="S78" s="4" t="s">
        <v>250</v>
      </c>
      <c r="T78" s="4" t="s">
        <v>251</v>
      </c>
      <c r="U78" s="4">
        <v>549497102</v>
      </c>
      <c r="V78" s="4"/>
      <c r="W78" s="7"/>
      <c r="X78" s="8">
        <f>ROUND($K$78*ROUND($W$78,2),2)</f>
        <v>0</v>
      </c>
      <c r="Z78" s="9">
        <v>18.181818181818183</v>
      </c>
      <c r="AA78" s="9">
        <f t="shared" si="3"/>
        <v>90.90909090909092</v>
      </c>
    </row>
    <row r="79" spans="1:27" ht="38.25">
      <c r="A79" s="3">
        <v>72022</v>
      </c>
      <c r="B79" s="4"/>
      <c r="C79" s="3">
        <v>224523</v>
      </c>
      <c r="D79" s="4" t="s">
        <v>73</v>
      </c>
      <c r="E79" s="4" t="s">
        <v>74</v>
      </c>
      <c r="F79" s="4" t="s">
        <v>75</v>
      </c>
      <c r="G79" s="5"/>
      <c r="H79" s="4" t="s">
        <v>76</v>
      </c>
      <c r="I79" s="4"/>
      <c r="J79" s="4" t="s">
        <v>77</v>
      </c>
      <c r="K79" s="6">
        <v>3</v>
      </c>
      <c r="L79" s="4">
        <v>110517</v>
      </c>
      <c r="M79" s="4" t="s">
        <v>247</v>
      </c>
      <c r="N79" s="4" t="s">
        <v>248</v>
      </c>
      <c r="O79" s="4" t="s">
        <v>249</v>
      </c>
      <c r="P79" s="4"/>
      <c r="Q79" s="4" t="s">
        <v>36</v>
      </c>
      <c r="R79" s="3">
        <v>2472</v>
      </c>
      <c r="S79" s="4" t="s">
        <v>250</v>
      </c>
      <c r="T79" s="4" t="s">
        <v>251</v>
      </c>
      <c r="U79" s="4">
        <v>549497102</v>
      </c>
      <c r="V79" s="4"/>
      <c r="W79" s="7"/>
      <c r="X79" s="8">
        <f>ROUND($K$79*ROUND($W$79,2),2)</f>
        <v>0</v>
      </c>
      <c r="Z79" s="9">
        <v>437.1900826446281</v>
      </c>
      <c r="AA79" s="9">
        <f t="shared" si="3"/>
        <v>1311.5702479338843</v>
      </c>
    </row>
    <row r="80" spans="1:27" ht="26.25" thickBot="1">
      <c r="A80" s="3">
        <v>72022</v>
      </c>
      <c r="B80" s="4"/>
      <c r="C80" s="3">
        <v>224524</v>
      </c>
      <c r="D80" s="4" t="s">
        <v>44</v>
      </c>
      <c r="E80" s="4" t="s">
        <v>266</v>
      </c>
      <c r="F80" s="4" t="s">
        <v>267</v>
      </c>
      <c r="G80" s="5"/>
      <c r="H80" s="4" t="s">
        <v>268</v>
      </c>
      <c r="I80" s="4"/>
      <c r="J80" s="4" t="s">
        <v>269</v>
      </c>
      <c r="K80" s="6">
        <v>3</v>
      </c>
      <c r="L80" s="4">
        <v>110517</v>
      </c>
      <c r="M80" s="4" t="s">
        <v>247</v>
      </c>
      <c r="N80" s="4" t="s">
        <v>248</v>
      </c>
      <c r="O80" s="4" t="s">
        <v>249</v>
      </c>
      <c r="P80" s="4"/>
      <c r="Q80" s="4" t="s">
        <v>36</v>
      </c>
      <c r="R80" s="3">
        <v>2472</v>
      </c>
      <c r="S80" s="4" t="s">
        <v>250</v>
      </c>
      <c r="T80" s="4" t="s">
        <v>251</v>
      </c>
      <c r="U80" s="4">
        <v>549497102</v>
      </c>
      <c r="V80" s="4"/>
      <c r="W80" s="7"/>
      <c r="X80" s="8">
        <f>ROUND($K$80*ROUND($W$80,2),2)</f>
        <v>0</v>
      </c>
      <c r="Z80" s="9">
        <v>24.793388429752067</v>
      </c>
      <c r="AA80" s="9">
        <f t="shared" si="3"/>
        <v>74.3801652892562</v>
      </c>
    </row>
    <row r="81" spans="1:27" ht="13.5" customHeight="1" thickTop="1">
      <c r="A81" s="15" t="s">
        <v>71</v>
      </c>
      <c r="B81" s="15"/>
      <c r="C81" s="15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 t="s">
        <v>72</v>
      </c>
      <c r="X81" s="11">
        <f>SUM($X$70:$X$80)</f>
        <v>0</v>
      </c>
      <c r="Z81" s="11"/>
      <c r="AA81" s="11">
        <f>SUM($AA$70:$AA$80)</f>
        <v>3670.2479338842977</v>
      </c>
    </row>
    <row r="82" spans="1:2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7" ht="51">
      <c r="A83" s="3">
        <v>72028</v>
      </c>
      <c r="B83" s="4" t="s">
        <v>270</v>
      </c>
      <c r="C83" s="3">
        <v>224546</v>
      </c>
      <c r="D83" s="4" t="s">
        <v>28</v>
      </c>
      <c r="E83" s="4" t="s">
        <v>271</v>
      </c>
      <c r="F83" s="4" t="s">
        <v>30</v>
      </c>
      <c r="G83" s="5"/>
      <c r="H83" s="4" t="s">
        <v>272</v>
      </c>
      <c r="I83" s="4"/>
      <c r="J83" s="4" t="s">
        <v>273</v>
      </c>
      <c r="K83" s="6">
        <v>20</v>
      </c>
      <c r="L83" s="4">
        <v>219900</v>
      </c>
      <c r="M83" s="4" t="s">
        <v>216</v>
      </c>
      <c r="N83" s="4" t="s">
        <v>274</v>
      </c>
      <c r="O83" s="4" t="s">
        <v>275</v>
      </c>
      <c r="P83" s="4">
        <v>2</v>
      </c>
      <c r="Q83" s="4" t="s">
        <v>276</v>
      </c>
      <c r="R83" s="3">
        <v>50037</v>
      </c>
      <c r="S83" s="4" t="s">
        <v>277</v>
      </c>
      <c r="T83" s="4" t="s">
        <v>278</v>
      </c>
      <c r="U83" s="4">
        <v>549497542</v>
      </c>
      <c r="V83" s="4"/>
      <c r="W83" s="7"/>
      <c r="X83" s="8">
        <f>ROUND($K$83*ROUND($W$83,2),2)</f>
        <v>0</v>
      </c>
      <c r="Z83" s="9">
        <v>11.570247933884298</v>
      </c>
      <c r="AA83" s="9">
        <f>Z83*K83</f>
        <v>231.40495867768595</v>
      </c>
    </row>
    <row r="84" spans="1:27" ht="13.5" thickBot="1">
      <c r="A84" s="3">
        <v>72028</v>
      </c>
      <c r="B84" s="4" t="s">
        <v>270</v>
      </c>
      <c r="C84" s="3">
        <v>224547</v>
      </c>
      <c r="D84" s="4" t="s">
        <v>66</v>
      </c>
      <c r="E84" s="4" t="s">
        <v>258</v>
      </c>
      <c r="F84" s="4" t="s">
        <v>259</v>
      </c>
      <c r="G84" s="5"/>
      <c r="H84" s="4" t="s">
        <v>260</v>
      </c>
      <c r="I84" s="4"/>
      <c r="J84" s="4" t="s">
        <v>206</v>
      </c>
      <c r="K84" s="6">
        <v>5</v>
      </c>
      <c r="L84" s="4">
        <v>219900</v>
      </c>
      <c r="M84" s="4" t="s">
        <v>216</v>
      </c>
      <c r="N84" s="4" t="s">
        <v>274</v>
      </c>
      <c r="O84" s="4" t="s">
        <v>275</v>
      </c>
      <c r="P84" s="4">
        <v>2</v>
      </c>
      <c r="Q84" s="4" t="s">
        <v>276</v>
      </c>
      <c r="R84" s="3">
        <v>50037</v>
      </c>
      <c r="S84" s="4" t="s">
        <v>277</v>
      </c>
      <c r="T84" s="4" t="s">
        <v>278</v>
      </c>
      <c r="U84" s="4">
        <v>549497542</v>
      </c>
      <c r="V84" s="4"/>
      <c r="W84" s="7"/>
      <c r="X84" s="8">
        <f>ROUND($K$84*ROUND($W$84,2),2)</f>
        <v>0</v>
      </c>
      <c r="Z84" s="9">
        <v>15.702479338842975</v>
      </c>
      <c r="AA84" s="9">
        <f>Z84*K84</f>
        <v>78.51239669421487</v>
      </c>
    </row>
    <row r="85" spans="1:27" ht="13.5" customHeight="1" thickTop="1">
      <c r="A85" s="15" t="s">
        <v>71</v>
      </c>
      <c r="B85" s="15"/>
      <c r="C85" s="15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 t="s">
        <v>72</v>
      </c>
      <c r="X85" s="11">
        <f>SUM($X$83:$X$84)</f>
        <v>0</v>
      </c>
      <c r="Z85" s="11"/>
      <c r="AA85" s="11">
        <f>SUM($AA$83:$AA$84)</f>
        <v>309.91735537190084</v>
      </c>
    </row>
    <row r="86" spans="1:2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7" ht="12.75">
      <c r="A87" s="3">
        <v>72034</v>
      </c>
      <c r="B87" s="4" t="s">
        <v>279</v>
      </c>
      <c r="C87" s="3">
        <v>224554</v>
      </c>
      <c r="D87" s="4" t="s">
        <v>28</v>
      </c>
      <c r="E87" s="4" t="s">
        <v>152</v>
      </c>
      <c r="F87" s="4" t="s">
        <v>153</v>
      </c>
      <c r="G87" s="5"/>
      <c r="H87" s="4" t="s">
        <v>154</v>
      </c>
      <c r="I87" s="4"/>
      <c r="J87" s="4" t="s">
        <v>155</v>
      </c>
      <c r="K87" s="6">
        <v>2</v>
      </c>
      <c r="L87" s="4">
        <v>239840</v>
      </c>
      <c r="M87" s="4" t="s">
        <v>78</v>
      </c>
      <c r="N87" s="4" t="s">
        <v>280</v>
      </c>
      <c r="O87" s="4" t="s">
        <v>281</v>
      </c>
      <c r="P87" s="4">
        <v>1</v>
      </c>
      <c r="Q87" s="4">
        <v>1.39</v>
      </c>
      <c r="R87" s="3">
        <v>35947</v>
      </c>
      <c r="S87" s="4" t="s">
        <v>282</v>
      </c>
      <c r="T87" s="4" t="s">
        <v>283</v>
      </c>
      <c r="U87" s="4">
        <v>549493727</v>
      </c>
      <c r="V87" s="4"/>
      <c r="W87" s="7"/>
      <c r="X87" s="8">
        <f>ROUND($K$87*ROUND($W$87,2),2)</f>
        <v>0</v>
      </c>
      <c r="Z87" s="9">
        <v>7.43801652892562</v>
      </c>
      <c r="AA87" s="9">
        <f>Z87*K87</f>
        <v>14.87603305785124</v>
      </c>
    </row>
    <row r="88" spans="1:27" ht="12.75">
      <c r="A88" s="3">
        <v>72034</v>
      </c>
      <c r="B88" s="4" t="s">
        <v>279</v>
      </c>
      <c r="C88" s="3">
        <v>224558</v>
      </c>
      <c r="D88" s="4" t="s">
        <v>66</v>
      </c>
      <c r="E88" s="4" t="s">
        <v>258</v>
      </c>
      <c r="F88" s="4" t="s">
        <v>259</v>
      </c>
      <c r="G88" s="5"/>
      <c r="H88" s="4" t="s">
        <v>260</v>
      </c>
      <c r="I88" s="4"/>
      <c r="J88" s="4" t="s">
        <v>206</v>
      </c>
      <c r="K88" s="6">
        <v>3</v>
      </c>
      <c r="L88" s="4">
        <v>239840</v>
      </c>
      <c r="M88" s="4" t="s">
        <v>78</v>
      </c>
      <c r="N88" s="4" t="s">
        <v>280</v>
      </c>
      <c r="O88" s="4" t="s">
        <v>281</v>
      </c>
      <c r="P88" s="4">
        <v>1</v>
      </c>
      <c r="Q88" s="4">
        <v>1.39</v>
      </c>
      <c r="R88" s="3">
        <v>35947</v>
      </c>
      <c r="S88" s="4" t="s">
        <v>282</v>
      </c>
      <c r="T88" s="4" t="s">
        <v>283</v>
      </c>
      <c r="U88" s="4">
        <v>549493727</v>
      </c>
      <c r="V88" s="4"/>
      <c r="W88" s="7"/>
      <c r="X88" s="8">
        <f>ROUND($K$88*ROUND($W$88,2),2)</f>
        <v>0</v>
      </c>
      <c r="Z88" s="9">
        <v>15.702479338842975</v>
      </c>
      <c r="AA88" s="9">
        <f>Z88*K88</f>
        <v>47.107438016528924</v>
      </c>
    </row>
    <row r="89" spans="1:27" ht="12.75">
      <c r="A89" s="3">
        <v>72034</v>
      </c>
      <c r="B89" s="4" t="s">
        <v>279</v>
      </c>
      <c r="C89" s="3">
        <v>224559</v>
      </c>
      <c r="D89" s="4" t="s">
        <v>147</v>
      </c>
      <c r="E89" s="4" t="s">
        <v>284</v>
      </c>
      <c r="F89" s="4" t="s">
        <v>285</v>
      </c>
      <c r="G89" s="5"/>
      <c r="H89" s="4" t="s">
        <v>286</v>
      </c>
      <c r="I89" s="4"/>
      <c r="J89" s="4" t="s">
        <v>287</v>
      </c>
      <c r="K89" s="6">
        <v>3</v>
      </c>
      <c r="L89" s="4">
        <v>239840</v>
      </c>
      <c r="M89" s="4" t="s">
        <v>78</v>
      </c>
      <c r="N89" s="4" t="s">
        <v>280</v>
      </c>
      <c r="O89" s="4" t="s">
        <v>281</v>
      </c>
      <c r="P89" s="4">
        <v>1</v>
      </c>
      <c r="Q89" s="4">
        <v>1.39</v>
      </c>
      <c r="R89" s="3">
        <v>35947</v>
      </c>
      <c r="S89" s="4" t="s">
        <v>282</v>
      </c>
      <c r="T89" s="4" t="s">
        <v>283</v>
      </c>
      <c r="U89" s="4">
        <v>549493727</v>
      </c>
      <c r="V89" s="4"/>
      <c r="W89" s="7"/>
      <c r="X89" s="8">
        <f>ROUND($K$89*ROUND($W$89,2),2)</f>
        <v>0</v>
      </c>
      <c r="Z89" s="9">
        <v>31.40495867768595</v>
      </c>
      <c r="AA89" s="9">
        <f>Z89*K89</f>
        <v>94.21487603305785</v>
      </c>
    </row>
    <row r="90" spans="1:27" ht="39" thickBot="1">
      <c r="A90" s="3">
        <v>72034</v>
      </c>
      <c r="B90" s="4" t="s">
        <v>279</v>
      </c>
      <c r="C90" s="3">
        <v>225621</v>
      </c>
      <c r="D90" s="4" t="s">
        <v>73</v>
      </c>
      <c r="E90" s="4" t="s">
        <v>133</v>
      </c>
      <c r="F90" s="4" t="s">
        <v>134</v>
      </c>
      <c r="G90" s="5"/>
      <c r="H90" s="4" t="s">
        <v>135</v>
      </c>
      <c r="I90" s="4"/>
      <c r="J90" s="4" t="s">
        <v>136</v>
      </c>
      <c r="K90" s="6">
        <v>5</v>
      </c>
      <c r="L90" s="4">
        <v>239840</v>
      </c>
      <c r="M90" s="4" t="s">
        <v>78</v>
      </c>
      <c r="N90" s="4" t="s">
        <v>280</v>
      </c>
      <c r="O90" s="4" t="s">
        <v>281</v>
      </c>
      <c r="P90" s="4">
        <v>1</v>
      </c>
      <c r="Q90" s="4">
        <v>1.39</v>
      </c>
      <c r="R90" s="3">
        <v>35947</v>
      </c>
      <c r="S90" s="4" t="s">
        <v>282</v>
      </c>
      <c r="T90" s="4" t="s">
        <v>283</v>
      </c>
      <c r="U90" s="4">
        <v>549493727</v>
      </c>
      <c r="V90" s="4"/>
      <c r="W90" s="7"/>
      <c r="X90" s="8">
        <f>ROUND($K$90*ROUND($W$90,2),2)</f>
        <v>0</v>
      </c>
      <c r="Z90" s="9">
        <v>12.396694214876034</v>
      </c>
      <c r="AA90" s="9">
        <f>Z90*K90</f>
        <v>61.98347107438017</v>
      </c>
    </row>
    <row r="91" spans="1:27" ht="13.5" customHeight="1" thickTop="1">
      <c r="A91" s="15" t="s">
        <v>71</v>
      </c>
      <c r="B91" s="15"/>
      <c r="C91" s="15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 t="s">
        <v>72</v>
      </c>
      <c r="X91" s="11">
        <f>SUM($X$87:$X$90)</f>
        <v>0</v>
      </c>
      <c r="Z91" s="11"/>
      <c r="AA91" s="11">
        <f>SUM($AA$87:$AA$90)</f>
        <v>218.18181818181816</v>
      </c>
    </row>
    <row r="92" spans="1:2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7" ht="12.75">
      <c r="A93" s="3">
        <v>72044</v>
      </c>
      <c r="B93" s="4"/>
      <c r="C93" s="3">
        <v>224616</v>
      </c>
      <c r="D93" s="4" t="s">
        <v>124</v>
      </c>
      <c r="E93" s="4" t="s">
        <v>288</v>
      </c>
      <c r="F93" s="4" t="s">
        <v>289</v>
      </c>
      <c r="G93" s="5"/>
      <c r="H93" s="4" t="s">
        <v>290</v>
      </c>
      <c r="I93" s="4"/>
      <c r="J93" s="4" t="s">
        <v>291</v>
      </c>
      <c r="K93" s="6">
        <v>50</v>
      </c>
      <c r="L93" s="4">
        <v>119917</v>
      </c>
      <c r="M93" s="4" t="s">
        <v>292</v>
      </c>
      <c r="N93" s="4" t="s">
        <v>293</v>
      </c>
      <c r="O93" s="4" t="s">
        <v>115</v>
      </c>
      <c r="P93" s="4">
        <v>4</v>
      </c>
      <c r="Q93" s="4" t="s">
        <v>294</v>
      </c>
      <c r="R93" s="3">
        <v>233133</v>
      </c>
      <c r="S93" s="4" t="s">
        <v>295</v>
      </c>
      <c r="T93" s="4" t="s">
        <v>296</v>
      </c>
      <c r="U93" s="4">
        <v>549497041</v>
      </c>
      <c r="V93" s="4"/>
      <c r="W93" s="7"/>
      <c r="X93" s="8">
        <f>ROUND($K$93*ROUND($W$93,2),2)</f>
        <v>0</v>
      </c>
      <c r="Z93" s="9">
        <v>8.264462809917356</v>
      </c>
      <c r="AA93" s="9">
        <f>Z93*K93</f>
        <v>413.2231404958678</v>
      </c>
    </row>
    <row r="94" spans="1:27" ht="39" thickBot="1">
      <c r="A94" s="3">
        <v>72044</v>
      </c>
      <c r="B94" s="4"/>
      <c r="C94" s="3">
        <v>224624</v>
      </c>
      <c r="D94" s="4" t="s">
        <v>91</v>
      </c>
      <c r="E94" s="4" t="s">
        <v>297</v>
      </c>
      <c r="F94" s="4" t="s">
        <v>298</v>
      </c>
      <c r="G94" s="5"/>
      <c r="H94" s="4" t="s">
        <v>299</v>
      </c>
      <c r="I94" s="4"/>
      <c r="J94" s="4" t="s">
        <v>98</v>
      </c>
      <c r="K94" s="6">
        <v>1</v>
      </c>
      <c r="L94" s="4">
        <v>119917</v>
      </c>
      <c r="M94" s="4" t="s">
        <v>292</v>
      </c>
      <c r="N94" s="4" t="s">
        <v>293</v>
      </c>
      <c r="O94" s="4" t="s">
        <v>115</v>
      </c>
      <c r="P94" s="4">
        <v>4</v>
      </c>
      <c r="Q94" s="4" t="s">
        <v>294</v>
      </c>
      <c r="R94" s="3">
        <v>233133</v>
      </c>
      <c r="S94" s="4" t="s">
        <v>295</v>
      </c>
      <c r="T94" s="4" t="s">
        <v>296</v>
      </c>
      <c r="U94" s="4">
        <v>549497041</v>
      </c>
      <c r="V94" s="4"/>
      <c r="W94" s="7"/>
      <c r="X94" s="8">
        <f>ROUND($K$94*ROUND($W$94,2),2)</f>
        <v>0</v>
      </c>
      <c r="Z94" s="9">
        <v>64.46280991735537</v>
      </c>
      <c r="AA94" s="9">
        <f>Z94*K94</f>
        <v>64.46280991735537</v>
      </c>
    </row>
    <row r="95" spans="1:27" ht="13.5" customHeight="1" thickTop="1">
      <c r="A95" s="15" t="s">
        <v>71</v>
      </c>
      <c r="B95" s="15"/>
      <c r="C95" s="15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 t="s">
        <v>72</v>
      </c>
      <c r="X95" s="11">
        <f>SUM($X$93:$X$94)</f>
        <v>0</v>
      </c>
      <c r="Z95" s="11"/>
      <c r="AA95" s="11">
        <f>SUM($AA$93:$AA$94)</f>
        <v>477.68595041322317</v>
      </c>
    </row>
    <row r="96" spans="1:2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7" ht="12.75">
      <c r="A97" s="3">
        <v>72055</v>
      </c>
      <c r="B97" s="4"/>
      <c r="C97" s="3">
        <v>224632</v>
      </c>
      <c r="D97" s="4" t="s">
        <v>124</v>
      </c>
      <c r="E97" s="4" t="s">
        <v>125</v>
      </c>
      <c r="F97" s="4" t="s">
        <v>126</v>
      </c>
      <c r="G97" s="5"/>
      <c r="H97" s="4" t="s">
        <v>127</v>
      </c>
      <c r="I97" s="4"/>
      <c r="J97" s="4" t="s">
        <v>128</v>
      </c>
      <c r="K97" s="6">
        <v>5</v>
      </c>
      <c r="L97" s="4">
        <v>561800</v>
      </c>
      <c r="M97" s="4" t="s">
        <v>300</v>
      </c>
      <c r="N97" s="4" t="s">
        <v>301</v>
      </c>
      <c r="O97" s="4" t="s">
        <v>302</v>
      </c>
      <c r="P97" s="4">
        <v>3</v>
      </c>
      <c r="Q97" s="4">
        <v>229</v>
      </c>
      <c r="R97" s="3">
        <v>115744</v>
      </c>
      <c r="S97" s="4" t="s">
        <v>303</v>
      </c>
      <c r="T97" s="4" t="s">
        <v>304</v>
      </c>
      <c r="U97" s="4">
        <v>549493053</v>
      </c>
      <c r="V97" s="4"/>
      <c r="W97" s="7"/>
      <c r="X97" s="8">
        <f>ROUND($K$97*ROUND($W$97,2),2)</f>
        <v>0</v>
      </c>
      <c r="Z97" s="9">
        <v>13.223140495867769</v>
      </c>
      <c r="AA97" s="9">
        <f aca="true" t="shared" si="4" ref="AA97:AA103">Z97*K97</f>
        <v>66.11570247933885</v>
      </c>
    </row>
    <row r="98" spans="1:27" ht="12.75">
      <c r="A98" s="3">
        <v>72055</v>
      </c>
      <c r="B98" s="4"/>
      <c r="C98" s="3">
        <v>224633</v>
      </c>
      <c r="D98" s="4" t="s">
        <v>124</v>
      </c>
      <c r="E98" s="4" t="s">
        <v>305</v>
      </c>
      <c r="F98" s="4" t="s">
        <v>306</v>
      </c>
      <c r="G98" s="5"/>
      <c r="H98" s="4" t="s">
        <v>307</v>
      </c>
      <c r="I98" s="4"/>
      <c r="J98" s="4" t="s">
        <v>160</v>
      </c>
      <c r="K98" s="6">
        <v>5</v>
      </c>
      <c r="L98" s="4">
        <v>561800</v>
      </c>
      <c r="M98" s="4" t="s">
        <v>300</v>
      </c>
      <c r="N98" s="4" t="s">
        <v>301</v>
      </c>
      <c r="O98" s="4" t="s">
        <v>302</v>
      </c>
      <c r="P98" s="4">
        <v>3</v>
      </c>
      <c r="Q98" s="4">
        <v>229</v>
      </c>
      <c r="R98" s="3">
        <v>115744</v>
      </c>
      <c r="S98" s="4" t="s">
        <v>303</v>
      </c>
      <c r="T98" s="4" t="s">
        <v>304</v>
      </c>
      <c r="U98" s="4">
        <v>549493053</v>
      </c>
      <c r="V98" s="4"/>
      <c r="W98" s="7"/>
      <c r="X98" s="8">
        <f>ROUND($K$98*ROUND($W$98,2),2)</f>
        <v>0</v>
      </c>
      <c r="Z98" s="9">
        <v>16.528925619834713</v>
      </c>
      <c r="AA98" s="9">
        <f t="shared" si="4"/>
        <v>82.64462809917356</v>
      </c>
    </row>
    <row r="99" spans="1:27" ht="25.5">
      <c r="A99" s="3">
        <v>72055</v>
      </c>
      <c r="B99" s="4"/>
      <c r="C99" s="3">
        <v>224634</v>
      </c>
      <c r="D99" s="4" t="s">
        <v>199</v>
      </c>
      <c r="E99" s="4" t="s">
        <v>308</v>
      </c>
      <c r="F99" s="4" t="s">
        <v>309</v>
      </c>
      <c r="G99" s="5"/>
      <c r="H99" s="4" t="s">
        <v>310</v>
      </c>
      <c r="I99" s="4"/>
      <c r="J99" s="4" t="s">
        <v>70</v>
      </c>
      <c r="K99" s="6">
        <v>1</v>
      </c>
      <c r="L99" s="4">
        <v>561800</v>
      </c>
      <c r="M99" s="4" t="s">
        <v>300</v>
      </c>
      <c r="N99" s="4" t="s">
        <v>301</v>
      </c>
      <c r="O99" s="4" t="s">
        <v>302</v>
      </c>
      <c r="P99" s="4">
        <v>3</v>
      </c>
      <c r="Q99" s="4">
        <v>229</v>
      </c>
      <c r="R99" s="3">
        <v>115744</v>
      </c>
      <c r="S99" s="4" t="s">
        <v>303</v>
      </c>
      <c r="T99" s="4" t="s">
        <v>304</v>
      </c>
      <c r="U99" s="4">
        <v>549493053</v>
      </c>
      <c r="V99" s="4"/>
      <c r="W99" s="7"/>
      <c r="X99" s="8">
        <f>ROUND($K$99*ROUND($W$99,2),2)</f>
        <v>0</v>
      </c>
      <c r="Z99" s="9">
        <v>12.396694214876034</v>
      </c>
      <c r="AA99" s="9">
        <f t="shared" si="4"/>
        <v>12.396694214876034</v>
      </c>
    </row>
    <row r="100" spans="1:27" ht="12.75">
      <c r="A100" s="3">
        <v>72055</v>
      </c>
      <c r="B100" s="4"/>
      <c r="C100" s="3">
        <v>224635</v>
      </c>
      <c r="D100" s="4" t="s">
        <v>187</v>
      </c>
      <c r="E100" s="4" t="s">
        <v>212</v>
      </c>
      <c r="F100" s="4" t="s">
        <v>213</v>
      </c>
      <c r="G100" s="5"/>
      <c r="H100" s="4" t="s">
        <v>214</v>
      </c>
      <c r="I100" s="4"/>
      <c r="J100" s="4" t="s">
        <v>215</v>
      </c>
      <c r="K100" s="6">
        <v>1</v>
      </c>
      <c r="L100" s="4">
        <v>561800</v>
      </c>
      <c r="M100" s="4" t="s">
        <v>300</v>
      </c>
      <c r="N100" s="4" t="s">
        <v>301</v>
      </c>
      <c r="O100" s="4" t="s">
        <v>302</v>
      </c>
      <c r="P100" s="4">
        <v>3</v>
      </c>
      <c r="Q100" s="4">
        <v>229</v>
      </c>
      <c r="R100" s="3">
        <v>115744</v>
      </c>
      <c r="S100" s="4" t="s">
        <v>303</v>
      </c>
      <c r="T100" s="4" t="s">
        <v>304</v>
      </c>
      <c r="U100" s="4">
        <v>549493053</v>
      </c>
      <c r="V100" s="4"/>
      <c r="W100" s="7"/>
      <c r="X100" s="8">
        <f>ROUND($K$100*ROUND($W$100,2),2)</f>
        <v>0</v>
      </c>
      <c r="Z100" s="9">
        <v>12.396694214876034</v>
      </c>
      <c r="AA100" s="9">
        <f t="shared" si="4"/>
        <v>12.396694214876034</v>
      </c>
    </row>
    <row r="101" spans="1:27" ht="25.5">
      <c r="A101" s="3">
        <v>72055</v>
      </c>
      <c r="B101" s="4"/>
      <c r="C101" s="3">
        <v>224636</v>
      </c>
      <c r="D101" s="4" t="s">
        <v>311</v>
      </c>
      <c r="E101" s="4" t="s">
        <v>312</v>
      </c>
      <c r="F101" s="4" t="s">
        <v>313</v>
      </c>
      <c r="G101" s="5"/>
      <c r="H101" s="4" t="s">
        <v>314</v>
      </c>
      <c r="I101" s="4"/>
      <c r="J101" s="4" t="s">
        <v>128</v>
      </c>
      <c r="K101" s="6">
        <v>1</v>
      </c>
      <c r="L101" s="4">
        <v>561800</v>
      </c>
      <c r="M101" s="4" t="s">
        <v>300</v>
      </c>
      <c r="N101" s="4" t="s">
        <v>301</v>
      </c>
      <c r="O101" s="4" t="s">
        <v>302</v>
      </c>
      <c r="P101" s="4">
        <v>3</v>
      </c>
      <c r="Q101" s="4">
        <v>229</v>
      </c>
      <c r="R101" s="3">
        <v>115744</v>
      </c>
      <c r="S101" s="4" t="s">
        <v>303</v>
      </c>
      <c r="T101" s="4" t="s">
        <v>304</v>
      </c>
      <c r="U101" s="4">
        <v>549493053</v>
      </c>
      <c r="V101" s="4"/>
      <c r="W101" s="7"/>
      <c r="X101" s="8">
        <f>ROUND($K$101*ROUND($W$101,2),2)</f>
        <v>0</v>
      </c>
      <c r="Z101" s="9">
        <v>28.925619834710744</v>
      </c>
      <c r="AA101" s="9">
        <f t="shared" si="4"/>
        <v>28.925619834710744</v>
      </c>
    </row>
    <row r="102" spans="1:27" ht="12.75">
      <c r="A102" s="3">
        <v>72055</v>
      </c>
      <c r="B102" s="4"/>
      <c r="C102" s="3">
        <v>224637</v>
      </c>
      <c r="D102" s="4" t="s">
        <v>187</v>
      </c>
      <c r="E102" s="4" t="s">
        <v>315</v>
      </c>
      <c r="F102" s="4" t="s">
        <v>316</v>
      </c>
      <c r="G102" s="5"/>
      <c r="H102" s="4" t="s">
        <v>317</v>
      </c>
      <c r="I102" s="4"/>
      <c r="J102" s="4" t="s">
        <v>128</v>
      </c>
      <c r="K102" s="6">
        <v>1</v>
      </c>
      <c r="L102" s="4">
        <v>561800</v>
      </c>
      <c r="M102" s="4" t="s">
        <v>300</v>
      </c>
      <c r="N102" s="4" t="s">
        <v>301</v>
      </c>
      <c r="O102" s="4" t="s">
        <v>302</v>
      </c>
      <c r="P102" s="4">
        <v>3</v>
      </c>
      <c r="Q102" s="4">
        <v>229</v>
      </c>
      <c r="R102" s="3">
        <v>115744</v>
      </c>
      <c r="S102" s="4" t="s">
        <v>303</v>
      </c>
      <c r="T102" s="4" t="s">
        <v>304</v>
      </c>
      <c r="U102" s="4">
        <v>549493053</v>
      </c>
      <c r="V102" s="4"/>
      <c r="W102" s="7"/>
      <c r="X102" s="8">
        <f>ROUND($K$102*ROUND($W$102,2),2)</f>
        <v>0</v>
      </c>
      <c r="Z102" s="9">
        <v>57.02479338842976</v>
      </c>
      <c r="AA102" s="9">
        <f t="shared" si="4"/>
        <v>57.02479338842976</v>
      </c>
    </row>
    <row r="103" spans="1:27" ht="13.5" thickBot="1">
      <c r="A103" s="3">
        <v>72055</v>
      </c>
      <c r="B103" s="4"/>
      <c r="C103" s="3">
        <v>224658</v>
      </c>
      <c r="D103" s="4" t="s">
        <v>124</v>
      </c>
      <c r="E103" s="4" t="s">
        <v>168</v>
      </c>
      <c r="F103" s="4" t="s">
        <v>169</v>
      </c>
      <c r="G103" s="5"/>
      <c r="H103" s="4" t="s">
        <v>170</v>
      </c>
      <c r="I103" s="4"/>
      <c r="J103" s="4" t="s">
        <v>128</v>
      </c>
      <c r="K103" s="6">
        <v>5</v>
      </c>
      <c r="L103" s="4">
        <v>561800</v>
      </c>
      <c r="M103" s="4" t="s">
        <v>300</v>
      </c>
      <c r="N103" s="4" t="s">
        <v>301</v>
      </c>
      <c r="O103" s="4" t="s">
        <v>302</v>
      </c>
      <c r="P103" s="4">
        <v>3</v>
      </c>
      <c r="Q103" s="4">
        <v>229</v>
      </c>
      <c r="R103" s="3">
        <v>115744</v>
      </c>
      <c r="S103" s="4" t="s">
        <v>303</v>
      </c>
      <c r="T103" s="4" t="s">
        <v>304</v>
      </c>
      <c r="U103" s="4">
        <v>549493053</v>
      </c>
      <c r="V103" s="4"/>
      <c r="W103" s="7"/>
      <c r="X103" s="8">
        <f>ROUND($K$103*ROUND($W$103,2),2)</f>
        <v>0</v>
      </c>
      <c r="Z103" s="9">
        <v>12.396694214876034</v>
      </c>
      <c r="AA103" s="9">
        <f t="shared" si="4"/>
        <v>61.98347107438017</v>
      </c>
    </row>
    <row r="104" spans="1:27" ht="13.5" customHeight="1" thickTop="1">
      <c r="A104" s="15" t="s">
        <v>71</v>
      </c>
      <c r="B104" s="15"/>
      <c r="C104" s="15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 t="s">
        <v>72</v>
      </c>
      <c r="X104" s="11">
        <f>SUM($X$97:$X$103)</f>
        <v>0</v>
      </c>
      <c r="Z104" s="11"/>
      <c r="AA104" s="11">
        <f>SUM($AA$97:$AA$103)</f>
        <v>321.48760330578517</v>
      </c>
    </row>
    <row r="105" spans="1:24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7" ht="25.5">
      <c r="A106" s="3">
        <v>72056</v>
      </c>
      <c r="B106" s="4"/>
      <c r="C106" s="3">
        <v>224647</v>
      </c>
      <c r="D106" s="4" t="s">
        <v>179</v>
      </c>
      <c r="E106" s="4" t="s">
        <v>318</v>
      </c>
      <c r="F106" s="4" t="s">
        <v>319</v>
      </c>
      <c r="G106" s="5"/>
      <c r="H106" s="4" t="s">
        <v>320</v>
      </c>
      <c r="I106" s="4"/>
      <c r="J106" s="4" t="s">
        <v>128</v>
      </c>
      <c r="K106" s="6">
        <v>1</v>
      </c>
      <c r="L106" s="4">
        <v>110517</v>
      </c>
      <c r="M106" s="4" t="s">
        <v>247</v>
      </c>
      <c r="N106" s="4" t="s">
        <v>248</v>
      </c>
      <c r="O106" s="4" t="s">
        <v>249</v>
      </c>
      <c r="P106" s="4"/>
      <c r="Q106" s="4" t="s">
        <v>36</v>
      </c>
      <c r="R106" s="3">
        <v>2472</v>
      </c>
      <c r="S106" s="4" t="s">
        <v>250</v>
      </c>
      <c r="T106" s="4" t="s">
        <v>251</v>
      </c>
      <c r="U106" s="4">
        <v>549497102</v>
      </c>
      <c r="V106" s="4"/>
      <c r="W106" s="7"/>
      <c r="X106" s="8">
        <f>ROUND($K$106*ROUND($W$106,2),2)</f>
        <v>0</v>
      </c>
      <c r="Z106" s="9">
        <v>81.81818181818183</v>
      </c>
      <c r="AA106" s="9">
        <f>Z106*K106</f>
        <v>81.81818181818183</v>
      </c>
    </row>
    <row r="107" spans="1:27" ht="51">
      <c r="A107" s="3">
        <v>72056</v>
      </c>
      <c r="B107" s="4"/>
      <c r="C107" s="3">
        <v>224648</v>
      </c>
      <c r="D107" s="4" t="s">
        <v>179</v>
      </c>
      <c r="E107" s="4" t="s">
        <v>321</v>
      </c>
      <c r="F107" s="4" t="s">
        <v>322</v>
      </c>
      <c r="G107" s="5"/>
      <c r="H107" s="4" t="s">
        <v>323</v>
      </c>
      <c r="I107" s="4"/>
      <c r="J107" s="4" t="s">
        <v>128</v>
      </c>
      <c r="K107" s="6">
        <v>1</v>
      </c>
      <c r="L107" s="4">
        <v>110517</v>
      </c>
      <c r="M107" s="4" t="s">
        <v>247</v>
      </c>
      <c r="N107" s="4" t="s">
        <v>248</v>
      </c>
      <c r="O107" s="4" t="s">
        <v>249</v>
      </c>
      <c r="P107" s="4"/>
      <c r="Q107" s="4" t="s">
        <v>36</v>
      </c>
      <c r="R107" s="3">
        <v>2472</v>
      </c>
      <c r="S107" s="4" t="s">
        <v>250</v>
      </c>
      <c r="T107" s="4" t="s">
        <v>251</v>
      </c>
      <c r="U107" s="4">
        <v>549497102</v>
      </c>
      <c r="V107" s="4"/>
      <c r="W107" s="7"/>
      <c r="X107" s="8">
        <f>ROUND($K$107*ROUND($W$107,2),2)</f>
        <v>0</v>
      </c>
      <c r="Z107" s="9">
        <v>13.223140495867769</v>
      </c>
      <c r="AA107" s="9">
        <f>Z107*K107</f>
        <v>13.223140495867769</v>
      </c>
    </row>
    <row r="108" spans="1:27" ht="25.5">
      <c r="A108" s="3">
        <v>72056</v>
      </c>
      <c r="B108" s="4"/>
      <c r="C108" s="3">
        <v>224650</v>
      </c>
      <c r="D108" s="4" t="s">
        <v>179</v>
      </c>
      <c r="E108" s="4" t="s">
        <v>324</v>
      </c>
      <c r="F108" s="4" t="s">
        <v>325</v>
      </c>
      <c r="G108" s="5"/>
      <c r="H108" s="4" t="s">
        <v>326</v>
      </c>
      <c r="I108" s="4"/>
      <c r="J108" s="4" t="s">
        <v>183</v>
      </c>
      <c r="K108" s="6">
        <v>1</v>
      </c>
      <c r="L108" s="4">
        <v>110517</v>
      </c>
      <c r="M108" s="4" t="s">
        <v>247</v>
      </c>
      <c r="N108" s="4" t="s">
        <v>248</v>
      </c>
      <c r="O108" s="4" t="s">
        <v>249</v>
      </c>
      <c r="P108" s="4"/>
      <c r="Q108" s="4" t="s">
        <v>36</v>
      </c>
      <c r="R108" s="3">
        <v>2472</v>
      </c>
      <c r="S108" s="4" t="s">
        <v>250</v>
      </c>
      <c r="T108" s="4" t="s">
        <v>251</v>
      </c>
      <c r="U108" s="4">
        <v>549497102</v>
      </c>
      <c r="V108" s="4"/>
      <c r="W108" s="7"/>
      <c r="X108" s="8">
        <f>ROUND($K$108*ROUND($W$108,2),2)</f>
        <v>0</v>
      </c>
      <c r="Z108" s="9">
        <v>82.64462809917356</v>
      </c>
      <c r="AA108" s="9">
        <f>Z108*K108</f>
        <v>82.64462809917356</v>
      </c>
    </row>
    <row r="109" spans="1:27" ht="38.25">
      <c r="A109" s="3">
        <v>72056</v>
      </c>
      <c r="B109" s="4"/>
      <c r="C109" s="3">
        <v>224651</v>
      </c>
      <c r="D109" s="4" t="s">
        <v>91</v>
      </c>
      <c r="E109" s="4" t="s">
        <v>161</v>
      </c>
      <c r="F109" s="4" t="s">
        <v>162</v>
      </c>
      <c r="G109" s="5"/>
      <c r="H109" s="4" t="s">
        <v>163</v>
      </c>
      <c r="I109" s="4"/>
      <c r="J109" s="4" t="s">
        <v>164</v>
      </c>
      <c r="K109" s="6">
        <v>10</v>
      </c>
      <c r="L109" s="4">
        <v>110517</v>
      </c>
      <c r="M109" s="4" t="s">
        <v>247</v>
      </c>
      <c r="N109" s="4" t="s">
        <v>248</v>
      </c>
      <c r="O109" s="4" t="s">
        <v>249</v>
      </c>
      <c r="P109" s="4"/>
      <c r="Q109" s="4" t="s">
        <v>36</v>
      </c>
      <c r="R109" s="3">
        <v>2472</v>
      </c>
      <c r="S109" s="4" t="s">
        <v>250</v>
      </c>
      <c r="T109" s="4" t="s">
        <v>251</v>
      </c>
      <c r="U109" s="4">
        <v>549497102</v>
      </c>
      <c r="V109" s="4"/>
      <c r="W109" s="7"/>
      <c r="X109" s="8">
        <f>ROUND($K$109*ROUND($W$109,2),2)</f>
        <v>0</v>
      </c>
      <c r="Z109" s="9">
        <v>22.31404958677686</v>
      </c>
      <c r="AA109" s="9">
        <f>Z109*K109</f>
        <v>223.1404958677686</v>
      </c>
    </row>
    <row r="110" spans="1:27" ht="26.25" thickBot="1">
      <c r="A110" s="3">
        <v>72056</v>
      </c>
      <c r="B110" s="4"/>
      <c r="C110" s="3">
        <v>224659</v>
      </c>
      <c r="D110" s="4" t="s">
        <v>28</v>
      </c>
      <c r="E110" s="4" t="s">
        <v>327</v>
      </c>
      <c r="F110" s="4" t="s">
        <v>328</v>
      </c>
      <c r="G110" s="5"/>
      <c r="H110" s="4" t="s">
        <v>329</v>
      </c>
      <c r="I110" s="4"/>
      <c r="J110" s="4" t="s">
        <v>330</v>
      </c>
      <c r="K110" s="6">
        <v>10</v>
      </c>
      <c r="L110" s="4">
        <v>110517</v>
      </c>
      <c r="M110" s="4" t="s">
        <v>247</v>
      </c>
      <c r="N110" s="4" t="s">
        <v>248</v>
      </c>
      <c r="O110" s="4" t="s">
        <v>249</v>
      </c>
      <c r="P110" s="4"/>
      <c r="Q110" s="4" t="s">
        <v>36</v>
      </c>
      <c r="R110" s="3">
        <v>2472</v>
      </c>
      <c r="S110" s="4" t="s">
        <v>250</v>
      </c>
      <c r="T110" s="4" t="s">
        <v>251</v>
      </c>
      <c r="U110" s="4">
        <v>549497102</v>
      </c>
      <c r="V110" s="4"/>
      <c r="W110" s="7"/>
      <c r="X110" s="8">
        <f>ROUND($K$110*ROUND($W$110,2),2)</f>
        <v>0</v>
      </c>
      <c r="Z110" s="9">
        <v>6.6115702479338845</v>
      </c>
      <c r="AA110" s="9">
        <f>Z110*K110</f>
        <v>66.11570247933885</v>
      </c>
    </row>
    <row r="111" spans="1:27" ht="13.5" customHeight="1" thickTop="1">
      <c r="A111" s="15" t="s">
        <v>71</v>
      </c>
      <c r="B111" s="15"/>
      <c r="C111" s="15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 t="s">
        <v>72</v>
      </c>
      <c r="X111" s="11">
        <f>SUM($X$106:$X$110)</f>
        <v>0</v>
      </c>
      <c r="Z111" s="11"/>
      <c r="AA111" s="11">
        <f>SUM($AA$106:$AA$110)</f>
        <v>466.9421487603306</v>
      </c>
    </row>
    <row r="112" spans="1:24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7" ht="51">
      <c r="A113" s="3">
        <v>72057</v>
      </c>
      <c r="B113" s="4"/>
      <c r="C113" s="3">
        <v>224660</v>
      </c>
      <c r="D113" s="4" t="s">
        <v>28</v>
      </c>
      <c r="E113" s="4" t="s">
        <v>29</v>
      </c>
      <c r="F113" s="4" t="s">
        <v>30</v>
      </c>
      <c r="G113" s="5"/>
      <c r="H113" s="4" t="s">
        <v>31</v>
      </c>
      <c r="I113" s="4"/>
      <c r="J113" s="4" t="s">
        <v>32</v>
      </c>
      <c r="K113" s="6">
        <v>6</v>
      </c>
      <c r="L113" s="4">
        <v>820000</v>
      </c>
      <c r="M113" s="4" t="s">
        <v>331</v>
      </c>
      <c r="N113" s="4" t="s">
        <v>332</v>
      </c>
      <c r="O113" s="4" t="s">
        <v>115</v>
      </c>
      <c r="P113" s="4"/>
      <c r="Q113" s="4" t="s">
        <v>36</v>
      </c>
      <c r="R113" s="3">
        <v>9467</v>
      </c>
      <c r="S113" s="4" t="s">
        <v>333</v>
      </c>
      <c r="T113" s="4" t="s">
        <v>334</v>
      </c>
      <c r="U113" s="4">
        <v>549497509</v>
      </c>
      <c r="V113" s="4"/>
      <c r="W113" s="7"/>
      <c r="X113" s="8">
        <f>ROUND($K$113*ROUND($W$113,2),2)</f>
        <v>0</v>
      </c>
      <c r="Z113" s="9">
        <v>20.66115702479339</v>
      </c>
      <c r="AA113" s="9">
        <f>Z113*K113</f>
        <v>123.96694214876034</v>
      </c>
    </row>
    <row r="114" spans="1:27" ht="63.75">
      <c r="A114" s="3">
        <v>72057</v>
      </c>
      <c r="B114" s="4"/>
      <c r="C114" s="3">
        <v>224661</v>
      </c>
      <c r="D114" s="4" t="s">
        <v>73</v>
      </c>
      <c r="E114" s="4" t="s">
        <v>335</v>
      </c>
      <c r="F114" s="4" t="s">
        <v>336</v>
      </c>
      <c r="G114" s="5"/>
      <c r="H114" s="4" t="s">
        <v>337</v>
      </c>
      <c r="I114" s="4"/>
      <c r="J114" s="4" t="s">
        <v>108</v>
      </c>
      <c r="K114" s="6">
        <v>1</v>
      </c>
      <c r="L114" s="4">
        <v>820000</v>
      </c>
      <c r="M114" s="4" t="s">
        <v>331</v>
      </c>
      <c r="N114" s="4" t="s">
        <v>332</v>
      </c>
      <c r="O114" s="4" t="s">
        <v>115</v>
      </c>
      <c r="P114" s="4"/>
      <c r="Q114" s="4" t="s">
        <v>36</v>
      </c>
      <c r="R114" s="3">
        <v>9467</v>
      </c>
      <c r="S114" s="4" t="s">
        <v>333</v>
      </c>
      <c r="T114" s="4" t="s">
        <v>334</v>
      </c>
      <c r="U114" s="4">
        <v>549497509</v>
      </c>
      <c r="V114" s="4"/>
      <c r="W114" s="7"/>
      <c r="X114" s="8">
        <f>ROUND($K$114*ROUND($W$114,2),2)</f>
        <v>0</v>
      </c>
      <c r="Z114" s="9">
        <v>1284.297520661157</v>
      </c>
      <c r="AA114" s="9">
        <f>Z114*K114</f>
        <v>1284.297520661157</v>
      </c>
    </row>
    <row r="115" spans="1:27" ht="12.75">
      <c r="A115" s="3">
        <v>72057</v>
      </c>
      <c r="B115" s="4"/>
      <c r="C115" s="3">
        <v>224662</v>
      </c>
      <c r="D115" s="4" t="s">
        <v>28</v>
      </c>
      <c r="E115" s="4" t="s">
        <v>152</v>
      </c>
      <c r="F115" s="4" t="s">
        <v>153</v>
      </c>
      <c r="G115" s="5"/>
      <c r="H115" s="4" t="s">
        <v>154</v>
      </c>
      <c r="I115" s="4"/>
      <c r="J115" s="4" t="s">
        <v>155</v>
      </c>
      <c r="K115" s="6">
        <v>5</v>
      </c>
      <c r="L115" s="4">
        <v>820000</v>
      </c>
      <c r="M115" s="4" t="s">
        <v>331</v>
      </c>
      <c r="N115" s="4" t="s">
        <v>332</v>
      </c>
      <c r="O115" s="4" t="s">
        <v>115</v>
      </c>
      <c r="P115" s="4"/>
      <c r="Q115" s="4" t="s">
        <v>36</v>
      </c>
      <c r="R115" s="3">
        <v>9467</v>
      </c>
      <c r="S115" s="4" t="s">
        <v>333</v>
      </c>
      <c r="T115" s="4" t="s">
        <v>334</v>
      </c>
      <c r="U115" s="4">
        <v>549497509</v>
      </c>
      <c r="V115" s="4"/>
      <c r="W115" s="7"/>
      <c r="X115" s="8">
        <f>ROUND($K$115*ROUND($W$115,2),2)</f>
        <v>0</v>
      </c>
      <c r="Z115" s="9">
        <v>7.43801652892562</v>
      </c>
      <c r="AA115" s="9">
        <f>Z115*K115</f>
        <v>37.1900826446281</v>
      </c>
    </row>
    <row r="116" spans="1:27" ht="39" thickBot="1">
      <c r="A116" s="3">
        <v>72057</v>
      </c>
      <c r="B116" s="4"/>
      <c r="C116" s="3">
        <v>224668</v>
      </c>
      <c r="D116" s="4" t="s">
        <v>66</v>
      </c>
      <c r="E116" s="4" t="s">
        <v>67</v>
      </c>
      <c r="F116" s="4" t="s">
        <v>68</v>
      </c>
      <c r="G116" s="5"/>
      <c r="H116" s="4" t="s">
        <v>69</v>
      </c>
      <c r="I116" s="4"/>
      <c r="J116" s="4" t="s">
        <v>70</v>
      </c>
      <c r="K116" s="6">
        <v>3</v>
      </c>
      <c r="L116" s="4">
        <v>820000</v>
      </c>
      <c r="M116" s="4" t="s">
        <v>331</v>
      </c>
      <c r="N116" s="4" t="s">
        <v>332</v>
      </c>
      <c r="O116" s="4" t="s">
        <v>115</v>
      </c>
      <c r="P116" s="4"/>
      <c r="Q116" s="4" t="s">
        <v>36</v>
      </c>
      <c r="R116" s="3">
        <v>9467</v>
      </c>
      <c r="S116" s="4" t="s">
        <v>333</v>
      </c>
      <c r="T116" s="4" t="s">
        <v>334</v>
      </c>
      <c r="U116" s="4">
        <v>549497509</v>
      </c>
      <c r="V116" s="4"/>
      <c r="W116" s="7"/>
      <c r="X116" s="8">
        <f>ROUND($K$116*ROUND($W$116,2),2)</f>
        <v>0</v>
      </c>
      <c r="Z116" s="9">
        <v>21.487603305785125</v>
      </c>
      <c r="AA116" s="9">
        <f>Z116*K116</f>
        <v>64.46280991735537</v>
      </c>
    </row>
    <row r="117" spans="1:27" ht="13.5" customHeight="1" thickTop="1">
      <c r="A117" s="15" t="s">
        <v>71</v>
      </c>
      <c r="B117" s="15"/>
      <c r="C117" s="15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 t="s">
        <v>72</v>
      </c>
      <c r="X117" s="11">
        <f>SUM($X$113:$X$116)</f>
        <v>0</v>
      </c>
      <c r="Z117" s="11"/>
      <c r="AA117" s="11">
        <f>SUM($AA$113:$AA$116)</f>
        <v>1509.9173553719008</v>
      </c>
    </row>
    <row r="118" spans="1:24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7" ht="38.25">
      <c r="A119" s="3">
        <v>72176</v>
      </c>
      <c r="B119" s="4" t="s">
        <v>338</v>
      </c>
      <c r="C119" s="3">
        <v>224724</v>
      </c>
      <c r="D119" s="4" t="s">
        <v>104</v>
      </c>
      <c r="E119" s="4" t="s">
        <v>222</v>
      </c>
      <c r="F119" s="4" t="s">
        <v>223</v>
      </c>
      <c r="G119" s="5"/>
      <c r="H119" s="4" t="s">
        <v>224</v>
      </c>
      <c r="I119" s="4"/>
      <c r="J119" s="4" t="s">
        <v>225</v>
      </c>
      <c r="K119" s="6">
        <v>75</v>
      </c>
      <c r="L119" s="4">
        <v>830000</v>
      </c>
      <c r="M119" s="4" t="s">
        <v>339</v>
      </c>
      <c r="N119" s="4" t="s">
        <v>340</v>
      </c>
      <c r="O119" s="4" t="s">
        <v>341</v>
      </c>
      <c r="P119" s="4"/>
      <c r="Q119" s="4" t="s">
        <v>36</v>
      </c>
      <c r="R119" s="3">
        <v>171084</v>
      </c>
      <c r="S119" s="4" t="s">
        <v>342</v>
      </c>
      <c r="T119" s="4" t="s">
        <v>343</v>
      </c>
      <c r="U119" s="4">
        <v>549498182</v>
      </c>
      <c r="V119" s="4"/>
      <c r="W119" s="7"/>
      <c r="X119" s="8">
        <f>ROUND($K$119*ROUND($W$119,2),2)</f>
        <v>0</v>
      </c>
      <c r="Z119" s="9">
        <v>30.578512396694215</v>
      </c>
      <c r="AA119" s="9">
        <f aca="true" t="shared" si="5" ref="AA119:AA137">Z119*K119</f>
        <v>2293.3884297520663</v>
      </c>
    </row>
    <row r="120" spans="1:27" ht="25.5">
      <c r="A120" s="3">
        <v>72176</v>
      </c>
      <c r="B120" s="4" t="s">
        <v>338</v>
      </c>
      <c r="C120" s="3">
        <v>224725</v>
      </c>
      <c r="D120" s="4" t="s">
        <v>147</v>
      </c>
      <c r="E120" s="4" t="s">
        <v>240</v>
      </c>
      <c r="F120" s="4" t="s">
        <v>241</v>
      </c>
      <c r="G120" s="5"/>
      <c r="H120" s="4" t="s">
        <v>242</v>
      </c>
      <c r="I120" s="4"/>
      <c r="J120" s="4" t="s">
        <v>60</v>
      </c>
      <c r="K120" s="6">
        <v>10</v>
      </c>
      <c r="L120" s="4">
        <v>830000</v>
      </c>
      <c r="M120" s="4" t="s">
        <v>339</v>
      </c>
      <c r="N120" s="4" t="s">
        <v>340</v>
      </c>
      <c r="O120" s="4" t="s">
        <v>341</v>
      </c>
      <c r="P120" s="4"/>
      <c r="Q120" s="4" t="s">
        <v>36</v>
      </c>
      <c r="R120" s="3">
        <v>171084</v>
      </c>
      <c r="S120" s="4" t="s">
        <v>342</v>
      </c>
      <c r="T120" s="4" t="s">
        <v>343</v>
      </c>
      <c r="U120" s="4">
        <v>549498182</v>
      </c>
      <c r="V120" s="4"/>
      <c r="W120" s="7"/>
      <c r="X120" s="8">
        <f>ROUND($K$120*ROUND($W$120,2),2)</f>
        <v>0</v>
      </c>
      <c r="Z120" s="9">
        <v>24.793388429752067</v>
      </c>
      <c r="AA120" s="9">
        <f t="shared" si="5"/>
        <v>247.93388429752068</v>
      </c>
    </row>
    <row r="121" spans="1:27" ht="63.75">
      <c r="A121" s="3">
        <v>72176</v>
      </c>
      <c r="B121" s="4" t="s">
        <v>338</v>
      </c>
      <c r="C121" s="3">
        <v>224726</v>
      </c>
      <c r="D121" s="4" t="s">
        <v>48</v>
      </c>
      <c r="E121" s="4" t="s">
        <v>49</v>
      </c>
      <c r="F121" s="4" t="s">
        <v>50</v>
      </c>
      <c r="G121" s="5"/>
      <c r="H121" s="4" t="s">
        <v>51</v>
      </c>
      <c r="I121" s="4"/>
      <c r="J121" s="4" t="s">
        <v>32</v>
      </c>
      <c r="K121" s="6">
        <v>20</v>
      </c>
      <c r="L121" s="4">
        <v>830000</v>
      </c>
      <c r="M121" s="4" t="s">
        <v>339</v>
      </c>
      <c r="N121" s="4" t="s">
        <v>340</v>
      </c>
      <c r="O121" s="4" t="s">
        <v>341</v>
      </c>
      <c r="P121" s="4"/>
      <c r="Q121" s="4" t="s">
        <v>36</v>
      </c>
      <c r="R121" s="3">
        <v>171084</v>
      </c>
      <c r="S121" s="4" t="s">
        <v>342</v>
      </c>
      <c r="T121" s="4" t="s">
        <v>343</v>
      </c>
      <c r="U121" s="4">
        <v>549498182</v>
      </c>
      <c r="V121" s="4"/>
      <c r="W121" s="7"/>
      <c r="X121" s="8">
        <f>ROUND($K$121*ROUND($W$121,2),2)</f>
        <v>0</v>
      </c>
      <c r="Z121" s="9">
        <v>16.528925619834713</v>
      </c>
      <c r="AA121" s="9">
        <f t="shared" si="5"/>
        <v>330.57851239669424</v>
      </c>
    </row>
    <row r="122" spans="1:27" ht="38.25">
      <c r="A122" s="3">
        <v>72176</v>
      </c>
      <c r="B122" s="4" t="s">
        <v>338</v>
      </c>
      <c r="C122" s="3">
        <v>224727</v>
      </c>
      <c r="D122" s="4" t="s">
        <v>344</v>
      </c>
      <c r="E122" s="4" t="s">
        <v>345</v>
      </c>
      <c r="F122" s="4" t="s">
        <v>346</v>
      </c>
      <c r="G122" s="5"/>
      <c r="H122" s="4" t="s">
        <v>347</v>
      </c>
      <c r="I122" s="4"/>
      <c r="J122" s="4" t="s">
        <v>273</v>
      </c>
      <c r="K122" s="6">
        <v>15</v>
      </c>
      <c r="L122" s="4">
        <v>830000</v>
      </c>
      <c r="M122" s="4" t="s">
        <v>339</v>
      </c>
      <c r="N122" s="4" t="s">
        <v>340</v>
      </c>
      <c r="O122" s="4" t="s">
        <v>341</v>
      </c>
      <c r="P122" s="4"/>
      <c r="Q122" s="4" t="s">
        <v>36</v>
      </c>
      <c r="R122" s="3">
        <v>171084</v>
      </c>
      <c r="S122" s="4" t="s">
        <v>342</v>
      </c>
      <c r="T122" s="4" t="s">
        <v>343</v>
      </c>
      <c r="U122" s="4">
        <v>549498182</v>
      </c>
      <c r="V122" s="4"/>
      <c r="W122" s="7"/>
      <c r="X122" s="8">
        <f>ROUND($K$122*ROUND($W$122,2),2)</f>
        <v>0</v>
      </c>
      <c r="Z122" s="9">
        <v>25.619834710743802</v>
      </c>
      <c r="AA122" s="9">
        <f t="shared" si="5"/>
        <v>384.297520661157</v>
      </c>
    </row>
    <row r="123" spans="1:27" ht="12.75">
      <c r="A123" s="3">
        <v>72176</v>
      </c>
      <c r="B123" s="4" t="s">
        <v>338</v>
      </c>
      <c r="C123" s="3">
        <v>224728</v>
      </c>
      <c r="D123" s="4" t="s">
        <v>99</v>
      </c>
      <c r="E123" s="4" t="s">
        <v>119</v>
      </c>
      <c r="F123" s="4" t="s">
        <v>120</v>
      </c>
      <c r="G123" s="5"/>
      <c r="H123" s="4" t="s">
        <v>121</v>
      </c>
      <c r="I123" s="4"/>
      <c r="J123" s="4" t="s">
        <v>103</v>
      </c>
      <c r="K123" s="6">
        <v>5</v>
      </c>
      <c r="L123" s="4">
        <v>830000</v>
      </c>
      <c r="M123" s="4" t="s">
        <v>339</v>
      </c>
      <c r="N123" s="4" t="s">
        <v>340</v>
      </c>
      <c r="O123" s="4" t="s">
        <v>341</v>
      </c>
      <c r="P123" s="4"/>
      <c r="Q123" s="4" t="s">
        <v>36</v>
      </c>
      <c r="R123" s="3">
        <v>171084</v>
      </c>
      <c r="S123" s="4" t="s">
        <v>342</v>
      </c>
      <c r="T123" s="4" t="s">
        <v>343</v>
      </c>
      <c r="U123" s="4">
        <v>549498182</v>
      </c>
      <c r="V123" s="4"/>
      <c r="W123" s="7"/>
      <c r="X123" s="8">
        <f>ROUND($K$123*ROUND($W$123,2),2)</f>
        <v>0</v>
      </c>
      <c r="Z123" s="9">
        <v>62.8099173553719</v>
      </c>
      <c r="AA123" s="9">
        <f t="shared" si="5"/>
        <v>314.0495867768595</v>
      </c>
    </row>
    <row r="124" spans="1:27" ht="38.25">
      <c r="A124" s="3">
        <v>72176</v>
      </c>
      <c r="B124" s="4" t="s">
        <v>338</v>
      </c>
      <c r="C124" s="3">
        <v>224729</v>
      </c>
      <c r="D124" s="4" t="s">
        <v>147</v>
      </c>
      <c r="E124" s="4" t="s">
        <v>348</v>
      </c>
      <c r="F124" s="4" t="s">
        <v>349</v>
      </c>
      <c r="G124" s="5"/>
      <c r="H124" s="4" t="s">
        <v>350</v>
      </c>
      <c r="I124" s="4"/>
      <c r="J124" s="4" t="s">
        <v>103</v>
      </c>
      <c r="K124" s="6">
        <v>3</v>
      </c>
      <c r="L124" s="4">
        <v>830000</v>
      </c>
      <c r="M124" s="4" t="s">
        <v>339</v>
      </c>
      <c r="N124" s="4" t="s">
        <v>340</v>
      </c>
      <c r="O124" s="4" t="s">
        <v>341</v>
      </c>
      <c r="P124" s="4"/>
      <c r="Q124" s="4" t="s">
        <v>36</v>
      </c>
      <c r="R124" s="3">
        <v>171084</v>
      </c>
      <c r="S124" s="4" t="s">
        <v>342</v>
      </c>
      <c r="T124" s="4" t="s">
        <v>343</v>
      </c>
      <c r="U124" s="4">
        <v>549498182</v>
      </c>
      <c r="V124" s="4"/>
      <c r="W124" s="7"/>
      <c r="X124" s="8">
        <f>ROUND($K$124*ROUND($W$124,2),2)</f>
        <v>0</v>
      </c>
      <c r="Z124" s="9">
        <v>81.81818181818183</v>
      </c>
      <c r="AA124" s="9">
        <f t="shared" si="5"/>
        <v>245.4545454545455</v>
      </c>
    </row>
    <row r="125" spans="1:27" ht="51">
      <c r="A125" s="3">
        <v>72176</v>
      </c>
      <c r="B125" s="4" t="s">
        <v>338</v>
      </c>
      <c r="C125" s="3">
        <v>224730</v>
      </c>
      <c r="D125" s="4" t="s">
        <v>28</v>
      </c>
      <c r="E125" s="4" t="s">
        <v>271</v>
      </c>
      <c r="F125" s="4" t="s">
        <v>30</v>
      </c>
      <c r="G125" s="5"/>
      <c r="H125" s="4" t="s">
        <v>272</v>
      </c>
      <c r="I125" s="4"/>
      <c r="J125" s="4" t="s">
        <v>273</v>
      </c>
      <c r="K125" s="6">
        <v>10</v>
      </c>
      <c r="L125" s="4">
        <v>830000</v>
      </c>
      <c r="M125" s="4" t="s">
        <v>339</v>
      </c>
      <c r="N125" s="4" t="s">
        <v>340</v>
      </c>
      <c r="O125" s="4" t="s">
        <v>341</v>
      </c>
      <c r="P125" s="4"/>
      <c r="Q125" s="4" t="s">
        <v>36</v>
      </c>
      <c r="R125" s="3">
        <v>171084</v>
      </c>
      <c r="S125" s="4" t="s">
        <v>342</v>
      </c>
      <c r="T125" s="4" t="s">
        <v>343</v>
      </c>
      <c r="U125" s="4">
        <v>549498182</v>
      </c>
      <c r="V125" s="4"/>
      <c r="W125" s="7"/>
      <c r="X125" s="8">
        <f>ROUND($K$125*ROUND($W$125,2),2)</f>
        <v>0</v>
      </c>
      <c r="Z125" s="9">
        <v>11.570247933884298</v>
      </c>
      <c r="AA125" s="9">
        <f t="shared" si="5"/>
        <v>115.70247933884298</v>
      </c>
    </row>
    <row r="126" spans="1:27" ht="12.75">
      <c r="A126" s="3">
        <v>72176</v>
      </c>
      <c r="B126" s="4" t="s">
        <v>338</v>
      </c>
      <c r="C126" s="3">
        <v>224731</v>
      </c>
      <c r="D126" s="4" t="s">
        <v>52</v>
      </c>
      <c r="E126" s="4" t="s">
        <v>53</v>
      </c>
      <c r="F126" s="4" t="s">
        <v>54</v>
      </c>
      <c r="G126" s="5"/>
      <c r="H126" s="4" t="s">
        <v>55</v>
      </c>
      <c r="I126" s="4"/>
      <c r="J126" s="4" t="s">
        <v>56</v>
      </c>
      <c r="K126" s="6">
        <v>4</v>
      </c>
      <c r="L126" s="4">
        <v>830000</v>
      </c>
      <c r="M126" s="4" t="s">
        <v>339</v>
      </c>
      <c r="N126" s="4" t="s">
        <v>340</v>
      </c>
      <c r="O126" s="4" t="s">
        <v>341</v>
      </c>
      <c r="P126" s="4"/>
      <c r="Q126" s="4" t="s">
        <v>36</v>
      </c>
      <c r="R126" s="3">
        <v>171084</v>
      </c>
      <c r="S126" s="4" t="s">
        <v>342</v>
      </c>
      <c r="T126" s="4" t="s">
        <v>343</v>
      </c>
      <c r="U126" s="4">
        <v>549498182</v>
      </c>
      <c r="V126" s="4"/>
      <c r="W126" s="7"/>
      <c r="X126" s="8">
        <f>ROUND($K$126*ROUND($W$126,2),2)</f>
        <v>0</v>
      </c>
      <c r="Z126" s="9">
        <v>20.66115702479339</v>
      </c>
      <c r="AA126" s="9">
        <f t="shared" si="5"/>
        <v>82.64462809917356</v>
      </c>
    </row>
    <row r="127" spans="1:27" ht="38.25">
      <c r="A127" s="3">
        <v>72176</v>
      </c>
      <c r="B127" s="4" t="s">
        <v>338</v>
      </c>
      <c r="C127" s="3">
        <v>224732</v>
      </c>
      <c r="D127" s="4" t="s">
        <v>91</v>
      </c>
      <c r="E127" s="4" t="s">
        <v>92</v>
      </c>
      <c r="F127" s="4" t="s">
        <v>93</v>
      </c>
      <c r="G127" s="5"/>
      <c r="H127" s="4" t="s">
        <v>94</v>
      </c>
      <c r="I127" s="4"/>
      <c r="J127" s="4" t="s">
        <v>70</v>
      </c>
      <c r="K127" s="6">
        <v>30</v>
      </c>
      <c r="L127" s="4">
        <v>830000</v>
      </c>
      <c r="M127" s="4" t="s">
        <v>339</v>
      </c>
      <c r="N127" s="4" t="s">
        <v>340</v>
      </c>
      <c r="O127" s="4" t="s">
        <v>341</v>
      </c>
      <c r="P127" s="4"/>
      <c r="Q127" s="4" t="s">
        <v>36</v>
      </c>
      <c r="R127" s="3">
        <v>171084</v>
      </c>
      <c r="S127" s="4" t="s">
        <v>342</v>
      </c>
      <c r="T127" s="4" t="s">
        <v>343</v>
      </c>
      <c r="U127" s="4">
        <v>549498182</v>
      </c>
      <c r="V127" s="4"/>
      <c r="W127" s="7"/>
      <c r="X127" s="8">
        <f>ROUND($K$127*ROUND($W$127,2),2)</f>
        <v>0</v>
      </c>
      <c r="Z127" s="9">
        <v>7.43801652892562</v>
      </c>
      <c r="AA127" s="9">
        <f t="shared" si="5"/>
        <v>223.1404958677686</v>
      </c>
    </row>
    <row r="128" spans="1:27" ht="38.25">
      <c r="A128" s="3">
        <v>72176</v>
      </c>
      <c r="B128" s="4" t="s">
        <v>338</v>
      </c>
      <c r="C128" s="3">
        <v>224733</v>
      </c>
      <c r="D128" s="4" t="s">
        <v>91</v>
      </c>
      <c r="E128" s="4" t="s">
        <v>351</v>
      </c>
      <c r="F128" s="4" t="s">
        <v>352</v>
      </c>
      <c r="G128" s="5"/>
      <c r="H128" s="4" t="s">
        <v>353</v>
      </c>
      <c r="I128" s="4"/>
      <c r="J128" s="4" t="s">
        <v>354</v>
      </c>
      <c r="K128" s="6">
        <v>10</v>
      </c>
      <c r="L128" s="4">
        <v>830000</v>
      </c>
      <c r="M128" s="4" t="s">
        <v>339</v>
      </c>
      <c r="N128" s="4" t="s">
        <v>340</v>
      </c>
      <c r="O128" s="4" t="s">
        <v>341</v>
      </c>
      <c r="P128" s="4"/>
      <c r="Q128" s="4" t="s">
        <v>36</v>
      </c>
      <c r="R128" s="3">
        <v>171084</v>
      </c>
      <c r="S128" s="4" t="s">
        <v>342</v>
      </c>
      <c r="T128" s="4" t="s">
        <v>343</v>
      </c>
      <c r="U128" s="4">
        <v>549498182</v>
      </c>
      <c r="V128" s="4"/>
      <c r="W128" s="7"/>
      <c r="X128" s="8">
        <f>ROUND($K$128*ROUND($W$128,2),2)</f>
        <v>0</v>
      </c>
      <c r="Z128" s="9">
        <v>14.87603305785124</v>
      </c>
      <c r="AA128" s="9">
        <f t="shared" si="5"/>
        <v>148.7603305785124</v>
      </c>
    </row>
    <row r="129" spans="1:27" ht="25.5">
      <c r="A129" s="3">
        <v>72176</v>
      </c>
      <c r="B129" s="4" t="s">
        <v>338</v>
      </c>
      <c r="C129" s="3">
        <v>224734</v>
      </c>
      <c r="D129" s="4" t="s">
        <v>129</v>
      </c>
      <c r="E129" s="4" t="s">
        <v>130</v>
      </c>
      <c r="F129" s="4" t="s">
        <v>131</v>
      </c>
      <c r="G129" s="5"/>
      <c r="H129" s="4" t="s">
        <v>132</v>
      </c>
      <c r="I129" s="4"/>
      <c r="J129" s="4" t="s">
        <v>70</v>
      </c>
      <c r="K129" s="6">
        <v>10</v>
      </c>
      <c r="L129" s="4">
        <v>830000</v>
      </c>
      <c r="M129" s="4" t="s">
        <v>339</v>
      </c>
      <c r="N129" s="4" t="s">
        <v>340</v>
      </c>
      <c r="O129" s="4" t="s">
        <v>341</v>
      </c>
      <c r="P129" s="4"/>
      <c r="Q129" s="4" t="s">
        <v>36</v>
      </c>
      <c r="R129" s="3">
        <v>171084</v>
      </c>
      <c r="S129" s="4" t="s">
        <v>342</v>
      </c>
      <c r="T129" s="4" t="s">
        <v>343</v>
      </c>
      <c r="U129" s="4">
        <v>549498182</v>
      </c>
      <c r="V129" s="4"/>
      <c r="W129" s="7"/>
      <c r="X129" s="8">
        <f>ROUND($K$129*ROUND($W$129,2),2)</f>
        <v>0</v>
      </c>
      <c r="Z129" s="9">
        <v>11.570247933884298</v>
      </c>
      <c r="AA129" s="9">
        <f t="shared" si="5"/>
        <v>115.70247933884298</v>
      </c>
    </row>
    <row r="130" spans="1:27" ht="25.5">
      <c r="A130" s="3">
        <v>72176</v>
      </c>
      <c r="B130" s="4" t="s">
        <v>338</v>
      </c>
      <c r="C130" s="3">
        <v>224735</v>
      </c>
      <c r="D130" s="4" t="s">
        <v>174</v>
      </c>
      <c r="E130" s="4" t="s">
        <v>175</v>
      </c>
      <c r="F130" s="4" t="s">
        <v>176</v>
      </c>
      <c r="G130" s="5"/>
      <c r="H130" s="4" t="s">
        <v>177</v>
      </c>
      <c r="I130" s="4"/>
      <c r="J130" s="4" t="s">
        <v>178</v>
      </c>
      <c r="K130" s="6">
        <v>6</v>
      </c>
      <c r="L130" s="4">
        <v>830000</v>
      </c>
      <c r="M130" s="4" t="s">
        <v>339</v>
      </c>
      <c r="N130" s="4" t="s">
        <v>340</v>
      </c>
      <c r="O130" s="4" t="s">
        <v>341</v>
      </c>
      <c r="P130" s="4"/>
      <c r="Q130" s="4" t="s">
        <v>36</v>
      </c>
      <c r="R130" s="3">
        <v>171084</v>
      </c>
      <c r="S130" s="4" t="s">
        <v>342</v>
      </c>
      <c r="T130" s="4" t="s">
        <v>343</v>
      </c>
      <c r="U130" s="4">
        <v>549498182</v>
      </c>
      <c r="V130" s="4"/>
      <c r="W130" s="7"/>
      <c r="X130" s="8">
        <f>ROUND($K$130*ROUND($W$130,2),2)</f>
        <v>0</v>
      </c>
      <c r="Z130" s="9">
        <v>11.570247933884298</v>
      </c>
      <c r="AA130" s="9">
        <f t="shared" si="5"/>
        <v>69.42148760330579</v>
      </c>
    </row>
    <row r="131" spans="1:27" ht="38.25">
      <c r="A131" s="3">
        <v>72176</v>
      </c>
      <c r="B131" s="4" t="s">
        <v>338</v>
      </c>
      <c r="C131" s="3">
        <v>224739</v>
      </c>
      <c r="D131" s="4" t="s">
        <v>344</v>
      </c>
      <c r="E131" s="4" t="s">
        <v>355</v>
      </c>
      <c r="F131" s="4" t="s">
        <v>346</v>
      </c>
      <c r="G131" s="5"/>
      <c r="H131" s="4" t="s">
        <v>356</v>
      </c>
      <c r="I131" s="4"/>
      <c r="J131" s="4" t="s">
        <v>60</v>
      </c>
      <c r="K131" s="6">
        <v>15</v>
      </c>
      <c r="L131" s="4">
        <v>830000</v>
      </c>
      <c r="M131" s="4" t="s">
        <v>339</v>
      </c>
      <c r="N131" s="4" t="s">
        <v>340</v>
      </c>
      <c r="O131" s="4" t="s">
        <v>341</v>
      </c>
      <c r="P131" s="4"/>
      <c r="Q131" s="4" t="s">
        <v>36</v>
      </c>
      <c r="R131" s="3">
        <v>171084</v>
      </c>
      <c r="S131" s="4" t="s">
        <v>342</v>
      </c>
      <c r="T131" s="4" t="s">
        <v>343</v>
      </c>
      <c r="U131" s="4">
        <v>549498182</v>
      </c>
      <c r="V131" s="4"/>
      <c r="W131" s="7"/>
      <c r="X131" s="8">
        <f>ROUND($K$131*ROUND($W$131,2),2)</f>
        <v>0</v>
      </c>
      <c r="Z131" s="9">
        <v>26.446280991735538</v>
      </c>
      <c r="AA131" s="9">
        <f t="shared" si="5"/>
        <v>396.6942148760331</v>
      </c>
    </row>
    <row r="132" spans="1:27" ht="38.25">
      <c r="A132" s="3">
        <v>72176</v>
      </c>
      <c r="B132" s="4" t="s">
        <v>338</v>
      </c>
      <c r="C132" s="3">
        <v>224740</v>
      </c>
      <c r="D132" s="4" t="s">
        <v>73</v>
      </c>
      <c r="E132" s="4" t="s">
        <v>357</v>
      </c>
      <c r="F132" s="4" t="s">
        <v>358</v>
      </c>
      <c r="G132" s="5"/>
      <c r="H132" s="4" t="s">
        <v>359</v>
      </c>
      <c r="I132" s="4"/>
      <c r="J132" s="4" t="s">
        <v>234</v>
      </c>
      <c r="K132" s="6">
        <v>5</v>
      </c>
      <c r="L132" s="4">
        <v>830000</v>
      </c>
      <c r="M132" s="4" t="s">
        <v>339</v>
      </c>
      <c r="N132" s="4" t="s">
        <v>340</v>
      </c>
      <c r="O132" s="4" t="s">
        <v>341</v>
      </c>
      <c r="P132" s="4"/>
      <c r="Q132" s="4" t="s">
        <v>36</v>
      </c>
      <c r="R132" s="3">
        <v>171084</v>
      </c>
      <c r="S132" s="4" t="s">
        <v>342</v>
      </c>
      <c r="T132" s="4" t="s">
        <v>343</v>
      </c>
      <c r="U132" s="4">
        <v>549498182</v>
      </c>
      <c r="V132" s="4"/>
      <c r="W132" s="7"/>
      <c r="X132" s="8">
        <f>ROUND($K$132*ROUND($W$132,2),2)</f>
        <v>0</v>
      </c>
      <c r="Z132" s="9">
        <v>302.4793388429752</v>
      </c>
      <c r="AA132" s="9">
        <f t="shared" si="5"/>
        <v>1512.396694214876</v>
      </c>
    </row>
    <row r="133" spans="1:27" ht="12.75">
      <c r="A133" s="3">
        <v>72176</v>
      </c>
      <c r="B133" s="4" t="s">
        <v>338</v>
      </c>
      <c r="C133" s="3">
        <v>224741</v>
      </c>
      <c r="D133" s="4" t="s">
        <v>344</v>
      </c>
      <c r="E133" s="4" t="s">
        <v>360</v>
      </c>
      <c r="F133" s="4" t="s">
        <v>361</v>
      </c>
      <c r="G133" s="5"/>
      <c r="H133" s="4" t="s">
        <v>362</v>
      </c>
      <c r="I133" s="4"/>
      <c r="J133" s="4" t="s">
        <v>70</v>
      </c>
      <c r="K133" s="6">
        <v>15</v>
      </c>
      <c r="L133" s="4">
        <v>830000</v>
      </c>
      <c r="M133" s="4" t="s">
        <v>339</v>
      </c>
      <c r="N133" s="4" t="s">
        <v>340</v>
      </c>
      <c r="O133" s="4" t="s">
        <v>341</v>
      </c>
      <c r="P133" s="4"/>
      <c r="Q133" s="4" t="s">
        <v>36</v>
      </c>
      <c r="R133" s="3">
        <v>171084</v>
      </c>
      <c r="S133" s="4" t="s">
        <v>342</v>
      </c>
      <c r="T133" s="4" t="s">
        <v>343</v>
      </c>
      <c r="U133" s="4">
        <v>549498182</v>
      </c>
      <c r="V133" s="4"/>
      <c r="W133" s="7"/>
      <c r="X133" s="8">
        <f>ROUND($K$133*ROUND($W$133,2),2)</f>
        <v>0</v>
      </c>
      <c r="Z133" s="9">
        <v>12.396694214876034</v>
      </c>
      <c r="AA133" s="9">
        <f t="shared" si="5"/>
        <v>185.95041322314052</v>
      </c>
    </row>
    <row r="134" spans="1:27" ht="25.5">
      <c r="A134" s="3">
        <v>72176</v>
      </c>
      <c r="B134" s="4" t="s">
        <v>338</v>
      </c>
      <c r="C134" s="3">
        <v>224742</v>
      </c>
      <c r="D134" s="4" t="s">
        <v>52</v>
      </c>
      <c r="E134" s="4" t="s">
        <v>363</v>
      </c>
      <c r="F134" s="4" t="s">
        <v>364</v>
      </c>
      <c r="G134" s="5"/>
      <c r="H134" s="4" t="s">
        <v>365</v>
      </c>
      <c r="I134" s="4"/>
      <c r="J134" s="4" t="s">
        <v>56</v>
      </c>
      <c r="K134" s="6">
        <v>3</v>
      </c>
      <c r="L134" s="4">
        <v>830000</v>
      </c>
      <c r="M134" s="4" t="s">
        <v>339</v>
      </c>
      <c r="N134" s="4" t="s">
        <v>340</v>
      </c>
      <c r="O134" s="4" t="s">
        <v>341</v>
      </c>
      <c r="P134" s="4"/>
      <c r="Q134" s="4" t="s">
        <v>36</v>
      </c>
      <c r="R134" s="3">
        <v>171084</v>
      </c>
      <c r="S134" s="4" t="s">
        <v>342</v>
      </c>
      <c r="T134" s="4" t="s">
        <v>343</v>
      </c>
      <c r="U134" s="4">
        <v>549498182</v>
      </c>
      <c r="V134" s="4"/>
      <c r="W134" s="7"/>
      <c r="X134" s="8">
        <f>ROUND($K$134*ROUND($W$134,2),2)</f>
        <v>0</v>
      </c>
      <c r="Z134" s="9">
        <v>33.88429752066116</v>
      </c>
      <c r="AA134" s="9">
        <f t="shared" si="5"/>
        <v>101.65289256198346</v>
      </c>
    </row>
    <row r="135" spans="1:27" ht="38.25">
      <c r="A135" s="3">
        <v>72176</v>
      </c>
      <c r="B135" s="4" t="s">
        <v>338</v>
      </c>
      <c r="C135" s="3">
        <v>224743</v>
      </c>
      <c r="D135" s="4" t="s">
        <v>91</v>
      </c>
      <c r="E135" s="4" t="s">
        <v>366</v>
      </c>
      <c r="F135" s="4" t="s">
        <v>367</v>
      </c>
      <c r="G135" s="5"/>
      <c r="H135" s="4" t="s">
        <v>368</v>
      </c>
      <c r="I135" s="4"/>
      <c r="J135" s="4" t="s">
        <v>98</v>
      </c>
      <c r="K135" s="6">
        <v>10</v>
      </c>
      <c r="L135" s="4">
        <v>830000</v>
      </c>
      <c r="M135" s="4" t="s">
        <v>339</v>
      </c>
      <c r="N135" s="4" t="s">
        <v>340</v>
      </c>
      <c r="O135" s="4" t="s">
        <v>341</v>
      </c>
      <c r="P135" s="4"/>
      <c r="Q135" s="4" t="s">
        <v>36</v>
      </c>
      <c r="R135" s="3">
        <v>171084</v>
      </c>
      <c r="S135" s="4" t="s">
        <v>342</v>
      </c>
      <c r="T135" s="4" t="s">
        <v>343</v>
      </c>
      <c r="U135" s="4">
        <v>549498182</v>
      </c>
      <c r="V135" s="4"/>
      <c r="W135" s="7"/>
      <c r="X135" s="8">
        <f>ROUND($K$135*ROUND($W$135,2),2)</f>
        <v>0</v>
      </c>
      <c r="Z135" s="9">
        <v>50.413223140495866</v>
      </c>
      <c r="AA135" s="9">
        <f t="shared" si="5"/>
        <v>504.13223140495865</v>
      </c>
    </row>
    <row r="136" spans="1:27" ht="38.25">
      <c r="A136" s="3">
        <v>72176</v>
      </c>
      <c r="B136" s="4" t="s">
        <v>338</v>
      </c>
      <c r="C136" s="3">
        <v>224744</v>
      </c>
      <c r="D136" s="4" t="s">
        <v>91</v>
      </c>
      <c r="E136" s="4" t="s">
        <v>369</v>
      </c>
      <c r="F136" s="4" t="s">
        <v>370</v>
      </c>
      <c r="G136" s="5"/>
      <c r="H136" s="4" t="s">
        <v>371</v>
      </c>
      <c r="I136" s="4"/>
      <c r="J136" s="4" t="s">
        <v>354</v>
      </c>
      <c r="K136" s="6">
        <v>10</v>
      </c>
      <c r="L136" s="4">
        <v>830000</v>
      </c>
      <c r="M136" s="4" t="s">
        <v>339</v>
      </c>
      <c r="N136" s="4" t="s">
        <v>340</v>
      </c>
      <c r="O136" s="4" t="s">
        <v>341</v>
      </c>
      <c r="P136" s="4"/>
      <c r="Q136" s="4" t="s">
        <v>36</v>
      </c>
      <c r="R136" s="3">
        <v>171084</v>
      </c>
      <c r="S136" s="4" t="s">
        <v>342</v>
      </c>
      <c r="T136" s="4" t="s">
        <v>343</v>
      </c>
      <c r="U136" s="4">
        <v>549498182</v>
      </c>
      <c r="V136" s="4"/>
      <c r="W136" s="7"/>
      <c r="X136" s="8">
        <f>ROUND($K$136*ROUND($W$136,2),2)</f>
        <v>0</v>
      </c>
      <c r="Z136" s="9">
        <v>13.223140495867769</v>
      </c>
      <c r="AA136" s="9">
        <f t="shared" si="5"/>
        <v>132.2314049586777</v>
      </c>
    </row>
    <row r="137" spans="1:27" ht="26.25" thickBot="1">
      <c r="A137" s="3">
        <v>72176</v>
      </c>
      <c r="B137" s="4" t="s">
        <v>338</v>
      </c>
      <c r="C137" s="3">
        <v>224746</v>
      </c>
      <c r="D137" s="4" t="s">
        <v>179</v>
      </c>
      <c r="E137" s="4" t="s">
        <v>372</v>
      </c>
      <c r="F137" s="4" t="s">
        <v>373</v>
      </c>
      <c r="G137" s="5"/>
      <c r="H137" s="4" t="s">
        <v>374</v>
      </c>
      <c r="I137" s="4"/>
      <c r="J137" s="4" t="s">
        <v>183</v>
      </c>
      <c r="K137" s="6">
        <v>400</v>
      </c>
      <c r="L137" s="4">
        <v>830000</v>
      </c>
      <c r="M137" s="4" t="s">
        <v>339</v>
      </c>
      <c r="N137" s="4" t="s">
        <v>340</v>
      </c>
      <c r="O137" s="4" t="s">
        <v>341</v>
      </c>
      <c r="P137" s="4"/>
      <c r="Q137" s="4" t="s">
        <v>36</v>
      </c>
      <c r="R137" s="3">
        <v>171084</v>
      </c>
      <c r="S137" s="4" t="s">
        <v>342</v>
      </c>
      <c r="T137" s="4" t="s">
        <v>343</v>
      </c>
      <c r="U137" s="4">
        <v>549498182</v>
      </c>
      <c r="V137" s="4"/>
      <c r="W137" s="7"/>
      <c r="X137" s="8">
        <f>ROUND($K$137*ROUND($W$137,2),2)</f>
        <v>0</v>
      </c>
      <c r="Z137" s="9">
        <v>1.6528925619834711</v>
      </c>
      <c r="AA137" s="9">
        <f t="shared" si="5"/>
        <v>661.1570247933885</v>
      </c>
    </row>
    <row r="138" spans="1:27" ht="13.5" customHeight="1" thickTop="1">
      <c r="A138" s="15" t="s">
        <v>71</v>
      </c>
      <c r="B138" s="15"/>
      <c r="C138" s="15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 t="s">
        <v>72</v>
      </c>
      <c r="X138" s="11">
        <f>SUM($X$119:$X$137)</f>
        <v>0</v>
      </c>
      <c r="Z138" s="11"/>
      <c r="AA138" s="11">
        <f>SUM($AA$119:$AA$137)</f>
        <v>8065.289256198347</v>
      </c>
    </row>
    <row r="139" spans="1:24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7" ht="25.5">
      <c r="A140" s="3">
        <v>72178</v>
      </c>
      <c r="B140" s="4" t="s">
        <v>338</v>
      </c>
      <c r="C140" s="3">
        <v>224736</v>
      </c>
      <c r="D140" s="4" t="s">
        <v>179</v>
      </c>
      <c r="E140" s="4" t="s">
        <v>372</v>
      </c>
      <c r="F140" s="4" t="s">
        <v>373</v>
      </c>
      <c r="G140" s="5"/>
      <c r="H140" s="4" t="s">
        <v>374</v>
      </c>
      <c r="I140" s="4"/>
      <c r="J140" s="4" t="s">
        <v>183</v>
      </c>
      <c r="K140" s="6">
        <v>200</v>
      </c>
      <c r="L140" s="4">
        <v>830000</v>
      </c>
      <c r="M140" s="4" t="s">
        <v>339</v>
      </c>
      <c r="N140" s="4" t="s">
        <v>340</v>
      </c>
      <c r="O140" s="4" t="s">
        <v>341</v>
      </c>
      <c r="P140" s="4"/>
      <c r="Q140" s="4" t="s">
        <v>36</v>
      </c>
      <c r="R140" s="3">
        <v>171084</v>
      </c>
      <c r="S140" s="4" t="s">
        <v>342</v>
      </c>
      <c r="T140" s="4" t="s">
        <v>343</v>
      </c>
      <c r="U140" s="4">
        <v>549498182</v>
      </c>
      <c r="V140" s="4"/>
      <c r="W140" s="7"/>
      <c r="X140" s="8">
        <f>ROUND($K$140*ROUND($W$140,2),2)</f>
        <v>0</v>
      </c>
      <c r="Z140" s="9">
        <v>1.6528925619834711</v>
      </c>
      <c r="AA140" s="9">
        <f>Z140*K140</f>
        <v>330.57851239669424</v>
      </c>
    </row>
    <row r="141" spans="1:27" ht="26.25" thickBot="1">
      <c r="A141" s="3">
        <v>72178</v>
      </c>
      <c r="B141" s="4" t="s">
        <v>338</v>
      </c>
      <c r="C141" s="3">
        <v>224747</v>
      </c>
      <c r="D141" s="4" t="s">
        <v>174</v>
      </c>
      <c r="E141" s="4" t="s">
        <v>175</v>
      </c>
      <c r="F141" s="4" t="s">
        <v>176</v>
      </c>
      <c r="G141" s="5"/>
      <c r="H141" s="4" t="s">
        <v>177</v>
      </c>
      <c r="I141" s="4"/>
      <c r="J141" s="4" t="s">
        <v>178</v>
      </c>
      <c r="K141" s="6">
        <v>2</v>
      </c>
      <c r="L141" s="4">
        <v>830000</v>
      </c>
      <c r="M141" s="4" t="s">
        <v>339</v>
      </c>
      <c r="N141" s="4" t="s">
        <v>340</v>
      </c>
      <c r="O141" s="4" t="s">
        <v>341</v>
      </c>
      <c r="P141" s="4"/>
      <c r="Q141" s="4" t="s">
        <v>36</v>
      </c>
      <c r="R141" s="3">
        <v>171084</v>
      </c>
      <c r="S141" s="4" t="s">
        <v>342</v>
      </c>
      <c r="T141" s="4" t="s">
        <v>343</v>
      </c>
      <c r="U141" s="4">
        <v>549498182</v>
      </c>
      <c r="V141" s="4"/>
      <c r="W141" s="7"/>
      <c r="X141" s="8">
        <f>ROUND($K$141*ROUND($W$141,2),2)</f>
        <v>0</v>
      </c>
      <c r="Z141" s="9">
        <v>11.570247933884298</v>
      </c>
      <c r="AA141" s="9">
        <f>Z141*K141</f>
        <v>23.140495867768596</v>
      </c>
    </row>
    <row r="142" spans="1:27" ht="13.5" customHeight="1" thickTop="1">
      <c r="A142" s="15" t="s">
        <v>71</v>
      </c>
      <c r="B142" s="15"/>
      <c r="C142" s="15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 t="s">
        <v>72</v>
      </c>
      <c r="X142" s="11">
        <f>SUM($X$140:$X$141)</f>
        <v>0</v>
      </c>
      <c r="Z142" s="11"/>
      <c r="AA142" s="11">
        <f>SUM($AA$140:$AA$141)</f>
        <v>353.71900826446284</v>
      </c>
    </row>
    <row r="143" spans="1:24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7" ht="38.25">
      <c r="A144" s="3">
        <v>72203</v>
      </c>
      <c r="B144" s="4" t="s">
        <v>338</v>
      </c>
      <c r="C144" s="3">
        <v>224770</v>
      </c>
      <c r="D144" s="4" t="s">
        <v>73</v>
      </c>
      <c r="E144" s="4" t="s">
        <v>133</v>
      </c>
      <c r="F144" s="4" t="s">
        <v>134</v>
      </c>
      <c r="G144" s="5"/>
      <c r="H144" s="4" t="s">
        <v>135</v>
      </c>
      <c r="I144" s="4"/>
      <c r="J144" s="4" t="s">
        <v>136</v>
      </c>
      <c r="K144" s="6">
        <v>6</v>
      </c>
      <c r="L144" s="4">
        <v>315040</v>
      </c>
      <c r="M144" s="4" t="s">
        <v>375</v>
      </c>
      <c r="N144" s="4" t="s">
        <v>376</v>
      </c>
      <c r="O144" s="4" t="s">
        <v>377</v>
      </c>
      <c r="P144" s="4">
        <v>2</v>
      </c>
      <c r="Q144" s="4">
        <v>2012</v>
      </c>
      <c r="R144" s="3">
        <v>2015</v>
      </c>
      <c r="S144" s="4" t="s">
        <v>378</v>
      </c>
      <c r="T144" s="4" t="s">
        <v>379</v>
      </c>
      <c r="U144" s="4">
        <v>549491492</v>
      </c>
      <c r="V144" s="4"/>
      <c r="W144" s="7"/>
      <c r="X144" s="8">
        <f>ROUND($K$144*ROUND($W$144,2),2)</f>
        <v>0</v>
      </c>
      <c r="Z144" s="9">
        <v>12.396694214876034</v>
      </c>
      <c r="AA144" s="9">
        <f aca="true" t="shared" si="6" ref="AA144:AA151">Z144*K144</f>
        <v>74.3801652892562</v>
      </c>
    </row>
    <row r="145" spans="1:27" ht="38.25">
      <c r="A145" s="3">
        <v>72203</v>
      </c>
      <c r="B145" s="4" t="s">
        <v>338</v>
      </c>
      <c r="C145" s="3">
        <v>224771</v>
      </c>
      <c r="D145" s="4" t="s">
        <v>147</v>
      </c>
      <c r="E145" s="4" t="s">
        <v>348</v>
      </c>
      <c r="F145" s="4" t="s">
        <v>349</v>
      </c>
      <c r="G145" s="5"/>
      <c r="H145" s="4" t="s">
        <v>350</v>
      </c>
      <c r="I145" s="4"/>
      <c r="J145" s="4" t="s">
        <v>103</v>
      </c>
      <c r="K145" s="6">
        <v>2</v>
      </c>
      <c r="L145" s="4">
        <v>315040</v>
      </c>
      <c r="M145" s="4" t="s">
        <v>375</v>
      </c>
      <c r="N145" s="4" t="s">
        <v>376</v>
      </c>
      <c r="O145" s="4" t="s">
        <v>377</v>
      </c>
      <c r="P145" s="4">
        <v>2</v>
      </c>
      <c r="Q145" s="4">
        <v>2012</v>
      </c>
      <c r="R145" s="3">
        <v>2015</v>
      </c>
      <c r="S145" s="4" t="s">
        <v>378</v>
      </c>
      <c r="T145" s="4" t="s">
        <v>379</v>
      </c>
      <c r="U145" s="4">
        <v>549491492</v>
      </c>
      <c r="V145" s="4"/>
      <c r="W145" s="7"/>
      <c r="X145" s="8">
        <f>ROUND($K$145*ROUND($W$145,2),2)</f>
        <v>0</v>
      </c>
      <c r="Z145" s="9">
        <v>81.81818181818183</v>
      </c>
      <c r="AA145" s="9">
        <f t="shared" si="6"/>
        <v>163.63636363636365</v>
      </c>
    </row>
    <row r="146" spans="1:27" ht="51">
      <c r="A146" s="3">
        <v>72203</v>
      </c>
      <c r="B146" s="4" t="s">
        <v>338</v>
      </c>
      <c r="C146" s="3">
        <v>224772</v>
      </c>
      <c r="D146" s="4" t="s">
        <v>28</v>
      </c>
      <c r="E146" s="4" t="s">
        <v>29</v>
      </c>
      <c r="F146" s="4" t="s">
        <v>30</v>
      </c>
      <c r="G146" s="5"/>
      <c r="H146" s="4" t="s">
        <v>31</v>
      </c>
      <c r="I146" s="4"/>
      <c r="J146" s="4" t="s">
        <v>32</v>
      </c>
      <c r="K146" s="6">
        <v>6</v>
      </c>
      <c r="L146" s="4">
        <v>315040</v>
      </c>
      <c r="M146" s="4" t="s">
        <v>375</v>
      </c>
      <c r="N146" s="4" t="s">
        <v>376</v>
      </c>
      <c r="O146" s="4" t="s">
        <v>377</v>
      </c>
      <c r="P146" s="4">
        <v>2</v>
      </c>
      <c r="Q146" s="4">
        <v>2012</v>
      </c>
      <c r="R146" s="3">
        <v>2015</v>
      </c>
      <c r="S146" s="4" t="s">
        <v>378</v>
      </c>
      <c r="T146" s="4" t="s">
        <v>379</v>
      </c>
      <c r="U146" s="4">
        <v>549491492</v>
      </c>
      <c r="V146" s="4"/>
      <c r="W146" s="7"/>
      <c r="X146" s="8">
        <f>ROUND($K$146*ROUND($W$146,2),2)</f>
        <v>0</v>
      </c>
      <c r="Z146" s="9">
        <v>20.66115702479339</v>
      </c>
      <c r="AA146" s="9">
        <f t="shared" si="6"/>
        <v>123.96694214876034</v>
      </c>
    </row>
    <row r="147" spans="1:27" ht="38.25">
      <c r="A147" s="3">
        <v>72203</v>
      </c>
      <c r="B147" s="4" t="s">
        <v>338</v>
      </c>
      <c r="C147" s="3">
        <v>224773</v>
      </c>
      <c r="D147" s="4" t="s">
        <v>39</v>
      </c>
      <c r="E147" s="4" t="s">
        <v>40</v>
      </c>
      <c r="F147" s="4" t="s">
        <v>41</v>
      </c>
      <c r="G147" s="5"/>
      <c r="H147" s="4" t="s">
        <v>42</v>
      </c>
      <c r="I147" s="4"/>
      <c r="J147" s="4" t="s">
        <v>43</v>
      </c>
      <c r="K147" s="6">
        <v>1</v>
      </c>
      <c r="L147" s="4">
        <v>315040</v>
      </c>
      <c r="M147" s="4" t="s">
        <v>375</v>
      </c>
      <c r="N147" s="4" t="s">
        <v>376</v>
      </c>
      <c r="O147" s="4" t="s">
        <v>377</v>
      </c>
      <c r="P147" s="4">
        <v>2</v>
      </c>
      <c r="Q147" s="4">
        <v>2008</v>
      </c>
      <c r="R147" s="3">
        <v>2015</v>
      </c>
      <c r="S147" s="4" t="s">
        <v>378</v>
      </c>
      <c r="T147" s="4" t="s">
        <v>379</v>
      </c>
      <c r="U147" s="4">
        <v>549491492</v>
      </c>
      <c r="V147" s="4"/>
      <c r="W147" s="7"/>
      <c r="X147" s="8">
        <f>ROUND($K$147*ROUND($W$147,2),2)</f>
        <v>0</v>
      </c>
      <c r="Z147" s="9">
        <v>53.719008264462815</v>
      </c>
      <c r="AA147" s="9">
        <f t="shared" si="6"/>
        <v>53.719008264462815</v>
      </c>
    </row>
    <row r="148" spans="1:27" ht="38.25">
      <c r="A148" s="3">
        <v>72203</v>
      </c>
      <c r="B148" s="4" t="s">
        <v>338</v>
      </c>
      <c r="C148" s="3">
        <v>224804</v>
      </c>
      <c r="D148" s="4" t="s">
        <v>104</v>
      </c>
      <c r="E148" s="4" t="s">
        <v>380</v>
      </c>
      <c r="F148" s="4" t="s">
        <v>381</v>
      </c>
      <c r="G148" s="5"/>
      <c r="H148" s="4" t="s">
        <v>382</v>
      </c>
      <c r="I148" s="4"/>
      <c r="J148" s="4" t="s">
        <v>225</v>
      </c>
      <c r="K148" s="6">
        <v>20</v>
      </c>
      <c r="L148" s="4">
        <v>315040</v>
      </c>
      <c r="M148" s="4" t="s">
        <v>375</v>
      </c>
      <c r="N148" s="4" t="s">
        <v>376</v>
      </c>
      <c r="O148" s="4" t="s">
        <v>377</v>
      </c>
      <c r="P148" s="4">
        <v>2</v>
      </c>
      <c r="Q148" s="4">
        <v>2008</v>
      </c>
      <c r="R148" s="3">
        <v>2015</v>
      </c>
      <c r="S148" s="4" t="s">
        <v>378</v>
      </c>
      <c r="T148" s="4" t="s">
        <v>379</v>
      </c>
      <c r="U148" s="4">
        <v>549491492</v>
      </c>
      <c r="V148" s="4"/>
      <c r="W148" s="7"/>
      <c r="X148" s="8">
        <f>ROUND($K$148*ROUND($W$148,2),2)</f>
        <v>0</v>
      </c>
      <c r="Z148" s="9">
        <v>37.1900826446281</v>
      </c>
      <c r="AA148" s="9">
        <f t="shared" si="6"/>
        <v>743.801652892562</v>
      </c>
    </row>
    <row r="149" spans="1:27" ht="51">
      <c r="A149" s="3">
        <v>72203</v>
      </c>
      <c r="B149" s="4" t="s">
        <v>338</v>
      </c>
      <c r="C149" s="3">
        <v>224805</v>
      </c>
      <c r="D149" s="4" t="s">
        <v>344</v>
      </c>
      <c r="E149" s="4" t="s">
        <v>383</v>
      </c>
      <c r="F149" s="4" t="s">
        <v>346</v>
      </c>
      <c r="G149" s="5"/>
      <c r="H149" s="4" t="s">
        <v>384</v>
      </c>
      <c r="I149" s="4"/>
      <c r="J149" s="4" t="s">
        <v>273</v>
      </c>
      <c r="K149" s="6">
        <v>6</v>
      </c>
      <c r="L149" s="4">
        <v>315040</v>
      </c>
      <c r="M149" s="4" t="s">
        <v>375</v>
      </c>
      <c r="N149" s="4" t="s">
        <v>376</v>
      </c>
      <c r="O149" s="4" t="s">
        <v>377</v>
      </c>
      <c r="P149" s="4">
        <v>2</v>
      </c>
      <c r="Q149" s="4">
        <v>2008</v>
      </c>
      <c r="R149" s="3">
        <v>2015</v>
      </c>
      <c r="S149" s="4" t="s">
        <v>378</v>
      </c>
      <c r="T149" s="4" t="s">
        <v>379</v>
      </c>
      <c r="U149" s="4">
        <v>549491492</v>
      </c>
      <c r="V149" s="4"/>
      <c r="W149" s="7"/>
      <c r="X149" s="8">
        <f>ROUND($K$149*ROUND($W$149,2),2)</f>
        <v>0</v>
      </c>
      <c r="Z149" s="9">
        <v>23.96694214876033</v>
      </c>
      <c r="AA149" s="9">
        <f t="shared" si="6"/>
        <v>143.801652892562</v>
      </c>
    </row>
    <row r="150" spans="1:27" ht="25.5">
      <c r="A150" s="3">
        <v>72203</v>
      </c>
      <c r="B150" s="4" t="s">
        <v>338</v>
      </c>
      <c r="C150" s="3">
        <v>224807</v>
      </c>
      <c r="D150" s="4" t="s">
        <v>179</v>
      </c>
      <c r="E150" s="4" t="s">
        <v>385</v>
      </c>
      <c r="F150" s="4" t="s">
        <v>386</v>
      </c>
      <c r="G150" s="5"/>
      <c r="H150" s="4" t="s">
        <v>387</v>
      </c>
      <c r="I150" s="4"/>
      <c r="J150" s="4" t="s">
        <v>128</v>
      </c>
      <c r="K150" s="6">
        <v>2</v>
      </c>
      <c r="L150" s="4">
        <v>315040</v>
      </c>
      <c r="M150" s="4" t="s">
        <v>375</v>
      </c>
      <c r="N150" s="4" t="s">
        <v>376</v>
      </c>
      <c r="O150" s="4" t="s">
        <v>377</v>
      </c>
      <c r="P150" s="4">
        <v>2</v>
      </c>
      <c r="Q150" s="4">
        <v>2012</v>
      </c>
      <c r="R150" s="3">
        <v>2015</v>
      </c>
      <c r="S150" s="4" t="s">
        <v>378</v>
      </c>
      <c r="T150" s="4" t="s">
        <v>379</v>
      </c>
      <c r="U150" s="4">
        <v>549491492</v>
      </c>
      <c r="V150" s="4"/>
      <c r="W150" s="7"/>
      <c r="X150" s="8">
        <f>ROUND($K$150*ROUND($W$150,2),2)</f>
        <v>0</v>
      </c>
      <c r="Z150" s="9">
        <v>81.81818181818183</v>
      </c>
      <c r="AA150" s="9">
        <f t="shared" si="6"/>
        <v>163.63636363636365</v>
      </c>
    </row>
    <row r="151" spans="1:27" ht="39" thickBot="1">
      <c r="A151" s="3">
        <v>72203</v>
      </c>
      <c r="B151" s="4" t="s">
        <v>338</v>
      </c>
      <c r="C151" s="3">
        <v>224808</v>
      </c>
      <c r="D151" s="4" t="s">
        <v>91</v>
      </c>
      <c r="E151" s="4" t="s">
        <v>369</v>
      </c>
      <c r="F151" s="4" t="s">
        <v>370</v>
      </c>
      <c r="G151" s="5"/>
      <c r="H151" s="4" t="s">
        <v>371</v>
      </c>
      <c r="I151" s="4"/>
      <c r="J151" s="4" t="s">
        <v>354</v>
      </c>
      <c r="K151" s="6">
        <v>10</v>
      </c>
      <c r="L151" s="4">
        <v>315040</v>
      </c>
      <c r="M151" s="4" t="s">
        <v>375</v>
      </c>
      <c r="N151" s="4" t="s">
        <v>376</v>
      </c>
      <c r="O151" s="4" t="s">
        <v>377</v>
      </c>
      <c r="P151" s="4">
        <v>2</v>
      </c>
      <c r="Q151" s="4">
        <v>2012</v>
      </c>
      <c r="R151" s="3">
        <v>2015</v>
      </c>
      <c r="S151" s="4" t="s">
        <v>378</v>
      </c>
      <c r="T151" s="4" t="s">
        <v>379</v>
      </c>
      <c r="U151" s="4">
        <v>549491492</v>
      </c>
      <c r="V151" s="4"/>
      <c r="W151" s="7"/>
      <c r="X151" s="8">
        <f>ROUND($K$151*ROUND($W$151,2),2)</f>
        <v>0</v>
      </c>
      <c r="Z151" s="9">
        <v>13.223140495867769</v>
      </c>
      <c r="AA151" s="9">
        <f t="shared" si="6"/>
        <v>132.2314049586777</v>
      </c>
    </row>
    <row r="152" spans="1:27" ht="13.5" customHeight="1" thickTop="1">
      <c r="A152" s="15" t="s">
        <v>71</v>
      </c>
      <c r="B152" s="15"/>
      <c r="C152" s="1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 t="s">
        <v>72</v>
      </c>
      <c r="X152" s="11">
        <f>SUM($X$144:$X$151)</f>
        <v>0</v>
      </c>
      <c r="Z152" s="11"/>
      <c r="AA152" s="11">
        <f>SUM($AA$144:$AA$151)</f>
        <v>1599.1735537190086</v>
      </c>
    </row>
    <row r="153" spans="1:24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7" ht="39" thickBot="1">
      <c r="A154" s="3">
        <v>72217</v>
      </c>
      <c r="B154" s="4"/>
      <c r="C154" s="3">
        <v>224881</v>
      </c>
      <c r="D154" s="4" t="s">
        <v>73</v>
      </c>
      <c r="E154" s="4" t="s">
        <v>357</v>
      </c>
      <c r="F154" s="4" t="s">
        <v>358</v>
      </c>
      <c r="G154" s="5"/>
      <c r="H154" s="4" t="s">
        <v>359</v>
      </c>
      <c r="I154" s="4"/>
      <c r="J154" s="4" t="s">
        <v>234</v>
      </c>
      <c r="K154" s="6">
        <v>1</v>
      </c>
      <c r="L154" s="4">
        <v>110111</v>
      </c>
      <c r="M154" s="4" t="s">
        <v>388</v>
      </c>
      <c r="N154" s="4" t="s">
        <v>389</v>
      </c>
      <c r="O154" s="4" t="s">
        <v>390</v>
      </c>
      <c r="P154" s="4">
        <v>2</v>
      </c>
      <c r="Q154" s="4">
        <v>111</v>
      </c>
      <c r="R154" s="3">
        <v>107384</v>
      </c>
      <c r="S154" s="4" t="s">
        <v>391</v>
      </c>
      <c r="T154" s="4" t="s">
        <v>392</v>
      </c>
      <c r="U154" s="4">
        <v>543185810</v>
      </c>
      <c r="V154" s="4"/>
      <c r="W154" s="7"/>
      <c r="X154" s="8">
        <f>ROUND($K$154*ROUND($W$154,2),2)</f>
        <v>0</v>
      </c>
      <c r="Z154" s="9">
        <v>302.4793388429752</v>
      </c>
      <c r="AA154" s="9">
        <f>Z154*K154</f>
        <v>302.4793388429752</v>
      </c>
    </row>
    <row r="155" spans="1:27" ht="13.5" customHeight="1" thickTop="1">
      <c r="A155" s="15" t="s">
        <v>71</v>
      </c>
      <c r="B155" s="15"/>
      <c r="C155" s="15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 t="s">
        <v>72</v>
      </c>
      <c r="X155" s="11">
        <f>SUM($X$154:$X$154)</f>
        <v>0</v>
      </c>
      <c r="Z155" s="11"/>
      <c r="AA155" s="11">
        <f>SUM($AA$154:$AA$154)</f>
        <v>302.4793388429752</v>
      </c>
    </row>
    <row r="156" spans="1:24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7" ht="12.75">
      <c r="A157" s="3">
        <v>72277</v>
      </c>
      <c r="B157" s="4"/>
      <c r="C157" s="3">
        <v>224961</v>
      </c>
      <c r="D157" s="4" t="s">
        <v>28</v>
      </c>
      <c r="E157" s="4" t="s">
        <v>152</v>
      </c>
      <c r="F157" s="4" t="s">
        <v>153</v>
      </c>
      <c r="G157" s="5"/>
      <c r="H157" s="4" t="s">
        <v>154</v>
      </c>
      <c r="I157" s="4"/>
      <c r="J157" s="4" t="s">
        <v>155</v>
      </c>
      <c r="K157" s="6">
        <v>5</v>
      </c>
      <c r="L157" s="4">
        <v>820000</v>
      </c>
      <c r="M157" s="4" t="s">
        <v>331</v>
      </c>
      <c r="N157" s="4" t="s">
        <v>293</v>
      </c>
      <c r="O157" s="4" t="s">
        <v>115</v>
      </c>
      <c r="P157" s="4">
        <v>1</v>
      </c>
      <c r="Q157" s="4" t="s">
        <v>36</v>
      </c>
      <c r="R157" s="3">
        <v>107322</v>
      </c>
      <c r="S157" s="4" t="s">
        <v>393</v>
      </c>
      <c r="T157" s="4" t="s">
        <v>394</v>
      </c>
      <c r="U157" s="4">
        <v>549495016</v>
      </c>
      <c r="V157" s="4"/>
      <c r="W157" s="7"/>
      <c r="X157" s="8">
        <f>ROUND($K$157*ROUND($W$157,2),2)</f>
        <v>0</v>
      </c>
      <c r="Z157" s="9">
        <v>7.43801652892562</v>
      </c>
      <c r="AA157" s="9">
        <f aca="true" t="shared" si="7" ref="AA157:AA165">Z157*K157</f>
        <v>37.1900826446281</v>
      </c>
    </row>
    <row r="158" spans="1:27" ht="12.75">
      <c r="A158" s="3">
        <v>72277</v>
      </c>
      <c r="B158" s="4"/>
      <c r="C158" s="3">
        <v>224962</v>
      </c>
      <c r="D158" s="4" t="s">
        <v>66</v>
      </c>
      <c r="E158" s="4" t="s">
        <v>258</v>
      </c>
      <c r="F158" s="4" t="s">
        <v>259</v>
      </c>
      <c r="G158" s="5"/>
      <c r="H158" s="4" t="s">
        <v>260</v>
      </c>
      <c r="I158" s="4"/>
      <c r="J158" s="4" t="s">
        <v>206</v>
      </c>
      <c r="K158" s="6">
        <v>3</v>
      </c>
      <c r="L158" s="4">
        <v>820000</v>
      </c>
      <c r="M158" s="4" t="s">
        <v>331</v>
      </c>
      <c r="N158" s="4" t="s">
        <v>293</v>
      </c>
      <c r="O158" s="4" t="s">
        <v>115</v>
      </c>
      <c r="P158" s="4">
        <v>1</v>
      </c>
      <c r="Q158" s="4" t="s">
        <v>36</v>
      </c>
      <c r="R158" s="3">
        <v>107322</v>
      </c>
      <c r="S158" s="4" t="s">
        <v>393</v>
      </c>
      <c r="T158" s="4" t="s">
        <v>394</v>
      </c>
      <c r="U158" s="4">
        <v>549495016</v>
      </c>
      <c r="V158" s="4"/>
      <c r="W158" s="7"/>
      <c r="X158" s="8">
        <f>ROUND($K$158*ROUND($W$158,2),2)</f>
        <v>0</v>
      </c>
      <c r="Z158" s="9">
        <v>15.702479338842975</v>
      </c>
      <c r="AA158" s="9">
        <f t="shared" si="7"/>
        <v>47.107438016528924</v>
      </c>
    </row>
    <row r="159" spans="1:27" ht="12.75">
      <c r="A159" s="3">
        <v>72277</v>
      </c>
      <c r="B159" s="4"/>
      <c r="C159" s="3">
        <v>224963</v>
      </c>
      <c r="D159" s="4" t="s">
        <v>124</v>
      </c>
      <c r="E159" s="4" t="s">
        <v>305</v>
      </c>
      <c r="F159" s="4" t="s">
        <v>306</v>
      </c>
      <c r="G159" s="5"/>
      <c r="H159" s="4" t="s">
        <v>307</v>
      </c>
      <c r="I159" s="4"/>
      <c r="J159" s="4" t="s">
        <v>160</v>
      </c>
      <c r="K159" s="6">
        <v>3</v>
      </c>
      <c r="L159" s="4">
        <v>820000</v>
      </c>
      <c r="M159" s="4" t="s">
        <v>331</v>
      </c>
      <c r="N159" s="4" t="s">
        <v>293</v>
      </c>
      <c r="O159" s="4" t="s">
        <v>115</v>
      </c>
      <c r="P159" s="4">
        <v>1</v>
      </c>
      <c r="Q159" s="4" t="s">
        <v>36</v>
      </c>
      <c r="R159" s="3">
        <v>107322</v>
      </c>
      <c r="S159" s="4" t="s">
        <v>393</v>
      </c>
      <c r="T159" s="4" t="s">
        <v>394</v>
      </c>
      <c r="U159" s="4">
        <v>549495016</v>
      </c>
      <c r="V159" s="4"/>
      <c r="W159" s="7"/>
      <c r="X159" s="8">
        <f>ROUND($K$159*ROUND($W$159,2),2)</f>
        <v>0</v>
      </c>
      <c r="Z159" s="9">
        <v>16.528925619834713</v>
      </c>
      <c r="AA159" s="9">
        <f t="shared" si="7"/>
        <v>49.58677685950414</v>
      </c>
    </row>
    <row r="160" spans="1:27" ht="25.5">
      <c r="A160" s="3">
        <v>72277</v>
      </c>
      <c r="B160" s="4"/>
      <c r="C160" s="3">
        <v>224964</v>
      </c>
      <c r="D160" s="4" t="s">
        <v>52</v>
      </c>
      <c r="E160" s="4" t="s">
        <v>363</v>
      </c>
      <c r="F160" s="4" t="s">
        <v>364</v>
      </c>
      <c r="G160" s="5"/>
      <c r="H160" s="4" t="s">
        <v>365</v>
      </c>
      <c r="I160" s="4"/>
      <c r="J160" s="4" t="s">
        <v>56</v>
      </c>
      <c r="K160" s="6">
        <v>5</v>
      </c>
      <c r="L160" s="4">
        <v>820000</v>
      </c>
      <c r="M160" s="4" t="s">
        <v>331</v>
      </c>
      <c r="N160" s="4" t="s">
        <v>293</v>
      </c>
      <c r="O160" s="4" t="s">
        <v>115</v>
      </c>
      <c r="P160" s="4">
        <v>1</v>
      </c>
      <c r="Q160" s="4" t="s">
        <v>36</v>
      </c>
      <c r="R160" s="3">
        <v>107322</v>
      </c>
      <c r="S160" s="4" t="s">
        <v>393</v>
      </c>
      <c r="T160" s="4" t="s">
        <v>394</v>
      </c>
      <c r="U160" s="4">
        <v>549495016</v>
      </c>
      <c r="V160" s="4"/>
      <c r="W160" s="7"/>
      <c r="X160" s="8">
        <f>ROUND($K$160*ROUND($W$160,2),2)</f>
        <v>0</v>
      </c>
      <c r="Z160" s="9">
        <v>33.88429752066116</v>
      </c>
      <c r="AA160" s="9">
        <f t="shared" si="7"/>
        <v>169.4214876033058</v>
      </c>
    </row>
    <row r="161" spans="1:27" ht="25.5">
      <c r="A161" s="3">
        <v>72277</v>
      </c>
      <c r="B161" s="4"/>
      <c r="C161" s="3">
        <v>224965</v>
      </c>
      <c r="D161" s="4" t="s">
        <v>156</v>
      </c>
      <c r="E161" s="4" t="s">
        <v>395</v>
      </c>
      <c r="F161" s="4" t="s">
        <v>396</v>
      </c>
      <c r="G161" s="5"/>
      <c r="H161" s="4" t="s">
        <v>397</v>
      </c>
      <c r="I161" s="4"/>
      <c r="J161" s="4" t="s">
        <v>398</v>
      </c>
      <c r="K161" s="6">
        <v>3</v>
      </c>
      <c r="L161" s="4">
        <v>820000</v>
      </c>
      <c r="M161" s="4" t="s">
        <v>331</v>
      </c>
      <c r="N161" s="4" t="s">
        <v>293</v>
      </c>
      <c r="O161" s="4" t="s">
        <v>115</v>
      </c>
      <c r="P161" s="4">
        <v>1</v>
      </c>
      <c r="Q161" s="4" t="s">
        <v>36</v>
      </c>
      <c r="R161" s="3">
        <v>107322</v>
      </c>
      <c r="S161" s="4" t="s">
        <v>393</v>
      </c>
      <c r="T161" s="4" t="s">
        <v>394</v>
      </c>
      <c r="U161" s="4">
        <v>549495016</v>
      </c>
      <c r="V161" s="4"/>
      <c r="W161" s="7"/>
      <c r="X161" s="8">
        <f>ROUND($K$161*ROUND($W$161,2),2)</f>
        <v>0</v>
      </c>
      <c r="Z161" s="9">
        <v>22.31404958677686</v>
      </c>
      <c r="AA161" s="9">
        <f t="shared" si="7"/>
        <v>66.94214876033058</v>
      </c>
    </row>
    <row r="162" spans="1:27" ht="12.75">
      <c r="A162" s="3">
        <v>72277</v>
      </c>
      <c r="B162" s="4"/>
      <c r="C162" s="3">
        <v>224966</v>
      </c>
      <c r="D162" s="4" t="s">
        <v>399</v>
      </c>
      <c r="E162" s="4" t="s">
        <v>400</v>
      </c>
      <c r="F162" s="4" t="s">
        <v>401</v>
      </c>
      <c r="G162" s="5"/>
      <c r="H162" s="4" t="s">
        <v>402</v>
      </c>
      <c r="I162" s="4"/>
      <c r="J162" s="4" t="s">
        <v>70</v>
      </c>
      <c r="K162" s="6">
        <v>2</v>
      </c>
      <c r="L162" s="4">
        <v>820000</v>
      </c>
      <c r="M162" s="4" t="s">
        <v>331</v>
      </c>
      <c r="N162" s="4" t="s">
        <v>293</v>
      </c>
      <c r="O162" s="4" t="s">
        <v>115</v>
      </c>
      <c r="P162" s="4">
        <v>1</v>
      </c>
      <c r="Q162" s="4" t="s">
        <v>36</v>
      </c>
      <c r="R162" s="3">
        <v>107322</v>
      </c>
      <c r="S162" s="4" t="s">
        <v>393</v>
      </c>
      <c r="T162" s="4" t="s">
        <v>394</v>
      </c>
      <c r="U162" s="4">
        <v>549495016</v>
      </c>
      <c r="V162" s="4"/>
      <c r="W162" s="7"/>
      <c r="X162" s="8">
        <f>ROUND($K$162*ROUND($W$162,2),2)</f>
        <v>0</v>
      </c>
      <c r="Z162" s="9">
        <v>26.446280991735538</v>
      </c>
      <c r="AA162" s="9">
        <f t="shared" si="7"/>
        <v>52.892561983471076</v>
      </c>
    </row>
    <row r="163" spans="1:27" ht="51">
      <c r="A163" s="3">
        <v>72277</v>
      </c>
      <c r="B163" s="4"/>
      <c r="C163" s="3">
        <v>224980</v>
      </c>
      <c r="D163" s="4" t="s">
        <v>147</v>
      </c>
      <c r="E163" s="4" t="s">
        <v>403</v>
      </c>
      <c r="F163" s="4" t="s">
        <v>404</v>
      </c>
      <c r="G163" s="5"/>
      <c r="H163" s="4" t="s">
        <v>405</v>
      </c>
      <c r="I163" s="4"/>
      <c r="J163" s="4" t="s">
        <v>273</v>
      </c>
      <c r="K163" s="6">
        <v>2</v>
      </c>
      <c r="L163" s="4">
        <v>820000</v>
      </c>
      <c r="M163" s="4" t="s">
        <v>331</v>
      </c>
      <c r="N163" s="4" t="s">
        <v>293</v>
      </c>
      <c r="O163" s="4" t="s">
        <v>115</v>
      </c>
      <c r="P163" s="4">
        <v>1</v>
      </c>
      <c r="Q163" s="4" t="s">
        <v>36</v>
      </c>
      <c r="R163" s="3">
        <v>107322</v>
      </c>
      <c r="S163" s="4" t="s">
        <v>393</v>
      </c>
      <c r="T163" s="4" t="s">
        <v>394</v>
      </c>
      <c r="U163" s="4">
        <v>549495016</v>
      </c>
      <c r="V163" s="4"/>
      <c r="W163" s="7"/>
      <c r="X163" s="8">
        <f>ROUND($K$163*ROUND($W$163,2),2)</f>
        <v>0</v>
      </c>
      <c r="Z163" s="9">
        <v>30.578512396694215</v>
      </c>
      <c r="AA163" s="9">
        <f t="shared" si="7"/>
        <v>61.15702479338843</v>
      </c>
    </row>
    <row r="164" spans="1:27" ht="12.75">
      <c r="A164" s="3">
        <v>72277</v>
      </c>
      <c r="B164" s="4"/>
      <c r="C164" s="3">
        <v>224983</v>
      </c>
      <c r="D164" s="4" t="s">
        <v>52</v>
      </c>
      <c r="E164" s="4" t="s">
        <v>53</v>
      </c>
      <c r="F164" s="4" t="s">
        <v>54</v>
      </c>
      <c r="G164" s="5"/>
      <c r="H164" s="4" t="s">
        <v>55</v>
      </c>
      <c r="I164" s="4"/>
      <c r="J164" s="4" t="s">
        <v>56</v>
      </c>
      <c r="K164" s="6">
        <v>5</v>
      </c>
      <c r="L164" s="4">
        <v>820000</v>
      </c>
      <c r="M164" s="4" t="s">
        <v>331</v>
      </c>
      <c r="N164" s="4" t="s">
        <v>293</v>
      </c>
      <c r="O164" s="4" t="s">
        <v>115</v>
      </c>
      <c r="P164" s="4">
        <v>1</v>
      </c>
      <c r="Q164" s="4" t="s">
        <v>36</v>
      </c>
      <c r="R164" s="3">
        <v>107322</v>
      </c>
      <c r="S164" s="4" t="s">
        <v>393</v>
      </c>
      <c r="T164" s="4" t="s">
        <v>394</v>
      </c>
      <c r="U164" s="4">
        <v>549495016</v>
      </c>
      <c r="V164" s="4"/>
      <c r="W164" s="7"/>
      <c r="X164" s="8">
        <f>ROUND($K$164*ROUND($W$164,2),2)</f>
        <v>0</v>
      </c>
      <c r="Z164" s="9">
        <v>20.66115702479339</v>
      </c>
      <c r="AA164" s="9">
        <f t="shared" si="7"/>
        <v>103.30578512396696</v>
      </c>
    </row>
    <row r="165" spans="1:27" ht="39" thickBot="1">
      <c r="A165" s="3">
        <v>72277</v>
      </c>
      <c r="B165" s="4"/>
      <c r="C165" s="3">
        <v>224986</v>
      </c>
      <c r="D165" s="4" t="s">
        <v>147</v>
      </c>
      <c r="E165" s="4" t="s">
        <v>243</v>
      </c>
      <c r="F165" s="4" t="s">
        <v>244</v>
      </c>
      <c r="G165" s="5"/>
      <c r="H165" s="4" t="s">
        <v>245</v>
      </c>
      <c r="I165" s="4"/>
      <c r="J165" s="4" t="s">
        <v>246</v>
      </c>
      <c r="K165" s="6">
        <v>2</v>
      </c>
      <c r="L165" s="4">
        <v>820000</v>
      </c>
      <c r="M165" s="4" t="s">
        <v>331</v>
      </c>
      <c r="N165" s="4" t="s">
        <v>293</v>
      </c>
      <c r="O165" s="4" t="s">
        <v>115</v>
      </c>
      <c r="P165" s="4">
        <v>1</v>
      </c>
      <c r="Q165" s="4" t="s">
        <v>36</v>
      </c>
      <c r="R165" s="3">
        <v>107322</v>
      </c>
      <c r="S165" s="4" t="s">
        <v>393</v>
      </c>
      <c r="T165" s="4" t="s">
        <v>394</v>
      </c>
      <c r="U165" s="4">
        <v>549495016</v>
      </c>
      <c r="V165" s="4"/>
      <c r="W165" s="7"/>
      <c r="X165" s="8">
        <f>ROUND($K$165*ROUND($W$165,2),2)</f>
        <v>0</v>
      </c>
      <c r="Z165" s="9">
        <v>32.231404958677686</v>
      </c>
      <c r="AA165" s="9">
        <f t="shared" si="7"/>
        <v>64.46280991735537</v>
      </c>
    </row>
    <row r="166" spans="1:27" ht="13.5" customHeight="1" thickTop="1">
      <c r="A166" s="15" t="s">
        <v>71</v>
      </c>
      <c r="B166" s="15"/>
      <c r="C166" s="15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 t="s">
        <v>72</v>
      </c>
      <c r="X166" s="11">
        <f>SUM($X$157:$X$165)</f>
        <v>0</v>
      </c>
      <c r="Z166" s="11"/>
      <c r="AA166" s="11">
        <f>SUM($AA$157:$AA$165)</f>
        <v>652.0661157024794</v>
      </c>
    </row>
    <row r="167" spans="1:24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7" ht="25.5">
      <c r="A168" s="3">
        <v>72361</v>
      </c>
      <c r="B168" s="4" t="s">
        <v>406</v>
      </c>
      <c r="C168" s="3">
        <v>225127</v>
      </c>
      <c r="D168" s="4" t="s">
        <v>311</v>
      </c>
      <c r="E168" s="4" t="s">
        <v>407</v>
      </c>
      <c r="F168" s="4" t="s">
        <v>408</v>
      </c>
      <c r="G168" s="5"/>
      <c r="H168" s="4" t="s">
        <v>409</v>
      </c>
      <c r="I168" s="4"/>
      <c r="J168" s="4" t="s">
        <v>128</v>
      </c>
      <c r="K168" s="6">
        <v>4</v>
      </c>
      <c r="L168" s="4">
        <v>314020</v>
      </c>
      <c r="M168" s="4" t="s">
        <v>410</v>
      </c>
      <c r="N168" s="4" t="s">
        <v>411</v>
      </c>
      <c r="O168" s="4" t="s">
        <v>115</v>
      </c>
      <c r="P168" s="4">
        <v>2</v>
      </c>
      <c r="Q168" s="4" t="s">
        <v>412</v>
      </c>
      <c r="R168" s="3">
        <v>169849</v>
      </c>
      <c r="S168" s="4" t="s">
        <v>413</v>
      </c>
      <c r="T168" s="4" t="s">
        <v>414</v>
      </c>
      <c r="U168" s="4">
        <v>549496100</v>
      </c>
      <c r="V168" s="4"/>
      <c r="W168" s="7"/>
      <c r="X168" s="8">
        <f>ROUND($K$168*ROUND($W$168,2),2)</f>
        <v>0</v>
      </c>
      <c r="Z168" s="9">
        <v>28.925619834710744</v>
      </c>
      <c r="AA168" s="9">
        <f>Z168*K168</f>
        <v>115.70247933884298</v>
      </c>
    </row>
    <row r="169" spans="1:27" ht="25.5">
      <c r="A169" s="3">
        <v>72361</v>
      </c>
      <c r="B169" s="4" t="s">
        <v>406</v>
      </c>
      <c r="C169" s="3">
        <v>225129</v>
      </c>
      <c r="D169" s="4" t="s">
        <v>44</v>
      </c>
      <c r="E169" s="4" t="s">
        <v>266</v>
      </c>
      <c r="F169" s="4" t="s">
        <v>267</v>
      </c>
      <c r="G169" s="5"/>
      <c r="H169" s="4" t="s">
        <v>268</v>
      </c>
      <c r="I169" s="4"/>
      <c r="J169" s="4" t="s">
        <v>269</v>
      </c>
      <c r="K169" s="6">
        <v>4</v>
      </c>
      <c r="L169" s="4">
        <v>314020</v>
      </c>
      <c r="M169" s="4" t="s">
        <v>410</v>
      </c>
      <c r="N169" s="4" t="s">
        <v>411</v>
      </c>
      <c r="O169" s="4" t="s">
        <v>115</v>
      </c>
      <c r="P169" s="4">
        <v>2</v>
      </c>
      <c r="Q169" s="4" t="s">
        <v>412</v>
      </c>
      <c r="R169" s="3">
        <v>169849</v>
      </c>
      <c r="S169" s="4" t="s">
        <v>413</v>
      </c>
      <c r="T169" s="4" t="s">
        <v>414</v>
      </c>
      <c r="U169" s="4">
        <v>549496100</v>
      </c>
      <c r="V169" s="4"/>
      <c r="W169" s="7"/>
      <c r="X169" s="8">
        <f>ROUND($K$169*ROUND($W$169,2),2)</f>
        <v>0</v>
      </c>
      <c r="Z169" s="9">
        <v>24.793388429752067</v>
      </c>
      <c r="AA169" s="9">
        <f>Z169*K169</f>
        <v>99.17355371900827</v>
      </c>
    </row>
    <row r="170" spans="1:27" ht="26.25" thickBot="1">
      <c r="A170" s="3">
        <v>72361</v>
      </c>
      <c r="B170" s="4" t="s">
        <v>406</v>
      </c>
      <c r="C170" s="3">
        <v>225158</v>
      </c>
      <c r="D170" s="4" t="s">
        <v>44</v>
      </c>
      <c r="E170" s="4" t="s">
        <v>266</v>
      </c>
      <c r="F170" s="4" t="s">
        <v>267</v>
      </c>
      <c r="G170" s="5"/>
      <c r="H170" s="4" t="s">
        <v>268</v>
      </c>
      <c r="I170" s="4"/>
      <c r="J170" s="4" t="s">
        <v>269</v>
      </c>
      <c r="K170" s="6">
        <v>4</v>
      </c>
      <c r="L170" s="4">
        <v>314020</v>
      </c>
      <c r="M170" s="4" t="s">
        <v>410</v>
      </c>
      <c r="N170" s="4" t="s">
        <v>411</v>
      </c>
      <c r="O170" s="4" t="s">
        <v>115</v>
      </c>
      <c r="P170" s="4">
        <v>2</v>
      </c>
      <c r="Q170" s="4" t="s">
        <v>412</v>
      </c>
      <c r="R170" s="3">
        <v>169849</v>
      </c>
      <c r="S170" s="4" t="s">
        <v>413</v>
      </c>
      <c r="T170" s="4" t="s">
        <v>414</v>
      </c>
      <c r="U170" s="4">
        <v>549496100</v>
      </c>
      <c r="V170" s="4"/>
      <c r="W170" s="7"/>
      <c r="X170" s="8">
        <f>ROUND($K$170*ROUND($W$170,2),2)</f>
        <v>0</v>
      </c>
      <c r="Z170" s="9">
        <v>24.793388429752067</v>
      </c>
      <c r="AA170" s="9">
        <f>Z170*K170</f>
        <v>99.17355371900827</v>
      </c>
    </row>
    <row r="171" spans="1:27" ht="13.5" customHeight="1" thickTop="1">
      <c r="A171" s="15" t="s">
        <v>71</v>
      </c>
      <c r="B171" s="15"/>
      <c r="C171" s="15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 t="s">
        <v>72</v>
      </c>
      <c r="X171" s="11">
        <f>SUM($X$168:$X$170)</f>
        <v>0</v>
      </c>
      <c r="Z171" s="11"/>
      <c r="AA171" s="11">
        <f>SUM($AA$168:$AA$170)</f>
        <v>314.04958677685954</v>
      </c>
    </row>
    <row r="172" spans="1:24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7" ht="38.25">
      <c r="A173" s="3">
        <v>72376</v>
      </c>
      <c r="B173" s="4" t="s">
        <v>415</v>
      </c>
      <c r="C173" s="3">
        <v>225108</v>
      </c>
      <c r="D173" s="4" t="s">
        <v>39</v>
      </c>
      <c r="E173" s="4" t="s">
        <v>40</v>
      </c>
      <c r="F173" s="4" t="s">
        <v>41</v>
      </c>
      <c r="G173" s="5"/>
      <c r="H173" s="4" t="s">
        <v>42</v>
      </c>
      <c r="I173" s="4"/>
      <c r="J173" s="4" t="s">
        <v>43</v>
      </c>
      <c r="K173" s="6">
        <v>1</v>
      </c>
      <c r="L173" s="4">
        <v>313010</v>
      </c>
      <c r="M173" s="4" t="s">
        <v>416</v>
      </c>
      <c r="N173" s="4" t="s">
        <v>417</v>
      </c>
      <c r="O173" s="4" t="s">
        <v>115</v>
      </c>
      <c r="P173" s="4">
        <v>3</v>
      </c>
      <c r="Q173" s="4" t="s">
        <v>418</v>
      </c>
      <c r="R173" s="3">
        <v>160529</v>
      </c>
      <c r="S173" s="4" t="s">
        <v>419</v>
      </c>
      <c r="T173" s="4" t="s">
        <v>420</v>
      </c>
      <c r="U173" s="4">
        <v>549496599</v>
      </c>
      <c r="V173" s="4"/>
      <c r="W173" s="7"/>
      <c r="X173" s="8">
        <f>ROUND($K$173*ROUND($W$173,2),2)</f>
        <v>0</v>
      </c>
      <c r="Z173" s="9">
        <v>53.719008264462815</v>
      </c>
      <c r="AA173" s="9">
        <f>Z173*K173</f>
        <v>53.719008264462815</v>
      </c>
    </row>
    <row r="174" spans="1:27" ht="25.5">
      <c r="A174" s="3">
        <v>72376</v>
      </c>
      <c r="B174" s="4" t="s">
        <v>415</v>
      </c>
      <c r="C174" s="3">
        <v>225109</v>
      </c>
      <c r="D174" s="4" t="s">
        <v>311</v>
      </c>
      <c r="E174" s="4" t="s">
        <v>407</v>
      </c>
      <c r="F174" s="4" t="s">
        <v>408</v>
      </c>
      <c r="G174" s="5"/>
      <c r="H174" s="4" t="s">
        <v>409</v>
      </c>
      <c r="I174" s="4"/>
      <c r="J174" s="4" t="s">
        <v>128</v>
      </c>
      <c r="K174" s="6">
        <v>1</v>
      </c>
      <c r="L174" s="4">
        <v>313010</v>
      </c>
      <c r="M174" s="4" t="s">
        <v>416</v>
      </c>
      <c r="N174" s="4" t="s">
        <v>417</v>
      </c>
      <c r="O174" s="4" t="s">
        <v>115</v>
      </c>
      <c r="P174" s="4">
        <v>3</v>
      </c>
      <c r="Q174" s="4" t="s">
        <v>418</v>
      </c>
      <c r="R174" s="3">
        <v>160529</v>
      </c>
      <c r="S174" s="4" t="s">
        <v>419</v>
      </c>
      <c r="T174" s="4" t="s">
        <v>420</v>
      </c>
      <c r="U174" s="4">
        <v>549496599</v>
      </c>
      <c r="V174" s="4"/>
      <c r="W174" s="7"/>
      <c r="X174" s="8">
        <f>ROUND($K$174*ROUND($W$174,2),2)</f>
        <v>0</v>
      </c>
      <c r="Z174" s="9">
        <v>28.925619834710744</v>
      </c>
      <c r="AA174" s="9">
        <f>Z174*K174</f>
        <v>28.925619834710744</v>
      </c>
    </row>
    <row r="175" spans="1:27" ht="38.25">
      <c r="A175" s="3">
        <v>72376</v>
      </c>
      <c r="B175" s="4" t="s">
        <v>415</v>
      </c>
      <c r="C175" s="3">
        <v>225110</v>
      </c>
      <c r="D175" s="4" t="s">
        <v>73</v>
      </c>
      <c r="E175" s="4" t="s">
        <v>133</v>
      </c>
      <c r="F175" s="4" t="s">
        <v>134</v>
      </c>
      <c r="G175" s="5"/>
      <c r="H175" s="4" t="s">
        <v>135</v>
      </c>
      <c r="I175" s="4"/>
      <c r="J175" s="4" t="s">
        <v>136</v>
      </c>
      <c r="K175" s="6">
        <v>3</v>
      </c>
      <c r="L175" s="4">
        <v>313010</v>
      </c>
      <c r="M175" s="4" t="s">
        <v>416</v>
      </c>
      <c r="N175" s="4" t="s">
        <v>417</v>
      </c>
      <c r="O175" s="4" t="s">
        <v>115</v>
      </c>
      <c r="P175" s="4">
        <v>3</v>
      </c>
      <c r="Q175" s="4" t="s">
        <v>418</v>
      </c>
      <c r="R175" s="3">
        <v>160529</v>
      </c>
      <c r="S175" s="4" t="s">
        <v>419</v>
      </c>
      <c r="T175" s="4" t="s">
        <v>420</v>
      </c>
      <c r="U175" s="4">
        <v>549496599</v>
      </c>
      <c r="V175" s="4"/>
      <c r="W175" s="7"/>
      <c r="X175" s="8">
        <f>ROUND($K$175*ROUND($W$175,2),2)</f>
        <v>0</v>
      </c>
      <c r="Z175" s="9">
        <v>12.396694214876034</v>
      </c>
      <c r="AA175" s="9">
        <f>Z175*K175</f>
        <v>37.1900826446281</v>
      </c>
    </row>
    <row r="176" spans="1:27" ht="12.75">
      <c r="A176" s="3">
        <v>72376</v>
      </c>
      <c r="B176" s="4" t="s">
        <v>415</v>
      </c>
      <c r="C176" s="3">
        <v>225111</v>
      </c>
      <c r="D176" s="4" t="s">
        <v>124</v>
      </c>
      <c r="E176" s="4" t="s">
        <v>288</v>
      </c>
      <c r="F176" s="4" t="s">
        <v>289</v>
      </c>
      <c r="G176" s="5"/>
      <c r="H176" s="4" t="s">
        <v>290</v>
      </c>
      <c r="I176" s="4"/>
      <c r="J176" s="4" t="s">
        <v>291</v>
      </c>
      <c r="K176" s="6">
        <v>4</v>
      </c>
      <c r="L176" s="4">
        <v>313010</v>
      </c>
      <c r="M176" s="4" t="s">
        <v>416</v>
      </c>
      <c r="N176" s="4" t="s">
        <v>417</v>
      </c>
      <c r="O176" s="4" t="s">
        <v>115</v>
      </c>
      <c r="P176" s="4">
        <v>3</v>
      </c>
      <c r="Q176" s="4" t="s">
        <v>418</v>
      </c>
      <c r="R176" s="3">
        <v>160529</v>
      </c>
      <c r="S176" s="4" t="s">
        <v>419</v>
      </c>
      <c r="T176" s="4" t="s">
        <v>420</v>
      </c>
      <c r="U176" s="4">
        <v>549496599</v>
      </c>
      <c r="V176" s="4"/>
      <c r="W176" s="7"/>
      <c r="X176" s="8">
        <f>ROUND($K$176*ROUND($W$176,2),2)</f>
        <v>0</v>
      </c>
      <c r="Z176" s="9">
        <v>8.264462809917356</v>
      </c>
      <c r="AA176" s="9">
        <f>Z176*K176</f>
        <v>33.057851239669425</v>
      </c>
    </row>
    <row r="177" spans="1:27" ht="26.25" thickBot="1">
      <c r="A177" s="3">
        <v>72376</v>
      </c>
      <c r="B177" s="4" t="s">
        <v>415</v>
      </c>
      <c r="C177" s="3">
        <v>225112</v>
      </c>
      <c r="D177" s="4" t="s">
        <v>124</v>
      </c>
      <c r="E177" s="4" t="s">
        <v>195</v>
      </c>
      <c r="F177" s="4" t="s">
        <v>196</v>
      </c>
      <c r="G177" s="5"/>
      <c r="H177" s="4" t="s">
        <v>197</v>
      </c>
      <c r="I177" s="4"/>
      <c r="J177" s="4" t="s">
        <v>198</v>
      </c>
      <c r="K177" s="6">
        <v>1</v>
      </c>
      <c r="L177" s="4">
        <v>313010</v>
      </c>
      <c r="M177" s="4" t="s">
        <v>416</v>
      </c>
      <c r="N177" s="4" t="s">
        <v>417</v>
      </c>
      <c r="O177" s="4" t="s">
        <v>115</v>
      </c>
      <c r="P177" s="4">
        <v>3</v>
      </c>
      <c r="Q177" s="4" t="s">
        <v>418</v>
      </c>
      <c r="R177" s="3">
        <v>160529</v>
      </c>
      <c r="S177" s="4" t="s">
        <v>419</v>
      </c>
      <c r="T177" s="4" t="s">
        <v>420</v>
      </c>
      <c r="U177" s="4">
        <v>549496599</v>
      </c>
      <c r="V177" s="4"/>
      <c r="W177" s="7"/>
      <c r="X177" s="8">
        <f>ROUND($K$177*ROUND($W$177,2),2)</f>
        <v>0</v>
      </c>
      <c r="Z177" s="9">
        <v>24.793388429752067</v>
      </c>
      <c r="AA177" s="9">
        <f>Z177*K177</f>
        <v>24.793388429752067</v>
      </c>
    </row>
    <row r="178" spans="1:27" ht="13.5" customHeight="1" thickTop="1">
      <c r="A178" s="15" t="s">
        <v>71</v>
      </c>
      <c r="B178" s="15"/>
      <c r="C178" s="15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 t="s">
        <v>72</v>
      </c>
      <c r="X178" s="11">
        <f>SUM($X$173:$X$177)</f>
        <v>0</v>
      </c>
      <c r="Z178" s="11"/>
      <c r="AA178" s="11">
        <f>SUM($AA$173:$AA$177)</f>
        <v>177.68595041322314</v>
      </c>
    </row>
    <row r="179" spans="1:24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7" ht="38.25">
      <c r="A180" s="3">
        <v>72378</v>
      </c>
      <c r="B180" s="4" t="s">
        <v>406</v>
      </c>
      <c r="C180" s="3">
        <v>225121</v>
      </c>
      <c r="D180" s="4" t="s">
        <v>91</v>
      </c>
      <c r="E180" s="4" t="s">
        <v>369</v>
      </c>
      <c r="F180" s="4" t="s">
        <v>370</v>
      </c>
      <c r="G180" s="5"/>
      <c r="H180" s="4" t="s">
        <v>371</v>
      </c>
      <c r="I180" s="4"/>
      <c r="J180" s="4" t="s">
        <v>354</v>
      </c>
      <c r="K180" s="6">
        <v>1</v>
      </c>
      <c r="L180" s="4">
        <v>314020</v>
      </c>
      <c r="M180" s="4" t="s">
        <v>410</v>
      </c>
      <c r="N180" s="4" t="s">
        <v>411</v>
      </c>
      <c r="O180" s="4" t="s">
        <v>115</v>
      </c>
      <c r="P180" s="4">
        <v>2</v>
      </c>
      <c r="Q180" s="4" t="s">
        <v>412</v>
      </c>
      <c r="R180" s="3">
        <v>169849</v>
      </c>
      <c r="S180" s="4" t="s">
        <v>413</v>
      </c>
      <c r="T180" s="4" t="s">
        <v>414</v>
      </c>
      <c r="U180" s="4">
        <v>549496100</v>
      </c>
      <c r="V180" s="4" t="s">
        <v>421</v>
      </c>
      <c r="W180" s="7"/>
      <c r="X180" s="8">
        <f>ROUND($K$180*ROUND($W$180,2),2)</f>
        <v>0</v>
      </c>
      <c r="Z180" s="9">
        <v>13.223140495867769</v>
      </c>
      <c r="AA180" s="9">
        <f aca="true" t="shared" si="8" ref="AA180:AA196">Z180*K180</f>
        <v>13.223140495867769</v>
      </c>
    </row>
    <row r="181" spans="1:27" ht="51">
      <c r="A181" s="3">
        <v>72378</v>
      </c>
      <c r="B181" s="4" t="s">
        <v>406</v>
      </c>
      <c r="C181" s="3">
        <v>225122</v>
      </c>
      <c r="D181" s="4" t="s">
        <v>73</v>
      </c>
      <c r="E181" s="4" t="s">
        <v>422</v>
      </c>
      <c r="F181" s="4" t="s">
        <v>423</v>
      </c>
      <c r="G181" s="5"/>
      <c r="H181" s="4" t="s">
        <v>424</v>
      </c>
      <c r="I181" s="4"/>
      <c r="J181" s="4" t="s">
        <v>108</v>
      </c>
      <c r="K181" s="6">
        <v>1</v>
      </c>
      <c r="L181" s="4">
        <v>314020</v>
      </c>
      <c r="M181" s="4" t="s">
        <v>410</v>
      </c>
      <c r="N181" s="4" t="s">
        <v>411</v>
      </c>
      <c r="O181" s="4" t="s">
        <v>115</v>
      </c>
      <c r="P181" s="4">
        <v>2</v>
      </c>
      <c r="Q181" s="4" t="s">
        <v>412</v>
      </c>
      <c r="R181" s="3">
        <v>169849</v>
      </c>
      <c r="S181" s="4" t="s">
        <v>413</v>
      </c>
      <c r="T181" s="4" t="s">
        <v>414</v>
      </c>
      <c r="U181" s="4">
        <v>549496100</v>
      </c>
      <c r="V181" s="4" t="s">
        <v>421</v>
      </c>
      <c r="W181" s="7"/>
      <c r="X181" s="8">
        <f>ROUND($K$181*ROUND($W$181,2),2)</f>
        <v>0</v>
      </c>
      <c r="Z181" s="9">
        <v>1527.2727272727273</v>
      </c>
      <c r="AA181" s="9">
        <f t="shared" si="8"/>
        <v>1527.2727272727273</v>
      </c>
    </row>
    <row r="182" spans="1:27" ht="38.25">
      <c r="A182" s="3">
        <v>72378</v>
      </c>
      <c r="B182" s="4" t="s">
        <v>406</v>
      </c>
      <c r="C182" s="3">
        <v>225123</v>
      </c>
      <c r="D182" s="4" t="s">
        <v>73</v>
      </c>
      <c r="E182" s="4" t="s">
        <v>133</v>
      </c>
      <c r="F182" s="4" t="s">
        <v>134</v>
      </c>
      <c r="G182" s="5"/>
      <c r="H182" s="4" t="s">
        <v>135</v>
      </c>
      <c r="I182" s="4"/>
      <c r="J182" s="4" t="s">
        <v>136</v>
      </c>
      <c r="K182" s="6">
        <v>10</v>
      </c>
      <c r="L182" s="4">
        <v>314020</v>
      </c>
      <c r="M182" s="4" t="s">
        <v>410</v>
      </c>
      <c r="N182" s="4" t="s">
        <v>411</v>
      </c>
      <c r="O182" s="4" t="s">
        <v>115</v>
      </c>
      <c r="P182" s="4">
        <v>2</v>
      </c>
      <c r="Q182" s="4" t="s">
        <v>412</v>
      </c>
      <c r="R182" s="3">
        <v>169849</v>
      </c>
      <c r="S182" s="4" t="s">
        <v>413</v>
      </c>
      <c r="T182" s="4" t="s">
        <v>414</v>
      </c>
      <c r="U182" s="4">
        <v>549496100</v>
      </c>
      <c r="V182" s="4" t="s">
        <v>421</v>
      </c>
      <c r="W182" s="7"/>
      <c r="X182" s="8">
        <f>ROUND($K$182*ROUND($W$182,2),2)</f>
        <v>0</v>
      </c>
      <c r="Z182" s="9">
        <v>12.396694214876034</v>
      </c>
      <c r="AA182" s="9">
        <f t="shared" si="8"/>
        <v>123.96694214876034</v>
      </c>
    </row>
    <row r="183" spans="1:27" ht="25.5">
      <c r="A183" s="3">
        <v>72378</v>
      </c>
      <c r="B183" s="4" t="s">
        <v>406</v>
      </c>
      <c r="C183" s="3">
        <v>225124</v>
      </c>
      <c r="D183" s="4" t="s">
        <v>124</v>
      </c>
      <c r="E183" s="4" t="s">
        <v>195</v>
      </c>
      <c r="F183" s="4" t="s">
        <v>196</v>
      </c>
      <c r="G183" s="5"/>
      <c r="H183" s="4" t="s">
        <v>197</v>
      </c>
      <c r="I183" s="4"/>
      <c r="J183" s="4" t="s">
        <v>198</v>
      </c>
      <c r="K183" s="6">
        <v>2</v>
      </c>
      <c r="L183" s="4">
        <v>314020</v>
      </c>
      <c r="M183" s="4" t="s">
        <v>410</v>
      </c>
      <c r="N183" s="4" t="s">
        <v>411</v>
      </c>
      <c r="O183" s="4" t="s">
        <v>115</v>
      </c>
      <c r="P183" s="4">
        <v>2</v>
      </c>
      <c r="Q183" s="4" t="s">
        <v>412</v>
      </c>
      <c r="R183" s="3">
        <v>169849</v>
      </c>
      <c r="S183" s="4" t="s">
        <v>413</v>
      </c>
      <c r="T183" s="4" t="s">
        <v>414</v>
      </c>
      <c r="U183" s="4">
        <v>549496100</v>
      </c>
      <c r="V183" s="4" t="s">
        <v>421</v>
      </c>
      <c r="W183" s="7"/>
      <c r="X183" s="8">
        <f>ROUND($K$183*ROUND($W$183,2),2)</f>
        <v>0</v>
      </c>
      <c r="Z183" s="9">
        <v>24.793388429752067</v>
      </c>
      <c r="AA183" s="9">
        <f t="shared" si="8"/>
        <v>49.586776859504134</v>
      </c>
    </row>
    <row r="184" spans="1:27" ht="12.75">
      <c r="A184" s="3">
        <v>72378</v>
      </c>
      <c r="B184" s="4" t="s">
        <v>406</v>
      </c>
      <c r="C184" s="3">
        <v>225142</v>
      </c>
      <c r="D184" s="4" t="s">
        <v>91</v>
      </c>
      <c r="E184" s="4" t="s">
        <v>425</v>
      </c>
      <c r="F184" s="4" t="s">
        <v>426</v>
      </c>
      <c r="G184" s="5"/>
      <c r="H184" s="4" t="s">
        <v>427</v>
      </c>
      <c r="I184" s="4"/>
      <c r="J184" s="4" t="s">
        <v>354</v>
      </c>
      <c r="K184" s="6">
        <v>3</v>
      </c>
      <c r="L184" s="4">
        <v>314020</v>
      </c>
      <c r="M184" s="4" t="s">
        <v>410</v>
      </c>
      <c r="N184" s="4" t="s">
        <v>411</v>
      </c>
      <c r="O184" s="4" t="s">
        <v>115</v>
      </c>
      <c r="P184" s="4">
        <v>2</v>
      </c>
      <c r="Q184" s="4" t="s">
        <v>412</v>
      </c>
      <c r="R184" s="3">
        <v>169849</v>
      </c>
      <c r="S184" s="4" t="s">
        <v>413</v>
      </c>
      <c r="T184" s="4" t="s">
        <v>414</v>
      </c>
      <c r="U184" s="4">
        <v>549496100</v>
      </c>
      <c r="V184" s="4" t="s">
        <v>421</v>
      </c>
      <c r="W184" s="7"/>
      <c r="X184" s="8">
        <f>ROUND($K$184*ROUND($W$184,2),2)</f>
        <v>0</v>
      </c>
      <c r="Z184" s="9">
        <v>11.570247933884298</v>
      </c>
      <c r="AA184" s="9">
        <f t="shared" si="8"/>
        <v>34.710743801652896</v>
      </c>
    </row>
    <row r="185" spans="1:27" ht="38.25">
      <c r="A185" s="3">
        <v>72378</v>
      </c>
      <c r="B185" s="4" t="s">
        <v>406</v>
      </c>
      <c r="C185" s="3">
        <v>225143</v>
      </c>
      <c r="D185" s="4" t="s">
        <v>91</v>
      </c>
      <c r="E185" s="4" t="s">
        <v>351</v>
      </c>
      <c r="F185" s="4" t="s">
        <v>352</v>
      </c>
      <c r="G185" s="5"/>
      <c r="H185" s="4" t="s">
        <v>353</v>
      </c>
      <c r="I185" s="4"/>
      <c r="J185" s="4" t="s">
        <v>354</v>
      </c>
      <c r="K185" s="6">
        <v>1</v>
      </c>
      <c r="L185" s="4">
        <v>314020</v>
      </c>
      <c r="M185" s="4" t="s">
        <v>410</v>
      </c>
      <c r="N185" s="4" t="s">
        <v>411</v>
      </c>
      <c r="O185" s="4" t="s">
        <v>115</v>
      </c>
      <c r="P185" s="4">
        <v>2</v>
      </c>
      <c r="Q185" s="4" t="s">
        <v>412</v>
      </c>
      <c r="R185" s="3">
        <v>169849</v>
      </c>
      <c r="S185" s="4" t="s">
        <v>413</v>
      </c>
      <c r="T185" s="4" t="s">
        <v>414</v>
      </c>
      <c r="U185" s="4">
        <v>549496100</v>
      </c>
      <c r="V185" s="4" t="s">
        <v>421</v>
      </c>
      <c r="W185" s="7"/>
      <c r="X185" s="8">
        <f>ROUND($K$185*ROUND($W$185,2),2)</f>
        <v>0</v>
      </c>
      <c r="Z185" s="9">
        <v>14.87603305785124</v>
      </c>
      <c r="AA185" s="9">
        <f t="shared" si="8"/>
        <v>14.87603305785124</v>
      </c>
    </row>
    <row r="186" spans="1:27" ht="38.25">
      <c r="A186" s="3">
        <v>72378</v>
      </c>
      <c r="B186" s="4" t="s">
        <v>406</v>
      </c>
      <c r="C186" s="3">
        <v>225144</v>
      </c>
      <c r="D186" s="4" t="s">
        <v>39</v>
      </c>
      <c r="E186" s="4" t="s">
        <v>428</v>
      </c>
      <c r="F186" s="4" t="s">
        <v>429</v>
      </c>
      <c r="G186" s="5"/>
      <c r="H186" s="4" t="s">
        <v>430</v>
      </c>
      <c r="I186" s="4"/>
      <c r="J186" s="4" t="s">
        <v>431</v>
      </c>
      <c r="K186" s="6">
        <v>4</v>
      </c>
      <c r="L186" s="4">
        <v>314020</v>
      </c>
      <c r="M186" s="4" t="s">
        <v>410</v>
      </c>
      <c r="N186" s="4" t="s">
        <v>411</v>
      </c>
      <c r="O186" s="4" t="s">
        <v>115</v>
      </c>
      <c r="P186" s="4">
        <v>2</v>
      </c>
      <c r="Q186" s="4" t="s">
        <v>412</v>
      </c>
      <c r="R186" s="3">
        <v>169849</v>
      </c>
      <c r="S186" s="4" t="s">
        <v>413</v>
      </c>
      <c r="T186" s="4" t="s">
        <v>414</v>
      </c>
      <c r="U186" s="4">
        <v>549496100</v>
      </c>
      <c r="V186" s="4" t="s">
        <v>421</v>
      </c>
      <c r="W186" s="7"/>
      <c r="X186" s="8">
        <f>ROUND($K$186*ROUND($W$186,2),2)</f>
        <v>0</v>
      </c>
      <c r="Z186" s="9">
        <v>123.14049586776859</v>
      </c>
      <c r="AA186" s="9">
        <f t="shared" si="8"/>
        <v>492.56198347107437</v>
      </c>
    </row>
    <row r="187" spans="1:27" ht="25.5">
      <c r="A187" s="3">
        <v>72378</v>
      </c>
      <c r="B187" s="4" t="s">
        <v>406</v>
      </c>
      <c r="C187" s="3">
        <v>225145</v>
      </c>
      <c r="D187" s="4" t="s">
        <v>99</v>
      </c>
      <c r="E187" s="4" t="s">
        <v>432</v>
      </c>
      <c r="F187" s="4" t="s">
        <v>433</v>
      </c>
      <c r="G187" s="5"/>
      <c r="H187" s="4" t="s">
        <v>434</v>
      </c>
      <c r="I187" s="4"/>
      <c r="J187" s="4" t="s">
        <v>435</v>
      </c>
      <c r="K187" s="6">
        <v>5</v>
      </c>
      <c r="L187" s="4">
        <v>314020</v>
      </c>
      <c r="M187" s="4" t="s">
        <v>410</v>
      </c>
      <c r="N187" s="4" t="s">
        <v>411</v>
      </c>
      <c r="O187" s="4" t="s">
        <v>115</v>
      </c>
      <c r="P187" s="4">
        <v>2</v>
      </c>
      <c r="Q187" s="4" t="s">
        <v>412</v>
      </c>
      <c r="R187" s="3">
        <v>169849</v>
      </c>
      <c r="S187" s="4" t="s">
        <v>413</v>
      </c>
      <c r="T187" s="4" t="s">
        <v>414</v>
      </c>
      <c r="U187" s="4">
        <v>549496100</v>
      </c>
      <c r="V187" s="4" t="s">
        <v>421</v>
      </c>
      <c r="W187" s="7"/>
      <c r="X187" s="8">
        <f>ROUND($K$187*ROUND($W$187,2),2)</f>
        <v>0</v>
      </c>
      <c r="Z187" s="9">
        <v>14.87603305785124</v>
      </c>
      <c r="AA187" s="9">
        <f t="shared" si="8"/>
        <v>74.3801652892562</v>
      </c>
    </row>
    <row r="188" spans="1:27" ht="25.5">
      <c r="A188" s="3">
        <v>72378</v>
      </c>
      <c r="B188" s="4" t="s">
        <v>406</v>
      </c>
      <c r="C188" s="3">
        <v>225146</v>
      </c>
      <c r="D188" s="4" t="s">
        <v>99</v>
      </c>
      <c r="E188" s="4" t="s">
        <v>261</v>
      </c>
      <c r="F188" s="4" t="s">
        <v>120</v>
      </c>
      <c r="G188" s="5"/>
      <c r="H188" s="4" t="s">
        <v>262</v>
      </c>
      <c r="I188" s="4"/>
      <c r="J188" s="4" t="s">
        <v>65</v>
      </c>
      <c r="K188" s="6">
        <v>3</v>
      </c>
      <c r="L188" s="4">
        <v>314020</v>
      </c>
      <c r="M188" s="4" t="s">
        <v>410</v>
      </c>
      <c r="N188" s="4" t="s">
        <v>411</v>
      </c>
      <c r="O188" s="4" t="s">
        <v>115</v>
      </c>
      <c r="P188" s="4">
        <v>2</v>
      </c>
      <c r="Q188" s="4" t="s">
        <v>412</v>
      </c>
      <c r="R188" s="3">
        <v>169849</v>
      </c>
      <c r="S188" s="4" t="s">
        <v>413</v>
      </c>
      <c r="T188" s="4" t="s">
        <v>414</v>
      </c>
      <c r="U188" s="4">
        <v>549496100</v>
      </c>
      <c r="V188" s="4" t="s">
        <v>421</v>
      </c>
      <c r="W188" s="7"/>
      <c r="X188" s="8">
        <f>ROUND($K$188*ROUND($W$188,2),2)</f>
        <v>0</v>
      </c>
      <c r="Z188" s="9">
        <v>47.93388429752066</v>
      </c>
      <c r="AA188" s="9">
        <f t="shared" si="8"/>
        <v>143.801652892562</v>
      </c>
    </row>
    <row r="189" spans="1:27" ht="51">
      <c r="A189" s="3">
        <v>72378</v>
      </c>
      <c r="B189" s="4" t="s">
        <v>406</v>
      </c>
      <c r="C189" s="3">
        <v>225147</v>
      </c>
      <c r="D189" s="4" t="s">
        <v>73</v>
      </c>
      <c r="E189" s="4" t="s">
        <v>252</v>
      </c>
      <c r="F189" s="4" t="s">
        <v>253</v>
      </c>
      <c r="G189" s="5"/>
      <c r="H189" s="4" t="s">
        <v>254</v>
      </c>
      <c r="I189" s="4"/>
      <c r="J189" s="4" t="s">
        <v>108</v>
      </c>
      <c r="K189" s="6">
        <v>3</v>
      </c>
      <c r="L189" s="4">
        <v>314020</v>
      </c>
      <c r="M189" s="4" t="s">
        <v>410</v>
      </c>
      <c r="N189" s="4" t="s">
        <v>411</v>
      </c>
      <c r="O189" s="4" t="s">
        <v>115</v>
      </c>
      <c r="P189" s="4">
        <v>2</v>
      </c>
      <c r="Q189" s="4" t="s">
        <v>412</v>
      </c>
      <c r="R189" s="3">
        <v>169849</v>
      </c>
      <c r="S189" s="4" t="s">
        <v>413</v>
      </c>
      <c r="T189" s="4" t="s">
        <v>414</v>
      </c>
      <c r="U189" s="4">
        <v>549496100</v>
      </c>
      <c r="V189" s="4" t="s">
        <v>421</v>
      </c>
      <c r="W189" s="7"/>
      <c r="X189" s="8">
        <f>ROUND($K$189*ROUND($W$189,2),2)</f>
        <v>0</v>
      </c>
      <c r="Z189" s="9">
        <v>274.3801652892562</v>
      </c>
      <c r="AA189" s="9">
        <f t="shared" si="8"/>
        <v>823.1404958677685</v>
      </c>
    </row>
    <row r="190" spans="1:27" ht="12.75">
      <c r="A190" s="3">
        <v>72378</v>
      </c>
      <c r="B190" s="4" t="s">
        <v>406</v>
      </c>
      <c r="C190" s="3">
        <v>225148</v>
      </c>
      <c r="D190" s="4" t="s">
        <v>124</v>
      </c>
      <c r="E190" s="4" t="s">
        <v>288</v>
      </c>
      <c r="F190" s="4" t="s">
        <v>289</v>
      </c>
      <c r="G190" s="5"/>
      <c r="H190" s="4" t="s">
        <v>290</v>
      </c>
      <c r="I190" s="4"/>
      <c r="J190" s="4" t="s">
        <v>291</v>
      </c>
      <c r="K190" s="6">
        <v>10</v>
      </c>
      <c r="L190" s="4">
        <v>314020</v>
      </c>
      <c r="M190" s="4" t="s">
        <v>410</v>
      </c>
      <c r="N190" s="4" t="s">
        <v>411</v>
      </c>
      <c r="O190" s="4" t="s">
        <v>115</v>
      </c>
      <c r="P190" s="4">
        <v>2</v>
      </c>
      <c r="Q190" s="4" t="s">
        <v>412</v>
      </c>
      <c r="R190" s="3">
        <v>169849</v>
      </c>
      <c r="S190" s="4" t="s">
        <v>413</v>
      </c>
      <c r="T190" s="4" t="s">
        <v>414</v>
      </c>
      <c r="U190" s="4">
        <v>549496100</v>
      </c>
      <c r="V190" s="4" t="s">
        <v>421</v>
      </c>
      <c r="W190" s="7"/>
      <c r="X190" s="8">
        <f>ROUND($K$190*ROUND($W$190,2),2)</f>
        <v>0</v>
      </c>
      <c r="Z190" s="9">
        <v>8.264462809917356</v>
      </c>
      <c r="AA190" s="9">
        <f t="shared" si="8"/>
        <v>82.64462809917356</v>
      </c>
    </row>
    <row r="191" spans="1:27" ht="12.75">
      <c r="A191" s="3">
        <v>72378</v>
      </c>
      <c r="B191" s="4" t="s">
        <v>406</v>
      </c>
      <c r="C191" s="3">
        <v>225149</v>
      </c>
      <c r="D191" s="4" t="s">
        <v>187</v>
      </c>
      <c r="E191" s="4" t="s">
        <v>436</v>
      </c>
      <c r="F191" s="4" t="s">
        <v>437</v>
      </c>
      <c r="G191" s="5"/>
      <c r="H191" s="4" t="s">
        <v>438</v>
      </c>
      <c r="I191" s="4"/>
      <c r="J191" s="4" t="s">
        <v>128</v>
      </c>
      <c r="K191" s="6">
        <v>2</v>
      </c>
      <c r="L191" s="4">
        <v>314020</v>
      </c>
      <c r="M191" s="4" t="s">
        <v>410</v>
      </c>
      <c r="N191" s="4" t="s">
        <v>411</v>
      </c>
      <c r="O191" s="4" t="s">
        <v>115</v>
      </c>
      <c r="P191" s="4">
        <v>2</v>
      </c>
      <c r="Q191" s="4" t="s">
        <v>412</v>
      </c>
      <c r="R191" s="3">
        <v>169849</v>
      </c>
      <c r="S191" s="4" t="s">
        <v>413</v>
      </c>
      <c r="T191" s="4" t="s">
        <v>414</v>
      </c>
      <c r="U191" s="4">
        <v>549496100</v>
      </c>
      <c r="V191" s="4" t="s">
        <v>421</v>
      </c>
      <c r="W191" s="7"/>
      <c r="X191" s="8">
        <f>ROUND($K$191*ROUND($W$191,2),2)</f>
        <v>0</v>
      </c>
      <c r="Z191" s="9">
        <v>28.09917355371901</v>
      </c>
      <c r="AA191" s="9">
        <f t="shared" si="8"/>
        <v>56.19834710743802</v>
      </c>
    </row>
    <row r="192" spans="1:27" ht="12.75">
      <c r="A192" s="3">
        <v>72378</v>
      </c>
      <c r="B192" s="4" t="s">
        <v>406</v>
      </c>
      <c r="C192" s="3">
        <v>225150</v>
      </c>
      <c r="D192" s="4" t="s">
        <v>187</v>
      </c>
      <c r="E192" s="4" t="s">
        <v>315</v>
      </c>
      <c r="F192" s="4" t="s">
        <v>316</v>
      </c>
      <c r="G192" s="5"/>
      <c r="H192" s="4" t="s">
        <v>317</v>
      </c>
      <c r="I192" s="4"/>
      <c r="J192" s="4" t="s">
        <v>128</v>
      </c>
      <c r="K192" s="6">
        <v>2</v>
      </c>
      <c r="L192" s="4">
        <v>314020</v>
      </c>
      <c r="M192" s="4" t="s">
        <v>410</v>
      </c>
      <c r="N192" s="4" t="s">
        <v>411</v>
      </c>
      <c r="O192" s="4" t="s">
        <v>115</v>
      </c>
      <c r="P192" s="4">
        <v>2</v>
      </c>
      <c r="Q192" s="4" t="s">
        <v>412</v>
      </c>
      <c r="R192" s="3">
        <v>169849</v>
      </c>
      <c r="S192" s="4" t="s">
        <v>413</v>
      </c>
      <c r="T192" s="4" t="s">
        <v>414</v>
      </c>
      <c r="U192" s="4">
        <v>549496100</v>
      </c>
      <c r="V192" s="4" t="s">
        <v>421</v>
      </c>
      <c r="W192" s="7"/>
      <c r="X192" s="8">
        <f>ROUND($K$192*ROUND($W$192,2),2)</f>
        <v>0</v>
      </c>
      <c r="Z192" s="9">
        <v>59.50413223140496</v>
      </c>
      <c r="AA192" s="9">
        <f t="shared" si="8"/>
        <v>119.00826446280992</v>
      </c>
    </row>
    <row r="193" spans="1:27" ht="12.75">
      <c r="A193" s="3">
        <v>72378</v>
      </c>
      <c r="B193" s="4" t="s">
        <v>406</v>
      </c>
      <c r="C193" s="3">
        <v>225151</v>
      </c>
      <c r="D193" s="4" t="s">
        <v>439</v>
      </c>
      <c r="E193" s="4" t="s">
        <v>440</v>
      </c>
      <c r="F193" s="4" t="s">
        <v>441</v>
      </c>
      <c r="G193" s="5"/>
      <c r="H193" s="4" t="s">
        <v>442</v>
      </c>
      <c r="I193" s="4"/>
      <c r="J193" s="4" t="s">
        <v>70</v>
      </c>
      <c r="K193" s="6">
        <v>6</v>
      </c>
      <c r="L193" s="4">
        <v>314020</v>
      </c>
      <c r="M193" s="4" t="s">
        <v>410</v>
      </c>
      <c r="N193" s="4" t="s">
        <v>411</v>
      </c>
      <c r="O193" s="4" t="s">
        <v>115</v>
      </c>
      <c r="P193" s="4">
        <v>2</v>
      </c>
      <c r="Q193" s="4" t="s">
        <v>412</v>
      </c>
      <c r="R193" s="3">
        <v>169849</v>
      </c>
      <c r="S193" s="4" t="s">
        <v>413</v>
      </c>
      <c r="T193" s="4" t="s">
        <v>414</v>
      </c>
      <c r="U193" s="4">
        <v>549496100</v>
      </c>
      <c r="V193" s="4" t="s">
        <v>421</v>
      </c>
      <c r="W193" s="7"/>
      <c r="X193" s="8">
        <f>ROUND($K$193*ROUND($W$193,2),2)</f>
        <v>0</v>
      </c>
      <c r="Z193" s="9">
        <v>66.94214876033058</v>
      </c>
      <c r="AA193" s="9">
        <f t="shared" si="8"/>
        <v>401.6528925619835</v>
      </c>
    </row>
    <row r="194" spans="1:27" ht="25.5">
      <c r="A194" s="3">
        <v>72378</v>
      </c>
      <c r="B194" s="4" t="s">
        <v>406</v>
      </c>
      <c r="C194" s="3">
        <v>225152</v>
      </c>
      <c r="D194" s="4" t="s">
        <v>129</v>
      </c>
      <c r="E194" s="4" t="s">
        <v>130</v>
      </c>
      <c r="F194" s="4" t="s">
        <v>131</v>
      </c>
      <c r="G194" s="5"/>
      <c r="H194" s="4" t="s">
        <v>132</v>
      </c>
      <c r="I194" s="4"/>
      <c r="J194" s="4" t="s">
        <v>70</v>
      </c>
      <c r="K194" s="6">
        <v>6</v>
      </c>
      <c r="L194" s="4">
        <v>314020</v>
      </c>
      <c r="M194" s="4" t="s">
        <v>410</v>
      </c>
      <c r="N194" s="4" t="s">
        <v>411</v>
      </c>
      <c r="O194" s="4" t="s">
        <v>115</v>
      </c>
      <c r="P194" s="4">
        <v>2</v>
      </c>
      <c r="Q194" s="4" t="s">
        <v>412</v>
      </c>
      <c r="R194" s="3">
        <v>169849</v>
      </c>
      <c r="S194" s="4" t="s">
        <v>413</v>
      </c>
      <c r="T194" s="4" t="s">
        <v>414</v>
      </c>
      <c r="U194" s="4">
        <v>549496100</v>
      </c>
      <c r="V194" s="4" t="s">
        <v>421</v>
      </c>
      <c r="W194" s="7"/>
      <c r="X194" s="8">
        <f>ROUND($K$194*ROUND($W$194,2),2)</f>
        <v>0</v>
      </c>
      <c r="Z194" s="9">
        <v>11.570247933884298</v>
      </c>
      <c r="AA194" s="9">
        <f t="shared" si="8"/>
        <v>69.42148760330579</v>
      </c>
    </row>
    <row r="195" spans="1:27" ht="25.5">
      <c r="A195" s="3">
        <v>72378</v>
      </c>
      <c r="B195" s="4" t="s">
        <v>406</v>
      </c>
      <c r="C195" s="3">
        <v>225153</v>
      </c>
      <c r="D195" s="4" t="s">
        <v>443</v>
      </c>
      <c r="E195" s="4" t="s">
        <v>444</v>
      </c>
      <c r="F195" s="4" t="s">
        <v>445</v>
      </c>
      <c r="G195" s="5"/>
      <c r="H195" s="4" t="s">
        <v>446</v>
      </c>
      <c r="I195" s="4"/>
      <c r="J195" s="4" t="s">
        <v>70</v>
      </c>
      <c r="K195" s="6">
        <v>2</v>
      </c>
      <c r="L195" s="4">
        <v>314020</v>
      </c>
      <c r="M195" s="4" t="s">
        <v>410</v>
      </c>
      <c r="N195" s="4" t="s">
        <v>411</v>
      </c>
      <c r="O195" s="4" t="s">
        <v>115</v>
      </c>
      <c r="P195" s="4">
        <v>2</v>
      </c>
      <c r="Q195" s="4" t="s">
        <v>412</v>
      </c>
      <c r="R195" s="3">
        <v>169849</v>
      </c>
      <c r="S195" s="4" t="s">
        <v>413</v>
      </c>
      <c r="T195" s="4" t="s">
        <v>414</v>
      </c>
      <c r="U195" s="4">
        <v>549496100</v>
      </c>
      <c r="V195" s="4" t="s">
        <v>421</v>
      </c>
      <c r="W195" s="7"/>
      <c r="X195" s="8">
        <f>ROUND($K$195*ROUND($W$195,2),2)</f>
        <v>0</v>
      </c>
      <c r="Z195" s="9">
        <v>31.40495867768595</v>
      </c>
      <c r="AA195" s="9">
        <f t="shared" si="8"/>
        <v>62.8099173553719</v>
      </c>
    </row>
    <row r="196" spans="1:27" ht="13.5" thickBot="1">
      <c r="A196" s="3">
        <v>72378</v>
      </c>
      <c r="B196" s="4" t="s">
        <v>406</v>
      </c>
      <c r="C196" s="3">
        <v>225154</v>
      </c>
      <c r="D196" s="4" t="s">
        <v>52</v>
      </c>
      <c r="E196" s="4" t="s">
        <v>53</v>
      </c>
      <c r="F196" s="4" t="s">
        <v>54</v>
      </c>
      <c r="G196" s="5"/>
      <c r="H196" s="4" t="s">
        <v>55</v>
      </c>
      <c r="I196" s="4"/>
      <c r="J196" s="4" t="s">
        <v>56</v>
      </c>
      <c r="K196" s="6">
        <v>2</v>
      </c>
      <c r="L196" s="4">
        <v>314020</v>
      </c>
      <c r="M196" s="4" t="s">
        <v>410</v>
      </c>
      <c r="N196" s="4" t="s">
        <v>411</v>
      </c>
      <c r="O196" s="4" t="s">
        <v>115</v>
      </c>
      <c r="P196" s="4">
        <v>2</v>
      </c>
      <c r="Q196" s="4" t="s">
        <v>412</v>
      </c>
      <c r="R196" s="3">
        <v>169849</v>
      </c>
      <c r="S196" s="4" t="s">
        <v>413</v>
      </c>
      <c r="T196" s="4" t="s">
        <v>414</v>
      </c>
      <c r="U196" s="4">
        <v>549496100</v>
      </c>
      <c r="V196" s="4" t="s">
        <v>421</v>
      </c>
      <c r="W196" s="7"/>
      <c r="X196" s="8">
        <f>ROUND($K$196*ROUND($W$196,2),2)</f>
        <v>0</v>
      </c>
      <c r="Z196" s="9">
        <v>20.66115702479339</v>
      </c>
      <c r="AA196" s="9">
        <f t="shared" si="8"/>
        <v>41.32231404958678</v>
      </c>
    </row>
    <row r="197" spans="1:27" ht="13.5" customHeight="1" thickTop="1">
      <c r="A197" s="15" t="s">
        <v>71</v>
      </c>
      <c r="B197" s="15"/>
      <c r="C197" s="15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 t="s">
        <v>72</v>
      </c>
      <c r="X197" s="11">
        <f>SUM($X$180:$X$196)</f>
        <v>0</v>
      </c>
      <c r="Z197" s="11"/>
      <c r="AA197" s="11">
        <f>SUM($AA$180:$AA$196)</f>
        <v>4130.578512396694</v>
      </c>
    </row>
    <row r="198" spans="1:24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7" ht="26.25" thickBot="1">
      <c r="A199" s="3">
        <v>72379</v>
      </c>
      <c r="B199" s="4" t="s">
        <v>447</v>
      </c>
      <c r="C199" s="3">
        <v>225160</v>
      </c>
      <c r="D199" s="4" t="s">
        <v>109</v>
      </c>
      <c r="E199" s="4" t="s">
        <v>448</v>
      </c>
      <c r="F199" s="4" t="s">
        <v>449</v>
      </c>
      <c r="G199" s="5"/>
      <c r="H199" s="4" t="s">
        <v>450</v>
      </c>
      <c r="I199" s="4"/>
      <c r="J199" s="4" t="s">
        <v>70</v>
      </c>
      <c r="K199" s="6">
        <v>1</v>
      </c>
      <c r="L199" s="4">
        <v>110615</v>
      </c>
      <c r="M199" s="4" t="s">
        <v>451</v>
      </c>
      <c r="N199" s="4" t="s">
        <v>452</v>
      </c>
      <c r="O199" s="4" t="s">
        <v>453</v>
      </c>
      <c r="P199" s="4">
        <v>2</v>
      </c>
      <c r="Q199" s="4" t="s">
        <v>454</v>
      </c>
      <c r="R199" s="3">
        <v>241232</v>
      </c>
      <c r="S199" s="4" t="s">
        <v>455</v>
      </c>
      <c r="T199" s="4" t="s">
        <v>456</v>
      </c>
      <c r="U199" s="4">
        <v>549494683</v>
      </c>
      <c r="V199" s="4" t="s">
        <v>457</v>
      </c>
      <c r="W199" s="7"/>
      <c r="X199" s="8">
        <f>ROUND($K$199*ROUND($W$199,2),2)</f>
        <v>0</v>
      </c>
      <c r="Z199" s="9">
        <v>680</v>
      </c>
      <c r="AA199" s="9">
        <f>Z199*K199</f>
        <v>680</v>
      </c>
    </row>
    <row r="200" spans="1:27" ht="13.5" customHeight="1" thickTop="1">
      <c r="A200" s="15" t="s">
        <v>71</v>
      </c>
      <c r="B200" s="15"/>
      <c r="C200" s="15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 t="s">
        <v>72</v>
      </c>
      <c r="X200" s="11">
        <f>SUM($X$199:$X$199)</f>
        <v>0</v>
      </c>
      <c r="Z200" s="11"/>
      <c r="AA200" s="11">
        <f>SUM($AA$199:$AA$199)</f>
        <v>680</v>
      </c>
    </row>
    <row r="201" spans="1:24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7" ht="25.5">
      <c r="A202" s="3">
        <v>72380</v>
      </c>
      <c r="B202" s="4"/>
      <c r="C202" s="3">
        <v>225615</v>
      </c>
      <c r="D202" s="4" t="s">
        <v>28</v>
      </c>
      <c r="E202" s="4" t="s">
        <v>327</v>
      </c>
      <c r="F202" s="4" t="s">
        <v>328</v>
      </c>
      <c r="G202" s="5"/>
      <c r="H202" s="4" t="s">
        <v>329</v>
      </c>
      <c r="I202" s="4"/>
      <c r="J202" s="4" t="s">
        <v>330</v>
      </c>
      <c r="K202" s="6">
        <v>10</v>
      </c>
      <c r="L202" s="4">
        <v>110514</v>
      </c>
      <c r="M202" s="4" t="s">
        <v>458</v>
      </c>
      <c r="N202" s="4" t="s">
        <v>248</v>
      </c>
      <c r="O202" s="4" t="s">
        <v>249</v>
      </c>
      <c r="P202" s="4">
        <v>0</v>
      </c>
      <c r="Q202" s="4" t="s">
        <v>36</v>
      </c>
      <c r="R202" s="3">
        <v>2616</v>
      </c>
      <c r="S202" s="4" t="s">
        <v>459</v>
      </c>
      <c r="T202" s="4" t="s">
        <v>460</v>
      </c>
      <c r="U202" s="4">
        <v>549491332</v>
      </c>
      <c r="V202" s="4"/>
      <c r="W202" s="7"/>
      <c r="X202" s="8">
        <f>ROUND($K$202*ROUND($W$202,2),2)</f>
        <v>0</v>
      </c>
      <c r="Z202" s="9">
        <v>6.6115702479338845</v>
      </c>
      <c r="AA202" s="9">
        <f aca="true" t="shared" si="9" ref="AA202:AA207">Z202*K202</f>
        <v>66.11570247933885</v>
      </c>
    </row>
    <row r="203" spans="1:27" ht="25.5">
      <c r="A203" s="3">
        <v>72380</v>
      </c>
      <c r="B203" s="4"/>
      <c r="C203" s="3">
        <v>225628</v>
      </c>
      <c r="D203" s="4" t="s">
        <v>199</v>
      </c>
      <c r="E203" s="4" t="s">
        <v>461</v>
      </c>
      <c r="F203" s="4" t="s">
        <v>462</v>
      </c>
      <c r="G203" s="5"/>
      <c r="H203" s="4" t="s">
        <v>463</v>
      </c>
      <c r="I203" s="4"/>
      <c r="J203" s="4" t="s">
        <v>70</v>
      </c>
      <c r="K203" s="6">
        <v>15</v>
      </c>
      <c r="L203" s="4">
        <v>110514</v>
      </c>
      <c r="M203" s="4" t="s">
        <v>458</v>
      </c>
      <c r="N203" s="4" t="s">
        <v>248</v>
      </c>
      <c r="O203" s="4" t="s">
        <v>249</v>
      </c>
      <c r="P203" s="4">
        <v>0</v>
      </c>
      <c r="Q203" s="4" t="s">
        <v>36</v>
      </c>
      <c r="R203" s="3">
        <v>2616</v>
      </c>
      <c r="S203" s="4" t="s">
        <v>459</v>
      </c>
      <c r="T203" s="4" t="s">
        <v>460</v>
      </c>
      <c r="U203" s="4">
        <v>549491332</v>
      </c>
      <c r="V203" s="4"/>
      <c r="W203" s="7"/>
      <c r="X203" s="8">
        <f>ROUND($K$203*ROUND($W$203,2),2)</f>
        <v>0</v>
      </c>
      <c r="Z203" s="9">
        <v>9.090909090909092</v>
      </c>
      <c r="AA203" s="9">
        <f t="shared" si="9"/>
        <v>136.36363636363637</v>
      </c>
    </row>
    <row r="204" spans="1:27" ht="12.75">
      <c r="A204" s="3">
        <v>72380</v>
      </c>
      <c r="B204" s="4"/>
      <c r="C204" s="3">
        <v>225629</v>
      </c>
      <c r="D204" s="4" t="s">
        <v>147</v>
      </c>
      <c r="E204" s="4" t="s">
        <v>284</v>
      </c>
      <c r="F204" s="4" t="s">
        <v>285</v>
      </c>
      <c r="G204" s="5"/>
      <c r="H204" s="4" t="s">
        <v>286</v>
      </c>
      <c r="I204" s="4"/>
      <c r="J204" s="4" t="s">
        <v>287</v>
      </c>
      <c r="K204" s="6">
        <v>12</v>
      </c>
      <c r="L204" s="4">
        <v>110514</v>
      </c>
      <c r="M204" s="4" t="s">
        <v>458</v>
      </c>
      <c r="N204" s="4" t="s">
        <v>248</v>
      </c>
      <c r="O204" s="4" t="s">
        <v>249</v>
      </c>
      <c r="P204" s="4">
        <v>0</v>
      </c>
      <c r="Q204" s="4" t="s">
        <v>36</v>
      </c>
      <c r="R204" s="3">
        <v>2616</v>
      </c>
      <c r="S204" s="4" t="s">
        <v>459</v>
      </c>
      <c r="T204" s="4" t="s">
        <v>460</v>
      </c>
      <c r="U204" s="4">
        <v>549491332</v>
      </c>
      <c r="V204" s="4"/>
      <c r="W204" s="7"/>
      <c r="X204" s="8">
        <f>ROUND($K$204*ROUND($W$204,2),2)</f>
        <v>0</v>
      </c>
      <c r="Z204" s="9">
        <v>31.40495867768595</v>
      </c>
      <c r="AA204" s="9">
        <f t="shared" si="9"/>
        <v>376.8595041322314</v>
      </c>
    </row>
    <row r="205" spans="1:27" ht="12.75">
      <c r="A205" s="3">
        <v>72380</v>
      </c>
      <c r="B205" s="4"/>
      <c r="C205" s="3">
        <v>225638</v>
      </c>
      <c r="D205" s="4" t="s">
        <v>28</v>
      </c>
      <c r="E205" s="4" t="s">
        <v>152</v>
      </c>
      <c r="F205" s="4" t="s">
        <v>153</v>
      </c>
      <c r="G205" s="5"/>
      <c r="H205" s="4" t="s">
        <v>154</v>
      </c>
      <c r="I205" s="4"/>
      <c r="J205" s="4" t="s">
        <v>155</v>
      </c>
      <c r="K205" s="6">
        <v>10</v>
      </c>
      <c r="L205" s="4">
        <v>110514</v>
      </c>
      <c r="M205" s="4" t="s">
        <v>458</v>
      </c>
      <c r="N205" s="4" t="s">
        <v>248</v>
      </c>
      <c r="O205" s="4" t="s">
        <v>249</v>
      </c>
      <c r="P205" s="4">
        <v>0</v>
      </c>
      <c r="Q205" s="4" t="s">
        <v>36</v>
      </c>
      <c r="R205" s="3">
        <v>2616</v>
      </c>
      <c r="S205" s="4" t="s">
        <v>459</v>
      </c>
      <c r="T205" s="4" t="s">
        <v>460</v>
      </c>
      <c r="U205" s="4">
        <v>549491332</v>
      </c>
      <c r="V205" s="4"/>
      <c r="W205" s="7"/>
      <c r="X205" s="8">
        <f>ROUND($K$205*ROUND($W$205,2),2)</f>
        <v>0</v>
      </c>
      <c r="Z205" s="9">
        <v>7.43801652892562</v>
      </c>
      <c r="AA205" s="9">
        <f t="shared" si="9"/>
        <v>74.3801652892562</v>
      </c>
    </row>
    <row r="206" spans="1:27" ht="63.75">
      <c r="A206" s="3">
        <v>72380</v>
      </c>
      <c r="B206" s="4"/>
      <c r="C206" s="3">
        <v>225640</v>
      </c>
      <c r="D206" s="4" t="s">
        <v>147</v>
      </c>
      <c r="E206" s="4" t="s">
        <v>148</v>
      </c>
      <c r="F206" s="4" t="s">
        <v>149</v>
      </c>
      <c r="G206" s="5"/>
      <c r="H206" s="4" t="s">
        <v>150</v>
      </c>
      <c r="I206" s="4"/>
      <c r="J206" s="4" t="s">
        <v>60</v>
      </c>
      <c r="K206" s="6">
        <v>5</v>
      </c>
      <c r="L206" s="4">
        <v>110514</v>
      </c>
      <c r="M206" s="4" t="s">
        <v>458</v>
      </c>
      <c r="N206" s="4" t="s">
        <v>248</v>
      </c>
      <c r="O206" s="4" t="s">
        <v>249</v>
      </c>
      <c r="P206" s="4">
        <v>0</v>
      </c>
      <c r="Q206" s="4" t="s">
        <v>36</v>
      </c>
      <c r="R206" s="3">
        <v>2616</v>
      </c>
      <c r="S206" s="4" t="s">
        <v>459</v>
      </c>
      <c r="T206" s="4" t="s">
        <v>460</v>
      </c>
      <c r="U206" s="4">
        <v>549491332</v>
      </c>
      <c r="V206" s="4"/>
      <c r="W206" s="7"/>
      <c r="X206" s="8">
        <f>ROUND($K$206*ROUND($W$206,2),2)</f>
        <v>0</v>
      </c>
      <c r="Z206" s="9">
        <v>36.36363636363637</v>
      </c>
      <c r="AA206" s="9">
        <f t="shared" si="9"/>
        <v>181.81818181818184</v>
      </c>
    </row>
    <row r="207" spans="1:27" ht="39" thickBot="1">
      <c r="A207" s="3">
        <v>72380</v>
      </c>
      <c r="B207" s="4"/>
      <c r="C207" s="3">
        <v>225805</v>
      </c>
      <c r="D207" s="4" t="s">
        <v>91</v>
      </c>
      <c r="E207" s="4" t="s">
        <v>351</v>
      </c>
      <c r="F207" s="4" t="s">
        <v>352</v>
      </c>
      <c r="G207" s="5"/>
      <c r="H207" s="4" t="s">
        <v>353</v>
      </c>
      <c r="I207" s="4"/>
      <c r="J207" s="4" t="s">
        <v>354</v>
      </c>
      <c r="K207" s="6">
        <v>5</v>
      </c>
      <c r="L207" s="4">
        <v>110514</v>
      </c>
      <c r="M207" s="4" t="s">
        <v>458</v>
      </c>
      <c r="N207" s="4" t="s">
        <v>248</v>
      </c>
      <c r="O207" s="4" t="s">
        <v>249</v>
      </c>
      <c r="P207" s="4">
        <v>0</v>
      </c>
      <c r="Q207" s="4" t="s">
        <v>36</v>
      </c>
      <c r="R207" s="3">
        <v>2616</v>
      </c>
      <c r="S207" s="4" t="s">
        <v>459</v>
      </c>
      <c r="T207" s="4" t="s">
        <v>460</v>
      </c>
      <c r="U207" s="4">
        <v>549491332</v>
      </c>
      <c r="V207" s="4"/>
      <c r="W207" s="7"/>
      <c r="X207" s="8">
        <f>ROUND($K$207*ROUND($W$207,2),2)</f>
        <v>0</v>
      </c>
      <c r="Z207" s="9">
        <v>14.87603305785124</v>
      </c>
      <c r="AA207" s="9">
        <f t="shared" si="9"/>
        <v>74.3801652892562</v>
      </c>
    </row>
    <row r="208" spans="1:27" ht="13.5" customHeight="1" thickTop="1">
      <c r="A208" s="15" t="s">
        <v>71</v>
      </c>
      <c r="B208" s="15"/>
      <c r="C208" s="15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 t="s">
        <v>72</v>
      </c>
      <c r="X208" s="11">
        <f>SUM($X$202:$X$207)</f>
        <v>0</v>
      </c>
      <c r="Z208" s="11"/>
      <c r="AA208" s="11">
        <f>SUM($AA$202:$AA$207)</f>
        <v>909.9173553719008</v>
      </c>
    </row>
    <row r="209" spans="1:24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7" ht="38.25">
      <c r="A210" s="3">
        <v>72397</v>
      </c>
      <c r="B210" s="4" t="s">
        <v>464</v>
      </c>
      <c r="C210" s="3">
        <v>225225</v>
      </c>
      <c r="D210" s="4" t="s">
        <v>91</v>
      </c>
      <c r="E210" s="4" t="s">
        <v>465</v>
      </c>
      <c r="F210" s="4" t="s">
        <v>466</v>
      </c>
      <c r="G210" s="5"/>
      <c r="H210" s="4" t="s">
        <v>467</v>
      </c>
      <c r="I210" s="4"/>
      <c r="J210" s="4" t="s">
        <v>164</v>
      </c>
      <c r="K210" s="6">
        <v>50</v>
      </c>
      <c r="L210" s="4">
        <v>920000</v>
      </c>
      <c r="M210" s="4" t="s">
        <v>468</v>
      </c>
      <c r="N210" s="4" t="s">
        <v>452</v>
      </c>
      <c r="O210" s="4" t="s">
        <v>453</v>
      </c>
      <c r="P210" s="4"/>
      <c r="Q210" s="4" t="s">
        <v>36</v>
      </c>
      <c r="R210" s="3">
        <v>2090</v>
      </c>
      <c r="S210" s="4" t="s">
        <v>469</v>
      </c>
      <c r="T210" s="4" t="s">
        <v>470</v>
      </c>
      <c r="U210" s="4">
        <v>549494642</v>
      </c>
      <c r="V210" s="4" t="s">
        <v>471</v>
      </c>
      <c r="W210" s="7"/>
      <c r="X210" s="8">
        <f>ROUND($K$210*ROUND($W$210,2),2)</f>
        <v>0</v>
      </c>
      <c r="Z210" s="9">
        <v>18.181818181818183</v>
      </c>
      <c r="AA210" s="9">
        <f aca="true" t="shared" si="10" ref="AA210:AA216">Z210*K210</f>
        <v>909.0909090909091</v>
      </c>
    </row>
    <row r="211" spans="1:27" ht="38.25">
      <c r="A211" s="3">
        <v>72397</v>
      </c>
      <c r="B211" s="4" t="s">
        <v>464</v>
      </c>
      <c r="C211" s="3">
        <v>225226</v>
      </c>
      <c r="D211" s="4" t="s">
        <v>91</v>
      </c>
      <c r="E211" s="4" t="s">
        <v>161</v>
      </c>
      <c r="F211" s="4" t="s">
        <v>162</v>
      </c>
      <c r="G211" s="5"/>
      <c r="H211" s="4" t="s">
        <v>163</v>
      </c>
      <c r="I211" s="4"/>
      <c r="J211" s="4" t="s">
        <v>164</v>
      </c>
      <c r="K211" s="6">
        <v>50</v>
      </c>
      <c r="L211" s="4">
        <v>920000</v>
      </c>
      <c r="M211" s="4" t="s">
        <v>468</v>
      </c>
      <c r="N211" s="4" t="s">
        <v>452</v>
      </c>
      <c r="O211" s="4" t="s">
        <v>453</v>
      </c>
      <c r="P211" s="4"/>
      <c r="Q211" s="4" t="s">
        <v>36</v>
      </c>
      <c r="R211" s="3">
        <v>2090</v>
      </c>
      <c r="S211" s="4" t="s">
        <v>469</v>
      </c>
      <c r="T211" s="4" t="s">
        <v>470</v>
      </c>
      <c r="U211" s="4">
        <v>549494642</v>
      </c>
      <c r="V211" s="4" t="s">
        <v>471</v>
      </c>
      <c r="W211" s="7"/>
      <c r="X211" s="8">
        <f>ROUND($K$211*ROUND($W$211,2),2)</f>
        <v>0</v>
      </c>
      <c r="Z211" s="9">
        <v>14.049586776859504</v>
      </c>
      <c r="AA211" s="9">
        <f t="shared" si="10"/>
        <v>702.4793388429753</v>
      </c>
    </row>
    <row r="212" spans="1:27" ht="12.75">
      <c r="A212" s="3">
        <v>72397</v>
      </c>
      <c r="B212" s="4" t="s">
        <v>464</v>
      </c>
      <c r="C212" s="3">
        <v>225227</v>
      </c>
      <c r="D212" s="4" t="s">
        <v>174</v>
      </c>
      <c r="E212" s="4" t="s">
        <v>263</v>
      </c>
      <c r="F212" s="4" t="s">
        <v>264</v>
      </c>
      <c r="G212" s="5"/>
      <c r="H212" s="4" t="s">
        <v>265</v>
      </c>
      <c r="I212" s="4"/>
      <c r="J212" s="4" t="s">
        <v>178</v>
      </c>
      <c r="K212" s="6">
        <v>10</v>
      </c>
      <c r="L212" s="4">
        <v>920000</v>
      </c>
      <c r="M212" s="4" t="s">
        <v>468</v>
      </c>
      <c r="N212" s="4" t="s">
        <v>452</v>
      </c>
      <c r="O212" s="4" t="s">
        <v>453</v>
      </c>
      <c r="P212" s="4"/>
      <c r="Q212" s="4" t="s">
        <v>36</v>
      </c>
      <c r="R212" s="3">
        <v>2090</v>
      </c>
      <c r="S212" s="4" t="s">
        <v>469</v>
      </c>
      <c r="T212" s="4" t="s">
        <v>470</v>
      </c>
      <c r="U212" s="4">
        <v>549494642</v>
      </c>
      <c r="V212" s="4" t="s">
        <v>471</v>
      </c>
      <c r="W212" s="7"/>
      <c r="X212" s="8">
        <f>ROUND($K$212*ROUND($W$212,2),2)</f>
        <v>0</v>
      </c>
      <c r="Z212" s="9">
        <v>12.396694214876034</v>
      </c>
      <c r="AA212" s="9">
        <f t="shared" si="10"/>
        <v>123.96694214876034</v>
      </c>
    </row>
    <row r="213" spans="1:27" ht="25.5">
      <c r="A213" s="3">
        <v>72397</v>
      </c>
      <c r="B213" s="4" t="s">
        <v>464</v>
      </c>
      <c r="C213" s="3">
        <v>225228</v>
      </c>
      <c r="D213" s="4" t="s">
        <v>129</v>
      </c>
      <c r="E213" s="4" t="s">
        <v>130</v>
      </c>
      <c r="F213" s="4" t="s">
        <v>131</v>
      </c>
      <c r="G213" s="5"/>
      <c r="H213" s="4" t="s">
        <v>132</v>
      </c>
      <c r="I213" s="4"/>
      <c r="J213" s="4" t="s">
        <v>70</v>
      </c>
      <c r="K213" s="6">
        <v>5</v>
      </c>
      <c r="L213" s="4">
        <v>920000</v>
      </c>
      <c r="M213" s="4" t="s">
        <v>468</v>
      </c>
      <c r="N213" s="4" t="s">
        <v>452</v>
      </c>
      <c r="O213" s="4" t="s">
        <v>453</v>
      </c>
      <c r="P213" s="4"/>
      <c r="Q213" s="4" t="s">
        <v>36</v>
      </c>
      <c r="R213" s="3">
        <v>2090</v>
      </c>
      <c r="S213" s="4" t="s">
        <v>469</v>
      </c>
      <c r="T213" s="4" t="s">
        <v>470</v>
      </c>
      <c r="U213" s="4">
        <v>549494642</v>
      </c>
      <c r="V213" s="4" t="s">
        <v>471</v>
      </c>
      <c r="W213" s="7"/>
      <c r="X213" s="8">
        <f>ROUND($K$213*ROUND($W$213,2),2)</f>
        <v>0</v>
      </c>
      <c r="Z213" s="9">
        <v>11.570247933884298</v>
      </c>
      <c r="AA213" s="9">
        <f t="shared" si="10"/>
        <v>57.85123966942149</v>
      </c>
    </row>
    <row r="214" spans="1:27" ht="12.75">
      <c r="A214" s="3">
        <v>72397</v>
      </c>
      <c r="B214" s="4" t="s">
        <v>464</v>
      </c>
      <c r="C214" s="3">
        <v>225229</v>
      </c>
      <c r="D214" s="4" t="s">
        <v>472</v>
      </c>
      <c r="E214" s="4" t="s">
        <v>473</v>
      </c>
      <c r="F214" s="4" t="s">
        <v>474</v>
      </c>
      <c r="G214" s="5"/>
      <c r="H214" s="4" t="s">
        <v>475</v>
      </c>
      <c r="I214" s="4"/>
      <c r="J214" s="4" t="s">
        <v>70</v>
      </c>
      <c r="K214" s="6">
        <v>1</v>
      </c>
      <c r="L214" s="4">
        <v>920000</v>
      </c>
      <c r="M214" s="4" t="s">
        <v>468</v>
      </c>
      <c r="N214" s="4" t="s">
        <v>452</v>
      </c>
      <c r="O214" s="4" t="s">
        <v>453</v>
      </c>
      <c r="P214" s="4"/>
      <c r="Q214" s="4" t="s">
        <v>36</v>
      </c>
      <c r="R214" s="3">
        <v>2090</v>
      </c>
      <c r="S214" s="4" t="s">
        <v>469</v>
      </c>
      <c r="T214" s="4" t="s">
        <v>470</v>
      </c>
      <c r="U214" s="4">
        <v>549494642</v>
      </c>
      <c r="V214" s="4" t="s">
        <v>471</v>
      </c>
      <c r="W214" s="7"/>
      <c r="X214" s="8">
        <f>ROUND($K$214*ROUND($W$214,2),2)</f>
        <v>0</v>
      </c>
      <c r="Z214" s="9">
        <v>123.96694214876034</v>
      </c>
      <c r="AA214" s="9">
        <f t="shared" si="10"/>
        <v>123.96694214876034</v>
      </c>
    </row>
    <row r="215" spans="1:27" ht="25.5">
      <c r="A215" s="3">
        <v>72397</v>
      </c>
      <c r="B215" s="4" t="s">
        <v>464</v>
      </c>
      <c r="C215" s="3">
        <v>225239</v>
      </c>
      <c r="D215" s="4" t="s">
        <v>443</v>
      </c>
      <c r="E215" s="4" t="s">
        <v>444</v>
      </c>
      <c r="F215" s="4" t="s">
        <v>445</v>
      </c>
      <c r="G215" s="5"/>
      <c r="H215" s="4" t="s">
        <v>446</v>
      </c>
      <c r="I215" s="4"/>
      <c r="J215" s="4" t="s">
        <v>70</v>
      </c>
      <c r="K215" s="6">
        <v>5</v>
      </c>
      <c r="L215" s="4">
        <v>920000</v>
      </c>
      <c r="M215" s="4" t="s">
        <v>468</v>
      </c>
      <c r="N215" s="4" t="s">
        <v>452</v>
      </c>
      <c r="O215" s="4" t="s">
        <v>453</v>
      </c>
      <c r="P215" s="4"/>
      <c r="Q215" s="4" t="s">
        <v>36</v>
      </c>
      <c r="R215" s="3">
        <v>2090</v>
      </c>
      <c r="S215" s="4" t="s">
        <v>469</v>
      </c>
      <c r="T215" s="4" t="s">
        <v>470</v>
      </c>
      <c r="U215" s="4">
        <v>549494642</v>
      </c>
      <c r="V215" s="4" t="s">
        <v>471</v>
      </c>
      <c r="W215" s="7"/>
      <c r="X215" s="8">
        <f>ROUND($K$215*ROUND($W$215,2),2)</f>
        <v>0</v>
      </c>
      <c r="Z215" s="9">
        <v>31.40495867768595</v>
      </c>
      <c r="AA215" s="9">
        <f t="shared" si="10"/>
        <v>157.02479338842974</v>
      </c>
    </row>
    <row r="216" spans="1:27" ht="26.25" thickBot="1">
      <c r="A216" s="3">
        <v>72397</v>
      </c>
      <c r="B216" s="4" t="s">
        <v>464</v>
      </c>
      <c r="C216" s="3">
        <v>225240</v>
      </c>
      <c r="D216" s="4" t="s">
        <v>199</v>
      </c>
      <c r="E216" s="4" t="s">
        <v>200</v>
      </c>
      <c r="F216" s="4" t="s">
        <v>201</v>
      </c>
      <c r="G216" s="5"/>
      <c r="H216" s="4" t="s">
        <v>202</v>
      </c>
      <c r="I216" s="4"/>
      <c r="J216" s="4" t="s">
        <v>70</v>
      </c>
      <c r="K216" s="6">
        <v>2</v>
      </c>
      <c r="L216" s="4">
        <v>920000</v>
      </c>
      <c r="M216" s="4" t="s">
        <v>468</v>
      </c>
      <c r="N216" s="4" t="s">
        <v>452</v>
      </c>
      <c r="O216" s="4" t="s">
        <v>453</v>
      </c>
      <c r="P216" s="4"/>
      <c r="Q216" s="4" t="s">
        <v>36</v>
      </c>
      <c r="R216" s="3">
        <v>2090</v>
      </c>
      <c r="S216" s="4" t="s">
        <v>469</v>
      </c>
      <c r="T216" s="4" t="s">
        <v>470</v>
      </c>
      <c r="U216" s="4">
        <v>549494642</v>
      </c>
      <c r="V216" s="4" t="s">
        <v>471</v>
      </c>
      <c r="W216" s="7"/>
      <c r="X216" s="8">
        <f>ROUND($K$216*ROUND($W$216,2),2)</f>
        <v>0</v>
      </c>
      <c r="Z216" s="9">
        <v>17.355371900826448</v>
      </c>
      <c r="AA216" s="9">
        <f t="shared" si="10"/>
        <v>34.710743801652896</v>
      </c>
    </row>
    <row r="217" spans="1:27" ht="13.5" customHeight="1" thickTop="1">
      <c r="A217" s="15" t="s">
        <v>71</v>
      </c>
      <c r="B217" s="15"/>
      <c r="C217" s="15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 t="s">
        <v>72</v>
      </c>
      <c r="X217" s="11">
        <f>SUM($X$210:$X$216)</f>
        <v>0</v>
      </c>
      <c r="Z217" s="11"/>
      <c r="AA217" s="11">
        <f>SUM($AA$210:$AA$216)</f>
        <v>2109.090909090909</v>
      </c>
    </row>
    <row r="218" spans="1:24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7" ht="25.5">
      <c r="A219" s="3">
        <v>72403</v>
      </c>
      <c r="B219" s="4" t="s">
        <v>476</v>
      </c>
      <c r="C219" s="3">
        <v>225333</v>
      </c>
      <c r="D219" s="4" t="s">
        <v>61</v>
      </c>
      <c r="E219" s="4" t="s">
        <v>477</v>
      </c>
      <c r="F219" s="4" t="s">
        <v>478</v>
      </c>
      <c r="G219" s="5"/>
      <c r="H219" s="4" t="s">
        <v>479</v>
      </c>
      <c r="I219" s="4"/>
      <c r="J219" s="4" t="s">
        <v>70</v>
      </c>
      <c r="K219" s="6">
        <v>5</v>
      </c>
      <c r="L219" s="4">
        <v>811000</v>
      </c>
      <c r="M219" s="4" t="s">
        <v>480</v>
      </c>
      <c r="N219" s="4" t="s">
        <v>481</v>
      </c>
      <c r="O219" s="4" t="s">
        <v>482</v>
      </c>
      <c r="P219" s="4"/>
      <c r="Q219" s="4" t="s">
        <v>36</v>
      </c>
      <c r="R219" s="3">
        <v>35891</v>
      </c>
      <c r="S219" s="4" t="s">
        <v>483</v>
      </c>
      <c r="T219" s="4" t="s">
        <v>484</v>
      </c>
      <c r="U219" s="4">
        <v>549493740</v>
      </c>
      <c r="V219" s="4"/>
      <c r="W219" s="7"/>
      <c r="X219" s="8">
        <f>ROUND($K$219*ROUND($W$219,2),2)</f>
        <v>0</v>
      </c>
      <c r="Z219" s="9">
        <v>52.892561983471076</v>
      </c>
      <c r="AA219" s="9">
        <f aca="true" t="shared" si="11" ref="AA219:AA225">Z219*K219</f>
        <v>264.4628099173554</v>
      </c>
    </row>
    <row r="220" spans="1:27" ht="12.75">
      <c r="A220" s="3">
        <v>72403</v>
      </c>
      <c r="B220" s="4" t="s">
        <v>476</v>
      </c>
      <c r="C220" s="3">
        <v>225334</v>
      </c>
      <c r="D220" s="4" t="s">
        <v>61</v>
      </c>
      <c r="E220" s="4" t="s">
        <v>62</v>
      </c>
      <c r="F220" s="4" t="s">
        <v>63</v>
      </c>
      <c r="G220" s="5"/>
      <c r="H220" s="4" t="s">
        <v>64</v>
      </c>
      <c r="I220" s="4"/>
      <c r="J220" s="4" t="s">
        <v>65</v>
      </c>
      <c r="K220" s="6">
        <v>5</v>
      </c>
      <c r="L220" s="4">
        <v>811000</v>
      </c>
      <c r="M220" s="4" t="s">
        <v>480</v>
      </c>
      <c r="N220" s="4" t="s">
        <v>481</v>
      </c>
      <c r="O220" s="4" t="s">
        <v>482</v>
      </c>
      <c r="P220" s="4"/>
      <c r="Q220" s="4" t="s">
        <v>36</v>
      </c>
      <c r="R220" s="3">
        <v>35891</v>
      </c>
      <c r="S220" s="4" t="s">
        <v>483</v>
      </c>
      <c r="T220" s="4" t="s">
        <v>484</v>
      </c>
      <c r="U220" s="4">
        <v>549493740</v>
      </c>
      <c r="V220" s="4"/>
      <c r="W220" s="7"/>
      <c r="X220" s="8">
        <f>ROUND($K$220*ROUND($W$220,2),2)</f>
        <v>0</v>
      </c>
      <c r="Z220" s="9">
        <v>19.00826446280992</v>
      </c>
      <c r="AA220" s="9">
        <f t="shared" si="11"/>
        <v>95.0413223140496</v>
      </c>
    </row>
    <row r="221" spans="1:27" ht="38.25">
      <c r="A221" s="3">
        <v>72403</v>
      </c>
      <c r="B221" s="4" t="s">
        <v>476</v>
      </c>
      <c r="C221" s="3">
        <v>225336</v>
      </c>
      <c r="D221" s="4" t="s">
        <v>73</v>
      </c>
      <c r="E221" s="4" t="s">
        <v>133</v>
      </c>
      <c r="F221" s="4" t="s">
        <v>134</v>
      </c>
      <c r="G221" s="5"/>
      <c r="H221" s="4" t="s">
        <v>135</v>
      </c>
      <c r="I221" s="4"/>
      <c r="J221" s="4" t="s">
        <v>136</v>
      </c>
      <c r="K221" s="6">
        <v>5</v>
      </c>
      <c r="L221" s="4">
        <v>811000</v>
      </c>
      <c r="M221" s="4" t="s">
        <v>480</v>
      </c>
      <c r="N221" s="4" t="s">
        <v>481</v>
      </c>
      <c r="O221" s="4" t="s">
        <v>482</v>
      </c>
      <c r="P221" s="4"/>
      <c r="Q221" s="4" t="s">
        <v>36</v>
      </c>
      <c r="R221" s="3">
        <v>35891</v>
      </c>
      <c r="S221" s="4" t="s">
        <v>483</v>
      </c>
      <c r="T221" s="4" t="s">
        <v>484</v>
      </c>
      <c r="U221" s="4">
        <v>549493740</v>
      </c>
      <c r="V221" s="4"/>
      <c r="W221" s="7"/>
      <c r="X221" s="8">
        <f>ROUND($K$221*ROUND($W$221,2),2)</f>
        <v>0</v>
      </c>
      <c r="Z221" s="9">
        <v>12.396694214876034</v>
      </c>
      <c r="AA221" s="9">
        <f t="shared" si="11"/>
        <v>61.98347107438017</v>
      </c>
    </row>
    <row r="222" spans="1:27" ht="38.25">
      <c r="A222" s="3">
        <v>72403</v>
      </c>
      <c r="B222" s="4" t="s">
        <v>476</v>
      </c>
      <c r="C222" s="3">
        <v>225337</v>
      </c>
      <c r="D222" s="4" t="s">
        <v>91</v>
      </c>
      <c r="E222" s="4" t="s">
        <v>297</v>
      </c>
      <c r="F222" s="4" t="s">
        <v>298</v>
      </c>
      <c r="G222" s="5"/>
      <c r="H222" s="4" t="s">
        <v>299</v>
      </c>
      <c r="I222" s="4"/>
      <c r="J222" s="4" t="s">
        <v>98</v>
      </c>
      <c r="K222" s="6">
        <v>2</v>
      </c>
      <c r="L222" s="4">
        <v>811000</v>
      </c>
      <c r="M222" s="4" t="s">
        <v>480</v>
      </c>
      <c r="N222" s="4" t="s">
        <v>481</v>
      </c>
      <c r="O222" s="4" t="s">
        <v>482</v>
      </c>
      <c r="P222" s="4"/>
      <c r="Q222" s="4" t="s">
        <v>36</v>
      </c>
      <c r="R222" s="3">
        <v>35891</v>
      </c>
      <c r="S222" s="4" t="s">
        <v>483</v>
      </c>
      <c r="T222" s="4" t="s">
        <v>484</v>
      </c>
      <c r="U222" s="4">
        <v>549493740</v>
      </c>
      <c r="V222" s="4"/>
      <c r="W222" s="7"/>
      <c r="X222" s="8">
        <f>ROUND($K$222*ROUND($W$222,2),2)</f>
        <v>0</v>
      </c>
      <c r="Z222" s="9">
        <v>65.2892561983471</v>
      </c>
      <c r="AA222" s="9">
        <f t="shared" si="11"/>
        <v>130.5785123966942</v>
      </c>
    </row>
    <row r="223" spans="1:27" ht="25.5">
      <c r="A223" s="3">
        <v>72403</v>
      </c>
      <c r="B223" s="4" t="s">
        <v>476</v>
      </c>
      <c r="C223" s="3">
        <v>225343</v>
      </c>
      <c r="D223" s="4" t="s">
        <v>99</v>
      </c>
      <c r="E223" s="4" t="s">
        <v>261</v>
      </c>
      <c r="F223" s="4" t="s">
        <v>120</v>
      </c>
      <c r="G223" s="5"/>
      <c r="H223" s="4" t="s">
        <v>262</v>
      </c>
      <c r="I223" s="4"/>
      <c r="J223" s="4" t="s">
        <v>65</v>
      </c>
      <c r="K223" s="6">
        <v>5</v>
      </c>
      <c r="L223" s="4">
        <v>811000</v>
      </c>
      <c r="M223" s="4" t="s">
        <v>480</v>
      </c>
      <c r="N223" s="4" t="s">
        <v>481</v>
      </c>
      <c r="O223" s="4" t="s">
        <v>482</v>
      </c>
      <c r="P223" s="4"/>
      <c r="Q223" s="4" t="s">
        <v>36</v>
      </c>
      <c r="R223" s="3">
        <v>35891</v>
      </c>
      <c r="S223" s="4" t="s">
        <v>483</v>
      </c>
      <c r="T223" s="4" t="s">
        <v>484</v>
      </c>
      <c r="U223" s="4">
        <v>549493740</v>
      </c>
      <c r="V223" s="4"/>
      <c r="W223" s="7"/>
      <c r="X223" s="8">
        <f>ROUND($K$223*ROUND($W$223,2),2)</f>
        <v>0</v>
      </c>
      <c r="Z223" s="9">
        <v>47.93388429752066</v>
      </c>
      <c r="AA223" s="9">
        <f t="shared" si="11"/>
        <v>239.6694214876033</v>
      </c>
    </row>
    <row r="224" spans="1:27" ht="25.5">
      <c r="A224" s="3">
        <v>72403</v>
      </c>
      <c r="B224" s="4" t="s">
        <v>476</v>
      </c>
      <c r="C224" s="3">
        <v>225347</v>
      </c>
      <c r="D224" s="4" t="s">
        <v>156</v>
      </c>
      <c r="E224" s="4" t="s">
        <v>485</v>
      </c>
      <c r="F224" s="4" t="s">
        <v>486</v>
      </c>
      <c r="G224" s="5"/>
      <c r="H224" s="4" t="s">
        <v>487</v>
      </c>
      <c r="I224" s="4"/>
      <c r="J224" s="4" t="s">
        <v>128</v>
      </c>
      <c r="K224" s="6">
        <v>1</v>
      </c>
      <c r="L224" s="4">
        <v>811000</v>
      </c>
      <c r="M224" s="4" t="s">
        <v>480</v>
      </c>
      <c r="N224" s="4" t="s">
        <v>481</v>
      </c>
      <c r="O224" s="4" t="s">
        <v>482</v>
      </c>
      <c r="P224" s="4"/>
      <c r="Q224" s="4" t="s">
        <v>36</v>
      </c>
      <c r="R224" s="3">
        <v>35891</v>
      </c>
      <c r="S224" s="4" t="s">
        <v>483</v>
      </c>
      <c r="T224" s="4" t="s">
        <v>484</v>
      </c>
      <c r="U224" s="4">
        <v>549493740</v>
      </c>
      <c r="V224" s="4"/>
      <c r="W224" s="7"/>
      <c r="X224" s="8">
        <f>ROUND($K$224*ROUND($W$224,2),2)</f>
        <v>0</v>
      </c>
      <c r="Z224" s="9">
        <v>38.01652892561984</v>
      </c>
      <c r="AA224" s="9">
        <f t="shared" si="11"/>
        <v>38.01652892561984</v>
      </c>
    </row>
    <row r="225" spans="1:27" ht="39" thickBot="1">
      <c r="A225" s="3">
        <v>72403</v>
      </c>
      <c r="B225" s="4" t="s">
        <v>476</v>
      </c>
      <c r="C225" s="3">
        <v>225348</v>
      </c>
      <c r="D225" s="4" t="s">
        <v>156</v>
      </c>
      <c r="E225" s="4" t="s">
        <v>488</v>
      </c>
      <c r="F225" s="4" t="s">
        <v>489</v>
      </c>
      <c r="G225" s="5"/>
      <c r="H225" s="4" t="s">
        <v>490</v>
      </c>
      <c r="I225" s="4"/>
      <c r="J225" s="4" t="s">
        <v>128</v>
      </c>
      <c r="K225" s="6">
        <v>1</v>
      </c>
      <c r="L225" s="4">
        <v>811000</v>
      </c>
      <c r="M225" s="4" t="s">
        <v>480</v>
      </c>
      <c r="N225" s="4" t="s">
        <v>481</v>
      </c>
      <c r="O225" s="4" t="s">
        <v>482</v>
      </c>
      <c r="P225" s="4"/>
      <c r="Q225" s="4" t="s">
        <v>36</v>
      </c>
      <c r="R225" s="3">
        <v>35891</v>
      </c>
      <c r="S225" s="4" t="s">
        <v>483</v>
      </c>
      <c r="T225" s="4" t="s">
        <v>484</v>
      </c>
      <c r="U225" s="4">
        <v>549493740</v>
      </c>
      <c r="V225" s="4"/>
      <c r="W225" s="7"/>
      <c r="X225" s="8">
        <f>ROUND($K$225*ROUND($W$225,2),2)</f>
        <v>0</v>
      </c>
      <c r="Z225" s="9">
        <v>23.96694214876033</v>
      </c>
      <c r="AA225" s="9">
        <f t="shared" si="11"/>
        <v>23.96694214876033</v>
      </c>
    </row>
    <row r="226" spans="1:27" ht="13.5" customHeight="1" thickTop="1">
      <c r="A226" s="15" t="s">
        <v>71</v>
      </c>
      <c r="B226" s="15"/>
      <c r="C226" s="15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 t="s">
        <v>72</v>
      </c>
      <c r="X226" s="11">
        <f>SUM($X$219:$X$225)</f>
        <v>0</v>
      </c>
      <c r="Z226" s="11"/>
      <c r="AA226" s="11">
        <f>SUM($AA$219:$AA$225)</f>
        <v>853.7190082644628</v>
      </c>
    </row>
    <row r="227" spans="1:24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7" ht="38.25">
      <c r="A228" s="3">
        <v>72415</v>
      </c>
      <c r="B228" s="4" t="s">
        <v>491</v>
      </c>
      <c r="C228" s="3">
        <v>225218</v>
      </c>
      <c r="D228" s="4" t="s">
        <v>104</v>
      </c>
      <c r="E228" s="4" t="s">
        <v>492</v>
      </c>
      <c r="F228" s="4" t="s">
        <v>493</v>
      </c>
      <c r="G228" s="5"/>
      <c r="H228" s="4" t="s">
        <v>494</v>
      </c>
      <c r="I228" s="4"/>
      <c r="J228" s="4" t="s">
        <v>108</v>
      </c>
      <c r="K228" s="6">
        <v>10</v>
      </c>
      <c r="L228" s="4">
        <v>510000</v>
      </c>
      <c r="M228" s="4" t="s">
        <v>495</v>
      </c>
      <c r="N228" s="4" t="s">
        <v>496</v>
      </c>
      <c r="O228" s="4" t="s">
        <v>115</v>
      </c>
      <c r="P228" s="4">
        <v>2</v>
      </c>
      <c r="Q228" s="4" t="s">
        <v>497</v>
      </c>
      <c r="R228" s="3">
        <v>186014</v>
      </c>
      <c r="S228" s="4" t="s">
        <v>498</v>
      </c>
      <c r="T228" s="4" t="s">
        <v>499</v>
      </c>
      <c r="U228" s="4">
        <v>549496321</v>
      </c>
      <c r="V228" s="4"/>
      <c r="W228" s="7"/>
      <c r="X228" s="8">
        <f>ROUND($K$228*ROUND($W$228,2),2)</f>
        <v>0</v>
      </c>
      <c r="Z228" s="9">
        <v>181.8181818181818</v>
      </c>
      <c r="AA228" s="9">
        <f aca="true" t="shared" si="12" ref="AA228:AA235">Z228*K228</f>
        <v>1818.181818181818</v>
      </c>
    </row>
    <row r="229" spans="1:27" ht="38.25">
      <c r="A229" s="3">
        <v>72415</v>
      </c>
      <c r="B229" s="4" t="s">
        <v>491</v>
      </c>
      <c r="C229" s="3">
        <v>225219</v>
      </c>
      <c r="D229" s="4" t="s">
        <v>73</v>
      </c>
      <c r="E229" s="4" t="s">
        <v>231</v>
      </c>
      <c r="F229" s="4" t="s">
        <v>232</v>
      </c>
      <c r="G229" s="5"/>
      <c r="H229" s="4" t="s">
        <v>233</v>
      </c>
      <c r="I229" s="4"/>
      <c r="J229" s="4" t="s">
        <v>234</v>
      </c>
      <c r="K229" s="6">
        <v>5</v>
      </c>
      <c r="L229" s="4">
        <v>510000</v>
      </c>
      <c r="M229" s="4" t="s">
        <v>495</v>
      </c>
      <c r="N229" s="4" t="s">
        <v>496</v>
      </c>
      <c r="O229" s="4" t="s">
        <v>115</v>
      </c>
      <c r="P229" s="4">
        <v>2</v>
      </c>
      <c r="Q229" s="4" t="s">
        <v>497</v>
      </c>
      <c r="R229" s="3">
        <v>186014</v>
      </c>
      <c r="S229" s="4" t="s">
        <v>498</v>
      </c>
      <c r="T229" s="4" t="s">
        <v>499</v>
      </c>
      <c r="U229" s="4">
        <v>549496321</v>
      </c>
      <c r="V229" s="4"/>
      <c r="W229" s="7"/>
      <c r="X229" s="8">
        <f>ROUND($K$229*ROUND($W$229,2),2)</f>
        <v>0</v>
      </c>
      <c r="Z229" s="9">
        <v>220.6611570247934</v>
      </c>
      <c r="AA229" s="9">
        <f t="shared" si="12"/>
        <v>1103.3057851239669</v>
      </c>
    </row>
    <row r="230" spans="1:27" ht="38.25">
      <c r="A230" s="3">
        <v>72415</v>
      </c>
      <c r="B230" s="4" t="s">
        <v>491</v>
      </c>
      <c r="C230" s="3">
        <v>225238</v>
      </c>
      <c r="D230" s="4" t="s">
        <v>104</v>
      </c>
      <c r="E230" s="4" t="s">
        <v>500</v>
      </c>
      <c r="F230" s="4" t="s">
        <v>501</v>
      </c>
      <c r="G230" s="5"/>
      <c r="H230" s="4" t="s">
        <v>502</v>
      </c>
      <c r="I230" s="4"/>
      <c r="J230" s="4" t="s">
        <v>108</v>
      </c>
      <c r="K230" s="6">
        <v>10</v>
      </c>
      <c r="L230" s="4">
        <v>510000</v>
      </c>
      <c r="M230" s="4" t="s">
        <v>495</v>
      </c>
      <c r="N230" s="4" t="s">
        <v>496</v>
      </c>
      <c r="O230" s="4" t="s">
        <v>115</v>
      </c>
      <c r="P230" s="4">
        <v>2</v>
      </c>
      <c r="Q230" s="4" t="s">
        <v>497</v>
      </c>
      <c r="R230" s="3">
        <v>186014</v>
      </c>
      <c r="S230" s="4" t="s">
        <v>498</v>
      </c>
      <c r="T230" s="4" t="s">
        <v>499</v>
      </c>
      <c r="U230" s="4">
        <v>549496321</v>
      </c>
      <c r="V230" s="4"/>
      <c r="W230" s="7"/>
      <c r="X230" s="8">
        <f>ROUND($K$230*ROUND($W$230,2),2)</f>
        <v>0</v>
      </c>
      <c r="Z230" s="9">
        <v>584.297520661157</v>
      </c>
      <c r="AA230" s="9">
        <f t="shared" si="12"/>
        <v>5842.975206611571</v>
      </c>
    </row>
    <row r="231" spans="1:27" ht="25.5">
      <c r="A231" s="3">
        <v>72415</v>
      </c>
      <c r="B231" s="4" t="s">
        <v>491</v>
      </c>
      <c r="C231" s="3">
        <v>225751</v>
      </c>
      <c r="D231" s="4" t="s">
        <v>199</v>
      </c>
      <c r="E231" s="4" t="s">
        <v>308</v>
      </c>
      <c r="F231" s="4" t="s">
        <v>309</v>
      </c>
      <c r="G231" s="5"/>
      <c r="H231" s="4" t="s">
        <v>310</v>
      </c>
      <c r="I231" s="4"/>
      <c r="J231" s="4" t="s">
        <v>70</v>
      </c>
      <c r="K231" s="6">
        <v>20</v>
      </c>
      <c r="L231" s="4">
        <v>510000</v>
      </c>
      <c r="M231" s="4" t="s">
        <v>495</v>
      </c>
      <c r="N231" s="4" t="s">
        <v>496</v>
      </c>
      <c r="O231" s="4" t="s">
        <v>115</v>
      </c>
      <c r="P231" s="4">
        <v>2</v>
      </c>
      <c r="Q231" s="4" t="s">
        <v>497</v>
      </c>
      <c r="R231" s="3">
        <v>186014</v>
      </c>
      <c r="S231" s="4" t="s">
        <v>498</v>
      </c>
      <c r="T231" s="4" t="s">
        <v>499</v>
      </c>
      <c r="U231" s="4">
        <v>549496321</v>
      </c>
      <c r="V231" s="4"/>
      <c r="W231" s="7"/>
      <c r="X231" s="8">
        <f>ROUND($K$231*ROUND($W$231,2),2)</f>
        <v>0</v>
      </c>
      <c r="Z231" s="9">
        <v>12.396694214876034</v>
      </c>
      <c r="AA231" s="9">
        <f t="shared" si="12"/>
        <v>247.93388429752068</v>
      </c>
    </row>
    <row r="232" spans="1:27" ht="63.75">
      <c r="A232" s="3">
        <v>72415</v>
      </c>
      <c r="B232" s="4" t="s">
        <v>491</v>
      </c>
      <c r="C232" s="3">
        <v>225752</v>
      </c>
      <c r="D232" s="4" t="s">
        <v>147</v>
      </c>
      <c r="E232" s="4" t="s">
        <v>148</v>
      </c>
      <c r="F232" s="4" t="s">
        <v>149</v>
      </c>
      <c r="G232" s="5"/>
      <c r="H232" s="4" t="s">
        <v>150</v>
      </c>
      <c r="I232" s="4"/>
      <c r="J232" s="4" t="s">
        <v>60</v>
      </c>
      <c r="K232" s="6">
        <v>10</v>
      </c>
      <c r="L232" s="4">
        <v>510000</v>
      </c>
      <c r="M232" s="4" t="s">
        <v>495</v>
      </c>
      <c r="N232" s="4" t="s">
        <v>496</v>
      </c>
      <c r="O232" s="4" t="s">
        <v>115</v>
      </c>
      <c r="P232" s="4">
        <v>2</v>
      </c>
      <c r="Q232" s="4" t="s">
        <v>497</v>
      </c>
      <c r="R232" s="3">
        <v>186014</v>
      </c>
      <c r="S232" s="4" t="s">
        <v>498</v>
      </c>
      <c r="T232" s="4" t="s">
        <v>499</v>
      </c>
      <c r="U232" s="4">
        <v>549496321</v>
      </c>
      <c r="V232" s="4"/>
      <c r="W232" s="7"/>
      <c r="X232" s="8">
        <f>ROUND($K$232*ROUND($W$232,2),2)</f>
        <v>0</v>
      </c>
      <c r="Z232" s="9">
        <v>36.36363636363637</v>
      </c>
      <c r="AA232" s="9">
        <f t="shared" si="12"/>
        <v>363.6363636363637</v>
      </c>
    </row>
    <row r="233" spans="1:27" ht="38.25">
      <c r="A233" s="3">
        <v>72415</v>
      </c>
      <c r="B233" s="4" t="s">
        <v>491</v>
      </c>
      <c r="C233" s="3">
        <v>225753</v>
      </c>
      <c r="D233" s="4" t="s">
        <v>147</v>
      </c>
      <c r="E233" s="4" t="s">
        <v>348</v>
      </c>
      <c r="F233" s="4" t="s">
        <v>349</v>
      </c>
      <c r="G233" s="5"/>
      <c r="H233" s="4" t="s">
        <v>350</v>
      </c>
      <c r="I233" s="4"/>
      <c r="J233" s="4" t="s">
        <v>103</v>
      </c>
      <c r="K233" s="6">
        <v>3</v>
      </c>
      <c r="L233" s="4">
        <v>510000</v>
      </c>
      <c r="M233" s="4" t="s">
        <v>495</v>
      </c>
      <c r="N233" s="4" t="s">
        <v>496</v>
      </c>
      <c r="O233" s="4" t="s">
        <v>115</v>
      </c>
      <c r="P233" s="4">
        <v>2</v>
      </c>
      <c r="Q233" s="4" t="s">
        <v>497</v>
      </c>
      <c r="R233" s="3">
        <v>186014</v>
      </c>
      <c r="S233" s="4" t="s">
        <v>498</v>
      </c>
      <c r="T233" s="4" t="s">
        <v>499</v>
      </c>
      <c r="U233" s="4">
        <v>549496321</v>
      </c>
      <c r="V233" s="4"/>
      <c r="W233" s="7"/>
      <c r="X233" s="8">
        <f>ROUND($K$233*ROUND($W$233,2),2)</f>
        <v>0</v>
      </c>
      <c r="Z233" s="9">
        <v>81.81818181818183</v>
      </c>
      <c r="AA233" s="9">
        <f t="shared" si="12"/>
        <v>245.4545454545455</v>
      </c>
    </row>
    <row r="234" spans="1:27" ht="12.75">
      <c r="A234" s="3">
        <v>72415</v>
      </c>
      <c r="B234" s="4" t="s">
        <v>491</v>
      </c>
      <c r="C234" s="3">
        <v>225771</v>
      </c>
      <c r="D234" s="4" t="s">
        <v>28</v>
      </c>
      <c r="E234" s="4" t="s">
        <v>152</v>
      </c>
      <c r="F234" s="4" t="s">
        <v>153</v>
      </c>
      <c r="G234" s="5"/>
      <c r="H234" s="4" t="s">
        <v>154</v>
      </c>
      <c r="I234" s="4"/>
      <c r="J234" s="4" t="s">
        <v>155</v>
      </c>
      <c r="K234" s="6">
        <v>10</v>
      </c>
      <c r="L234" s="4">
        <v>510000</v>
      </c>
      <c r="M234" s="4" t="s">
        <v>495</v>
      </c>
      <c r="N234" s="4" t="s">
        <v>496</v>
      </c>
      <c r="O234" s="4" t="s">
        <v>115</v>
      </c>
      <c r="P234" s="4">
        <v>2</v>
      </c>
      <c r="Q234" s="4" t="s">
        <v>497</v>
      </c>
      <c r="R234" s="3">
        <v>186014</v>
      </c>
      <c r="S234" s="4" t="s">
        <v>498</v>
      </c>
      <c r="T234" s="4" t="s">
        <v>499</v>
      </c>
      <c r="U234" s="4">
        <v>549496321</v>
      </c>
      <c r="V234" s="4"/>
      <c r="W234" s="7"/>
      <c r="X234" s="8">
        <f>ROUND($K$234*ROUND($W$234,2),2)</f>
        <v>0</v>
      </c>
      <c r="Z234" s="9">
        <v>7.43801652892562</v>
      </c>
      <c r="AA234" s="9">
        <f t="shared" si="12"/>
        <v>74.3801652892562</v>
      </c>
    </row>
    <row r="235" spans="1:27" ht="26.25" thickBot="1">
      <c r="A235" s="3">
        <v>72415</v>
      </c>
      <c r="B235" s="4" t="s">
        <v>491</v>
      </c>
      <c r="C235" s="3">
        <v>225772</v>
      </c>
      <c r="D235" s="4" t="s">
        <v>147</v>
      </c>
      <c r="E235" s="4" t="s">
        <v>240</v>
      </c>
      <c r="F235" s="4" t="s">
        <v>241</v>
      </c>
      <c r="G235" s="5"/>
      <c r="H235" s="4" t="s">
        <v>242</v>
      </c>
      <c r="I235" s="4"/>
      <c r="J235" s="4" t="s">
        <v>60</v>
      </c>
      <c r="K235" s="6">
        <v>10</v>
      </c>
      <c r="L235" s="4">
        <v>510000</v>
      </c>
      <c r="M235" s="4" t="s">
        <v>495</v>
      </c>
      <c r="N235" s="4" t="s">
        <v>496</v>
      </c>
      <c r="O235" s="4" t="s">
        <v>115</v>
      </c>
      <c r="P235" s="4">
        <v>2</v>
      </c>
      <c r="Q235" s="4" t="s">
        <v>497</v>
      </c>
      <c r="R235" s="3">
        <v>186014</v>
      </c>
      <c r="S235" s="4" t="s">
        <v>498</v>
      </c>
      <c r="T235" s="4" t="s">
        <v>499</v>
      </c>
      <c r="U235" s="4">
        <v>549496321</v>
      </c>
      <c r="V235" s="4"/>
      <c r="W235" s="7"/>
      <c r="X235" s="8">
        <f>ROUND($K$235*ROUND($W$235,2),2)</f>
        <v>0</v>
      </c>
      <c r="Z235" s="9">
        <v>24.793388429752067</v>
      </c>
      <c r="AA235" s="9">
        <f t="shared" si="12"/>
        <v>247.93388429752068</v>
      </c>
    </row>
    <row r="236" spans="1:27" ht="13.5" customHeight="1" thickTop="1">
      <c r="A236" s="15" t="s">
        <v>71</v>
      </c>
      <c r="B236" s="15"/>
      <c r="C236" s="15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 t="s">
        <v>72</v>
      </c>
      <c r="X236" s="11">
        <f>SUM($X$228:$X$235)</f>
        <v>0</v>
      </c>
      <c r="Z236" s="11"/>
      <c r="AA236" s="11">
        <f>SUM($AA$228:$AA$235)</f>
        <v>9943.801652892564</v>
      </c>
    </row>
    <row r="237" spans="1:24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7" ht="12.75">
      <c r="A238" s="3">
        <v>72442</v>
      </c>
      <c r="B238" s="4"/>
      <c r="C238" s="3">
        <v>225419</v>
      </c>
      <c r="D238" s="4" t="s">
        <v>61</v>
      </c>
      <c r="E238" s="4" t="s">
        <v>62</v>
      </c>
      <c r="F238" s="4" t="s">
        <v>63</v>
      </c>
      <c r="G238" s="5"/>
      <c r="H238" s="4" t="s">
        <v>64</v>
      </c>
      <c r="I238" s="4"/>
      <c r="J238" s="4" t="s">
        <v>65</v>
      </c>
      <c r="K238" s="6">
        <v>10</v>
      </c>
      <c r="L238" s="4">
        <v>312020</v>
      </c>
      <c r="M238" s="4" t="s">
        <v>503</v>
      </c>
      <c r="N238" s="4" t="s">
        <v>504</v>
      </c>
      <c r="O238" s="4" t="s">
        <v>80</v>
      </c>
      <c r="P238" s="4">
        <v>2</v>
      </c>
      <c r="Q238" s="4" t="s">
        <v>505</v>
      </c>
      <c r="R238" s="3">
        <v>2122</v>
      </c>
      <c r="S238" s="4" t="s">
        <v>506</v>
      </c>
      <c r="T238" s="4" t="s">
        <v>507</v>
      </c>
      <c r="U238" s="4">
        <v>549491460</v>
      </c>
      <c r="V238" s="4"/>
      <c r="W238" s="7"/>
      <c r="X238" s="8">
        <f>ROUND($K$238*ROUND($W$238,2),2)</f>
        <v>0</v>
      </c>
      <c r="Z238" s="9">
        <v>19.00826446280992</v>
      </c>
      <c r="AA238" s="9">
        <f aca="true" t="shared" si="13" ref="AA238:AA244">Z238*K238</f>
        <v>190.0826446280992</v>
      </c>
    </row>
    <row r="239" spans="1:27" ht="38.25">
      <c r="A239" s="3">
        <v>72442</v>
      </c>
      <c r="B239" s="4"/>
      <c r="C239" s="3">
        <v>225422</v>
      </c>
      <c r="D239" s="4" t="s">
        <v>73</v>
      </c>
      <c r="E239" s="4" t="s">
        <v>74</v>
      </c>
      <c r="F239" s="4" t="s">
        <v>75</v>
      </c>
      <c r="G239" s="5"/>
      <c r="H239" s="4" t="s">
        <v>76</v>
      </c>
      <c r="I239" s="4"/>
      <c r="J239" s="4" t="s">
        <v>77</v>
      </c>
      <c r="K239" s="6">
        <v>10</v>
      </c>
      <c r="L239" s="4">
        <v>312020</v>
      </c>
      <c r="M239" s="4" t="s">
        <v>503</v>
      </c>
      <c r="N239" s="4" t="s">
        <v>504</v>
      </c>
      <c r="O239" s="4" t="s">
        <v>80</v>
      </c>
      <c r="P239" s="4">
        <v>2</v>
      </c>
      <c r="Q239" s="4" t="s">
        <v>505</v>
      </c>
      <c r="R239" s="3">
        <v>2122</v>
      </c>
      <c r="S239" s="4" t="s">
        <v>506</v>
      </c>
      <c r="T239" s="4" t="s">
        <v>507</v>
      </c>
      <c r="U239" s="4">
        <v>549491460</v>
      </c>
      <c r="V239" s="4"/>
      <c r="W239" s="7"/>
      <c r="X239" s="8">
        <f>ROUND($K$239*ROUND($W$239,2),2)</f>
        <v>0</v>
      </c>
      <c r="Z239" s="9">
        <v>437.1900826446281</v>
      </c>
      <c r="AA239" s="9">
        <f t="shared" si="13"/>
        <v>4371.900826446281</v>
      </c>
    </row>
    <row r="240" spans="1:27" ht="38.25">
      <c r="A240" s="3">
        <v>72442</v>
      </c>
      <c r="B240" s="4"/>
      <c r="C240" s="3">
        <v>225438</v>
      </c>
      <c r="D240" s="4" t="s">
        <v>91</v>
      </c>
      <c r="E240" s="4" t="s">
        <v>508</v>
      </c>
      <c r="F240" s="4" t="s">
        <v>509</v>
      </c>
      <c r="G240" s="5"/>
      <c r="H240" s="4" t="s">
        <v>510</v>
      </c>
      <c r="I240" s="4"/>
      <c r="J240" s="4" t="s">
        <v>98</v>
      </c>
      <c r="K240" s="6">
        <v>6</v>
      </c>
      <c r="L240" s="4">
        <v>312020</v>
      </c>
      <c r="M240" s="4" t="s">
        <v>503</v>
      </c>
      <c r="N240" s="4" t="s">
        <v>504</v>
      </c>
      <c r="O240" s="4" t="s">
        <v>80</v>
      </c>
      <c r="P240" s="4">
        <v>2</v>
      </c>
      <c r="Q240" s="4" t="s">
        <v>505</v>
      </c>
      <c r="R240" s="3">
        <v>2122</v>
      </c>
      <c r="S240" s="4" t="s">
        <v>506</v>
      </c>
      <c r="T240" s="4" t="s">
        <v>507</v>
      </c>
      <c r="U240" s="4">
        <v>549491460</v>
      </c>
      <c r="V240" s="4"/>
      <c r="W240" s="7"/>
      <c r="X240" s="8">
        <f>ROUND($K$240*ROUND($W$240,2),2)</f>
        <v>0</v>
      </c>
      <c r="Z240" s="9">
        <v>21.487603305785125</v>
      </c>
      <c r="AA240" s="9">
        <f t="shared" si="13"/>
        <v>128.92561983471074</v>
      </c>
    </row>
    <row r="241" spans="1:27" ht="25.5">
      <c r="A241" s="3">
        <v>72442</v>
      </c>
      <c r="B241" s="4"/>
      <c r="C241" s="3">
        <v>225439</v>
      </c>
      <c r="D241" s="4" t="s">
        <v>99</v>
      </c>
      <c r="E241" s="4" t="s">
        <v>100</v>
      </c>
      <c r="F241" s="4" t="s">
        <v>101</v>
      </c>
      <c r="G241" s="5"/>
      <c r="H241" s="4" t="s">
        <v>102</v>
      </c>
      <c r="I241" s="4"/>
      <c r="J241" s="4" t="s">
        <v>103</v>
      </c>
      <c r="K241" s="6">
        <v>3</v>
      </c>
      <c r="L241" s="4">
        <v>312020</v>
      </c>
      <c r="M241" s="4" t="s">
        <v>503</v>
      </c>
      <c r="N241" s="4" t="s">
        <v>504</v>
      </c>
      <c r="O241" s="4" t="s">
        <v>80</v>
      </c>
      <c r="P241" s="4">
        <v>2</v>
      </c>
      <c r="Q241" s="4" t="s">
        <v>505</v>
      </c>
      <c r="R241" s="3">
        <v>2122</v>
      </c>
      <c r="S241" s="4" t="s">
        <v>506</v>
      </c>
      <c r="T241" s="4" t="s">
        <v>507</v>
      </c>
      <c r="U241" s="4">
        <v>549491460</v>
      </c>
      <c r="V241" s="4"/>
      <c r="W241" s="7"/>
      <c r="X241" s="8">
        <f>ROUND($K$241*ROUND($W$241,2),2)</f>
        <v>0</v>
      </c>
      <c r="Z241" s="9">
        <v>52.892561983471076</v>
      </c>
      <c r="AA241" s="9">
        <f t="shared" si="13"/>
        <v>158.67768595041323</v>
      </c>
    </row>
    <row r="242" spans="1:27" ht="38.25">
      <c r="A242" s="3">
        <v>72442</v>
      </c>
      <c r="B242" s="4"/>
      <c r="C242" s="3">
        <v>225440</v>
      </c>
      <c r="D242" s="4" t="s">
        <v>147</v>
      </c>
      <c r="E242" s="4" t="s">
        <v>243</v>
      </c>
      <c r="F242" s="4" t="s">
        <v>244</v>
      </c>
      <c r="G242" s="5"/>
      <c r="H242" s="4" t="s">
        <v>245</v>
      </c>
      <c r="I242" s="4"/>
      <c r="J242" s="4" t="s">
        <v>246</v>
      </c>
      <c r="K242" s="6">
        <v>6</v>
      </c>
      <c r="L242" s="4">
        <v>312020</v>
      </c>
      <c r="M242" s="4" t="s">
        <v>503</v>
      </c>
      <c r="N242" s="4" t="s">
        <v>504</v>
      </c>
      <c r="O242" s="4" t="s">
        <v>80</v>
      </c>
      <c r="P242" s="4">
        <v>2</v>
      </c>
      <c r="Q242" s="4" t="s">
        <v>505</v>
      </c>
      <c r="R242" s="3">
        <v>2122</v>
      </c>
      <c r="S242" s="4" t="s">
        <v>506</v>
      </c>
      <c r="T242" s="4" t="s">
        <v>507</v>
      </c>
      <c r="U242" s="4">
        <v>549491460</v>
      </c>
      <c r="V242" s="4"/>
      <c r="W242" s="7"/>
      <c r="X242" s="8">
        <f>ROUND($K$242*ROUND($W$242,2),2)</f>
        <v>0</v>
      </c>
      <c r="Z242" s="9">
        <v>32.231404958677686</v>
      </c>
      <c r="AA242" s="9">
        <f t="shared" si="13"/>
        <v>193.38842975206612</v>
      </c>
    </row>
    <row r="243" spans="1:27" ht="25.5">
      <c r="A243" s="3">
        <v>72442</v>
      </c>
      <c r="B243" s="4"/>
      <c r="C243" s="3">
        <v>225442</v>
      </c>
      <c r="D243" s="4" t="s">
        <v>344</v>
      </c>
      <c r="E243" s="4" t="s">
        <v>511</v>
      </c>
      <c r="F243" s="4" t="s">
        <v>512</v>
      </c>
      <c r="G243" s="5"/>
      <c r="H243" s="4" t="s">
        <v>513</v>
      </c>
      <c r="I243" s="4"/>
      <c r="J243" s="4" t="s">
        <v>514</v>
      </c>
      <c r="K243" s="6">
        <v>4</v>
      </c>
      <c r="L243" s="4">
        <v>312020</v>
      </c>
      <c r="M243" s="4" t="s">
        <v>503</v>
      </c>
      <c r="N243" s="4" t="s">
        <v>504</v>
      </c>
      <c r="O243" s="4" t="s">
        <v>80</v>
      </c>
      <c r="P243" s="4">
        <v>2</v>
      </c>
      <c r="Q243" s="4" t="s">
        <v>505</v>
      </c>
      <c r="R243" s="3">
        <v>2122</v>
      </c>
      <c r="S243" s="4" t="s">
        <v>506</v>
      </c>
      <c r="T243" s="4" t="s">
        <v>507</v>
      </c>
      <c r="U243" s="4">
        <v>549491460</v>
      </c>
      <c r="V243" s="4"/>
      <c r="W243" s="7"/>
      <c r="X243" s="8">
        <f>ROUND($K$243*ROUND($W$243,2),2)</f>
        <v>0</v>
      </c>
      <c r="Z243" s="9">
        <v>115.70247933884298</v>
      </c>
      <c r="AA243" s="9">
        <f t="shared" si="13"/>
        <v>462.8099173553719</v>
      </c>
    </row>
    <row r="244" spans="1:27" ht="51.75" thickBot="1">
      <c r="A244" s="3">
        <v>72442</v>
      </c>
      <c r="B244" s="4"/>
      <c r="C244" s="3">
        <v>225444</v>
      </c>
      <c r="D244" s="4" t="s">
        <v>28</v>
      </c>
      <c r="E244" s="4" t="s">
        <v>29</v>
      </c>
      <c r="F244" s="4" t="s">
        <v>30</v>
      </c>
      <c r="G244" s="5"/>
      <c r="H244" s="4" t="s">
        <v>31</v>
      </c>
      <c r="I244" s="4"/>
      <c r="J244" s="4" t="s">
        <v>32</v>
      </c>
      <c r="K244" s="6">
        <v>3</v>
      </c>
      <c r="L244" s="4">
        <v>312020</v>
      </c>
      <c r="M244" s="4" t="s">
        <v>503</v>
      </c>
      <c r="N244" s="4" t="s">
        <v>504</v>
      </c>
      <c r="O244" s="4" t="s">
        <v>80</v>
      </c>
      <c r="P244" s="4">
        <v>2</v>
      </c>
      <c r="Q244" s="4" t="s">
        <v>505</v>
      </c>
      <c r="R244" s="3">
        <v>2122</v>
      </c>
      <c r="S244" s="4" t="s">
        <v>506</v>
      </c>
      <c r="T244" s="4" t="s">
        <v>507</v>
      </c>
      <c r="U244" s="4">
        <v>549491460</v>
      </c>
      <c r="V244" s="4"/>
      <c r="W244" s="7"/>
      <c r="X244" s="8">
        <f>ROUND($K$244*ROUND($W$244,2),2)</f>
        <v>0</v>
      </c>
      <c r="Z244" s="9">
        <v>20.66115702479339</v>
      </c>
      <c r="AA244" s="9">
        <f t="shared" si="13"/>
        <v>61.98347107438017</v>
      </c>
    </row>
    <row r="245" spans="1:27" ht="13.5" customHeight="1" thickTop="1">
      <c r="A245" s="15" t="s">
        <v>71</v>
      </c>
      <c r="B245" s="15"/>
      <c r="C245" s="15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 t="s">
        <v>72</v>
      </c>
      <c r="X245" s="11">
        <f>SUM($X$238:$X$244)</f>
        <v>0</v>
      </c>
      <c r="Z245" s="11"/>
      <c r="AA245" s="11">
        <f>SUM($AA$238:$AA$244)</f>
        <v>5567.768595041322</v>
      </c>
    </row>
    <row r="246" spans="1:24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7" ht="51">
      <c r="A247" s="3">
        <v>72446</v>
      </c>
      <c r="B247" s="4"/>
      <c r="C247" s="3">
        <v>225468</v>
      </c>
      <c r="D247" s="4" t="s">
        <v>104</v>
      </c>
      <c r="E247" s="4" t="s">
        <v>105</v>
      </c>
      <c r="F247" s="4" t="s">
        <v>106</v>
      </c>
      <c r="G247" s="5"/>
      <c r="H247" s="4" t="s">
        <v>107</v>
      </c>
      <c r="I247" s="4"/>
      <c r="J247" s="4" t="s">
        <v>108</v>
      </c>
      <c r="K247" s="6">
        <v>12</v>
      </c>
      <c r="L247" s="4">
        <v>999500</v>
      </c>
      <c r="M247" s="4" t="s">
        <v>515</v>
      </c>
      <c r="N247" s="4" t="s">
        <v>516</v>
      </c>
      <c r="O247" s="4" t="s">
        <v>517</v>
      </c>
      <c r="P247" s="4">
        <v>1</v>
      </c>
      <c r="Q247" s="4">
        <v>187</v>
      </c>
      <c r="R247" s="3">
        <v>107268</v>
      </c>
      <c r="S247" s="4" t="s">
        <v>518</v>
      </c>
      <c r="T247" s="4" t="s">
        <v>519</v>
      </c>
      <c r="U247" s="4">
        <v>549494066</v>
      </c>
      <c r="V247" s="4"/>
      <c r="W247" s="7"/>
      <c r="X247" s="8">
        <f>ROUND($K$247*ROUND($W$247,2),2)</f>
        <v>0</v>
      </c>
      <c r="Z247" s="9">
        <v>241.3223140495868</v>
      </c>
      <c r="AA247" s="9">
        <f aca="true" t="shared" si="14" ref="AA247:AA253">Z247*K247</f>
        <v>2895.8677685950415</v>
      </c>
    </row>
    <row r="248" spans="1:27" ht="38.25">
      <c r="A248" s="3">
        <v>72446</v>
      </c>
      <c r="B248" s="4"/>
      <c r="C248" s="3">
        <v>225469</v>
      </c>
      <c r="D248" s="4" t="s">
        <v>73</v>
      </c>
      <c r="E248" s="4" t="s">
        <v>74</v>
      </c>
      <c r="F248" s="4" t="s">
        <v>75</v>
      </c>
      <c r="G248" s="5"/>
      <c r="H248" s="4" t="s">
        <v>76</v>
      </c>
      <c r="I248" s="4"/>
      <c r="J248" s="4" t="s">
        <v>77</v>
      </c>
      <c r="K248" s="6">
        <v>10</v>
      </c>
      <c r="L248" s="4">
        <v>999500</v>
      </c>
      <c r="M248" s="4" t="s">
        <v>515</v>
      </c>
      <c r="N248" s="4" t="s">
        <v>516</v>
      </c>
      <c r="O248" s="4" t="s">
        <v>517</v>
      </c>
      <c r="P248" s="4">
        <v>1</v>
      </c>
      <c r="Q248" s="4">
        <v>187</v>
      </c>
      <c r="R248" s="3">
        <v>107268</v>
      </c>
      <c r="S248" s="4" t="s">
        <v>518</v>
      </c>
      <c r="T248" s="4" t="s">
        <v>519</v>
      </c>
      <c r="U248" s="4">
        <v>549494066</v>
      </c>
      <c r="V248" s="4"/>
      <c r="W248" s="7"/>
      <c r="X248" s="8">
        <f>ROUND($K$248*ROUND($W$248,2),2)</f>
        <v>0</v>
      </c>
      <c r="Z248" s="9">
        <v>437.1900826446281</v>
      </c>
      <c r="AA248" s="9">
        <f t="shared" si="14"/>
        <v>4371.900826446281</v>
      </c>
    </row>
    <row r="249" spans="1:27" ht="12.75">
      <c r="A249" s="3">
        <v>72446</v>
      </c>
      <c r="B249" s="4"/>
      <c r="C249" s="3">
        <v>225471</v>
      </c>
      <c r="D249" s="4" t="s">
        <v>99</v>
      </c>
      <c r="E249" s="4" t="s">
        <v>520</v>
      </c>
      <c r="F249" s="4" t="s">
        <v>521</v>
      </c>
      <c r="G249" s="5"/>
      <c r="H249" s="4" t="s">
        <v>522</v>
      </c>
      <c r="I249" s="4"/>
      <c r="J249" s="4" t="s">
        <v>273</v>
      </c>
      <c r="K249" s="6">
        <v>3</v>
      </c>
      <c r="L249" s="4">
        <v>999500</v>
      </c>
      <c r="M249" s="4" t="s">
        <v>515</v>
      </c>
      <c r="N249" s="4" t="s">
        <v>516</v>
      </c>
      <c r="O249" s="4" t="s">
        <v>517</v>
      </c>
      <c r="P249" s="4">
        <v>1</v>
      </c>
      <c r="Q249" s="4">
        <v>187</v>
      </c>
      <c r="R249" s="3">
        <v>107268</v>
      </c>
      <c r="S249" s="4" t="s">
        <v>518</v>
      </c>
      <c r="T249" s="4" t="s">
        <v>519</v>
      </c>
      <c r="U249" s="4">
        <v>549494066</v>
      </c>
      <c r="V249" s="4"/>
      <c r="W249" s="7"/>
      <c r="X249" s="8">
        <f>ROUND($K$249*ROUND($W$249,2),2)</f>
        <v>0</v>
      </c>
      <c r="Z249" s="9">
        <v>12.396694214876034</v>
      </c>
      <c r="AA249" s="9">
        <f t="shared" si="14"/>
        <v>37.1900826446281</v>
      </c>
    </row>
    <row r="250" spans="1:27" ht="25.5">
      <c r="A250" s="3">
        <v>72446</v>
      </c>
      <c r="B250" s="4"/>
      <c r="C250" s="3">
        <v>225472</v>
      </c>
      <c r="D250" s="4" t="s">
        <v>28</v>
      </c>
      <c r="E250" s="4" t="s">
        <v>327</v>
      </c>
      <c r="F250" s="4" t="s">
        <v>328</v>
      </c>
      <c r="G250" s="5"/>
      <c r="H250" s="4" t="s">
        <v>329</v>
      </c>
      <c r="I250" s="4"/>
      <c r="J250" s="4" t="s">
        <v>330</v>
      </c>
      <c r="K250" s="6">
        <v>20</v>
      </c>
      <c r="L250" s="4">
        <v>999500</v>
      </c>
      <c r="M250" s="4" t="s">
        <v>515</v>
      </c>
      <c r="N250" s="4" t="s">
        <v>516</v>
      </c>
      <c r="O250" s="4" t="s">
        <v>517</v>
      </c>
      <c r="P250" s="4">
        <v>1</v>
      </c>
      <c r="Q250" s="4">
        <v>187</v>
      </c>
      <c r="R250" s="3">
        <v>107268</v>
      </c>
      <c r="S250" s="4" t="s">
        <v>518</v>
      </c>
      <c r="T250" s="4" t="s">
        <v>519</v>
      </c>
      <c r="U250" s="4">
        <v>549494066</v>
      </c>
      <c r="V250" s="4"/>
      <c r="W250" s="7"/>
      <c r="X250" s="8">
        <f>ROUND($K$250*ROUND($W$250,2),2)</f>
        <v>0</v>
      </c>
      <c r="Z250" s="9">
        <v>6.6115702479338845</v>
      </c>
      <c r="AA250" s="9">
        <f t="shared" si="14"/>
        <v>132.2314049586777</v>
      </c>
    </row>
    <row r="251" spans="1:27" ht="12.75">
      <c r="A251" s="3">
        <v>72446</v>
      </c>
      <c r="B251" s="4"/>
      <c r="C251" s="3">
        <v>225474</v>
      </c>
      <c r="D251" s="4" t="s">
        <v>66</v>
      </c>
      <c r="E251" s="4" t="s">
        <v>258</v>
      </c>
      <c r="F251" s="4" t="s">
        <v>259</v>
      </c>
      <c r="G251" s="5"/>
      <c r="H251" s="4" t="s">
        <v>260</v>
      </c>
      <c r="I251" s="4"/>
      <c r="J251" s="4" t="s">
        <v>206</v>
      </c>
      <c r="K251" s="6">
        <v>20</v>
      </c>
      <c r="L251" s="4">
        <v>999500</v>
      </c>
      <c r="M251" s="4" t="s">
        <v>515</v>
      </c>
      <c r="N251" s="4" t="s">
        <v>516</v>
      </c>
      <c r="O251" s="4" t="s">
        <v>517</v>
      </c>
      <c r="P251" s="4">
        <v>1</v>
      </c>
      <c r="Q251" s="4">
        <v>187</v>
      </c>
      <c r="R251" s="3">
        <v>107268</v>
      </c>
      <c r="S251" s="4" t="s">
        <v>518</v>
      </c>
      <c r="T251" s="4" t="s">
        <v>519</v>
      </c>
      <c r="U251" s="4">
        <v>549494066</v>
      </c>
      <c r="V251" s="4"/>
      <c r="W251" s="7"/>
      <c r="X251" s="8">
        <f>ROUND($K$251*ROUND($W$251,2),2)</f>
        <v>0</v>
      </c>
      <c r="Z251" s="9">
        <v>15.702479338842975</v>
      </c>
      <c r="AA251" s="9">
        <f t="shared" si="14"/>
        <v>314.0495867768595</v>
      </c>
    </row>
    <row r="252" spans="1:27" ht="25.5">
      <c r="A252" s="3">
        <v>72446</v>
      </c>
      <c r="B252" s="4"/>
      <c r="C252" s="3">
        <v>225475</v>
      </c>
      <c r="D252" s="4" t="s">
        <v>44</v>
      </c>
      <c r="E252" s="4" t="s">
        <v>266</v>
      </c>
      <c r="F252" s="4" t="s">
        <v>267</v>
      </c>
      <c r="G252" s="5"/>
      <c r="H252" s="4" t="s">
        <v>268</v>
      </c>
      <c r="I252" s="4"/>
      <c r="J252" s="4" t="s">
        <v>269</v>
      </c>
      <c r="K252" s="6">
        <v>3</v>
      </c>
      <c r="L252" s="4">
        <v>999500</v>
      </c>
      <c r="M252" s="4" t="s">
        <v>515</v>
      </c>
      <c r="N252" s="4" t="s">
        <v>516</v>
      </c>
      <c r="O252" s="4" t="s">
        <v>517</v>
      </c>
      <c r="P252" s="4">
        <v>1</v>
      </c>
      <c r="Q252" s="4">
        <v>187</v>
      </c>
      <c r="R252" s="3">
        <v>107268</v>
      </c>
      <c r="S252" s="4" t="s">
        <v>518</v>
      </c>
      <c r="T252" s="4" t="s">
        <v>519</v>
      </c>
      <c r="U252" s="4">
        <v>549494066</v>
      </c>
      <c r="V252" s="4"/>
      <c r="W252" s="7"/>
      <c r="X252" s="8">
        <f>ROUND($K$252*ROUND($W$252,2),2)</f>
        <v>0</v>
      </c>
      <c r="Z252" s="9">
        <v>24.793388429752067</v>
      </c>
      <c r="AA252" s="9">
        <f t="shared" si="14"/>
        <v>74.3801652892562</v>
      </c>
    </row>
    <row r="253" spans="1:27" ht="51.75" thickBot="1">
      <c r="A253" s="3">
        <v>72446</v>
      </c>
      <c r="B253" s="4"/>
      <c r="C253" s="3">
        <v>225476</v>
      </c>
      <c r="D253" s="4" t="s">
        <v>28</v>
      </c>
      <c r="E253" s="4" t="s">
        <v>29</v>
      </c>
      <c r="F253" s="4" t="s">
        <v>30</v>
      </c>
      <c r="G253" s="5"/>
      <c r="H253" s="4" t="s">
        <v>31</v>
      </c>
      <c r="I253" s="4"/>
      <c r="J253" s="4" t="s">
        <v>32</v>
      </c>
      <c r="K253" s="6">
        <v>15</v>
      </c>
      <c r="L253" s="4">
        <v>999500</v>
      </c>
      <c r="M253" s="4" t="s">
        <v>515</v>
      </c>
      <c r="N253" s="4" t="s">
        <v>516</v>
      </c>
      <c r="O253" s="4" t="s">
        <v>517</v>
      </c>
      <c r="P253" s="4">
        <v>1</v>
      </c>
      <c r="Q253" s="4">
        <v>187</v>
      </c>
      <c r="R253" s="3">
        <v>107268</v>
      </c>
      <c r="S253" s="4" t="s">
        <v>518</v>
      </c>
      <c r="T253" s="4" t="s">
        <v>519</v>
      </c>
      <c r="U253" s="4">
        <v>549494066</v>
      </c>
      <c r="V253" s="4"/>
      <c r="W253" s="7"/>
      <c r="X253" s="8">
        <f>ROUND($K$253*ROUND($W$253,2),2)</f>
        <v>0</v>
      </c>
      <c r="Z253" s="9">
        <v>20.66115702479339</v>
      </c>
      <c r="AA253" s="9">
        <f t="shared" si="14"/>
        <v>309.91735537190084</v>
      </c>
    </row>
    <row r="254" spans="1:27" ht="13.5" customHeight="1" thickTop="1">
      <c r="A254" s="15" t="s">
        <v>71</v>
      </c>
      <c r="B254" s="15"/>
      <c r="C254" s="15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 t="s">
        <v>72</v>
      </c>
      <c r="X254" s="11">
        <f>SUM($X$247:$X$253)</f>
        <v>0</v>
      </c>
      <c r="Z254" s="11"/>
      <c r="AA254" s="11">
        <f>SUM($AA$247:$AA$253)</f>
        <v>8135.537190082645</v>
      </c>
    </row>
    <row r="255" spans="1:24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7" ht="12.75">
      <c r="A256" s="3">
        <v>72451</v>
      </c>
      <c r="B256" s="4"/>
      <c r="C256" s="3">
        <v>225527</v>
      </c>
      <c r="D256" s="4" t="s">
        <v>28</v>
      </c>
      <c r="E256" s="4" t="s">
        <v>152</v>
      </c>
      <c r="F256" s="4" t="s">
        <v>153</v>
      </c>
      <c r="G256" s="5"/>
      <c r="H256" s="4" t="s">
        <v>154</v>
      </c>
      <c r="I256" s="4"/>
      <c r="J256" s="4" t="s">
        <v>155</v>
      </c>
      <c r="K256" s="6">
        <v>10</v>
      </c>
      <c r="L256" s="4">
        <v>316000</v>
      </c>
      <c r="M256" s="4" t="s">
        <v>523</v>
      </c>
      <c r="N256" s="4" t="s">
        <v>524</v>
      </c>
      <c r="O256" s="4" t="s">
        <v>115</v>
      </c>
      <c r="P256" s="4">
        <v>1</v>
      </c>
      <c r="Q256" s="4" t="s">
        <v>525</v>
      </c>
      <c r="R256" s="3">
        <v>111451</v>
      </c>
      <c r="S256" s="4" t="s">
        <v>526</v>
      </c>
      <c r="T256" s="4" t="s">
        <v>527</v>
      </c>
      <c r="U256" s="4">
        <v>549495046</v>
      </c>
      <c r="V256" s="4"/>
      <c r="W256" s="7"/>
      <c r="X256" s="8">
        <f>ROUND($K$256*ROUND($W$256,2),2)</f>
        <v>0</v>
      </c>
      <c r="Z256" s="9">
        <v>7.43801652892562</v>
      </c>
      <c r="AA256" s="9">
        <f aca="true" t="shared" si="15" ref="AA256:AA261">Z256*K256</f>
        <v>74.3801652892562</v>
      </c>
    </row>
    <row r="257" spans="1:27" ht="38.25">
      <c r="A257" s="3">
        <v>72451</v>
      </c>
      <c r="B257" s="4"/>
      <c r="C257" s="3">
        <v>225528</v>
      </c>
      <c r="D257" s="4" t="s">
        <v>73</v>
      </c>
      <c r="E257" s="4" t="s">
        <v>133</v>
      </c>
      <c r="F257" s="4" t="s">
        <v>134</v>
      </c>
      <c r="G257" s="5"/>
      <c r="H257" s="4" t="s">
        <v>135</v>
      </c>
      <c r="I257" s="4"/>
      <c r="J257" s="4" t="s">
        <v>136</v>
      </c>
      <c r="K257" s="6">
        <v>60</v>
      </c>
      <c r="L257" s="4">
        <v>316000</v>
      </c>
      <c r="M257" s="4" t="s">
        <v>523</v>
      </c>
      <c r="N257" s="4" t="s">
        <v>524</v>
      </c>
      <c r="O257" s="4" t="s">
        <v>115</v>
      </c>
      <c r="P257" s="4">
        <v>1</v>
      </c>
      <c r="Q257" s="4" t="s">
        <v>525</v>
      </c>
      <c r="R257" s="3">
        <v>111451</v>
      </c>
      <c r="S257" s="4" t="s">
        <v>526</v>
      </c>
      <c r="T257" s="4" t="s">
        <v>527</v>
      </c>
      <c r="U257" s="4">
        <v>549495046</v>
      </c>
      <c r="V257" s="4"/>
      <c r="W257" s="7"/>
      <c r="X257" s="8">
        <f>ROUND($K$257*ROUND($W$257,2),2)</f>
        <v>0</v>
      </c>
      <c r="Z257" s="9">
        <v>12.396694214876034</v>
      </c>
      <c r="AA257" s="9">
        <f t="shared" si="15"/>
        <v>743.8016528925621</v>
      </c>
    </row>
    <row r="258" spans="1:27" ht="38.25">
      <c r="A258" s="3">
        <v>72451</v>
      </c>
      <c r="B258" s="4"/>
      <c r="C258" s="3">
        <v>225531</v>
      </c>
      <c r="D258" s="4" t="s">
        <v>156</v>
      </c>
      <c r="E258" s="4" t="s">
        <v>528</v>
      </c>
      <c r="F258" s="4" t="s">
        <v>529</v>
      </c>
      <c r="G258" s="5"/>
      <c r="H258" s="4" t="s">
        <v>530</v>
      </c>
      <c r="I258" s="4"/>
      <c r="J258" s="4" t="s">
        <v>128</v>
      </c>
      <c r="K258" s="6">
        <v>6</v>
      </c>
      <c r="L258" s="4">
        <v>316000</v>
      </c>
      <c r="M258" s="4" t="s">
        <v>523</v>
      </c>
      <c r="N258" s="4" t="s">
        <v>524</v>
      </c>
      <c r="O258" s="4" t="s">
        <v>115</v>
      </c>
      <c r="P258" s="4">
        <v>1</v>
      </c>
      <c r="Q258" s="4" t="s">
        <v>525</v>
      </c>
      <c r="R258" s="3">
        <v>111451</v>
      </c>
      <c r="S258" s="4" t="s">
        <v>526</v>
      </c>
      <c r="T258" s="4" t="s">
        <v>527</v>
      </c>
      <c r="U258" s="4">
        <v>549495046</v>
      </c>
      <c r="V258" s="4"/>
      <c r="W258" s="7"/>
      <c r="X258" s="8">
        <f>ROUND($K$258*ROUND($W$258,2),2)</f>
        <v>0</v>
      </c>
      <c r="Z258" s="9">
        <v>14.049586776859504</v>
      </c>
      <c r="AA258" s="9">
        <f t="shared" si="15"/>
        <v>84.29752066115702</v>
      </c>
    </row>
    <row r="259" spans="1:27" ht="25.5">
      <c r="A259" s="3">
        <v>72451</v>
      </c>
      <c r="B259" s="4"/>
      <c r="C259" s="3">
        <v>225532</v>
      </c>
      <c r="D259" s="4" t="s">
        <v>156</v>
      </c>
      <c r="E259" s="4" t="s">
        <v>395</v>
      </c>
      <c r="F259" s="4" t="s">
        <v>396</v>
      </c>
      <c r="G259" s="5"/>
      <c r="H259" s="4" t="s">
        <v>397</v>
      </c>
      <c r="I259" s="4"/>
      <c r="J259" s="4" t="s">
        <v>398</v>
      </c>
      <c r="K259" s="6">
        <v>3</v>
      </c>
      <c r="L259" s="4">
        <v>316000</v>
      </c>
      <c r="M259" s="4" t="s">
        <v>523</v>
      </c>
      <c r="N259" s="4" t="s">
        <v>524</v>
      </c>
      <c r="O259" s="4" t="s">
        <v>115</v>
      </c>
      <c r="P259" s="4">
        <v>1</v>
      </c>
      <c r="Q259" s="4" t="s">
        <v>525</v>
      </c>
      <c r="R259" s="3">
        <v>111451</v>
      </c>
      <c r="S259" s="4" t="s">
        <v>526</v>
      </c>
      <c r="T259" s="4" t="s">
        <v>527</v>
      </c>
      <c r="U259" s="4">
        <v>549495046</v>
      </c>
      <c r="V259" s="4"/>
      <c r="W259" s="7"/>
      <c r="X259" s="8">
        <f>ROUND($K$259*ROUND($W$259,2),2)</f>
        <v>0</v>
      </c>
      <c r="Z259" s="9">
        <v>22.31404958677686</v>
      </c>
      <c r="AA259" s="9">
        <f t="shared" si="15"/>
        <v>66.94214876033058</v>
      </c>
    </row>
    <row r="260" spans="1:27" ht="51">
      <c r="A260" s="3">
        <v>72451</v>
      </c>
      <c r="B260" s="4"/>
      <c r="C260" s="3">
        <v>225533</v>
      </c>
      <c r="D260" s="4" t="s">
        <v>28</v>
      </c>
      <c r="E260" s="4" t="s">
        <v>29</v>
      </c>
      <c r="F260" s="4" t="s">
        <v>30</v>
      </c>
      <c r="G260" s="5"/>
      <c r="H260" s="4" t="s">
        <v>31</v>
      </c>
      <c r="I260" s="4"/>
      <c r="J260" s="4" t="s">
        <v>32</v>
      </c>
      <c r="K260" s="6">
        <v>6</v>
      </c>
      <c r="L260" s="4">
        <v>316000</v>
      </c>
      <c r="M260" s="4" t="s">
        <v>523</v>
      </c>
      <c r="N260" s="4" t="s">
        <v>524</v>
      </c>
      <c r="O260" s="4" t="s">
        <v>115</v>
      </c>
      <c r="P260" s="4">
        <v>1</v>
      </c>
      <c r="Q260" s="4" t="s">
        <v>525</v>
      </c>
      <c r="R260" s="3">
        <v>111451</v>
      </c>
      <c r="S260" s="4" t="s">
        <v>526</v>
      </c>
      <c r="T260" s="4" t="s">
        <v>527</v>
      </c>
      <c r="U260" s="4">
        <v>549495046</v>
      </c>
      <c r="V260" s="4"/>
      <c r="W260" s="7"/>
      <c r="X260" s="8">
        <f>ROUND($K$260*ROUND($W$260,2),2)</f>
        <v>0</v>
      </c>
      <c r="Z260" s="9">
        <v>20.66115702479339</v>
      </c>
      <c r="AA260" s="9">
        <f t="shared" si="15"/>
        <v>123.96694214876034</v>
      </c>
    </row>
    <row r="261" spans="1:27" ht="39" thickBot="1">
      <c r="A261" s="3">
        <v>72451</v>
      </c>
      <c r="B261" s="4"/>
      <c r="C261" s="3">
        <v>225534</v>
      </c>
      <c r="D261" s="4" t="s">
        <v>147</v>
      </c>
      <c r="E261" s="4" t="s">
        <v>243</v>
      </c>
      <c r="F261" s="4" t="s">
        <v>244</v>
      </c>
      <c r="G261" s="5"/>
      <c r="H261" s="4" t="s">
        <v>245</v>
      </c>
      <c r="I261" s="4"/>
      <c r="J261" s="4" t="s">
        <v>246</v>
      </c>
      <c r="K261" s="6">
        <v>6</v>
      </c>
      <c r="L261" s="4">
        <v>316000</v>
      </c>
      <c r="M261" s="4" t="s">
        <v>523</v>
      </c>
      <c r="N261" s="4" t="s">
        <v>524</v>
      </c>
      <c r="O261" s="4" t="s">
        <v>115</v>
      </c>
      <c r="P261" s="4">
        <v>1</v>
      </c>
      <c r="Q261" s="4" t="s">
        <v>525</v>
      </c>
      <c r="R261" s="3">
        <v>111451</v>
      </c>
      <c r="S261" s="4" t="s">
        <v>526</v>
      </c>
      <c r="T261" s="4" t="s">
        <v>527</v>
      </c>
      <c r="U261" s="4">
        <v>549495046</v>
      </c>
      <c r="V261" s="4"/>
      <c r="W261" s="7"/>
      <c r="X261" s="8">
        <f>ROUND($K$261*ROUND($W$261,2),2)</f>
        <v>0</v>
      </c>
      <c r="Z261" s="9">
        <v>32.231404958677686</v>
      </c>
      <c r="AA261" s="9">
        <f t="shared" si="15"/>
        <v>193.38842975206612</v>
      </c>
    </row>
    <row r="262" spans="1:27" ht="13.5" customHeight="1" thickTop="1">
      <c r="A262" s="15" t="s">
        <v>71</v>
      </c>
      <c r="B262" s="15"/>
      <c r="C262" s="15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 t="s">
        <v>72</v>
      </c>
      <c r="X262" s="11">
        <f>SUM($X$256:$X$261)</f>
        <v>0</v>
      </c>
      <c r="Z262" s="11"/>
      <c r="AA262" s="11">
        <f>SUM($AA$256:$AA$261)</f>
        <v>1286.7768595041323</v>
      </c>
    </row>
    <row r="263" spans="1:24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7" ht="39" thickBot="1">
      <c r="A264" s="3">
        <v>72455</v>
      </c>
      <c r="B264" s="4" t="s">
        <v>531</v>
      </c>
      <c r="C264" s="3">
        <v>225446</v>
      </c>
      <c r="D264" s="4" t="s">
        <v>73</v>
      </c>
      <c r="E264" s="4" t="s">
        <v>74</v>
      </c>
      <c r="F264" s="4" t="s">
        <v>75</v>
      </c>
      <c r="G264" s="5"/>
      <c r="H264" s="4" t="s">
        <v>76</v>
      </c>
      <c r="I264" s="4"/>
      <c r="J264" s="4" t="s">
        <v>77</v>
      </c>
      <c r="K264" s="6">
        <v>2</v>
      </c>
      <c r="L264" s="4">
        <v>314010</v>
      </c>
      <c r="M264" s="4" t="s">
        <v>532</v>
      </c>
      <c r="N264" s="4" t="s">
        <v>533</v>
      </c>
      <c r="O264" s="4" t="s">
        <v>115</v>
      </c>
      <c r="P264" s="4">
        <v>3</v>
      </c>
      <c r="Q264" s="4" t="s">
        <v>534</v>
      </c>
      <c r="R264" s="3">
        <v>2260</v>
      </c>
      <c r="S264" s="4" t="s">
        <v>535</v>
      </c>
      <c r="T264" s="4" t="s">
        <v>536</v>
      </c>
      <c r="U264" s="4">
        <v>549495466</v>
      </c>
      <c r="V264" s="4"/>
      <c r="W264" s="7"/>
      <c r="X264" s="8">
        <f>ROUND($K$264*ROUND($W$264,2),2)</f>
        <v>0</v>
      </c>
      <c r="Z264" s="9">
        <v>437.1900826446281</v>
      </c>
      <c r="AA264" s="9">
        <f>Z264*K264</f>
        <v>874.3801652892562</v>
      </c>
    </row>
    <row r="265" spans="1:27" ht="13.5" customHeight="1" thickTop="1">
      <c r="A265" s="15" t="s">
        <v>71</v>
      </c>
      <c r="B265" s="15"/>
      <c r="C265" s="15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 t="s">
        <v>72</v>
      </c>
      <c r="X265" s="11">
        <f>SUM($X$264:$X$264)</f>
        <v>0</v>
      </c>
      <c r="Z265" s="11"/>
      <c r="AA265" s="11">
        <f>SUM($AA$264:$AA$264)</f>
        <v>874.3801652892562</v>
      </c>
    </row>
    <row r="266" spans="1:24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7" ht="51">
      <c r="A267" s="3">
        <v>72488</v>
      </c>
      <c r="B267" s="4"/>
      <c r="C267" s="3">
        <v>225755</v>
      </c>
      <c r="D267" s="4" t="s">
        <v>73</v>
      </c>
      <c r="E267" s="4" t="s">
        <v>537</v>
      </c>
      <c r="F267" s="4" t="s">
        <v>538</v>
      </c>
      <c r="G267" s="5"/>
      <c r="H267" s="4" t="s">
        <v>539</v>
      </c>
      <c r="I267" s="4"/>
      <c r="J267" s="4" t="s">
        <v>108</v>
      </c>
      <c r="K267" s="6">
        <v>20</v>
      </c>
      <c r="L267" s="4">
        <v>313060</v>
      </c>
      <c r="M267" s="4" t="s">
        <v>540</v>
      </c>
      <c r="N267" s="4" t="s">
        <v>541</v>
      </c>
      <c r="O267" s="4" t="s">
        <v>115</v>
      </c>
      <c r="P267" s="4">
        <v>4</v>
      </c>
      <c r="Q267" s="4" t="s">
        <v>542</v>
      </c>
      <c r="R267" s="3">
        <v>69121</v>
      </c>
      <c r="S267" s="4" t="s">
        <v>543</v>
      </c>
      <c r="T267" s="4" t="s">
        <v>544</v>
      </c>
      <c r="U267" s="4">
        <v>549493065</v>
      </c>
      <c r="V267" s="4"/>
      <c r="W267" s="7"/>
      <c r="X267" s="8">
        <f>ROUND($K$267*ROUND($W$267,2),2)</f>
        <v>0</v>
      </c>
      <c r="Z267" s="9">
        <v>226.44628099173553</v>
      </c>
      <c r="AA267" s="9">
        <f aca="true" t="shared" si="16" ref="AA267:AA278">Z267*K267</f>
        <v>4528.92561983471</v>
      </c>
    </row>
    <row r="268" spans="1:27" ht="38.25">
      <c r="A268" s="3">
        <v>72488</v>
      </c>
      <c r="B268" s="4"/>
      <c r="C268" s="3">
        <v>225757</v>
      </c>
      <c r="D268" s="4" t="s">
        <v>91</v>
      </c>
      <c r="E268" s="4" t="s">
        <v>369</v>
      </c>
      <c r="F268" s="4" t="s">
        <v>370</v>
      </c>
      <c r="G268" s="5"/>
      <c r="H268" s="4" t="s">
        <v>371</v>
      </c>
      <c r="I268" s="4"/>
      <c r="J268" s="4" t="s">
        <v>354</v>
      </c>
      <c r="K268" s="6">
        <v>80</v>
      </c>
      <c r="L268" s="4">
        <v>313060</v>
      </c>
      <c r="M268" s="4" t="s">
        <v>540</v>
      </c>
      <c r="N268" s="4" t="s">
        <v>541</v>
      </c>
      <c r="O268" s="4" t="s">
        <v>115</v>
      </c>
      <c r="P268" s="4">
        <v>4</v>
      </c>
      <c r="Q268" s="4" t="s">
        <v>542</v>
      </c>
      <c r="R268" s="3">
        <v>69121</v>
      </c>
      <c r="S268" s="4" t="s">
        <v>543</v>
      </c>
      <c r="T268" s="4" t="s">
        <v>544</v>
      </c>
      <c r="U268" s="4">
        <v>549493065</v>
      </c>
      <c r="V268" s="4"/>
      <c r="W268" s="7"/>
      <c r="X268" s="8">
        <f>ROUND($K$268*ROUND($W$268,2),2)</f>
        <v>0</v>
      </c>
      <c r="Z268" s="9">
        <v>13.223140495867769</v>
      </c>
      <c r="AA268" s="9">
        <f t="shared" si="16"/>
        <v>1057.8512396694216</v>
      </c>
    </row>
    <row r="269" spans="1:27" ht="38.25">
      <c r="A269" s="3">
        <v>72488</v>
      </c>
      <c r="B269" s="4"/>
      <c r="C269" s="3">
        <v>225783</v>
      </c>
      <c r="D269" s="4" t="s">
        <v>104</v>
      </c>
      <c r="E269" s="4" t="s">
        <v>545</v>
      </c>
      <c r="F269" s="4" t="s">
        <v>546</v>
      </c>
      <c r="G269" s="5"/>
      <c r="H269" s="4" t="s">
        <v>547</v>
      </c>
      <c r="I269" s="4"/>
      <c r="J269" s="4" t="s">
        <v>108</v>
      </c>
      <c r="K269" s="6">
        <v>20</v>
      </c>
      <c r="L269" s="4">
        <v>313060</v>
      </c>
      <c r="M269" s="4" t="s">
        <v>540</v>
      </c>
      <c r="N269" s="4" t="s">
        <v>541</v>
      </c>
      <c r="O269" s="4" t="s">
        <v>115</v>
      </c>
      <c r="P269" s="4">
        <v>4</v>
      </c>
      <c r="Q269" s="4" t="s">
        <v>542</v>
      </c>
      <c r="R269" s="3">
        <v>69121</v>
      </c>
      <c r="S269" s="4" t="s">
        <v>543</v>
      </c>
      <c r="T269" s="4" t="s">
        <v>544</v>
      </c>
      <c r="U269" s="4">
        <v>549493065</v>
      </c>
      <c r="V269" s="4"/>
      <c r="W269" s="7"/>
      <c r="X269" s="8">
        <f>ROUND($K$269*ROUND($W$269,2),2)</f>
        <v>0</v>
      </c>
      <c r="Z269" s="9">
        <v>128.92561983471074</v>
      </c>
      <c r="AA269" s="9">
        <f t="shared" si="16"/>
        <v>2578.5123966942147</v>
      </c>
    </row>
    <row r="270" spans="1:27" ht="12.75">
      <c r="A270" s="3">
        <v>72488</v>
      </c>
      <c r="B270" s="4"/>
      <c r="C270" s="3">
        <v>225785</v>
      </c>
      <c r="D270" s="4" t="s">
        <v>344</v>
      </c>
      <c r="E270" s="4" t="s">
        <v>360</v>
      </c>
      <c r="F270" s="4" t="s">
        <v>361</v>
      </c>
      <c r="G270" s="5"/>
      <c r="H270" s="4" t="s">
        <v>362</v>
      </c>
      <c r="I270" s="4"/>
      <c r="J270" s="4" t="s">
        <v>70</v>
      </c>
      <c r="K270" s="6">
        <v>1</v>
      </c>
      <c r="L270" s="4">
        <v>313060</v>
      </c>
      <c r="M270" s="4" t="s">
        <v>540</v>
      </c>
      <c r="N270" s="4" t="s">
        <v>541</v>
      </c>
      <c r="O270" s="4" t="s">
        <v>115</v>
      </c>
      <c r="P270" s="4">
        <v>4</v>
      </c>
      <c r="Q270" s="4" t="s">
        <v>542</v>
      </c>
      <c r="R270" s="3">
        <v>69121</v>
      </c>
      <c r="S270" s="4" t="s">
        <v>543</v>
      </c>
      <c r="T270" s="4" t="s">
        <v>544</v>
      </c>
      <c r="U270" s="4">
        <v>549493065</v>
      </c>
      <c r="V270" s="4"/>
      <c r="W270" s="7"/>
      <c r="X270" s="8">
        <f>ROUND($K$270*ROUND($W$270,2),2)</f>
        <v>0</v>
      </c>
      <c r="Z270" s="9">
        <v>12.396694214876034</v>
      </c>
      <c r="AA270" s="9">
        <f t="shared" si="16"/>
        <v>12.396694214876034</v>
      </c>
    </row>
    <row r="271" spans="1:27" ht="38.25">
      <c r="A271" s="3">
        <v>72488</v>
      </c>
      <c r="B271" s="4"/>
      <c r="C271" s="3">
        <v>225802</v>
      </c>
      <c r="D271" s="4" t="s">
        <v>91</v>
      </c>
      <c r="E271" s="4" t="s">
        <v>351</v>
      </c>
      <c r="F271" s="4" t="s">
        <v>352</v>
      </c>
      <c r="G271" s="5"/>
      <c r="H271" s="4" t="s">
        <v>353</v>
      </c>
      <c r="I271" s="4"/>
      <c r="J271" s="4" t="s">
        <v>354</v>
      </c>
      <c r="K271" s="6">
        <v>40</v>
      </c>
      <c r="L271" s="4">
        <v>313060</v>
      </c>
      <c r="M271" s="4" t="s">
        <v>540</v>
      </c>
      <c r="N271" s="4" t="s">
        <v>541</v>
      </c>
      <c r="O271" s="4" t="s">
        <v>115</v>
      </c>
      <c r="P271" s="4">
        <v>4</v>
      </c>
      <c r="Q271" s="4" t="s">
        <v>542</v>
      </c>
      <c r="R271" s="3">
        <v>69121</v>
      </c>
      <c r="S271" s="4" t="s">
        <v>543</v>
      </c>
      <c r="T271" s="4" t="s">
        <v>544</v>
      </c>
      <c r="U271" s="4">
        <v>549493065</v>
      </c>
      <c r="V271" s="4"/>
      <c r="W271" s="7"/>
      <c r="X271" s="8">
        <f>ROUND($K$271*ROUND($W$271,2),2)</f>
        <v>0</v>
      </c>
      <c r="Z271" s="9">
        <v>14.87603305785124</v>
      </c>
      <c r="AA271" s="9">
        <f t="shared" si="16"/>
        <v>595.0413223140496</v>
      </c>
    </row>
    <row r="272" spans="1:27" ht="12.75">
      <c r="A272" s="3">
        <v>72488</v>
      </c>
      <c r="B272" s="4"/>
      <c r="C272" s="3">
        <v>225803</v>
      </c>
      <c r="D272" s="4" t="s">
        <v>28</v>
      </c>
      <c r="E272" s="4" t="s">
        <v>152</v>
      </c>
      <c r="F272" s="4" t="s">
        <v>153</v>
      </c>
      <c r="G272" s="5"/>
      <c r="H272" s="4" t="s">
        <v>154</v>
      </c>
      <c r="I272" s="4"/>
      <c r="J272" s="4" t="s">
        <v>155</v>
      </c>
      <c r="K272" s="6">
        <v>10</v>
      </c>
      <c r="L272" s="4">
        <v>313060</v>
      </c>
      <c r="M272" s="4" t="s">
        <v>540</v>
      </c>
      <c r="N272" s="4" t="s">
        <v>541</v>
      </c>
      <c r="O272" s="4" t="s">
        <v>115</v>
      </c>
      <c r="P272" s="4">
        <v>4</v>
      </c>
      <c r="Q272" s="4" t="s">
        <v>542</v>
      </c>
      <c r="R272" s="3">
        <v>69121</v>
      </c>
      <c r="S272" s="4" t="s">
        <v>543</v>
      </c>
      <c r="T272" s="4" t="s">
        <v>544</v>
      </c>
      <c r="U272" s="4">
        <v>549493065</v>
      </c>
      <c r="V272" s="4"/>
      <c r="W272" s="7"/>
      <c r="X272" s="8">
        <f>ROUND($K$272*ROUND($W$272,2),2)</f>
        <v>0</v>
      </c>
      <c r="Z272" s="9">
        <v>7.43801652892562</v>
      </c>
      <c r="AA272" s="9">
        <f t="shared" si="16"/>
        <v>74.3801652892562</v>
      </c>
    </row>
    <row r="273" spans="1:27" ht="51">
      <c r="A273" s="3">
        <v>72488</v>
      </c>
      <c r="B273" s="4"/>
      <c r="C273" s="3">
        <v>225804</v>
      </c>
      <c r="D273" s="4" t="s">
        <v>147</v>
      </c>
      <c r="E273" s="4" t="s">
        <v>548</v>
      </c>
      <c r="F273" s="4" t="s">
        <v>549</v>
      </c>
      <c r="G273" s="5"/>
      <c r="H273" s="4" t="s">
        <v>550</v>
      </c>
      <c r="I273" s="4"/>
      <c r="J273" s="4" t="s">
        <v>60</v>
      </c>
      <c r="K273" s="6">
        <v>10</v>
      </c>
      <c r="L273" s="4">
        <v>313060</v>
      </c>
      <c r="M273" s="4" t="s">
        <v>540</v>
      </c>
      <c r="N273" s="4" t="s">
        <v>541</v>
      </c>
      <c r="O273" s="4" t="s">
        <v>115</v>
      </c>
      <c r="P273" s="4">
        <v>4</v>
      </c>
      <c r="Q273" s="4" t="s">
        <v>542</v>
      </c>
      <c r="R273" s="3">
        <v>69121</v>
      </c>
      <c r="S273" s="4" t="s">
        <v>543</v>
      </c>
      <c r="T273" s="4" t="s">
        <v>544</v>
      </c>
      <c r="U273" s="4">
        <v>549493065</v>
      </c>
      <c r="V273" s="4"/>
      <c r="W273" s="7"/>
      <c r="X273" s="8">
        <f>ROUND($K$273*ROUND($W$273,2),2)</f>
        <v>0</v>
      </c>
      <c r="Z273" s="9">
        <v>30.578512396694215</v>
      </c>
      <c r="AA273" s="9">
        <f t="shared" si="16"/>
        <v>305.78512396694214</v>
      </c>
    </row>
    <row r="274" spans="1:27" ht="63.75">
      <c r="A274" s="3">
        <v>72488</v>
      </c>
      <c r="B274" s="4"/>
      <c r="C274" s="3">
        <v>225807</v>
      </c>
      <c r="D274" s="4" t="s">
        <v>28</v>
      </c>
      <c r="E274" s="4" t="s">
        <v>138</v>
      </c>
      <c r="F274" s="4" t="s">
        <v>139</v>
      </c>
      <c r="G274" s="5"/>
      <c r="H274" s="4" t="s">
        <v>140</v>
      </c>
      <c r="I274" s="4"/>
      <c r="J274" s="4" t="s">
        <v>103</v>
      </c>
      <c r="K274" s="6">
        <v>10</v>
      </c>
      <c r="L274" s="4">
        <v>313060</v>
      </c>
      <c r="M274" s="4" t="s">
        <v>540</v>
      </c>
      <c r="N274" s="4" t="s">
        <v>541</v>
      </c>
      <c r="O274" s="4" t="s">
        <v>115</v>
      </c>
      <c r="P274" s="4">
        <v>4</v>
      </c>
      <c r="Q274" s="4" t="s">
        <v>542</v>
      </c>
      <c r="R274" s="3">
        <v>69121</v>
      </c>
      <c r="S274" s="4" t="s">
        <v>543</v>
      </c>
      <c r="T274" s="4" t="s">
        <v>544</v>
      </c>
      <c r="U274" s="4">
        <v>549493065</v>
      </c>
      <c r="V274" s="4"/>
      <c r="W274" s="7"/>
      <c r="X274" s="8">
        <f>ROUND($K$274*ROUND($W$274,2),2)</f>
        <v>0</v>
      </c>
      <c r="Z274" s="9">
        <v>74.3801652892562</v>
      </c>
      <c r="AA274" s="9">
        <f t="shared" si="16"/>
        <v>743.801652892562</v>
      </c>
    </row>
    <row r="275" spans="1:27" ht="25.5">
      <c r="A275" s="3">
        <v>72488</v>
      </c>
      <c r="B275" s="4"/>
      <c r="C275" s="3">
        <v>225808</v>
      </c>
      <c r="D275" s="4" t="s">
        <v>44</v>
      </c>
      <c r="E275" s="4" t="s">
        <v>266</v>
      </c>
      <c r="F275" s="4" t="s">
        <v>267</v>
      </c>
      <c r="G275" s="5"/>
      <c r="H275" s="4" t="s">
        <v>268</v>
      </c>
      <c r="I275" s="4"/>
      <c r="J275" s="4" t="s">
        <v>269</v>
      </c>
      <c r="K275" s="6">
        <v>10</v>
      </c>
      <c r="L275" s="4">
        <v>313060</v>
      </c>
      <c r="M275" s="4" t="s">
        <v>540</v>
      </c>
      <c r="N275" s="4" t="s">
        <v>541</v>
      </c>
      <c r="O275" s="4" t="s">
        <v>115</v>
      </c>
      <c r="P275" s="4">
        <v>4</v>
      </c>
      <c r="Q275" s="4" t="s">
        <v>542</v>
      </c>
      <c r="R275" s="3">
        <v>69121</v>
      </c>
      <c r="S275" s="4" t="s">
        <v>543</v>
      </c>
      <c r="T275" s="4" t="s">
        <v>544</v>
      </c>
      <c r="U275" s="4">
        <v>549493065</v>
      </c>
      <c r="V275" s="4"/>
      <c r="W275" s="7"/>
      <c r="X275" s="8">
        <f>ROUND($K$275*ROUND($W$275,2),2)</f>
        <v>0</v>
      </c>
      <c r="Z275" s="9">
        <v>24.793388429752067</v>
      </c>
      <c r="AA275" s="9">
        <f t="shared" si="16"/>
        <v>247.93388429752068</v>
      </c>
    </row>
    <row r="276" spans="1:27" ht="25.5">
      <c r="A276" s="3">
        <v>72488</v>
      </c>
      <c r="B276" s="4"/>
      <c r="C276" s="3">
        <v>225809</v>
      </c>
      <c r="D276" s="4" t="s">
        <v>61</v>
      </c>
      <c r="E276" s="4" t="s">
        <v>477</v>
      </c>
      <c r="F276" s="4" t="s">
        <v>478</v>
      </c>
      <c r="G276" s="5"/>
      <c r="H276" s="4" t="s">
        <v>479</v>
      </c>
      <c r="I276" s="4"/>
      <c r="J276" s="4" t="s">
        <v>70</v>
      </c>
      <c r="K276" s="6">
        <v>30</v>
      </c>
      <c r="L276" s="4">
        <v>313060</v>
      </c>
      <c r="M276" s="4" t="s">
        <v>540</v>
      </c>
      <c r="N276" s="4" t="s">
        <v>541</v>
      </c>
      <c r="O276" s="4" t="s">
        <v>115</v>
      </c>
      <c r="P276" s="4">
        <v>4</v>
      </c>
      <c r="Q276" s="4" t="s">
        <v>542</v>
      </c>
      <c r="R276" s="3">
        <v>69121</v>
      </c>
      <c r="S276" s="4" t="s">
        <v>543</v>
      </c>
      <c r="T276" s="4" t="s">
        <v>544</v>
      </c>
      <c r="U276" s="4">
        <v>549493065</v>
      </c>
      <c r="V276" s="4"/>
      <c r="W276" s="7"/>
      <c r="X276" s="8">
        <f>ROUND($K$276*ROUND($W$276,2),2)</f>
        <v>0</v>
      </c>
      <c r="Z276" s="9">
        <v>52.892561983471076</v>
      </c>
      <c r="AA276" s="9">
        <f t="shared" si="16"/>
        <v>1586.7768595041323</v>
      </c>
    </row>
    <row r="277" spans="1:27" ht="12.75">
      <c r="A277" s="3">
        <v>72488</v>
      </c>
      <c r="B277" s="4"/>
      <c r="C277" s="3">
        <v>225810</v>
      </c>
      <c r="D277" s="4" t="s">
        <v>52</v>
      </c>
      <c r="E277" s="4" t="s">
        <v>551</v>
      </c>
      <c r="F277" s="4" t="s">
        <v>552</v>
      </c>
      <c r="G277" s="5"/>
      <c r="H277" s="4" t="s">
        <v>553</v>
      </c>
      <c r="I277" s="4"/>
      <c r="J277" s="4" t="s">
        <v>70</v>
      </c>
      <c r="K277" s="6">
        <v>4</v>
      </c>
      <c r="L277" s="4">
        <v>313060</v>
      </c>
      <c r="M277" s="4" t="s">
        <v>540</v>
      </c>
      <c r="N277" s="4" t="s">
        <v>541</v>
      </c>
      <c r="O277" s="4" t="s">
        <v>115</v>
      </c>
      <c r="P277" s="4">
        <v>4</v>
      </c>
      <c r="Q277" s="4" t="s">
        <v>542</v>
      </c>
      <c r="R277" s="3">
        <v>69121</v>
      </c>
      <c r="S277" s="4" t="s">
        <v>543</v>
      </c>
      <c r="T277" s="4" t="s">
        <v>544</v>
      </c>
      <c r="U277" s="4">
        <v>549493065</v>
      </c>
      <c r="V277" s="4"/>
      <c r="W277" s="7"/>
      <c r="X277" s="8">
        <f>ROUND($K$277*ROUND($W$277,2),2)</f>
        <v>0</v>
      </c>
      <c r="Z277" s="9">
        <v>25.619834710743802</v>
      </c>
      <c r="AA277" s="9">
        <f t="shared" si="16"/>
        <v>102.47933884297521</v>
      </c>
    </row>
    <row r="278" spans="1:27" ht="51.75" thickBot="1">
      <c r="A278" s="3">
        <v>72488</v>
      </c>
      <c r="B278" s="4"/>
      <c r="C278" s="3">
        <v>225815</v>
      </c>
      <c r="D278" s="4" t="s">
        <v>28</v>
      </c>
      <c r="E278" s="4" t="s">
        <v>29</v>
      </c>
      <c r="F278" s="4" t="s">
        <v>30</v>
      </c>
      <c r="G278" s="5"/>
      <c r="H278" s="4" t="s">
        <v>31</v>
      </c>
      <c r="I278" s="4"/>
      <c r="J278" s="4" t="s">
        <v>32</v>
      </c>
      <c r="K278" s="6">
        <v>1</v>
      </c>
      <c r="L278" s="4">
        <v>313060</v>
      </c>
      <c r="M278" s="4" t="s">
        <v>540</v>
      </c>
      <c r="N278" s="4" t="s">
        <v>541</v>
      </c>
      <c r="O278" s="4" t="s">
        <v>115</v>
      </c>
      <c r="P278" s="4">
        <v>4</v>
      </c>
      <c r="Q278" s="4" t="s">
        <v>542</v>
      </c>
      <c r="R278" s="3">
        <v>69121</v>
      </c>
      <c r="S278" s="4" t="s">
        <v>543</v>
      </c>
      <c r="T278" s="4" t="s">
        <v>544</v>
      </c>
      <c r="U278" s="4">
        <v>549493065</v>
      </c>
      <c r="V278" s="4" t="s">
        <v>554</v>
      </c>
      <c r="W278" s="7"/>
      <c r="X278" s="8">
        <f>ROUND($K$278*ROUND($W$278,2),2)</f>
        <v>0</v>
      </c>
      <c r="Z278" s="9">
        <v>20.66115702479339</v>
      </c>
      <c r="AA278" s="9">
        <f t="shared" si="16"/>
        <v>20.66115702479339</v>
      </c>
    </row>
    <row r="279" spans="1:27" ht="13.5" customHeight="1" thickTop="1">
      <c r="A279" s="15" t="s">
        <v>71</v>
      </c>
      <c r="B279" s="15"/>
      <c r="C279" s="15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 t="s">
        <v>72</v>
      </c>
      <c r="X279" s="11">
        <f>SUM($X$267:$X$278)</f>
        <v>0</v>
      </c>
      <c r="Z279" s="11"/>
      <c r="AA279" s="11">
        <f>SUM($AA$267:$AA$278)</f>
        <v>11854.545454545454</v>
      </c>
    </row>
    <row r="280" spans="1:24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7" ht="51">
      <c r="A281" s="3">
        <v>72492</v>
      </c>
      <c r="B281" s="4"/>
      <c r="C281" s="3">
        <v>225840</v>
      </c>
      <c r="D281" s="4" t="s">
        <v>73</v>
      </c>
      <c r="E281" s="4" t="s">
        <v>252</v>
      </c>
      <c r="F281" s="4" t="s">
        <v>253</v>
      </c>
      <c r="G281" s="5"/>
      <c r="H281" s="4" t="s">
        <v>254</v>
      </c>
      <c r="I281" s="4"/>
      <c r="J281" s="4" t="s">
        <v>108</v>
      </c>
      <c r="K281" s="6">
        <v>1</v>
      </c>
      <c r="L281" s="4">
        <v>313060</v>
      </c>
      <c r="M281" s="4" t="s">
        <v>540</v>
      </c>
      <c r="N281" s="4" t="s">
        <v>541</v>
      </c>
      <c r="O281" s="4" t="s">
        <v>115</v>
      </c>
      <c r="P281" s="4">
        <v>4</v>
      </c>
      <c r="Q281" s="4" t="s">
        <v>542</v>
      </c>
      <c r="R281" s="3">
        <v>69121</v>
      </c>
      <c r="S281" s="4" t="s">
        <v>543</v>
      </c>
      <c r="T281" s="4" t="s">
        <v>544</v>
      </c>
      <c r="U281" s="4">
        <v>549493065</v>
      </c>
      <c r="V281" s="4"/>
      <c r="W281" s="7"/>
      <c r="X281" s="8">
        <f>ROUND($K$281*ROUND($W$281,2),2)</f>
        <v>0</v>
      </c>
      <c r="Z281" s="9">
        <v>20.66115702479339</v>
      </c>
      <c r="AA281" s="9">
        <f>Z281*K281</f>
        <v>20.66115702479339</v>
      </c>
    </row>
    <row r="282" spans="1:27" ht="51.75" thickBot="1">
      <c r="A282" s="3">
        <v>72492</v>
      </c>
      <c r="B282" s="4"/>
      <c r="C282" s="3">
        <v>225841</v>
      </c>
      <c r="D282" s="4" t="s">
        <v>73</v>
      </c>
      <c r="E282" s="4" t="s">
        <v>537</v>
      </c>
      <c r="F282" s="4" t="s">
        <v>538</v>
      </c>
      <c r="G282" s="5"/>
      <c r="H282" s="4" t="s">
        <v>539</v>
      </c>
      <c r="I282" s="4"/>
      <c r="J282" s="4" t="s">
        <v>108</v>
      </c>
      <c r="K282" s="6">
        <v>1</v>
      </c>
      <c r="L282" s="4">
        <v>313060</v>
      </c>
      <c r="M282" s="4" t="s">
        <v>540</v>
      </c>
      <c r="N282" s="4" t="s">
        <v>541</v>
      </c>
      <c r="O282" s="4" t="s">
        <v>115</v>
      </c>
      <c r="P282" s="4">
        <v>4</v>
      </c>
      <c r="Q282" s="4" t="s">
        <v>542</v>
      </c>
      <c r="R282" s="3">
        <v>69121</v>
      </c>
      <c r="S282" s="4" t="s">
        <v>543</v>
      </c>
      <c r="T282" s="4" t="s">
        <v>544</v>
      </c>
      <c r="U282" s="4">
        <v>549493065</v>
      </c>
      <c r="V282" s="4"/>
      <c r="W282" s="7"/>
      <c r="X282" s="8">
        <f>ROUND($K$282*ROUND($W$282,2),2)</f>
        <v>0</v>
      </c>
      <c r="Z282" s="9">
        <v>226.44628099173553</v>
      </c>
      <c r="AA282" s="9">
        <f>Z282*K282</f>
        <v>226.44628099173553</v>
      </c>
    </row>
    <row r="283" spans="1:27" ht="13.5" customHeight="1" thickTop="1">
      <c r="A283" s="15" t="s">
        <v>71</v>
      </c>
      <c r="B283" s="15"/>
      <c r="C283" s="15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 t="s">
        <v>72</v>
      </c>
      <c r="X283" s="11">
        <f>SUM($X$281:$X$282)</f>
        <v>0</v>
      </c>
      <c r="Z283" s="11"/>
      <c r="AA283" s="11">
        <f>SUM($AA$281:$AA$282)</f>
        <v>247.10743801652893</v>
      </c>
    </row>
    <row r="284" spans="1:24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7" ht="13.5" thickBot="1">
      <c r="A285" s="3">
        <v>72497</v>
      </c>
      <c r="B285" s="4" t="s">
        <v>555</v>
      </c>
      <c r="C285" s="3">
        <v>225643</v>
      </c>
      <c r="D285" s="4" t="s">
        <v>399</v>
      </c>
      <c r="E285" s="4" t="s">
        <v>400</v>
      </c>
      <c r="F285" s="4" t="s">
        <v>401</v>
      </c>
      <c r="G285" s="5"/>
      <c r="H285" s="4" t="s">
        <v>402</v>
      </c>
      <c r="I285" s="4"/>
      <c r="J285" s="4" t="s">
        <v>70</v>
      </c>
      <c r="K285" s="6">
        <v>1</v>
      </c>
      <c r="L285" s="4">
        <v>313010</v>
      </c>
      <c r="M285" s="4" t="s">
        <v>416</v>
      </c>
      <c r="N285" s="4" t="s">
        <v>417</v>
      </c>
      <c r="O285" s="4" t="s">
        <v>115</v>
      </c>
      <c r="P285" s="4">
        <v>3</v>
      </c>
      <c r="Q285" s="4" t="s">
        <v>36</v>
      </c>
      <c r="R285" s="3">
        <v>2166</v>
      </c>
      <c r="S285" s="4" t="s">
        <v>556</v>
      </c>
      <c r="T285" s="4" t="s">
        <v>557</v>
      </c>
      <c r="U285" s="4">
        <v>549496690</v>
      </c>
      <c r="V285" s="4"/>
      <c r="W285" s="7"/>
      <c r="X285" s="8">
        <f>ROUND($K$285*ROUND($W$285,2),2)</f>
        <v>0</v>
      </c>
      <c r="Z285" s="9">
        <v>26.446280991735538</v>
      </c>
      <c r="AA285" s="9">
        <f>Z285*K285</f>
        <v>26.446280991735538</v>
      </c>
    </row>
    <row r="286" spans="1:27" ht="13.5" customHeight="1" thickTop="1">
      <c r="A286" s="15" t="s">
        <v>71</v>
      </c>
      <c r="B286" s="15"/>
      <c r="C286" s="15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 t="s">
        <v>72</v>
      </c>
      <c r="X286" s="11">
        <f>SUM($X$285:$X$285)</f>
        <v>0</v>
      </c>
      <c r="Z286" s="11"/>
      <c r="AA286" s="11">
        <f>SUM($AA$285:$AA$285)</f>
        <v>26.446280991735538</v>
      </c>
    </row>
    <row r="287" spans="1:24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7" ht="19.5" customHeight="1">
      <c r="A288" s="21"/>
      <c r="C288" s="21"/>
      <c r="E288" s="21"/>
      <c r="F288" s="21"/>
      <c r="G288" s="21"/>
      <c r="H288" s="21"/>
      <c r="J288" s="21"/>
      <c r="K288" s="21"/>
      <c r="L288" s="21"/>
      <c r="M288" s="21"/>
      <c r="N288" s="21"/>
      <c r="O288" s="21"/>
      <c r="P288" s="21"/>
      <c r="Q288" s="21"/>
      <c r="V288" s="21"/>
      <c r="W288" s="13" t="s">
        <v>558</v>
      </c>
      <c r="X288" s="14">
        <f>(0)+SUM($X$14,$X$22,$X$29,$X$55,$X$58,$X$62,$X$68,$X$81,$X$85,$X$91,$X$95,$X$104,$X$111,$X$117,$X$138,$X$142,$X$152,$X$155,$X$166,$X$171,$X$178,$X$197,$X$200,$X$208,$X$217,$X$226,$X$236,$X$245,$X$254,$X$262)+SUM($X$265,$X$279,$X$283,$X$286)</f>
        <v>0</v>
      </c>
      <c r="Z288" s="14"/>
      <c r="AA288" s="14">
        <f>(0)+SUM($AA$14,$AA$22,$AA$29,$AA$55,$AA$58,$AA$62,$AA$68,$AA$81,$AA$85,$AA$91,$AA$95,$AA$104,$AA$111,$AA$117,$AA$138,$AA$142,$AA$152,$AA$155,$AA$166,$AA$171,$AA$178,$AA$197,$AA$200,$AA$208,$AA$217,$AA$226,$AA$236,$AA$245,$AA$254,$AA$262)+SUM($AA$265,$AA$279,$AA$283,$AA$286)</f>
        <v>90764.29752066116</v>
      </c>
    </row>
    <row r="289" spans="1:24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</sheetData>
  <sheetProtection/>
  <mergeCells count="40">
    <mergeCell ref="A1:X1"/>
    <mergeCell ref="A3:B3"/>
    <mergeCell ref="C3:X3"/>
    <mergeCell ref="A4:K4"/>
    <mergeCell ref="L4:Q4"/>
    <mergeCell ref="R4:X4"/>
    <mergeCell ref="A14:C14"/>
    <mergeCell ref="A22:C22"/>
    <mergeCell ref="A29:C29"/>
    <mergeCell ref="A55:C55"/>
    <mergeCell ref="A58:C58"/>
    <mergeCell ref="A62:C62"/>
    <mergeCell ref="A68:C68"/>
    <mergeCell ref="A81:C81"/>
    <mergeCell ref="A85:C85"/>
    <mergeCell ref="A91:C91"/>
    <mergeCell ref="A95:C95"/>
    <mergeCell ref="A104:C104"/>
    <mergeCell ref="A111:C111"/>
    <mergeCell ref="A117:C117"/>
    <mergeCell ref="A138:C138"/>
    <mergeCell ref="A142:C142"/>
    <mergeCell ref="A152:C152"/>
    <mergeCell ref="A155:C155"/>
    <mergeCell ref="A166:C166"/>
    <mergeCell ref="A171:C171"/>
    <mergeCell ref="A178:C178"/>
    <mergeCell ref="A197:C197"/>
    <mergeCell ref="A200:C200"/>
    <mergeCell ref="A208:C208"/>
    <mergeCell ref="A217:C217"/>
    <mergeCell ref="A226:C226"/>
    <mergeCell ref="A236:C236"/>
    <mergeCell ref="A245:C245"/>
    <mergeCell ref="A254:C254"/>
    <mergeCell ref="A262:C262"/>
    <mergeCell ref="A286:C286"/>
    <mergeCell ref="A265:C265"/>
    <mergeCell ref="A279:C279"/>
    <mergeCell ref="A283:C283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LJilkova</cp:lastModifiedBy>
  <dcterms:modified xsi:type="dcterms:W3CDTF">2018-03-08T14:33:45Z</dcterms:modified>
  <cp:category/>
  <cp:version/>
  <cp:contentType/>
  <cp:contentStatus/>
</cp:coreProperties>
</file>