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Rozpočet" sheetId="1" r:id="rId1"/>
  </sheets>
  <definedNames>
    <definedName name="_xlnm.Print_Titles" localSheetId="0">'Rozpočet'!$4:$6</definedName>
    <definedName name="_xlnm.Print_Area" localSheetId="0">'Rozpočet'!$A$1:$G$162</definedName>
  </definedNames>
  <calcPr fullCalcOnLoad="1"/>
</workbook>
</file>

<file path=xl/sharedStrings.xml><?xml version="1.0" encoding="utf-8"?>
<sst xmlns="http://schemas.openxmlformats.org/spreadsheetml/2006/main" count="339" uniqueCount="132">
  <si>
    <t>Poř.</t>
  </si>
  <si>
    <t>číslo</t>
  </si>
  <si>
    <t>Číslo</t>
  </si>
  <si>
    <t>jednotková</t>
  </si>
  <si>
    <t>dodávky</t>
  </si>
  <si>
    <t>pol.</t>
  </si>
  <si>
    <t>položky</t>
  </si>
  <si>
    <t>jednotka</t>
  </si>
  <si>
    <t>celkem</t>
  </si>
  <si>
    <t>Název stavby:</t>
  </si>
  <si>
    <t xml:space="preserve">Měrná </t>
  </si>
  <si>
    <t>Množství</t>
  </si>
  <si>
    <t>Izolace tepelné</t>
  </si>
  <si>
    <t>m2</t>
  </si>
  <si>
    <t>m</t>
  </si>
  <si>
    <t>sbr</t>
  </si>
  <si>
    <t>ks</t>
  </si>
  <si>
    <t>před.cena provedení prostupů, drážek, pož. ucpávek atd...</t>
  </si>
  <si>
    <t>Nátěry</t>
  </si>
  <si>
    <t>hod</t>
  </si>
  <si>
    <t>POLOŽKOVÝ ROZPOČET</t>
  </si>
  <si>
    <t>Popis prací a dodávek</t>
  </si>
  <si>
    <t>vlastní</t>
  </si>
  <si>
    <t>syntetické nátěry potrubí barvou základní</t>
  </si>
  <si>
    <t>ředidlo S6000</t>
  </si>
  <si>
    <t>kg</t>
  </si>
  <si>
    <t>Vyvážení soustavy</t>
  </si>
  <si>
    <t>Proplach systému</t>
  </si>
  <si>
    <t>Napuštění systému</t>
  </si>
  <si>
    <t>Zkoušky, revize</t>
  </si>
  <si>
    <t>Provozní řád</t>
  </si>
  <si>
    <t>Zaškolení obsluhy</t>
  </si>
  <si>
    <t>Nepředvídané práce</t>
  </si>
  <si>
    <t>Režijní náklady - kvalifikovaný pracovník</t>
  </si>
  <si>
    <t>Zkoušky</t>
  </si>
  <si>
    <t>Datum zpracov.:</t>
  </si>
  <si>
    <t>Část</t>
  </si>
  <si>
    <t>Techn.zařízení budov</t>
  </si>
  <si>
    <t>Strojovny</t>
  </si>
  <si>
    <t>Rozvodné potrubí</t>
  </si>
  <si>
    <t>Armatury</t>
  </si>
  <si>
    <t>Požární prostupy</t>
  </si>
  <si>
    <t>Pomocné ocel.kce</t>
  </si>
  <si>
    <t>MK 3/4"</t>
  </si>
  <si>
    <t>MK 1"</t>
  </si>
  <si>
    <t>Montáž zařízení strojovny</t>
  </si>
  <si>
    <t>trubka ocelová bezešvá ČSN 42 5710 mat.11 343.1</t>
  </si>
  <si>
    <t>3/8"</t>
  </si>
  <si>
    <t>1/2"</t>
  </si>
  <si>
    <t>1"</t>
  </si>
  <si>
    <t>trubka ocelová bezešvá ČSN 42 5715 mat.11 353.1</t>
  </si>
  <si>
    <t>108x4</t>
  </si>
  <si>
    <t>133x4</t>
  </si>
  <si>
    <t>Montáž ocel.potrubí do DN25</t>
  </si>
  <si>
    <t>mezipřírubová uzavírací klapka na vodu PN16 (BOAX KSB)</t>
  </si>
  <si>
    <t>DN80</t>
  </si>
  <si>
    <t>DN100</t>
  </si>
  <si>
    <t>DN125</t>
  </si>
  <si>
    <t>filtr do potrubí přírubový PN16 (BOA-S KSB)</t>
  </si>
  <si>
    <t>zpětná klapka mezipřírubová do potrubí PN16 (Série 2000 KSB)</t>
  </si>
  <si>
    <t>kompenzátor pryžový Teguflex P PN16/90°C</t>
  </si>
  <si>
    <t>ventil vyvažovací TA STAF PN16</t>
  </si>
  <si>
    <t xml:space="preserve">automatický odvdušňovací ventil </t>
  </si>
  <si>
    <t>vypouštěcí kulový kohout 110°C PN10</t>
  </si>
  <si>
    <t>tlakoměr deformační s tlakom.kohoutem a manom.smyčkou D100</t>
  </si>
  <si>
    <t>0-6bar</t>
  </si>
  <si>
    <t>příruba přivařovací s krkem ČSN 13 1231 PN16 včetně spoj.mat.</t>
  </si>
  <si>
    <t>drobný těsnící, montážní, spojovací a svařovací mat.</t>
  </si>
  <si>
    <t>pr.89</t>
  </si>
  <si>
    <t>pr.108</t>
  </si>
  <si>
    <t>pr.133</t>
  </si>
  <si>
    <t>pr.22</t>
  </si>
  <si>
    <t>pr.35</t>
  </si>
  <si>
    <t>potrubní kaučuková izolace Kaiflex ST tl.19mm</t>
  </si>
  <si>
    <t>kaučuková izolace Kaiflex deska š=1m</t>
  </si>
  <si>
    <t>tl.19</t>
  </si>
  <si>
    <t>lepidlo Kaiflex</t>
  </si>
  <si>
    <t>barva základní S2000</t>
  </si>
  <si>
    <t>Montáž izolací</t>
  </si>
  <si>
    <t>závěsy HILTI</t>
  </si>
  <si>
    <t xml:space="preserve">Trubková objímka MIP-M (chlazení) </t>
  </si>
  <si>
    <t>závitová tyč L=1m</t>
  </si>
  <si>
    <t>pr.8</t>
  </si>
  <si>
    <t>pr.10</t>
  </si>
  <si>
    <t>pr.16</t>
  </si>
  <si>
    <t>třmen kotevní</t>
  </si>
  <si>
    <t>Označení potrubí a armatur</t>
  </si>
  <si>
    <t>Štítek samolepící</t>
  </si>
  <si>
    <t>Montáž pomocných ocel.k-cí</t>
  </si>
  <si>
    <t>pro nehořlavá potrubí do EI 60</t>
  </si>
  <si>
    <t>komplet</t>
  </si>
  <si>
    <t xml:space="preserve">Pěnové sklo FOAMGLAS </t>
  </si>
  <si>
    <t>Přesun hmot pom.ocel.k-cí</t>
  </si>
  <si>
    <t>t</t>
  </si>
  <si>
    <t>přesun hmot tonážní pro potrubí v objektech do 6m</t>
  </si>
  <si>
    <t>přesun hmot tonážní pro strojovny v objektech do 6m</t>
  </si>
  <si>
    <t>přesun hmot armatur tonážní v objektech do 6m</t>
  </si>
  <si>
    <t>přesun hmot izolací v obj.do 6m</t>
  </si>
  <si>
    <t>C E N A [Kč]</t>
  </si>
  <si>
    <t>Montáž armatur závitových s jedním závitem</t>
  </si>
  <si>
    <t>Montáž armatur závitových se dvěma závity</t>
  </si>
  <si>
    <t>Montáž armatur přírubových</t>
  </si>
  <si>
    <t>kulový kohout na vodu závitový PN25 (120°C)</t>
  </si>
  <si>
    <t>bm</t>
  </si>
  <si>
    <t>syntetické nátěry potrubí 2 x emailování</t>
  </si>
  <si>
    <t>tl.25</t>
  </si>
  <si>
    <t>automatické doplňovací zařízení glycol.směsi + 200 l.zásobník</t>
  </si>
  <si>
    <t>Montáž ocel.potrubí do DN15</t>
  </si>
  <si>
    <t>Montáž ocel.potrubí do DN20</t>
  </si>
  <si>
    <t>Montáž ocel.potrubí DN80</t>
  </si>
  <si>
    <t>Montáž ocel.potrubí DN100</t>
  </si>
  <si>
    <t>Montáž ocel.potrubí DN125</t>
  </si>
  <si>
    <t xml:space="preserve">Univerzitní kampus Bohunice pavilon Z - rekonstrukce systému MaR a BMS a zdroj chladu - výkonová rezerva </t>
  </si>
  <si>
    <t>11.5.20017</t>
  </si>
  <si>
    <t>Chladící zkouška</t>
  </si>
  <si>
    <t>Chlazení celkem:</t>
  </si>
  <si>
    <t>MK kulový kohout se zajištěním a vypouštěním</t>
  </si>
  <si>
    <t>oddělovací skládací deskový výměník stud.str.glycol 30% 5,5/11,5°C dp=50kPa, teplá strana voda 7/13°C dp=40kPa, L=1,14m, š=0,48m, H=1,86m, m=757kg</t>
  </si>
  <si>
    <t>např.Fillcontrol Auto</t>
  </si>
  <si>
    <t xml:space="preserve">tlaková expanzní nádoba </t>
  </si>
  <si>
    <t>např.NG 50/6 V=50 l. PN6</t>
  </si>
  <si>
    <r>
      <t>Q=46m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2"/>
      </rPr>
      <t>/h, H=4-16m, P</t>
    </r>
    <r>
      <rPr>
        <vertAlign val="subscript"/>
        <sz val="10"/>
        <rFont val="Arial CE"/>
        <family val="0"/>
      </rPr>
      <t>el.</t>
    </r>
    <r>
      <rPr>
        <sz val="10"/>
        <rFont val="Arial CE"/>
        <family val="0"/>
      </rPr>
      <t>=3</t>
    </r>
    <r>
      <rPr>
        <sz val="10"/>
        <rFont val="Arial CE"/>
        <family val="2"/>
      </rPr>
      <t>kW (v jedn.provozu)</t>
    </r>
  </si>
  <si>
    <t>ventil pojistný DUCO 4bar</t>
  </si>
  <si>
    <t>teploměr bimetalový D100 1/2" 0-60°C s jímkou</t>
  </si>
  <si>
    <t>Čerpadlo cirkulační suchoběžné s FM PN10 400V DN80</t>
  </si>
  <si>
    <t>email odstín bílý</t>
  </si>
  <si>
    <t>zhotovení ocel.stoličky pod cirkulační čerpadla</t>
  </si>
  <si>
    <t>střešní stojan pro ocel.potrubí</t>
  </si>
  <si>
    <t>03 - Chlazení</t>
  </si>
  <si>
    <t>zhotovení podpěrné ocelové stoličky pod cirk.čerpadla</t>
  </si>
  <si>
    <t>monoetylenglycol</t>
  </si>
  <si>
    <t>m3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</si>
</sst>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51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Narrow"/>
      <family val="2"/>
    </font>
    <font>
      <b/>
      <sz val="9"/>
      <name val="Arial CE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9.5"/>
      <name val="Arial CE"/>
      <family val="2"/>
    </font>
    <font>
      <sz val="11"/>
      <name val="Arial Black"/>
      <family val="2"/>
    </font>
    <font>
      <sz val="8.5"/>
      <name val="Arial CE"/>
      <family val="2"/>
    </font>
    <font>
      <vertAlign val="subscript"/>
      <sz val="10"/>
      <name val="Arial CE"/>
      <family val="0"/>
    </font>
    <font>
      <b/>
      <sz val="12"/>
      <color indexed="18"/>
      <name val="Arial CE"/>
      <family val="0"/>
    </font>
    <font>
      <sz val="9"/>
      <color indexed="18"/>
      <name val="Arial CE"/>
      <family val="2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7" fillId="2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42" fillId="22" borderId="0" applyNumberFormat="0" applyBorder="0" applyAlignment="0" applyProtection="0"/>
    <xf numFmtId="0" fontId="6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3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5" fillId="20" borderId="0">
      <alignment horizontal="right"/>
      <protection/>
    </xf>
    <xf numFmtId="0" fontId="47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8" fillId="27" borderId="13" applyNumberFormat="0" applyAlignment="0" applyProtection="0"/>
    <xf numFmtId="0" fontId="49" fillId="27" borderId="14" applyNumberFormat="0" applyAlignment="0" applyProtection="0"/>
    <xf numFmtId="0" fontId="5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10" fillId="2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34" borderId="15" xfId="0" applyNumberFormat="1" applyFont="1" applyFill="1" applyBorder="1" applyAlignment="1">
      <alignment/>
    </xf>
    <xf numFmtId="4" fontId="0" fillId="20" borderId="18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49" fontId="12" fillId="0" borderId="15" xfId="55" applyFont="1" applyBorder="1">
      <alignment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8" xfId="0" applyNumberFormat="1" applyBorder="1" applyAlignment="1">
      <alignment/>
    </xf>
    <xf numFmtId="49" fontId="2" fillId="0" borderId="15" xfId="55" applyFont="1" applyBorder="1">
      <alignment/>
    </xf>
    <xf numFmtId="49" fontId="0" fillId="0" borderId="22" xfId="60" applyBorder="1">
      <alignment horizontal="center"/>
    </xf>
    <xf numFmtId="0" fontId="0" fillId="0" borderId="15" xfId="56" applyFont="1" applyBorder="1" applyProtection="1">
      <alignment horizontal="left"/>
      <protection/>
    </xf>
    <xf numFmtId="49" fontId="0" fillId="0" borderId="15" xfId="48" applyFont="1" applyBorder="1" applyAlignment="1">
      <alignment horizontal="center"/>
    </xf>
    <xf numFmtId="4" fontId="0" fillId="0" borderId="15" xfId="49" applyNumberFormat="1" applyFont="1" applyBorder="1">
      <alignment/>
    </xf>
    <xf numFmtId="49" fontId="0" fillId="0" borderId="22" xfId="60" applyBorder="1" quotePrefix="1">
      <alignment horizontal="center"/>
    </xf>
    <xf numFmtId="0" fontId="11" fillId="0" borderId="15" xfId="57" applyFont="1" applyBorder="1">
      <alignment horizontal="left"/>
    </xf>
    <xf numFmtId="4" fontId="4" fillId="20" borderId="18" xfId="71" applyNumberFormat="1" applyBorder="1">
      <alignment/>
      <protection/>
    </xf>
    <xf numFmtId="4" fontId="4" fillId="20" borderId="18" xfId="71" applyNumberFormat="1" applyFill="1" applyBorder="1">
      <alignment/>
      <protection/>
    </xf>
    <xf numFmtId="49" fontId="4" fillId="0" borderId="15" xfId="55" applyFont="1" applyBorder="1">
      <alignment/>
    </xf>
    <xf numFmtId="0" fontId="4" fillId="0" borderId="15" xfId="57" applyBorder="1">
      <alignment horizontal="left"/>
    </xf>
    <xf numFmtId="4" fontId="4" fillId="0" borderId="18" xfId="71" applyNumberFormat="1" applyFill="1" applyBorder="1">
      <alignment/>
      <protection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4" xfId="0" applyBorder="1" applyAlignment="1">
      <alignment horizontal="center"/>
    </xf>
    <xf numFmtId="4" fontId="0" fillId="0" borderId="24" xfId="0" applyNumberFormat="1" applyBorder="1" applyAlignment="1">
      <alignment/>
    </xf>
    <xf numFmtId="4" fontId="4" fillId="20" borderId="25" xfId="71" applyNumberFormat="1" applyBorder="1">
      <alignment/>
      <protection/>
    </xf>
    <xf numFmtId="0" fontId="9" fillId="0" borderId="26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 locked="0"/>
    </xf>
    <xf numFmtId="0" fontId="9" fillId="0" borderId="27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9" fontId="13" fillId="0" borderId="15" xfId="38" applyFont="1" applyBorder="1">
      <alignment horizontal="left"/>
    </xf>
    <xf numFmtId="0" fontId="13" fillId="0" borderId="15" xfId="0" applyFont="1" applyBorder="1" applyAlignment="1">
      <alignment/>
    </xf>
    <xf numFmtId="0" fontId="13" fillId="0" borderId="24" xfId="0" applyFont="1" applyBorder="1" applyAlignment="1">
      <alignment/>
    </xf>
    <xf numFmtId="14" fontId="16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 wrapText="1"/>
      <protection locked="0"/>
    </xf>
    <xf numFmtId="1" fontId="0" fillId="34" borderId="15" xfId="0" applyNumberFormat="1" applyFont="1" applyFill="1" applyBorder="1" applyAlignment="1">
      <alignment wrapText="1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Kontrolní buňka" xfId="45"/>
    <cellStyle name="Currency" xfId="46"/>
    <cellStyle name="Currency [0]" xfId="47"/>
    <cellStyle name="MJPolozky" xfId="48"/>
    <cellStyle name="MnozstviPolozky" xfId="49"/>
    <cellStyle name="Nadpis 1" xfId="50"/>
    <cellStyle name="Nadpis 2" xfId="51"/>
    <cellStyle name="Nadpis 3" xfId="52"/>
    <cellStyle name="Nadpis 4" xfId="53"/>
    <cellStyle name="Název" xfId="54"/>
    <cellStyle name="NazevOddilu" xfId="55"/>
    <cellStyle name="NazevPolozky" xfId="56"/>
    <cellStyle name="NazevSouctuOddilu" xfId="57"/>
    <cellStyle name="Neutrální" xfId="58"/>
    <cellStyle name="Pevné texty v krycím listu" xfId="59"/>
    <cellStyle name="PoradCisloPolozky" xfId="60"/>
    <cellStyle name="PorizovaniSkutecnosti" xfId="61"/>
    <cellStyle name="Poznámka" xfId="62"/>
    <cellStyle name="Percent" xfId="63"/>
    <cellStyle name="ProcentoPrirazPol" xfId="64"/>
    <cellStyle name="Propojená buňka" xfId="65"/>
    <cellStyle name="RekapCisloOdd" xfId="66"/>
    <cellStyle name="RekapNazOdd" xfId="67"/>
    <cellStyle name="RekapOddiluSoucet" xfId="68"/>
    <cellStyle name="RekapTonaz" xfId="69"/>
    <cellStyle name="SoucetHmotOddilu" xfId="70"/>
    <cellStyle name="SoucetMontaziOddilu" xfId="71"/>
    <cellStyle name="Správně" xfId="72"/>
    <cellStyle name="Špat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G166"/>
  <sheetViews>
    <sheetView tabSelected="1" zoomScale="160" zoomScaleNormal="160" zoomScalePageLayoutView="0" workbookViewId="0" topLeftCell="A1">
      <pane ySplit="6" topLeftCell="A130" activePane="bottomLeft" state="frozen"/>
      <selection pane="topLeft" activeCell="A1" sqref="A1"/>
      <selection pane="bottomLeft" activeCell="G163" sqref="G163"/>
    </sheetView>
  </sheetViews>
  <sheetFormatPr defaultColWidth="9.00390625" defaultRowHeight="12.75"/>
  <cols>
    <col min="1" max="1" width="4.25390625" style="0" customWidth="1"/>
    <col min="2" max="2" width="6.00390625" style="0" customWidth="1"/>
    <col min="3" max="3" width="59.375" style="0" customWidth="1"/>
    <col min="4" max="4" width="5.625" style="0" customWidth="1"/>
    <col min="5" max="5" width="8.125" style="0" customWidth="1"/>
    <col min="6" max="6" width="12.00390625" style="0" customWidth="1"/>
    <col min="7" max="7" width="13.25390625" style="0" customWidth="1"/>
  </cols>
  <sheetData>
    <row r="1" spans="3:7" ht="16.5">
      <c r="C1" s="7" t="s">
        <v>20</v>
      </c>
      <c r="D1" s="8"/>
      <c r="E1" s="8"/>
      <c r="F1" s="8"/>
      <c r="G1" s="8"/>
    </row>
    <row r="2" spans="1:7" ht="47.25">
      <c r="A2" s="57" t="s">
        <v>9</v>
      </c>
      <c r="B2" s="1"/>
      <c r="C2" s="62" t="s">
        <v>112</v>
      </c>
      <c r="D2" s="8"/>
      <c r="E2" s="10" t="s">
        <v>36</v>
      </c>
      <c r="F2" s="66" t="s">
        <v>37</v>
      </c>
      <c r="G2" s="66"/>
    </row>
    <row r="3" spans="1:7" ht="14.25" thickBot="1">
      <c r="A3" s="57" t="s">
        <v>35</v>
      </c>
      <c r="B3" s="1"/>
      <c r="C3" s="61" t="s">
        <v>113</v>
      </c>
      <c r="D3" s="9"/>
      <c r="E3" s="9"/>
      <c r="F3" s="9"/>
      <c r="G3" s="9"/>
    </row>
    <row r="4" spans="1:7" ht="13.5">
      <c r="A4" s="45" t="s">
        <v>0</v>
      </c>
      <c r="B4" s="46"/>
      <c r="C4" s="47"/>
      <c r="D4" s="48"/>
      <c r="E4" s="48"/>
      <c r="F4" s="64" t="s">
        <v>98</v>
      </c>
      <c r="G4" s="65"/>
    </row>
    <row r="5" spans="1:7" ht="13.5">
      <c r="A5" s="49" t="s">
        <v>1</v>
      </c>
      <c r="B5" s="50" t="s">
        <v>2</v>
      </c>
      <c r="C5" s="51"/>
      <c r="D5" s="50" t="s">
        <v>10</v>
      </c>
      <c r="E5" s="50" t="s">
        <v>11</v>
      </c>
      <c r="F5" s="67" t="s">
        <v>4</v>
      </c>
      <c r="G5" s="68"/>
    </row>
    <row r="6" spans="1:7" ht="14.25" thickBot="1">
      <c r="A6" s="52" t="s">
        <v>5</v>
      </c>
      <c r="B6" s="53" t="s">
        <v>6</v>
      </c>
      <c r="C6" s="54" t="s">
        <v>21</v>
      </c>
      <c r="D6" s="53" t="s">
        <v>7</v>
      </c>
      <c r="E6" s="55"/>
      <c r="F6" s="53" t="s">
        <v>3</v>
      </c>
      <c r="G6" s="56" t="s">
        <v>8</v>
      </c>
    </row>
    <row r="7" spans="1:7" ht="12.75">
      <c r="A7" s="16"/>
      <c r="B7" s="17"/>
      <c r="C7" s="17"/>
      <c r="D7" s="17"/>
      <c r="E7" s="17"/>
      <c r="F7" s="17"/>
      <c r="G7" s="18"/>
    </row>
    <row r="8" spans="1:7" ht="18.75">
      <c r="A8" s="19"/>
      <c r="B8" s="20"/>
      <c r="C8" s="21" t="s">
        <v>128</v>
      </c>
      <c r="D8" s="20"/>
      <c r="E8" s="20"/>
      <c r="F8" s="20"/>
      <c r="G8" s="22"/>
    </row>
    <row r="9" spans="1:7" ht="12.75">
      <c r="A9" s="23"/>
      <c r="B9" s="24"/>
      <c r="C9" s="24"/>
      <c r="D9" s="24"/>
      <c r="E9" s="25"/>
      <c r="F9" s="25"/>
      <c r="G9" s="26"/>
    </row>
    <row r="10" spans="1:7" ht="12.75">
      <c r="A10" s="23"/>
      <c r="B10" s="58"/>
      <c r="C10" s="24"/>
      <c r="D10" s="6"/>
      <c r="E10" s="25"/>
      <c r="F10" s="25"/>
      <c r="G10" s="26"/>
    </row>
    <row r="11" spans="1:7" ht="12.75">
      <c r="A11" s="23"/>
      <c r="B11" s="58"/>
      <c r="C11" s="24"/>
      <c r="D11" s="6"/>
      <c r="E11" s="25"/>
      <c r="F11" s="25"/>
      <c r="G11" s="26"/>
    </row>
    <row r="12" spans="1:7" ht="15">
      <c r="A12" s="28"/>
      <c r="B12" s="58"/>
      <c r="C12" s="27" t="s">
        <v>38</v>
      </c>
      <c r="D12" s="6"/>
      <c r="E12" s="25"/>
      <c r="F12" s="25"/>
      <c r="G12" s="26"/>
    </row>
    <row r="13" spans="1:7" ht="12.75">
      <c r="A13" s="28"/>
      <c r="B13" s="58"/>
      <c r="C13" s="24"/>
      <c r="D13" s="6"/>
      <c r="E13" s="25"/>
      <c r="F13" s="25"/>
      <c r="G13" s="26"/>
    </row>
    <row r="14" spans="1:7" ht="38.25">
      <c r="A14" s="32"/>
      <c r="B14" s="58" t="s">
        <v>22</v>
      </c>
      <c r="C14" s="63" t="s">
        <v>117</v>
      </c>
      <c r="D14" s="15" t="s">
        <v>16</v>
      </c>
      <c r="E14" s="11">
        <v>1</v>
      </c>
      <c r="F14" s="13"/>
      <c r="G14" s="14">
        <f>(E14*F14)</f>
        <v>0</v>
      </c>
    </row>
    <row r="15" spans="1:7" ht="12.75">
      <c r="A15" s="23"/>
      <c r="B15" s="58" t="s">
        <v>22</v>
      </c>
      <c r="C15" s="4" t="s">
        <v>119</v>
      </c>
      <c r="D15" s="15"/>
      <c r="E15" s="11"/>
      <c r="F15" s="5"/>
      <c r="G15" s="14"/>
    </row>
    <row r="16" spans="1:7" ht="12.75">
      <c r="A16" s="28"/>
      <c r="B16" s="58" t="s">
        <v>22</v>
      </c>
      <c r="C16" s="4" t="s">
        <v>120</v>
      </c>
      <c r="D16" s="15" t="s">
        <v>16</v>
      </c>
      <c r="E16" s="11">
        <v>1</v>
      </c>
      <c r="F16" s="5"/>
      <c r="G16" s="14">
        <f aca="true" t="shared" si="0" ref="G15:G27">(E16*F16)</f>
        <v>0</v>
      </c>
    </row>
    <row r="17" spans="1:7" ht="12.75">
      <c r="A17" s="28"/>
      <c r="B17" s="58" t="s">
        <v>22</v>
      </c>
      <c r="C17" s="4" t="s">
        <v>116</v>
      </c>
      <c r="D17" s="15"/>
      <c r="E17" s="11"/>
      <c r="F17" s="5"/>
      <c r="G17" s="14"/>
    </row>
    <row r="18" spans="1:7" ht="12.75">
      <c r="A18" s="32"/>
      <c r="B18" s="58" t="s">
        <v>22</v>
      </c>
      <c r="C18" s="4" t="s">
        <v>43</v>
      </c>
      <c r="D18" s="15" t="s">
        <v>16</v>
      </c>
      <c r="E18" s="11">
        <v>1</v>
      </c>
      <c r="F18" s="5"/>
      <c r="G18" s="14">
        <f t="shared" si="0"/>
        <v>0</v>
      </c>
    </row>
    <row r="19" spans="1:7" ht="12.75">
      <c r="A19" s="32"/>
      <c r="B19" s="58" t="s">
        <v>22</v>
      </c>
      <c r="C19" s="4" t="s">
        <v>44</v>
      </c>
      <c r="D19" s="15" t="s">
        <v>16</v>
      </c>
      <c r="E19" s="11">
        <v>0</v>
      </c>
      <c r="F19" s="5"/>
      <c r="G19" s="14">
        <f t="shared" si="0"/>
        <v>0</v>
      </c>
    </row>
    <row r="20" spans="1:7" ht="12.75">
      <c r="A20" s="23"/>
      <c r="B20" s="58" t="s">
        <v>22</v>
      </c>
      <c r="C20" s="4" t="s">
        <v>106</v>
      </c>
      <c r="D20" s="15"/>
      <c r="E20" s="11"/>
      <c r="F20" s="5"/>
      <c r="G20" s="14"/>
    </row>
    <row r="21" spans="1:7" ht="12.75">
      <c r="A21" s="23"/>
      <c r="B21" s="58" t="s">
        <v>22</v>
      </c>
      <c r="C21" s="4" t="s">
        <v>118</v>
      </c>
      <c r="D21" s="15" t="s">
        <v>16</v>
      </c>
      <c r="E21" s="11">
        <v>1</v>
      </c>
      <c r="F21" s="5"/>
      <c r="G21" s="14">
        <f t="shared" si="0"/>
        <v>0</v>
      </c>
    </row>
    <row r="22" spans="1:7" ht="12.75">
      <c r="A22" s="23"/>
      <c r="B22" s="58" t="s">
        <v>22</v>
      </c>
      <c r="C22" s="4" t="s">
        <v>130</v>
      </c>
      <c r="D22" s="15" t="s">
        <v>131</v>
      </c>
      <c r="E22" s="11">
        <v>0.95</v>
      </c>
      <c r="F22" s="5"/>
      <c r="G22" s="14">
        <f t="shared" si="0"/>
        <v>0</v>
      </c>
    </row>
    <row r="23" spans="1:7" ht="12.75">
      <c r="A23" s="28"/>
      <c r="B23" s="58" t="s">
        <v>22</v>
      </c>
      <c r="C23" s="4" t="s">
        <v>124</v>
      </c>
      <c r="D23" s="15"/>
      <c r="E23" s="11"/>
      <c r="F23" s="5"/>
      <c r="G23" s="14"/>
    </row>
    <row r="24" spans="1:7" ht="15.75">
      <c r="A24" s="28"/>
      <c r="B24" s="58" t="s">
        <v>22</v>
      </c>
      <c r="C24" s="4" t="s">
        <v>121</v>
      </c>
      <c r="D24" s="15" t="s">
        <v>16</v>
      </c>
      <c r="E24" s="11">
        <v>2</v>
      </c>
      <c r="F24" s="5"/>
      <c r="G24" s="14">
        <f t="shared" si="0"/>
        <v>0</v>
      </c>
    </row>
    <row r="25" spans="1:7" ht="12.75">
      <c r="A25" s="28"/>
      <c r="B25" s="58" t="s">
        <v>22</v>
      </c>
      <c r="C25" s="4" t="s">
        <v>129</v>
      </c>
      <c r="D25" s="15" t="s">
        <v>16</v>
      </c>
      <c r="E25" s="11">
        <v>2</v>
      </c>
      <c r="F25" s="5"/>
      <c r="G25" s="14">
        <f t="shared" si="0"/>
        <v>0</v>
      </c>
    </row>
    <row r="26" spans="1:7" ht="12.75">
      <c r="A26" s="23"/>
      <c r="B26" s="58" t="s">
        <v>22</v>
      </c>
      <c r="C26" s="4" t="s">
        <v>95</v>
      </c>
      <c r="D26" s="15" t="s">
        <v>93</v>
      </c>
      <c r="E26" s="11">
        <v>2</v>
      </c>
      <c r="F26" s="5"/>
      <c r="G26" s="14">
        <f t="shared" si="0"/>
        <v>0</v>
      </c>
    </row>
    <row r="27" spans="1:7" ht="12.75">
      <c r="A27" s="23"/>
      <c r="B27" s="58" t="s">
        <v>22</v>
      </c>
      <c r="C27" s="4" t="s">
        <v>45</v>
      </c>
      <c r="D27" s="15" t="s">
        <v>15</v>
      </c>
      <c r="E27" s="11">
        <v>1</v>
      </c>
      <c r="F27" s="5"/>
      <c r="G27" s="14">
        <f t="shared" si="0"/>
        <v>0</v>
      </c>
    </row>
    <row r="28" spans="1:7" ht="12.75">
      <c r="A28" s="28"/>
      <c r="B28" s="58"/>
      <c r="C28" s="33" t="str">
        <f>CONCATENATE(C12," celkem")</f>
        <v>Strojovny celkem</v>
      </c>
      <c r="D28" s="6"/>
      <c r="E28" s="25"/>
      <c r="F28" s="25"/>
      <c r="G28" s="35">
        <f>SUM(G14:G27)</f>
        <v>0</v>
      </c>
    </row>
    <row r="29" spans="1:7" ht="12.75">
      <c r="A29" s="23"/>
      <c r="B29" s="58"/>
      <c r="C29" s="24"/>
      <c r="D29" s="6"/>
      <c r="E29" s="25"/>
      <c r="F29" s="25"/>
      <c r="G29" s="26"/>
    </row>
    <row r="30" spans="1:7" ht="12.75">
      <c r="A30" s="23"/>
      <c r="B30" s="58"/>
      <c r="C30" s="24"/>
      <c r="D30" s="6"/>
      <c r="E30" s="25"/>
      <c r="F30" s="25"/>
      <c r="G30" s="26"/>
    </row>
    <row r="31" spans="1:7" ht="15">
      <c r="A31" s="23"/>
      <c r="B31" s="58"/>
      <c r="C31" s="27" t="s">
        <v>39</v>
      </c>
      <c r="D31" s="6"/>
      <c r="E31" s="25"/>
      <c r="F31" s="25"/>
      <c r="G31" s="26"/>
    </row>
    <row r="32" spans="1:7" ht="12.75">
      <c r="A32" s="23"/>
      <c r="B32" s="58"/>
      <c r="C32" s="24"/>
      <c r="D32" s="6"/>
      <c r="E32" s="25"/>
      <c r="F32" s="25"/>
      <c r="G32" s="26"/>
    </row>
    <row r="33" spans="1:7" ht="12.75">
      <c r="A33" s="23"/>
      <c r="B33" s="58" t="s">
        <v>22</v>
      </c>
      <c r="C33" s="4" t="s">
        <v>46</v>
      </c>
      <c r="D33" s="15"/>
      <c r="E33" s="11"/>
      <c r="F33" s="5"/>
      <c r="G33" s="14"/>
    </row>
    <row r="34" spans="1:7" ht="12.75">
      <c r="A34" s="23"/>
      <c r="B34" s="58" t="s">
        <v>22</v>
      </c>
      <c r="C34" s="4" t="s">
        <v>48</v>
      </c>
      <c r="D34" s="15" t="s">
        <v>14</v>
      </c>
      <c r="E34" s="11">
        <v>4</v>
      </c>
      <c r="F34" s="5"/>
      <c r="G34" s="14">
        <f>(E34*F34)</f>
        <v>0</v>
      </c>
    </row>
    <row r="35" spans="1:7" ht="12.75">
      <c r="A35" s="23"/>
      <c r="B35" s="58" t="s">
        <v>22</v>
      </c>
      <c r="C35" s="4" t="s">
        <v>49</v>
      </c>
      <c r="D35" s="15" t="s">
        <v>14</v>
      </c>
      <c r="E35" s="11">
        <v>6</v>
      </c>
      <c r="F35" s="5"/>
      <c r="G35" s="14">
        <f aca="true" t="shared" si="1" ref="G35:G46">(E35*F35)</f>
        <v>0</v>
      </c>
    </row>
    <row r="36" spans="1:7" ht="12.75">
      <c r="A36" s="23"/>
      <c r="B36" s="58" t="s">
        <v>22</v>
      </c>
      <c r="C36" s="4" t="s">
        <v>50</v>
      </c>
      <c r="D36" s="15"/>
      <c r="E36" s="11"/>
      <c r="F36" s="5"/>
      <c r="G36" s="14"/>
    </row>
    <row r="37" spans="1:7" ht="12.75">
      <c r="A37" s="23"/>
      <c r="B37" s="58" t="s">
        <v>22</v>
      </c>
      <c r="C37" s="4" t="s">
        <v>51</v>
      </c>
      <c r="D37" s="15" t="s">
        <v>14</v>
      </c>
      <c r="E37" s="11">
        <v>8</v>
      </c>
      <c r="F37" s="5"/>
      <c r="G37" s="14">
        <f t="shared" si="1"/>
        <v>0</v>
      </c>
    </row>
    <row r="38" spans="1:7" ht="12.75">
      <c r="A38" s="23"/>
      <c r="B38" s="58" t="s">
        <v>22</v>
      </c>
      <c r="C38" s="4" t="s">
        <v>52</v>
      </c>
      <c r="D38" s="15" t="s">
        <v>14</v>
      </c>
      <c r="E38" s="11">
        <v>134</v>
      </c>
      <c r="F38" s="5"/>
      <c r="G38" s="14">
        <f t="shared" si="1"/>
        <v>0</v>
      </c>
    </row>
    <row r="39" spans="1:7" ht="12.75">
      <c r="A39" s="23"/>
      <c r="B39" s="58" t="s">
        <v>22</v>
      </c>
      <c r="C39" s="29" t="s">
        <v>17</v>
      </c>
      <c r="D39" s="30" t="s">
        <v>15</v>
      </c>
      <c r="E39" s="31">
        <v>1</v>
      </c>
      <c r="F39" s="11"/>
      <c r="G39" s="14">
        <f t="shared" si="1"/>
        <v>0</v>
      </c>
    </row>
    <row r="40" spans="1:7" ht="12.75">
      <c r="A40" s="23"/>
      <c r="B40" s="58" t="s">
        <v>22</v>
      </c>
      <c r="C40" s="29" t="s">
        <v>94</v>
      </c>
      <c r="D40" s="30" t="s">
        <v>93</v>
      </c>
      <c r="E40" s="31">
        <v>0</v>
      </c>
      <c r="F40" s="11"/>
      <c r="G40" s="14">
        <f t="shared" si="1"/>
        <v>0</v>
      </c>
    </row>
    <row r="41" spans="1:7" ht="12.75">
      <c r="A41" s="23"/>
      <c r="B41" s="58" t="s">
        <v>22</v>
      </c>
      <c r="C41" s="4" t="s">
        <v>107</v>
      </c>
      <c r="D41" s="15" t="s">
        <v>14</v>
      </c>
      <c r="E41" s="11">
        <v>4</v>
      </c>
      <c r="F41" s="5"/>
      <c r="G41" s="14">
        <f t="shared" si="1"/>
        <v>0</v>
      </c>
    </row>
    <row r="42" spans="1:7" ht="12.75">
      <c r="A42" s="23"/>
      <c r="B42" s="58" t="s">
        <v>22</v>
      </c>
      <c r="C42" s="4" t="s">
        <v>108</v>
      </c>
      <c r="D42" s="15" t="s">
        <v>14</v>
      </c>
      <c r="E42" s="11">
        <v>0</v>
      </c>
      <c r="F42" s="5"/>
      <c r="G42" s="14">
        <f t="shared" si="1"/>
        <v>0</v>
      </c>
    </row>
    <row r="43" spans="1:7" ht="12.75">
      <c r="A43" s="23"/>
      <c r="B43" s="58" t="s">
        <v>22</v>
      </c>
      <c r="C43" s="4" t="s">
        <v>53</v>
      </c>
      <c r="D43" s="15" t="s">
        <v>14</v>
      </c>
      <c r="E43" s="11">
        <v>6</v>
      </c>
      <c r="F43" s="5"/>
      <c r="G43" s="14">
        <f t="shared" si="1"/>
        <v>0</v>
      </c>
    </row>
    <row r="44" spans="1:7" ht="12.75">
      <c r="A44" s="23"/>
      <c r="B44" s="58" t="s">
        <v>22</v>
      </c>
      <c r="C44" s="4" t="s">
        <v>109</v>
      </c>
      <c r="D44" s="15" t="s">
        <v>14</v>
      </c>
      <c r="E44" s="11">
        <v>0</v>
      </c>
      <c r="F44" s="5"/>
      <c r="G44" s="14">
        <f t="shared" si="1"/>
        <v>0</v>
      </c>
    </row>
    <row r="45" spans="1:7" ht="12.75">
      <c r="A45" s="23"/>
      <c r="B45" s="58" t="s">
        <v>22</v>
      </c>
      <c r="C45" s="4" t="s">
        <v>110</v>
      </c>
      <c r="D45" s="15" t="s">
        <v>14</v>
      </c>
      <c r="E45" s="11">
        <v>8</v>
      </c>
      <c r="F45" s="5"/>
      <c r="G45" s="14">
        <f t="shared" si="1"/>
        <v>0</v>
      </c>
    </row>
    <row r="46" spans="1:7" ht="12.75">
      <c r="A46" s="23"/>
      <c r="B46" s="58" t="s">
        <v>22</v>
      </c>
      <c r="C46" s="4" t="s">
        <v>111</v>
      </c>
      <c r="D46" s="15" t="s">
        <v>14</v>
      </c>
      <c r="E46" s="11">
        <v>134</v>
      </c>
      <c r="F46" s="5"/>
      <c r="G46" s="14">
        <f t="shared" si="1"/>
        <v>0</v>
      </c>
    </row>
    <row r="47" spans="1:7" ht="12.75">
      <c r="A47" s="23"/>
      <c r="B47" s="58" t="s">
        <v>22</v>
      </c>
      <c r="C47" s="33" t="str">
        <f>CONCATENATE(C31," celkem")</f>
        <v>Rozvodné potrubí celkem</v>
      </c>
      <c r="D47" s="6"/>
      <c r="E47" s="25"/>
      <c r="F47" s="25"/>
      <c r="G47" s="35">
        <f>SUM(G34:G46)</f>
        <v>0</v>
      </c>
    </row>
    <row r="48" spans="1:7" ht="12.75">
      <c r="A48" s="23"/>
      <c r="B48" s="58"/>
      <c r="C48" s="24"/>
      <c r="D48" s="6"/>
      <c r="E48" s="25"/>
      <c r="F48" s="25"/>
      <c r="G48" s="26"/>
    </row>
    <row r="49" spans="1:7" ht="12.75">
      <c r="A49" s="23"/>
      <c r="B49" s="58"/>
      <c r="C49" s="24"/>
      <c r="D49" s="6"/>
      <c r="E49" s="25"/>
      <c r="F49" s="25"/>
      <c r="G49" s="26"/>
    </row>
    <row r="50" spans="1:7" ht="15">
      <c r="A50" s="23"/>
      <c r="B50" s="58"/>
      <c r="C50" s="27" t="s">
        <v>40</v>
      </c>
      <c r="D50" s="6"/>
      <c r="E50" s="25"/>
      <c r="F50" s="25"/>
      <c r="G50" s="26"/>
    </row>
    <row r="51" spans="1:7" ht="12.75">
      <c r="A51" s="23"/>
      <c r="B51" s="58"/>
      <c r="C51" s="24"/>
      <c r="D51" s="6"/>
      <c r="E51" s="25"/>
      <c r="F51" s="25"/>
      <c r="G51" s="26"/>
    </row>
    <row r="52" spans="1:7" ht="12.75">
      <c r="A52" s="23"/>
      <c r="B52" s="58" t="s">
        <v>22</v>
      </c>
      <c r="C52" s="4" t="s">
        <v>102</v>
      </c>
      <c r="D52" s="15"/>
      <c r="E52" s="11"/>
      <c r="F52" s="5"/>
      <c r="G52" s="12"/>
    </row>
    <row r="53" spans="1:7" ht="12.75">
      <c r="A53" s="23"/>
      <c r="B53" s="58" t="s">
        <v>22</v>
      </c>
      <c r="C53" s="4" t="s">
        <v>48</v>
      </c>
      <c r="D53" s="15" t="s">
        <v>16</v>
      </c>
      <c r="E53" s="11">
        <v>1</v>
      </c>
      <c r="F53" s="5"/>
      <c r="G53" s="14">
        <f>(E53*F53)</f>
        <v>0</v>
      </c>
    </row>
    <row r="54" spans="1:7" ht="12.75">
      <c r="A54" s="23"/>
      <c r="B54" s="58" t="s">
        <v>22</v>
      </c>
      <c r="C54" s="4" t="s">
        <v>49</v>
      </c>
      <c r="D54" s="15" t="s">
        <v>16</v>
      </c>
      <c r="E54" s="11">
        <v>1</v>
      </c>
      <c r="F54" s="5"/>
      <c r="G54" s="14">
        <f aca="true" t="shared" si="2" ref="G54:G84">(E54*F54)</f>
        <v>0</v>
      </c>
    </row>
    <row r="55" spans="1:7" ht="12.75">
      <c r="A55" s="23"/>
      <c r="B55" s="58" t="s">
        <v>22</v>
      </c>
      <c r="C55" s="4" t="s">
        <v>54</v>
      </c>
      <c r="D55" s="15"/>
      <c r="E55" s="11"/>
      <c r="F55" s="5"/>
      <c r="G55" s="14"/>
    </row>
    <row r="56" spans="1:7" ht="12.75">
      <c r="A56" s="23"/>
      <c r="B56" s="58" t="s">
        <v>22</v>
      </c>
      <c r="C56" s="4" t="s">
        <v>56</v>
      </c>
      <c r="D56" s="15" t="s">
        <v>16</v>
      </c>
      <c r="E56" s="11">
        <v>0</v>
      </c>
      <c r="F56" s="5"/>
      <c r="G56" s="14">
        <f t="shared" si="2"/>
        <v>0</v>
      </c>
    </row>
    <row r="57" spans="1:7" ht="12.75">
      <c r="A57" s="23"/>
      <c r="B57" s="58" t="s">
        <v>22</v>
      </c>
      <c r="C57" s="4" t="s">
        <v>57</v>
      </c>
      <c r="D57" s="15" t="s">
        <v>16</v>
      </c>
      <c r="E57" s="11">
        <v>14</v>
      </c>
      <c r="F57" s="5"/>
      <c r="G57" s="14">
        <f t="shared" si="2"/>
        <v>0</v>
      </c>
    </row>
    <row r="58" spans="1:7" ht="12.75">
      <c r="A58" s="23"/>
      <c r="B58" s="58" t="s">
        <v>22</v>
      </c>
      <c r="C58" s="4" t="s">
        <v>58</v>
      </c>
      <c r="D58" s="15"/>
      <c r="E58" s="11"/>
      <c r="F58" s="5"/>
      <c r="G58" s="14"/>
    </row>
    <row r="59" spans="1:7" ht="12.75">
      <c r="A59" s="23"/>
      <c r="B59" s="58" t="s">
        <v>22</v>
      </c>
      <c r="C59" s="4" t="s">
        <v>57</v>
      </c>
      <c r="D59" s="15" t="s">
        <v>16</v>
      </c>
      <c r="E59" s="11">
        <v>2</v>
      </c>
      <c r="F59" s="5"/>
      <c r="G59" s="14">
        <f t="shared" si="2"/>
        <v>0</v>
      </c>
    </row>
    <row r="60" spans="1:7" ht="12.75">
      <c r="A60" s="23"/>
      <c r="B60" s="58" t="s">
        <v>22</v>
      </c>
      <c r="C60" s="4" t="s">
        <v>59</v>
      </c>
      <c r="D60" s="15"/>
      <c r="E60" s="11"/>
      <c r="F60" s="5"/>
      <c r="G60" s="14"/>
    </row>
    <row r="61" spans="1:7" ht="12.75">
      <c r="A61" s="23"/>
      <c r="B61" s="58" t="s">
        <v>22</v>
      </c>
      <c r="C61" s="4" t="s">
        <v>57</v>
      </c>
      <c r="D61" s="15" t="s">
        <v>16</v>
      </c>
      <c r="E61" s="11">
        <v>4</v>
      </c>
      <c r="F61" s="5"/>
      <c r="G61" s="14">
        <f t="shared" si="2"/>
        <v>0</v>
      </c>
    </row>
    <row r="62" spans="1:7" ht="12.75">
      <c r="A62" s="23"/>
      <c r="B62" s="58" t="s">
        <v>22</v>
      </c>
      <c r="C62" s="4" t="s">
        <v>60</v>
      </c>
      <c r="D62" s="15"/>
      <c r="E62" s="11"/>
      <c r="F62" s="5"/>
      <c r="G62" s="14"/>
    </row>
    <row r="63" spans="1:7" ht="12.75">
      <c r="A63" s="23"/>
      <c r="B63" s="58" t="s">
        <v>22</v>
      </c>
      <c r="C63" s="4" t="s">
        <v>57</v>
      </c>
      <c r="D63" s="15" t="s">
        <v>16</v>
      </c>
      <c r="E63" s="11">
        <v>6</v>
      </c>
      <c r="F63" s="5"/>
      <c r="G63" s="14">
        <f t="shared" si="2"/>
        <v>0</v>
      </c>
    </row>
    <row r="64" spans="1:7" ht="12.75">
      <c r="A64" s="23"/>
      <c r="B64" s="58" t="s">
        <v>22</v>
      </c>
      <c r="C64" s="4" t="s">
        <v>61</v>
      </c>
      <c r="D64" s="15"/>
      <c r="E64" s="11"/>
      <c r="F64" s="5"/>
      <c r="G64" s="14"/>
    </row>
    <row r="65" spans="1:7" ht="12.75">
      <c r="A65" s="23"/>
      <c r="B65" s="58" t="s">
        <v>22</v>
      </c>
      <c r="C65" s="4" t="s">
        <v>57</v>
      </c>
      <c r="D65" s="15" t="s">
        <v>16</v>
      </c>
      <c r="E65" s="11">
        <v>3</v>
      </c>
      <c r="F65" s="5"/>
      <c r="G65" s="14">
        <f t="shared" si="2"/>
        <v>0</v>
      </c>
    </row>
    <row r="66" spans="1:7" ht="12.75">
      <c r="A66" s="23"/>
      <c r="B66" s="58" t="s">
        <v>22</v>
      </c>
      <c r="C66" s="4" t="s">
        <v>62</v>
      </c>
      <c r="D66" s="15"/>
      <c r="E66" s="11"/>
      <c r="F66" s="5"/>
      <c r="G66" s="14"/>
    </row>
    <row r="67" spans="1:7" ht="12.75">
      <c r="A67" s="23"/>
      <c r="B67" s="58" t="s">
        <v>22</v>
      </c>
      <c r="C67" s="4" t="s">
        <v>47</v>
      </c>
      <c r="D67" s="15" t="s">
        <v>16</v>
      </c>
      <c r="E67" s="11">
        <v>5</v>
      </c>
      <c r="F67" s="5"/>
      <c r="G67" s="14">
        <f t="shared" si="2"/>
        <v>0</v>
      </c>
    </row>
    <row r="68" spans="1:7" ht="12.75">
      <c r="A68" s="23"/>
      <c r="B68" s="58" t="s">
        <v>22</v>
      </c>
      <c r="C68" s="4" t="s">
        <v>63</v>
      </c>
      <c r="D68" s="15"/>
      <c r="E68" s="11"/>
      <c r="F68" s="5"/>
      <c r="G68" s="14"/>
    </row>
    <row r="69" spans="1:7" ht="12.75">
      <c r="A69" s="23"/>
      <c r="B69" s="58" t="s">
        <v>22</v>
      </c>
      <c r="C69" s="4" t="s">
        <v>47</v>
      </c>
      <c r="D69" s="15" t="s">
        <v>16</v>
      </c>
      <c r="E69" s="11">
        <v>12</v>
      </c>
      <c r="F69" s="5"/>
      <c r="G69" s="14">
        <f t="shared" si="2"/>
        <v>0</v>
      </c>
    </row>
    <row r="70" spans="1:7" ht="12.75">
      <c r="A70" s="23"/>
      <c r="B70" s="58" t="s">
        <v>22</v>
      </c>
      <c r="C70" s="4" t="s">
        <v>122</v>
      </c>
      <c r="D70" s="15"/>
      <c r="E70" s="11"/>
      <c r="F70" s="5"/>
      <c r="G70" s="14"/>
    </row>
    <row r="71" spans="1:7" ht="12.75">
      <c r="A71" s="23"/>
      <c r="B71" s="58" t="s">
        <v>22</v>
      </c>
      <c r="C71" s="4" t="s">
        <v>48</v>
      </c>
      <c r="D71" s="15" t="s">
        <v>16</v>
      </c>
      <c r="E71" s="11">
        <v>1</v>
      </c>
      <c r="F71" s="5"/>
      <c r="G71" s="14">
        <f t="shared" si="2"/>
        <v>0</v>
      </c>
    </row>
    <row r="72" spans="1:7" ht="12.75">
      <c r="A72" s="23"/>
      <c r="B72" s="58" t="s">
        <v>22</v>
      </c>
      <c r="C72" s="4" t="s">
        <v>64</v>
      </c>
      <c r="D72" s="15"/>
      <c r="E72" s="11"/>
      <c r="F72" s="5"/>
      <c r="G72" s="14"/>
    </row>
    <row r="73" spans="1:7" ht="12.75">
      <c r="A73" s="23"/>
      <c r="B73" s="58" t="s">
        <v>22</v>
      </c>
      <c r="C73" s="4" t="s">
        <v>65</v>
      </c>
      <c r="D73" s="15" t="s">
        <v>16</v>
      </c>
      <c r="E73" s="11">
        <v>12</v>
      </c>
      <c r="F73" s="5"/>
      <c r="G73" s="14">
        <f t="shared" si="2"/>
        <v>0</v>
      </c>
    </row>
    <row r="74" spans="1:7" ht="12.75">
      <c r="A74" s="23"/>
      <c r="B74" s="58" t="s">
        <v>22</v>
      </c>
      <c r="C74" s="4" t="s">
        <v>123</v>
      </c>
      <c r="D74" s="15"/>
      <c r="E74" s="11"/>
      <c r="F74" s="5"/>
      <c r="G74" s="14"/>
    </row>
    <row r="75" spans="1:7" ht="12.75">
      <c r="A75" s="23"/>
      <c r="B75" s="58" t="s">
        <v>22</v>
      </c>
      <c r="C75" s="4" t="s">
        <v>48</v>
      </c>
      <c r="D75" s="15" t="s">
        <v>16</v>
      </c>
      <c r="E75" s="11">
        <v>4</v>
      </c>
      <c r="F75" s="5"/>
      <c r="G75" s="14">
        <f t="shared" si="2"/>
        <v>0</v>
      </c>
    </row>
    <row r="76" spans="1:7" ht="12.75">
      <c r="A76" s="23"/>
      <c r="B76" s="58" t="s">
        <v>22</v>
      </c>
      <c r="C76" s="4" t="s">
        <v>66</v>
      </c>
      <c r="D76" s="15"/>
      <c r="E76" s="11"/>
      <c r="F76" s="5"/>
      <c r="G76" s="14"/>
    </row>
    <row r="77" spans="1:7" ht="12.75">
      <c r="A77" s="23"/>
      <c r="B77" s="58" t="s">
        <v>22</v>
      </c>
      <c r="C77" s="4" t="s">
        <v>55</v>
      </c>
      <c r="D77" s="15" t="s">
        <v>16</v>
      </c>
      <c r="E77" s="11">
        <v>4</v>
      </c>
      <c r="F77" s="5"/>
      <c r="G77" s="14">
        <f t="shared" si="2"/>
        <v>0</v>
      </c>
    </row>
    <row r="78" spans="1:7" ht="12.75">
      <c r="A78" s="23"/>
      <c r="B78" s="58" t="s">
        <v>22</v>
      </c>
      <c r="C78" s="4" t="s">
        <v>56</v>
      </c>
      <c r="D78" s="15" t="s">
        <v>16</v>
      </c>
      <c r="E78" s="11">
        <v>3</v>
      </c>
      <c r="F78" s="5"/>
      <c r="G78" s="14">
        <f t="shared" si="2"/>
        <v>0</v>
      </c>
    </row>
    <row r="79" spans="1:7" ht="12.75">
      <c r="A79" s="23"/>
      <c r="B79" s="58" t="s">
        <v>22</v>
      </c>
      <c r="C79" s="4" t="s">
        <v>57</v>
      </c>
      <c r="D79" s="15" t="s">
        <v>16</v>
      </c>
      <c r="E79" s="11">
        <v>90</v>
      </c>
      <c r="F79" s="5"/>
      <c r="G79" s="14">
        <f t="shared" si="2"/>
        <v>0</v>
      </c>
    </row>
    <row r="80" spans="1:7" ht="12.75">
      <c r="A80" s="23"/>
      <c r="B80" s="58" t="s">
        <v>22</v>
      </c>
      <c r="C80" s="4" t="s">
        <v>67</v>
      </c>
      <c r="D80" s="15" t="s">
        <v>25</v>
      </c>
      <c r="E80" s="11">
        <v>2</v>
      </c>
      <c r="F80" s="5"/>
      <c r="G80" s="14">
        <f t="shared" si="2"/>
        <v>0</v>
      </c>
    </row>
    <row r="81" spans="1:7" ht="12.75">
      <c r="A81" s="23"/>
      <c r="B81" s="58" t="s">
        <v>22</v>
      </c>
      <c r="C81" s="4" t="s">
        <v>96</v>
      </c>
      <c r="D81" s="15" t="s">
        <v>93</v>
      </c>
      <c r="E81" s="11">
        <v>0.5</v>
      </c>
      <c r="F81" s="5"/>
      <c r="G81" s="14">
        <f t="shared" si="2"/>
        <v>0</v>
      </c>
    </row>
    <row r="82" spans="1:7" ht="12.75">
      <c r="A82" s="23"/>
      <c r="B82" s="58" t="s">
        <v>22</v>
      </c>
      <c r="C82" s="4" t="s">
        <v>99</v>
      </c>
      <c r="D82" s="15" t="s">
        <v>16</v>
      </c>
      <c r="E82" s="11">
        <v>35</v>
      </c>
      <c r="F82" s="5"/>
      <c r="G82" s="14">
        <f t="shared" si="2"/>
        <v>0</v>
      </c>
    </row>
    <row r="83" spans="1:7" ht="12.75">
      <c r="A83" s="23"/>
      <c r="B83" s="58" t="s">
        <v>22</v>
      </c>
      <c r="C83" s="4" t="s">
        <v>100</v>
      </c>
      <c r="D83" s="15" t="s">
        <v>16</v>
      </c>
      <c r="E83" s="11">
        <v>3</v>
      </c>
      <c r="F83" s="5"/>
      <c r="G83" s="14">
        <f t="shared" si="2"/>
        <v>0</v>
      </c>
    </row>
    <row r="84" spans="1:7" ht="12.75">
      <c r="A84" s="23"/>
      <c r="B84" s="58" t="s">
        <v>22</v>
      </c>
      <c r="C84" s="4" t="s">
        <v>101</v>
      </c>
      <c r="D84" s="15" t="s">
        <v>16</v>
      </c>
      <c r="E84" s="11">
        <v>38</v>
      </c>
      <c r="F84" s="5"/>
      <c r="G84" s="14">
        <f t="shared" si="2"/>
        <v>0</v>
      </c>
    </row>
    <row r="85" spans="1:7" ht="12.75">
      <c r="A85" s="23"/>
      <c r="B85" s="58" t="s">
        <v>22</v>
      </c>
      <c r="C85" s="33" t="str">
        <f>CONCATENATE(C50," celkem")</f>
        <v>Armatury celkem</v>
      </c>
      <c r="D85" s="6"/>
      <c r="E85" s="25"/>
      <c r="F85" s="25"/>
      <c r="G85" s="35">
        <f>SUM(G53:G84)</f>
        <v>0</v>
      </c>
    </row>
    <row r="86" spans="1:7" ht="12.75">
      <c r="A86" s="23"/>
      <c r="B86" s="58"/>
      <c r="C86" s="24"/>
      <c r="D86" s="6"/>
      <c r="E86" s="25"/>
      <c r="F86" s="25"/>
      <c r="G86" s="26"/>
    </row>
    <row r="87" spans="1:7" ht="12.75">
      <c r="A87" s="23"/>
      <c r="B87" s="58"/>
      <c r="C87" s="24"/>
      <c r="D87" s="6"/>
      <c r="E87" s="25"/>
      <c r="F87" s="25"/>
      <c r="G87" s="26"/>
    </row>
    <row r="88" spans="1:7" ht="15">
      <c r="A88" s="23"/>
      <c r="B88" s="58"/>
      <c r="C88" s="27" t="s">
        <v>12</v>
      </c>
      <c r="D88" s="6"/>
      <c r="E88" s="25"/>
      <c r="F88" s="25"/>
      <c r="G88" s="26"/>
    </row>
    <row r="89" spans="1:7" ht="12.75">
      <c r="A89" s="23"/>
      <c r="B89" s="58"/>
      <c r="C89" s="24"/>
      <c r="D89" s="6"/>
      <c r="E89" s="25"/>
      <c r="F89" s="25"/>
      <c r="G89" s="26"/>
    </row>
    <row r="90" spans="1:7" ht="12.75">
      <c r="A90" s="23"/>
      <c r="B90" s="58" t="s">
        <v>22</v>
      </c>
      <c r="C90" s="4" t="s">
        <v>73</v>
      </c>
      <c r="D90" s="15"/>
      <c r="E90" s="11"/>
      <c r="F90" s="5"/>
      <c r="G90" s="14"/>
    </row>
    <row r="91" spans="1:7" ht="12.75">
      <c r="A91" s="23"/>
      <c r="B91" s="58" t="s">
        <v>22</v>
      </c>
      <c r="C91" s="4" t="s">
        <v>71</v>
      </c>
      <c r="D91" s="15" t="s">
        <v>14</v>
      </c>
      <c r="E91" s="11">
        <v>4</v>
      </c>
      <c r="F91" s="5"/>
      <c r="G91" s="14">
        <f>(E91*F91)</f>
        <v>0</v>
      </c>
    </row>
    <row r="92" spans="1:7" ht="12.75">
      <c r="A92" s="23"/>
      <c r="B92" s="58" t="s">
        <v>22</v>
      </c>
      <c r="C92" s="4" t="s">
        <v>72</v>
      </c>
      <c r="D92" s="15" t="s">
        <v>14</v>
      </c>
      <c r="E92" s="11">
        <v>6</v>
      </c>
      <c r="F92" s="5"/>
      <c r="G92" s="14">
        <f aca="true" t="shared" si="3" ref="G92:G101">(E92*F92)</f>
        <v>0</v>
      </c>
    </row>
    <row r="93" spans="1:7" ht="12.75">
      <c r="A93" s="23"/>
      <c r="B93" s="58" t="s">
        <v>22</v>
      </c>
      <c r="C93" s="4" t="s">
        <v>68</v>
      </c>
      <c r="D93" s="15" t="s">
        <v>14</v>
      </c>
      <c r="E93" s="11">
        <v>0</v>
      </c>
      <c r="F93" s="5"/>
      <c r="G93" s="14">
        <f t="shared" si="3"/>
        <v>0</v>
      </c>
    </row>
    <row r="94" spans="1:7" ht="12.75">
      <c r="A94" s="23"/>
      <c r="B94" s="58" t="s">
        <v>22</v>
      </c>
      <c r="C94" s="4" t="s">
        <v>69</v>
      </c>
      <c r="D94" s="15" t="s">
        <v>14</v>
      </c>
      <c r="E94" s="11">
        <v>0</v>
      </c>
      <c r="F94" s="5"/>
      <c r="G94" s="14">
        <f t="shared" si="3"/>
        <v>0</v>
      </c>
    </row>
    <row r="95" spans="1:7" ht="12.75">
      <c r="A95" s="23"/>
      <c r="B95" s="58" t="s">
        <v>22</v>
      </c>
      <c r="C95" s="4" t="s">
        <v>70</v>
      </c>
      <c r="D95" s="15" t="s">
        <v>14</v>
      </c>
      <c r="E95" s="11">
        <v>70</v>
      </c>
      <c r="F95" s="5"/>
      <c r="G95" s="14">
        <f t="shared" si="3"/>
        <v>0</v>
      </c>
    </row>
    <row r="96" spans="1:7" ht="12.75">
      <c r="A96" s="23"/>
      <c r="B96" s="58" t="s">
        <v>22</v>
      </c>
      <c r="C96" s="4" t="s">
        <v>74</v>
      </c>
      <c r="D96" s="15"/>
      <c r="E96" s="11"/>
      <c r="F96" s="5"/>
      <c r="G96" s="14"/>
    </row>
    <row r="97" spans="1:7" ht="12.75">
      <c r="A97" s="23"/>
      <c r="B97" s="58" t="s">
        <v>22</v>
      </c>
      <c r="C97" s="4" t="s">
        <v>75</v>
      </c>
      <c r="D97" s="15" t="s">
        <v>14</v>
      </c>
      <c r="E97" s="11">
        <v>0</v>
      </c>
      <c r="F97" s="5"/>
      <c r="G97" s="14">
        <f t="shared" si="3"/>
        <v>0</v>
      </c>
    </row>
    <row r="98" spans="1:7" ht="12.75">
      <c r="A98" s="23"/>
      <c r="B98" s="58" t="s">
        <v>22</v>
      </c>
      <c r="C98" s="4" t="s">
        <v>105</v>
      </c>
      <c r="D98" s="15" t="s">
        <v>14</v>
      </c>
      <c r="E98" s="11">
        <v>4</v>
      </c>
      <c r="F98" s="5"/>
      <c r="G98" s="14">
        <f t="shared" si="3"/>
        <v>0</v>
      </c>
    </row>
    <row r="99" spans="1:7" ht="12.75">
      <c r="A99" s="23"/>
      <c r="B99" s="58" t="s">
        <v>22</v>
      </c>
      <c r="C99" s="4" t="s">
        <v>76</v>
      </c>
      <c r="D99" s="15" t="s">
        <v>25</v>
      </c>
      <c r="E99" s="11">
        <v>1</v>
      </c>
      <c r="F99" s="5"/>
      <c r="G99" s="14">
        <f t="shared" si="3"/>
        <v>0</v>
      </c>
    </row>
    <row r="100" spans="1:7" ht="12.75">
      <c r="A100" s="23"/>
      <c r="B100" s="58" t="s">
        <v>22</v>
      </c>
      <c r="C100" s="4" t="s">
        <v>97</v>
      </c>
      <c r="D100" s="15" t="s">
        <v>93</v>
      </c>
      <c r="E100" s="11">
        <v>0.1</v>
      </c>
      <c r="F100" s="5"/>
      <c r="G100" s="14">
        <f t="shared" si="3"/>
        <v>0</v>
      </c>
    </row>
    <row r="101" spans="1:7" ht="12.75">
      <c r="A101" s="23"/>
      <c r="B101" s="58" t="s">
        <v>22</v>
      </c>
      <c r="C101" s="4" t="s">
        <v>78</v>
      </c>
      <c r="D101" s="15" t="s">
        <v>14</v>
      </c>
      <c r="E101" s="11">
        <v>82</v>
      </c>
      <c r="F101" s="5"/>
      <c r="G101" s="14">
        <f t="shared" si="3"/>
        <v>0</v>
      </c>
    </row>
    <row r="102" spans="1:7" ht="12.75">
      <c r="A102" s="23"/>
      <c r="B102" s="58" t="s">
        <v>22</v>
      </c>
      <c r="C102" s="33" t="str">
        <f>CONCATENATE(C88," celkem")</f>
        <v>Izolace tepelné celkem</v>
      </c>
      <c r="D102" s="6"/>
      <c r="E102" s="25"/>
      <c r="F102" s="25"/>
      <c r="G102" s="35">
        <f>SUM(G91:G101)</f>
        <v>0</v>
      </c>
    </row>
    <row r="103" spans="1:7" ht="12.75">
      <c r="A103" s="23"/>
      <c r="B103" s="58"/>
      <c r="C103" s="24"/>
      <c r="D103" s="6"/>
      <c r="E103" s="25"/>
      <c r="F103" s="25"/>
      <c r="G103" s="26"/>
    </row>
    <row r="104" spans="1:7" ht="12.75">
      <c r="A104" s="23"/>
      <c r="B104" s="58"/>
      <c r="C104" s="24"/>
      <c r="D104" s="6"/>
      <c r="E104" s="25"/>
      <c r="F104" s="25"/>
      <c r="G104" s="26"/>
    </row>
    <row r="105" spans="1:7" ht="15">
      <c r="A105" s="23"/>
      <c r="B105" s="58"/>
      <c r="C105" s="27" t="s">
        <v>18</v>
      </c>
      <c r="D105" s="6"/>
      <c r="E105" s="25"/>
      <c r="F105" s="25"/>
      <c r="G105" s="26"/>
    </row>
    <row r="106" spans="1:7" ht="12.75">
      <c r="A106" s="23"/>
      <c r="B106" s="58"/>
      <c r="C106" s="24"/>
      <c r="D106" s="6"/>
      <c r="E106" s="25"/>
      <c r="F106" s="25"/>
      <c r="G106" s="26"/>
    </row>
    <row r="107" spans="1:7" ht="12.75">
      <c r="A107" s="23"/>
      <c r="B107" s="58" t="s">
        <v>22</v>
      </c>
      <c r="C107" s="4" t="s">
        <v>77</v>
      </c>
      <c r="D107" s="15" t="s">
        <v>25</v>
      </c>
      <c r="E107" s="11">
        <v>12</v>
      </c>
      <c r="F107" s="5"/>
      <c r="G107" s="14">
        <f>(E107*F107)</f>
        <v>0</v>
      </c>
    </row>
    <row r="108" spans="1:7" ht="12.75">
      <c r="A108" s="23"/>
      <c r="B108" s="58" t="s">
        <v>22</v>
      </c>
      <c r="C108" s="4" t="s">
        <v>125</v>
      </c>
      <c r="D108" s="15" t="s">
        <v>25</v>
      </c>
      <c r="E108" s="11">
        <v>12</v>
      </c>
      <c r="F108" s="5"/>
      <c r="G108" s="14">
        <f>(E108*F108)</f>
        <v>0</v>
      </c>
    </row>
    <row r="109" spans="1:7" ht="12.75">
      <c r="A109" s="23"/>
      <c r="B109" s="58" t="s">
        <v>22</v>
      </c>
      <c r="C109" s="4" t="s">
        <v>24</v>
      </c>
      <c r="D109" s="15" t="s">
        <v>25</v>
      </c>
      <c r="E109" s="11">
        <v>8</v>
      </c>
      <c r="F109" s="5"/>
      <c r="G109" s="14">
        <f>(E109*F109)</f>
        <v>0</v>
      </c>
    </row>
    <row r="110" spans="1:7" ht="12.75">
      <c r="A110" s="23"/>
      <c r="B110" s="58" t="s">
        <v>22</v>
      </c>
      <c r="C110" s="29" t="s">
        <v>23</v>
      </c>
      <c r="D110" s="30" t="s">
        <v>103</v>
      </c>
      <c r="E110" s="31">
        <v>142</v>
      </c>
      <c r="F110" s="11"/>
      <c r="G110" s="14">
        <f>(E110*F110)</f>
        <v>0</v>
      </c>
    </row>
    <row r="111" spans="1:7" ht="12.75">
      <c r="A111" s="23"/>
      <c r="B111" s="58" t="s">
        <v>22</v>
      </c>
      <c r="C111" s="29" t="s">
        <v>104</v>
      </c>
      <c r="D111" s="30" t="s">
        <v>103</v>
      </c>
      <c r="E111" s="31">
        <v>60</v>
      </c>
      <c r="F111" s="11"/>
      <c r="G111" s="14">
        <f>(E111*F111)</f>
        <v>0</v>
      </c>
    </row>
    <row r="112" spans="1:7" ht="12.75">
      <c r="A112" s="23"/>
      <c r="B112" s="58" t="s">
        <v>22</v>
      </c>
      <c r="C112" s="33" t="str">
        <f>CONCATENATE(C105," celkem")</f>
        <v>Nátěry celkem</v>
      </c>
      <c r="D112" s="6"/>
      <c r="E112" s="25"/>
      <c r="F112" s="25"/>
      <c r="G112" s="34">
        <f>SUM(G107:G111)</f>
        <v>0</v>
      </c>
    </row>
    <row r="113" spans="1:7" ht="12.75">
      <c r="A113" s="23"/>
      <c r="B113" s="58"/>
      <c r="C113" s="24"/>
      <c r="D113" s="6"/>
      <c r="E113" s="25"/>
      <c r="F113" s="25"/>
      <c r="G113" s="26"/>
    </row>
    <row r="114" spans="1:7" ht="12.75">
      <c r="A114" s="23"/>
      <c r="B114" s="58"/>
      <c r="C114" s="24"/>
      <c r="D114" s="6"/>
      <c r="E114" s="25"/>
      <c r="F114" s="25"/>
      <c r="G114" s="26"/>
    </row>
    <row r="115" spans="1:7" ht="15">
      <c r="A115" s="23"/>
      <c r="B115" s="58"/>
      <c r="C115" s="27" t="s">
        <v>42</v>
      </c>
      <c r="D115" s="6"/>
      <c r="E115" s="25"/>
      <c r="F115" s="25"/>
      <c r="G115" s="26"/>
    </row>
    <row r="116" spans="1:7" ht="12.75">
      <c r="A116" s="23"/>
      <c r="B116" s="58"/>
      <c r="C116" s="24"/>
      <c r="D116" s="6"/>
      <c r="E116" s="25"/>
      <c r="F116" s="25"/>
      <c r="G116" s="26"/>
    </row>
    <row r="117" spans="1:7" ht="12.75">
      <c r="A117" s="23"/>
      <c r="B117" s="58" t="s">
        <v>22</v>
      </c>
      <c r="C117" s="4" t="s">
        <v>79</v>
      </c>
      <c r="D117" s="15"/>
      <c r="E117" s="11"/>
      <c r="F117" s="5"/>
      <c r="G117" s="12"/>
    </row>
    <row r="118" spans="1:7" ht="12.75">
      <c r="A118" s="23"/>
      <c r="B118" s="58" t="s">
        <v>22</v>
      </c>
      <c r="C118" s="4" t="s">
        <v>80</v>
      </c>
      <c r="D118" s="15"/>
      <c r="E118" s="11"/>
      <c r="F118" s="5"/>
      <c r="G118" s="14"/>
    </row>
    <row r="119" spans="1:7" ht="12.75">
      <c r="A119" s="23"/>
      <c r="B119" s="58" t="s">
        <v>22</v>
      </c>
      <c r="C119" s="4" t="s">
        <v>48</v>
      </c>
      <c r="D119" s="15" t="s">
        <v>16</v>
      </c>
      <c r="E119" s="11">
        <v>2</v>
      </c>
      <c r="F119" s="5"/>
      <c r="G119" s="14">
        <f>(E119*F119)</f>
        <v>0</v>
      </c>
    </row>
    <row r="120" spans="1:7" ht="12.75">
      <c r="A120" s="23"/>
      <c r="B120" s="58" t="s">
        <v>22</v>
      </c>
      <c r="C120" s="4" t="s">
        <v>49</v>
      </c>
      <c r="D120" s="15" t="s">
        <v>16</v>
      </c>
      <c r="E120" s="11">
        <v>2</v>
      </c>
      <c r="F120" s="5"/>
      <c r="G120" s="14">
        <f aca="true" t="shared" si="4" ref="G120:G136">(E120*F120)</f>
        <v>0</v>
      </c>
    </row>
    <row r="121" spans="1:7" ht="12.75">
      <c r="A121" s="23"/>
      <c r="B121" s="58" t="s">
        <v>22</v>
      </c>
      <c r="C121" s="4" t="s">
        <v>68</v>
      </c>
      <c r="D121" s="15" t="s">
        <v>16</v>
      </c>
      <c r="E121" s="11">
        <v>0</v>
      </c>
      <c r="F121" s="5"/>
      <c r="G121" s="14">
        <f t="shared" si="4"/>
        <v>0</v>
      </c>
    </row>
    <row r="122" spans="1:7" ht="12.75">
      <c r="A122" s="23"/>
      <c r="B122" s="58" t="s">
        <v>22</v>
      </c>
      <c r="C122" s="4" t="s">
        <v>69</v>
      </c>
      <c r="D122" s="15" t="s">
        <v>16</v>
      </c>
      <c r="E122" s="11">
        <v>3</v>
      </c>
      <c r="F122" s="5"/>
      <c r="G122" s="14">
        <f t="shared" si="4"/>
        <v>0</v>
      </c>
    </row>
    <row r="123" spans="1:7" ht="12.75">
      <c r="A123" s="23"/>
      <c r="B123" s="58" t="s">
        <v>22</v>
      </c>
      <c r="C123" s="4" t="s">
        <v>70</v>
      </c>
      <c r="D123" s="15" t="s">
        <v>16</v>
      </c>
      <c r="E123" s="11">
        <v>38</v>
      </c>
      <c r="F123" s="5"/>
      <c r="G123" s="14">
        <f t="shared" si="4"/>
        <v>0</v>
      </c>
    </row>
    <row r="124" spans="1:7" ht="12.75">
      <c r="A124" s="23"/>
      <c r="B124" s="58" t="s">
        <v>22</v>
      </c>
      <c r="C124" s="4" t="s">
        <v>81</v>
      </c>
      <c r="D124" s="15"/>
      <c r="E124" s="11"/>
      <c r="F124" s="5"/>
      <c r="G124" s="14"/>
    </row>
    <row r="125" spans="1:7" ht="12.75">
      <c r="A125" s="23"/>
      <c r="B125" s="58" t="s">
        <v>22</v>
      </c>
      <c r="C125" s="4" t="s">
        <v>82</v>
      </c>
      <c r="D125" s="15" t="s">
        <v>16</v>
      </c>
      <c r="E125" s="11">
        <v>2</v>
      </c>
      <c r="F125" s="5"/>
      <c r="G125" s="14">
        <f t="shared" si="4"/>
        <v>0</v>
      </c>
    </row>
    <row r="126" spans="1:7" ht="12.75">
      <c r="A126" s="23"/>
      <c r="B126" s="58" t="s">
        <v>22</v>
      </c>
      <c r="C126" s="4" t="s">
        <v>83</v>
      </c>
      <c r="D126" s="15" t="s">
        <v>16</v>
      </c>
      <c r="E126" s="11">
        <v>20</v>
      </c>
      <c r="F126" s="5"/>
      <c r="G126" s="14">
        <f t="shared" si="4"/>
        <v>0</v>
      </c>
    </row>
    <row r="127" spans="1:7" ht="12.75">
      <c r="A127" s="23"/>
      <c r="B127" s="58" t="s">
        <v>22</v>
      </c>
      <c r="C127" s="4" t="s">
        <v>84</v>
      </c>
      <c r="D127" s="15" t="s">
        <v>16</v>
      </c>
      <c r="E127" s="11">
        <v>0</v>
      </c>
      <c r="F127" s="5"/>
      <c r="G127" s="14">
        <f t="shared" si="4"/>
        <v>0</v>
      </c>
    </row>
    <row r="128" spans="1:7" ht="12.75">
      <c r="A128" s="23"/>
      <c r="B128" s="58" t="s">
        <v>22</v>
      </c>
      <c r="C128" s="4" t="s">
        <v>85</v>
      </c>
      <c r="D128" s="15"/>
      <c r="E128" s="11"/>
      <c r="F128" s="5"/>
      <c r="G128" s="14"/>
    </row>
    <row r="129" spans="1:7" ht="12.75">
      <c r="A129" s="23"/>
      <c r="B129" s="58" t="s">
        <v>22</v>
      </c>
      <c r="C129" s="4" t="s">
        <v>57</v>
      </c>
      <c r="D129" s="15" t="s">
        <v>16</v>
      </c>
      <c r="E129" s="11">
        <v>2</v>
      </c>
      <c r="F129" s="5"/>
      <c r="G129" s="14">
        <f t="shared" si="4"/>
        <v>0</v>
      </c>
    </row>
    <row r="130" spans="1:7" ht="12.75">
      <c r="A130" s="23"/>
      <c r="B130" s="58" t="s">
        <v>22</v>
      </c>
      <c r="C130" s="4" t="s">
        <v>127</v>
      </c>
      <c r="D130" s="15"/>
      <c r="E130" s="11"/>
      <c r="F130" s="5"/>
      <c r="G130" s="14"/>
    </row>
    <row r="131" spans="1:7" ht="12.75">
      <c r="A131" s="23"/>
      <c r="B131" s="58" t="s">
        <v>22</v>
      </c>
      <c r="C131" s="4" t="s">
        <v>57</v>
      </c>
      <c r="D131" s="15" t="s">
        <v>16</v>
      </c>
      <c r="E131" s="11">
        <v>4</v>
      </c>
      <c r="F131" s="5"/>
      <c r="G131" s="14">
        <f t="shared" si="4"/>
        <v>0</v>
      </c>
    </row>
    <row r="132" spans="1:7" ht="12.75">
      <c r="A132" s="23"/>
      <c r="B132" s="58" t="s">
        <v>22</v>
      </c>
      <c r="C132" s="4" t="s">
        <v>126</v>
      </c>
      <c r="D132" s="15" t="s">
        <v>16</v>
      </c>
      <c r="E132" s="11">
        <v>2</v>
      </c>
      <c r="F132" s="5"/>
      <c r="G132" s="14">
        <f t="shared" si="4"/>
        <v>0</v>
      </c>
    </row>
    <row r="133" spans="1:7" ht="12.75">
      <c r="A133" s="23"/>
      <c r="B133" s="58" t="s">
        <v>22</v>
      </c>
      <c r="C133" s="4" t="s">
        <v>86</v>
      </c>
      <c r="D133" s="15"/>
      <c r="E133" s="11"/>
      <c r="F133" s="5"/>
      <c r="G133" s="14"/>
    </row>
    <row r="134" spans="1:7" ht="12.75">
      <c r="A134" s="23"/>
      <c r="B134" s="58" t="s">
        <v>22</v>
      </c>
      <c r="C134" s="4" t="s">
        <v>87</v>
      </c>
      <c r="D134" s="15" t="s">
        <v>16</v>
      </c>
      <c r="E134" s="11">
        <v>20</v>
      </c>
      <c r="F134" s="5"/>
      <c r="G134" s="14">
        <f t="shared" si="4"/>
        <v>0</v>
      </c>
    </row>
    <row r="135" spans="1:7" ht="12.75">
      <c r="A135" s="23"/>
      <c r="B135" s="58" t="s">
        <v>22</v>
      </c>
      <c r="C135" s="4" t="s">
        <v>92</v>
      </c>
      <c r="D135" s="15" t="s">
        <v>93</v>
      </c>
      <c r="E135" s="11">
        <v>0.2</v>
      </c>
      <c r="F135" s="5"/>
      <c r="G135" s="14">
        <f t="shared" si="4"/>
        <v>0</v>
      </c>
    </row>
    <row r="136" spans="1:7" ht="12.75">
      <c r="A136" s="23"/>
      <c r="B136" s="58" t="s">
        <v>22</v>
      </c>
      <c r="C136" s="4" t="s">
        <v>88</v>
      </c>
      <c r="D136" s="15" t="s">
        <v>16</v>
      </c>
      <c r="E136" s="11">
        <v>71</v>
      </c>
      <c r="F136" s="5"/>
      <c r="G136" s="14">
        <f t="shared" si="4"/>
        <v>0</v>
      </c>
    </row>
    <row r="137" spans="1:7" ht="12.75">
      <c r="A137" s="23"/>
      <c r="B137" s="58" t="s">
        <v>22</v>
      </c>
      <c r="C137" s="33" t="str">
        <f>CONCATENATE(C115," celkem")</f>
        <v>Pomocné ocel.kce celkem</v>
      </c>
      <c r="D137" s="6"/>
      <c r="E137" s="25"/>
      <c r="F137" s="25"/>
      <c r="G137" s="34">
        <f>SUM(G119:G136)</f>
        <v>0</v>
      </c>
    </row>
    <row r="138" spans="1:7" ht="12.75">
      <c r="A138" s="23"/>
      <c r="B138" s="58"/>
      <c r="C138" s="24"/>
      <c r="D138" s="6"/>
      <c r="E138" s="25"/>
      <c r="F138" s="25"/>
      <c r="G138" s="26"/>
    </row>
    <row r="139" spans="1:7" ht="12.75">
      <c r="A139" s="23"/>
      <c r="B139" s="58"/>
      <c r="C139" s="24"/>
      <c r="D139" s="6"/>
      <c r="E139" s="25"/>
      <c r="F139" s="25"/>
      <c r="G139" s="26"/>
    </row>
    <row r="140" spans="1:7" ht="12.75">
      <c r="A140" s="23"/>
      <c r="B140" s="58"/>
      <c r="C140" s="36" t="s">
        <v>41</v>
      </c>
      <c r="D140" s="6"/>
      <c r="E140" s="25"/>
      <c r="F140" s="25"/>
      <c r="G140" s="26"/>
    </row>
    <row r="141" spans="1:7" ht="12.75">
      <c r="A141" s="23"/>
      <c r="B141" s="58"/>
      <c r="C141" s="24"/>
      <c r="D141" s="6"/>
      <c r="E141" s="25"/>
      <c r="F141" s="25"/>
      <c r="G141" s="26"/>
    </row>
    <row r="142" spans="1:7" ht="12.75">
      <c r="A142" s="23"/>
      <c r="B142" s="58" t="s">
        <v>22</v>
      </c>
      <c r="C142" s="4" t="s">
        <v>89</v>
      </c>
      <c r="D142" s="15"/>
      <c r="E142" s="11"/>
      <c r="F142" s="5"/>
      <c r="G142" s="14"/>
    </row>
    <row r="143" spans="1:7" ht="12.75">
      <c r="A143" s="23"/>
      <c r="B143" s="58" t="s">
        <v>22</v>
      </c>
      <c r="C143" s="4" t="s">
        <v>91</v>
      </c>
      <c r="D143" s="15"/>
      <c r="E143" s="11"/>
      <c r="F143" s="5"/>
      <c r="G143" s="14"/>
    </row>
    <row r="144" spans="1:7" ht="12.75">
      <c r="A144" s="23"/>
      <c r="B144" s="58" t="s">
        <v>22</v>
      </c>
      <c r="C144" s="4" t="s">
        <v>90</v>
      </c>
      <c r="D144" s="15" t="s">
        <v>13</v>
      </c>
      <c r="E144" s="11">
        <v>1</v>
      </c>
      <c r="F144" s="5"/>
      <c r="G144" s="14">
        <f>(E144*F144)</f>
        <v>0</v>
      </c>
    </row>
    <row r="145" spans="1:7" ht="12.75">
      <c r="A145" s="23"/>
      <c r="B145" s="58" t="s">
        <v>22</v>
      </c>
      <c r="C145" s="33" t="str">
        <f>CONCATENATE(C140," celkem")</f>
        <v>Požární prostupy celkem</v>
      </c>
      <c r="D145" s="6"/>
      <c r="E145" s="25"/>
      <c r="F145" s="25"/>
      <c r="G145" s="34">
        <f>SUM(G144)</f>
        <v>0</v>
      </c>
    </row>
    <row r="146" spans="1:7" ht="12.75">
      <c r="A146" s="23"/>
      <c r="B146" s="58"/>
      <c r="C146" s="37"/>
      <c r="D146" s="6"/>
      <c r="E146" s="25"/>
      <c r="F146" s="25"/>
      <c r="G146" s="38"/>
    </row>
    <row r="147" spans="1:7" ht="12.75">
      <c r="A147" s="23"/>
      <c r="B147" s="58"/>
      <c r="C147" s="24"/>
      <c r="D147" s="6"/>
      <c r="E147" s="25"/>
      <c r="F147" s="25"/>
      <c r="G147" s="26"/>
    </row>
    <row r="148" spans="1:7" ht="15">
      <c r="A148" s="23"/>
      <c r="B148" s="58"/>
      <c r="C148" s="27" t="s">
        <v>34</v>
      </c>
      <c r="D148" s="6"/>
      <c r="E148" s="25"/>
      <c r="F148" s="25"/>
      <c r="G148" s="26"/>
    </row>
    <row r="149" spans="1:7" ht="12.75">
      <c r="A149" s="23"/>
      <c r="B149" s="58" t="s">
        <v>22</v>
      </c>
      <c r="C149" s="24"/>
      <c r="D149" s="6"/>
      <c r="E149" s="25"/>
      <c r="F149" s="25"/>
      <c r="G149" s="26"/>
    </row>
    <row r="150" spans="1:7" ht="12.75">
      <c r="A150" s="23"/>
      <c r="B150" s="58" t="s">
        <v>22</v>
      </c>
      <c r="C150" s="4" t="s">
        <v>114</v>
      </c>
      <c r="D150" s="15" t="s">
        <v>19</v>
      </c>
      <c r="E150" s="31">
        <v>24</v>
      </c>
      <c r="F150" s="11"/>
      <c r="G150" s="14">
        <f>(E150*F150)</f>
        <v>0</v>
      </c>
    </row>
    <row r="151" spans="1:7" ht="12.75">
      <c r="A151" s="23"/>
      <c r="B151" s="58" t="s">
        <v>22</v>
      </c>
      <c r="C151" s="4" t="s">
        <v>26</v>
      </c>
      <c r="D151" s="15" t="s">
        <v>19</v>
      </c>
      <c r="E151" s="31">
        <v>4</v>
      </c>
      <c r="F151" s="11"/>
      <c r="G151" s="14">
        <f aca="true" t="shared" si="5" ref="G151:G158">(E151*F151)</f>
        <v>0</v>
      </c>
    </row>
    <row r="152" spans="1:7" ht="12.75">
      <c r="A152" s="23"/>
      <c r="B152" s="58" t="s">
        <v>22</v>
      </c>
      <c r="C152" s="4" t="s">
        <v>27</v>
      </c>
      <c r="D152" s="15" t="s">
        <v>19</v>
      </c>
      <c r="E152" s="31">
        <v>6</v>
      </c>
      <c r="F152" s="11"/>
      <c r="G152" s="14">
        <f t="shared" si="5"/>
        <v>0</v>
      </c>
    </row>
    <row r="153" spans="1:7" ht="12.75">
      <c r="A153" s="23"/>
      <c r="B153" s="58" t="s">
        <v>22</v>
      </c>
      <c r="C153" s="4" t="s">
        <v>28</v>
      </c>
      <c r="D153" s="15" t="s">
        <v>19</v>
      </c>
      <c r="E153" s="31">
        <v>4</v>
      </c>
      <c r="F153" s="11"/>
      <c r="G153" s="14">
        <f t="shared" si="5"/>
        <v>0</v>
      </c>
    </row>
    <row r="154" spans="1:7" ht="12.75">
      <c r="A154" s="23"/>
      <c r="B154" s="58" t="s">
        <v>22</v>
      </c>
      <c r="C154" s="4" t="s">
        <v>29</v>
      </c>
      <c r="D154" s="15" t="s">
        <v>19</v>
      </c>
      <c r="E154" s="31">
        <v>6</v>
      </c>
      <c r="F154" s="11"/>
      <c r="G154" s="14">
        <f t="shared" si="5"/>
        <v>0</v>
      </c>
    </row>
    <row r="155" spans="1:7" ht="12.75">
      <c r="A155" s="23"/>
      <c r="B155" s="58" t="s">
        <v>22</v>
      </c>
      <c r="C155" s="4" t="s">
        <v>30</v>
      </c>
      <c r="D155" s="15" t="s">
        <v>19</v>
      </c>
      <c r="E155" s="31">
        <v>6</v>
      </c>
      <c r="F155" s="11"/>
      <c r="G155" s="14">
        <f t="shared" si="5"/>
        <v>0</v>
      </c>
    </row>
    <row r="156" spans="1:7" ht="12.75">
      <c r="A156" s="23"/>
      <c r="B156" s="58" t="s">
        <v>22</v>
      </c>
      <c r="C156" s="4" t="s">
        <v>31</v>
      </c>
      <c r="D156" s="15" t="s">
        <v>19</v>
      </c>
      <c r="E156" s="31">
        <v>4</v>
      </c>
      <c r="F156" s="11"/>
      <c r="G156" s="14">
        <f t="shared" si="5"/>
        <v>0</v>
      </c>
    </row>
    <row r="157" spans="1:7" ht="12.75">
      <c r="A157" s="23"/>
      <c r="B157" s="58" t="s">
        <v>22</v>
      </c>
      <c r="C157" s="4" t="s">
        <v>32</v>
      </c>
      <c r="D157" s="15" t="s">
        <v>19</v>
      </c>
      <c r="E157" s="31">
        <v>4</v>
      </c>
      <c r="F157" s="11"/>
      <c r="G157" s="14">
        <f t="shared" si="5"/>
        <v>0</v>
      </c>
    </row>
    <row r="158" spans="1:7" ht="12.75">
      <c r="A158" s="23"/>
      <c r="B158" s="58" t="s">
        <v>22</v>
      </c>
      <c r="C158" s="4" t="s">
        <v>33</v>
      </c>
      <c r="D158" s="15" t="s">
        <v>19</v>
      </c>
      <c r="E158" s="31">
        <v>48</v>
      </c>
      <c r="F158" s="11"/>
      <c r="G158" s="14">
        <f t="shared" si="5"/>
        <v>0</v>
      </c>
    </row>
    <row r="159" spans="1:7" ht="12.75">
      <c r="A159" s="23"/>
      <c r="B159" s="59"/>
      <c r="C159" s="33" t="str">
        <f>CONCATENATE(C148," celkem")</f>
        <v>Zkoušky celkem</v>
      </c>
      <c r="D159" s="6"/>
      <c r="E159" s="25"/>
      <c r="F159" s="25"/>
      <c r="G159" s="34">
        <f>SUM(G150:G158)</f>
        <v>0</v>
      </c>
    </row>
    <row r="160" spans="1:7" ht="12.75">
      <c r="A160" s="23"/>
      <c r="B160" s="59"/>
      <c r="C160" s="24"/>
      <c r="D160" s="39"/>
      <c r="E160" s="25"/>
      <c r="F160" s="25"/>
      <c r="G160" s="26"/>
    </row>
    <row r="161" spans="1:7" ht="12.75">
      <c r="A161" s="23"/>
      <c r="B161" s="59"/>
      <c r="C161" s="24"/>
      <c r="D161" s="39"/>
      <c r="E161" s="25"/>
      <c r="F161" s="25"/>
      <c r="G161" s="26"/>
    </row>
    <row r="162" spans="1:7" ht="15">
      <c r="A162" s="40"/>
      <c r="B162" s="60"/>
      <c r="C162" s="41" t="s">
        <v>115</v>
      </c>
      <c r="D162" s="42"/>
      <c r="E162" s="43"/>
      <c r="F162" s="43"/>
      <c r="G162" s="44">
        <f>G28+G47+G85+G102+G112+G137+G145+G159</f>
        <v>0</v>
      </c>
    </row>
    <row r="163" spans="4:7" ht="12.75">
      <c r="D163" s="2"/>
      <c r="E163" s="3"/>
      <c r="F163" s="3"/>
      <c r="G163" s="3"/>
    </row>
    <row r="164" spans="4:7" ht="12.75">
      <c r="D164" s="2"/>
      <c r="E164" s="3"/>
      <c r="F164" s="3"/>
      <c r="G164" s="3"/>
    </row>
    <row r="165" spans="4:7" ht="12.75">
      <c r="D165" s="2"/>
      <c r="E165" s="3"/>
      <c r="F165" s="3"/>
      <c r="G165" s="3"/>
    </row>
    <row r="166" ht="12.75">
      <c r="D166" s="2"/>
    </row>
  </sheetData>
  <sheetProtection/>
  <mergeCells count="3">
    <mergeCell ref="F4:G4"/>
    <mergeCell ref="F2:G2"/>
    <mergeCell ref="F5:G5"/>
  </mergeCells>
  <printOptions gridLines="1" horizontalCentered="1"/>
  <pageMargins left="0.29" right="0.24" top="0.4724409448818898" bottom="0.6" header="0.4330708661417323" footer="0.35433070866141736"/>
  <pageSetup fitToHeight="0" fitToWidth="1" horizontalDpi="600" verticalDpi="600" orientation="portrait" paperSize="9" scale="91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Hewlett-Packard Company</cp:lastModifiedBy>
  <cp:lastPrinted>2016-05-18T17:34:56Z</cp:lastPrinted>
  <dcterms:created xsi:type="dcterms:W3CDTF">2000-09-05T09:25:34Z</dcterms:created>
  <dcterms:modified xsi:type="dcterms:W3CDTF">2018-03-19T19:17:19Z</dcterms:modified>
  <cp:category/>
  <cp:version/>
  <cp:contentType/>
  <cp:contentStatus/>
</cp:coreProperties>
</file>