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workbookPr/>
  <bookViews>
    <workbookView activeTab="1" tabRatio="856" windowHeight="13920" windowWidth="28800" xWindow="0" yWindow="0"/>
  </bookViews>
  <sheets>
    <sheet name="SOUHRN" sheetId="1" state="hidden" r:id="rId1"/>
    <sheet name="A11_114" sheetId="2" state="visible" r:id="rId2"/>
    <sheet name="A11_132" sheetId="3" state="visible" r:id="rId3"/>
    <sheet name="A11_205" sheetId="4" state="visible" r:id="rId4"/>
    <sheet name="A11_206" sheetId="5" state="visible" r:id="rId5"/>
    <sheet name="A11_211" sheetId="6" state="visible" r:id="rId6"/>
    <sheet name="A11_228" sheetId="7" state="visible" r:id="rId7"/>
    <sheet name="A11_234" sheetId="8" state="visible" r:id="rId8"/>
    <sheet name="A11_235" sheetId="9" state="visible" r:id="rId9"/>
    <sheet name="A11_236" sheetId="10" state="visible" r:id="rId10"/>
    <sheet name="A11_305" sheetId="11" state="visible" r:id="rId11"/>
    <sheet name="A11_306" sheetId="12" state="visible" r:id="rId12"/>
    <sheet name="A11_311" sheetId="13" state="visible" r:id="rId13"/>
    <sheet name="A11_327" sheetId="14" state="visible" r:id="rId14"/>
    <sheet name="A11_333" sheetId="15" state="visible" r:id="rId15"/>
    <sheet name="A11_334" sheetId="16" state="visible" r:id="rId16"/>
    <sheet name="A11_335" sheetId="17" state="visible" r:id="rId17"/>
    <sheet name="A22_116" sheetId="18" state="visible" r:id="rId18"/>
  </sheets>
  <externalReferences>
    <externalReference r:id="rId19"/>
  </externalReferences>
  <definedNames>
    <definedName name="_Typy_misnosti">[1]typy!$A$1:$A$12</definedName>
    <definedName localSheetId="0" name="_xlnm.Print_Area">SOUHRN!$A$1:$I$104</definedName>
    <definedName localSheetId="1" name="_xlnm.Print_Titles">A11_114!$12:$12</definedName>
    <definedName localSheetId="1" name="_xlnm.Print_Area">A11_114!$A$1:$F$59</definedName>
    <definedName localSheetId="2" name="_xlnm.Print_Titles">A11_132!$12:$12</definedName>
    <definedName localSheetId="2" name="_xlnm.Print_Area">A11_132!$A$1:$F$64</definedName>
    <definedName localSheetId="17" name="_xlnm.Print_Titles">A22_116!$1:$13</definedName>
    <definedName localSheetId="17" name="_xlnm.Print_Area">A22_116!$A$1:$F$74</definedName>
  </definedNames>
  <calcPr calcId="152511" fullCalcOnLoad="1"/>
</workbook>
</file>

<file path=xl/sharedStrings.xml><?xml version="1.0" encoding="utf-8"?>
<sst xmlns="http://schemas.openxmlformats.org/spreadsheetml/2006/main" uniqueCount="353">
  <si>
    <t>Název projektu:</t>
  </si>
  <si>
    <t>MUNI AV Technologie</t>
  </si>
  <si>
    <t>Budova:</t>
  </si>
  <si>
    <t>UKB</t>
  </si>
  <si>
    <t>Fakulta:</t>
  </si>
  <si>
    <t>Adresa:</t>
  </si>
  <si>
    <t>Kamenice 5, Brno, Bohunice</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</si>
  <si>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</si>
  <si>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</si>
  <si>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</si>
  <si>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</si>
  <si>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</si>
  <si>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</si>
  <si>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</si>
  <si>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</si>
  <si>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</si>
  <si>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</si>
  <si>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</si>
  <si>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</si>
  <si>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A10</t>
  </si>
  <si>
    <t>Motorové promítací plátno 2,7 m</t>
  </si>
  <si>
    <t>ks</t>
  </si>
  <si>
    <t xml:space="preserve">Motoricky ovládané promítací plátno, povrch matně bílý, šíře 2,7m, poměr stran dle projektoru, nehlučný bezúdržbový motor, příslušenství pro montáž (strop/podhled/stěna), třípolohový otočný nástěnný ovladač.
</t>
  </si>
  <si>
    <t>A15</t>
  </si>
  <si>
    <t>Motorové promítací plátno, 6 m, vypínací systém</t>
  </si>
  <si>
    <t xml:space="preserve">Velkoformátové elektrické promítací plátno šířky 6 m. Postranní vypínací systém. Čtvercový tubus, barva bílá, 20x20 cm. Bezúdržbový motor s tepelnou pojistkou proti přehřátí, otočný vypínač na zeď, automatické koncové dorazy. Vč. příslušenství pro montáž (strop/podhled/stěna).
</t>
  </si>
  <si>
    <t>A33</t>
  </si>
  <si>
    <t>LCD panel pro psaní, vč. pera</t>
  </si>
  <si>
    <t xml:space="preserve">Dotykový LCD panel (IPS, kapacitní) s detekcí min. 10 bodů, rozlišení min. 1920 x 1080, šířka 60 cm, min. kontrast 900:1, jas min. 210 cd/m2. Pero na rezonančním principu (bez napájení), detekce síly tlaku. Konektivita USB, DVI.
</t>
  </si>
  <si>
    <t>A38</t>
  </si>
  <si>
    <t>Keramická tabule atypická</t>
  </si>
  <si>
    <t xml:space="preserve">Keramická tabule pro popis fixem, bílá, magnetická. Předpokládané rozměry min. 400 x 150 cm, montáž na stěnu. Jedná se o atypický výrobek s šířkou dle dispozic místnosti (uvedený rozměr je pouze vzorový a technologicky maximální možný).
</t>
  </si>
  <si>
    <t>B2</t>
  </si>
  <si>
    <t>Projektor s pevným objektivem, 5000 lm</t>
  </si>
  <si>
    <t xml:space="preserve">Projektor s laserovým zdrojem, tříčipová technologie (3 LCD nebo 3 DLP), minimální parametry: výkon 5000 lumenů, rozlišení min. 1920 x 1200, kontrast 2 500 000:1, H/V posun objektivu - horizontálně nejméně ±0,2; vertikálně nejméně +0,6 (stropní instalace), obrazové vstupy digitální i analog., HDBaseT; řízení RS232, LAN, provozní hlučnost projektoru max. 39 dB. Životnost světelného zdroje 20 000 hodin.
</t>
  </si>
  <si>
    <t>B3</t>
  </si>
  <si>
    <t>Projektor s vyměnitelným objektivem, 6500 lm</t>
  </si>
  <si>
    <t xml:space="preserve">Projektor s laserovým zdrojem, tříčipová technologie (3 LCD nebo 3 DLP), minimální parametry: výkon 6500 lumenů, rozlišení min WUXGA (1920x1200), kontrast 2 500 000:1, H/V posun objektivu, paměť nastavení objektivu, obrazové vstupy HDMI, HDBaseT, řízení RS-232, LAN, provozní hlučnost projektoru max. 39 dB. Životnost světelného zdroje 20 000 hodin.
</t>
  </si>
  <si>
    <t>B8</t>
  </si>
  <si>
    <t>Náhledový monitor 50''</t>
  </si>
  <si>
    <t xml:space="preserve">LCD monitor s provozem min. 12/7, min. parametry: úhlopříčka 50'', jas 350 cd/m², kontrast 3000:1, rozlišení  1920 x 1080. Vstupy VGA, HDMI, RS-232. Integrované reprosoustavy. Monitor nesmí mít TV tuner.
</t>
  </si>
  <si>
    <t>B14</t>
  </si>
  <si>
    <t>Náhledový monitor na katedru</t>
  </si>
  <si>
    <t xml:space="preserve">Dotykový monitor s min. parametry: úhlopříčka 23", rozlišení 1920 x 1080, IPS, konektivita DP, HDMI, USB, VGA. VESA držák. Možnost sklopení v rozmezí 10 – 70 stupňů pro dobrou viditelnost z pozice přednášejícího stojícího blízko katedry.  Monitor nesmí mít TV tuner.
</t>
  </si>
  <si>
    <t>B23</t>
  </si>
  <si>
    <t>Projektor s pevným objektivem, 9000 lm</t>
  </si>
  <si>
    <t xml:space="preserve">Projektor s laserovým zdrojem, minimální parametry: výkon 9000 lumenů, rozlišení min WUXGA (1920x1200), H/V posun objektivu, obrazové vstupy HDMI, HDBaseT, VGA,; řízení RS232, LAN, provozní hlučnost projektoru max. 41 dB. Životnost světelného zdroje 20 000 hodin.
</t>
  </si>
  <si>
    <t>B24</t>
  </si>
  <si>
    <t>Náhledový monitor 55''</t>
  </si>
  <si>
    <t xml:space="preserve">LCD monitor s provozem min. 12/7, min. parametry: úhlopříčka 55'', jas 350 cd/m², kontrast 1200:1, rozlišení  1920 x 1080. Vstupy VGA, HDMI, RS-232. Monitor nesmí mít TV tuner.
</t>
  </si>
  <si>
    <t>C1</t>
  </si>
  <si>
    <t>Prezentační AV centrála (přepínač 10/8, řízení, výkon. zes.)</t>
  </si>
  <si>
    <t xml:space="preserve">AV centrála - minimální konfigurace: 10 vstupů (4x TP, 6x HDMI), 8 výstupů (4x HDMI, 2xHDMI+TP, 2x TP), integrovaný audioprocesor (4x mic/line vstup - 48V fantom napájení, 6x stereo line vstup, 4x stereo line výstup, expanzní sběrnice pro externí audio matici a procesor) , integrovaný zesilovač s výkonem min. 2x50W/4ohm, integrovaný řídící procesor (3x RS232 port, 4x relé, 3x LAN port, 4x GPIO, 2x IR serial, expanzní sběrnice).
</t>
  </si>
  <si>
    <t>C2</t>
  </si>
  <si>
    <t>Prezentační AV centrála (přepínač 8/4, řízení, výkon. zes.)</t>
  </si>
  <si>
    <t xml:space="preserve">AV centrála - minimální konfigurace: 8 vstupů (2x TP, 6x HDMI), 4 výstupy (2x HDMI, 2x TP), integrovaný audioprocesor (4x mic/line vstup - 48V fantom napájení, 6x stereo line vstup, 4x stereo line výstup, expanzní sběrnice pro externí audio matici a procesor) , integrovaný zesilovač s výkonem min. 2x50W/4ohm, integrovaný řídící procesor (3x RS232 port, 4x relé, 3x LAN port, 4x GPIO, 2x IR serial, expanzní sběrnice).
</t>
  </si>
  <si>
    <t>C4</t>
  </si>
  <si>
    <t>Prezentační obrazový procesor</t>
  </si>
  <si>
    <t xml:space="preserve">Obrazový procesor a bezešvý signálový přepínač. Fixní hardwarová koncepce v provedení pro instalaci do 19" racku, minimálně tři obrazové vrstvy a nezávislé pozadí pro každý výstup, nejméně 100 paměťových pozic pro uložení přednastavených obrazových režimů, minimálně 99 paměťových pozic pro uložení grafických symbolů a log s možností libovolné změny velikosti (rozlišení), minimální výstupní rozlišení obrazového signálu 2560x1600 (DVI-DL) nastavitelné v krocích směrem dolu po jednom pixelu. Minimální vstupní konektivita: 4x HDMI (z toho alespoň 2x pro rozlišení 4K@30Hz), 6x DVI-I (z toho alespoň 2x DVI-DL), 2x DisplayPort, 5x Univerzální analogový vstup D-SUB HD15 (VGA). Minimální výstupní konektivita: 2x DVI-DL, SFP slot pro optický videomodul. Výstupy pro náhled (preview): 1x D-SUB HD15 (VGA), 1x DVI-DL. Vstup pro synchronizaci. Ovládání přes webové rozhraní bez nutnosti instalace externí aplikace. Možnost přímého ovládání z čelního tlačítkového panelu přímo na procesoru. Základní obrazové efekty: nastavení okraje vrstvy - ostrý, rozostřený, se stínem; prolnutí obrazů, ostrý střih, rozostření, průhlednost.
</t>
  </si>
  <si>
    <t>C5</t>
  </si>
  <si>
    <t>Kombinovaný převodník VGA+A, DP a HDMI na TP</t>
  </si>
  <si>
    <t xml:space="preserve">Multiformátový přepínač se třemi video vstupy s integrovaným výstupním TP převodníkem (do vzd. min. 70 m). Vstupy: DisplayPort, HDMI, VGA + audio, automatické přepínaní vstupů, podporované rozlišení až 4K, barevné rozlišení 8 bitů.
</t>
  </si>
  <si>
    <t>C8</t>
  </si>
  <si>
    <t>Převodník HDMI - TP/HDBaseT (s náhl. výstupem)</t>
  </si>
  <si>
    <t xml:space="preserve">Převodník HDMI na UTP s HDMI výstupem pro monitoring (separátní výstupní obvody). Pro kabeláž do 70 m, rozlišení do 4K, kompatibilní s HDBaseT standardem (pro přímé napojení na kompatibilní projektor).
</t>
  </si>
  <si>
    <t>C9</t>
  </si>
  <si>
    <t>Převodník TP na HDMI</t>
  </si>
  <si>
    <t xml:space="preserve">Převodník UTP na HDMI. Pro kabeláž do 70 m, rozlišení do 4K, přenos. rychlost až 10,2 Gb/s, barev. rozl. 12-bit, průchozí pro CEC.
</t>
  </si>
  <si>
    <t>C12</t>
  </si>
  <si>
    <t>AV frame modulární matice 32x32</t>
  </si>
  <si>
    <t xml:space="preserve">Modulární maticový AV přepínač s rozsahem 32x32, celková šířka sběrnice 50 Gb/s, volitelná konektivita vstupů a výstupů (HDMI, DVI, VGA, video a audio, vždy násobky čtyř) včetně UTP a optického rozhraní, RS‑232, hot-swap. Jakýkoliv vstup lze přepnout na jakýkoliv výstup. Přenos obrazu až do rozlišení 4K, společně s ovládacími povely (RS-232) a 100MB LAN (v rámci jednoho TP propojení).
Minimální konektivita: vstupy 6x TP, 4x HDMI, výstupy: min. 2x TP, 4x HDMI.
</t>
  </si>
  <si>
    <t>C15</t>
  </si>
  <si>
    <t>Prezentační AV přepínač malý (6 vstupů, HDMI výstup)</t>
  </si>
  <si>
    <t xml:space="preserve">Prezentační přepínač/switcher s minimální konektivitou: Vstupy: 2xVGA, 4xHDMI, 5x stereo audio (sym.), mikrofonní (48V fantomové napájení). Výstup: 2x HDMI. Řízení: LAN, RS-232.
</t>
  </si>
  <si>
    <t>D2</t>
  </si>
  <si>
    <t>Ovládací panel/ŘS tlačítkový velký</t>
  </si>
  <si>
    <t xml:space="preserve">Řídící systém s tlačítkovým ovládacím panelem, minimální konektivita, 2x obousměrný port RS232, 1x IR, 1x digitální I/O port, 2x relé (spínací kontakt 24VDC/1A), Ethernet port s PoE, otočný ovladač pro změnu hlasitosti, min. 10x podsvícené tlačítko, tvorba maker, integrovaný WebServer. 
</t>
  </si>
  <si>
    <t>D3</t>
  </si>
  <si>
    <t>Ovládací panel dotykový 7''</t>
  </si>
  <si>
    <t xml:space="preserve">7” LCD dotykový panel pro ovládání AV centrály, min. rozlišení 800x480, možnost Power over Ethernet, vestavěné repro, instalace do víka přípojného místa, drátové provedení.
</t>
  </si>
  <si>
    <t>D4</t>
  </si>
  <si>
    <t>Ovládací panel dotykový 10''</t>
  </si>
  <si>
    <t xml:space="preserve">10” LCD dotykový panel pro ovládání AV centrály, min. rozlišení 1280x800, možnost Power over Ethernet, vestavěné repro, instalace na stůl/katedru (stojan), drátové provedení.
</t>
  </si>
  <si>
    <t>D5</t>
  </si>
  <si>
    <t>Tablet s rozhraním pro řídící systém</t>
  </si>
  <si>
    <t xml:space="preserve">Tablet pro bezdrátovou komunikaci s řídícím systémem (kompatibilní), minimální parametry: úhlopříčka 9,7“, rozlišení 2048 x 1536 bodů, 32GB interní paměť, Wi-Fi třída AC.
</t>
  </si>
  <si>
    <t>D6</t>
  </si>
  <si>
    <t>Přístupový bod Wi-Fi / router pro lokální AV síť</t>
  </si>
  <si>
    <t xml:space="preserve">Přístupový bod/Wi-Fi router pro lokální AV síť. Standardy 802.11ac/n/a 5GHz a 802.11b/g/n 2,4GHz. Podpora VPN (OpenVPN, PTP VPN a VPN akcelerace), šifrování 64/128-bit WEP, WPA/WPA2, WPA-PSK/WPA-PSK2. Rozhraní: 1000Mbps LAN, 1 x 10/100/1000Mbps WAN, USB.
</t>
  </si>
  <si>
    <t>D7</t>
  </si>
  <si>
    <t>Datový přepínač, 10 portů</t>
  </si>
  <si>
    <t xml:space="preserve">Minimální vlastnosti: L2 switch; fixní konfigurace; výška zařízení: 1RU; min. počet metalických portů 10/100 (RJ-45): 8, neblokující architektura (wirespeed), na všech velikostech rámců; Protokoly fyzické vrstvy: IEEE 802.3-2005; IEEE 802.3ad; podpora "jumbo rámců" (minimálně 9000 B). 
</t>
  </si>
  <si>
    <t>D8</t>
  </si>
  <si>
    <t>Relé jednotka do rozvaděče</t>
  </si>
  <si>
    <t xml:space="preserve">Relé jednotka pro instalaci na DIN lištu, 6x přepínací relé 10A/230V, řízení po sběrnici PEXbus a externími tlačítky, programovatelné parametry pro každé relé, indikace napájení a stavu relé. Využití v prostorách, kde je kromě el. plátna předpokládáno i řízení osvětlení či žaluzií.
</t>
  </si>
  <si>
    <t>D9</t>
  </si>
  <si>
    <t>Jednotka pro potlačení EM rušení</t>
  </si>
  <si>
    <t xml:space="preserve">3 kanálová EMI odrušovací jednotka, montáž na DIN lištu, 3x RC odrušovací člen pro spínání motorů, maximální odrušovací proud 10A.
</t>
  </si>
  <si>
    <t>D10</t>
  </si>
  <si>
    <t>Řídící modul pro předřadníky DALI</t>
  </si>
  <si>
    <t xml:space="preserve">Jednotka pro řízení předřadníků zářivek DALI, až 15 nezávislých skupin, až 64 předřadníků, montáž DIN lišta, testovací tlačítka. Předpoklad instalace v prostorách s řízením osvětlení.
</t>
  </si>
  <si>
    <t>D11</t>
  </si>
  <si>
    <t>Převodník RS232 na RS 485</t>
  </si>
  <si>
    <t xml:space="preserve">Datový převodník z RS232 na RS485 (PEXbus), automatický poloduplexní provoz, indikace směru přenosu.
</t>
  </si>
  <si>
    <t>D12</t>
  </si>
  <si>
    <t>Dálkové/LAN řízení distribuce napájení, 4x 230V (nezávislé)</t>
  </si>
  <si>
    <t xml:space="preserve">Minimálně čtyřportový spínač 230V řízený po LAN, web server, detekce proudového zatížení, postupné spínání a možnost seskupování výstupů. Spínaný proud min. 10 A, výška 1U, kovové provedení. Včetně instalace a nastavení podle instrukcí uživatele.
</t>
  </si>
  <si>
    <t>D16</t>
  </si>
  <si>
    <t>Řídící procesor (8x RS232, relé, Ethernet))</t>
  </si>
  <si>
    <t xml:space="preserve">Řídící systém, min. konfigurace: 8x obousměrný port RS232, 4x IR/Serial, 4x digitální I/O port, 8x relé (spínací kontakt 24VDC/1A), Ethernet port, tvorba maker, integrovaný WebServer.
</t>
  </si>
  <si>
    <t>D18</t>
  </si>
  <si>
    <t>Relé</t>
  </si>
  <si>
    <t xml:space="preserve">Pomocné relé, montáž na DIN lištu, 1x přepínací kontakt 230V/16A, spínací kontakt AC/DC 12-240V. Pro ovládání motorového plátna.
</t>
  </si>
  <si>
    <t>E3</t>
  </si>
  <si>
    <t>Videokonference</t>
  </si>
  <si>
    <t xml:space="preserve">Videokonferenční systém; H.323 a SIP; 1080p/60 snímků/s; video kodeky: min. H.264 AVC, vstupní formáty: min. 2× 1920 x 1080p/60fps, výstupní formáty: min. 2× 1920 × 1080/60fps v progresivním režimu.
Motorická kamera s rozlišením 1920 × 1080p/60fps, min. 12× zoom, výstup: min. 1080p60, HDMI, vstupy: min. 1× HDMI, 1× prostorový mikrofon, 1× 3,5mm line-in jack nebo cinch pro externí zdroj zvuku; audio výstupy: min. 1× HDMI, 1× 3,5mm jack nebo cinch; podpora IPv6; podpora QoS, podpora min. síťových protokolů TCP/IP, TELNET, HTTPS, SSH, LAN rozhraní, web management, uživatelské ovládání v českém jazyce. Technická podpora min. 3 roky.
</t>
  </si>
  <si>
    <t>E4</t>
  </si>
  <si>
    <t>Jednotka pro bezdrátovou prezentaci, multiplatformní</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</si>
  <si>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</si>
  <si>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E5</t>
  </si>
  <si>
    <t>Záznamové a stream zařízení (2 zdroje, H.264)</t>
  </si>
  <si>
    <t xml:space="preserve">Záznam a stream 2 nezávislých zdrojů, H.264/MPEG AVC komprese (High, Main, Baseline, úrovně 4.1, 4.0, 3.2, 3.1, 3.0) datový tok až 10Mbps, podporované rozlišení 1080p, interní SSD s min. kapacitou 400GB, CIFS/SMB automatický upload, singlecast/multicast stream (protokoly min.: Pull:RTP/RTCP (RFC 3550), RTSP (RFC 2326), prokládaný RTSP (RTP/RTSP), RTP/RTSP skrze HTTP. Push: MPEG2-TS/UDP* (ISO/IEC 13818-1), MPEG2-TS/RTP* (RFC 2250, IPTV‑ID-0087, ETSI TS 102 034), Direct RTP (RFC 3984), SAP (RFC2974), SDP (RFC4566).
Konektivita: 3x HDMI vstup (s HDCP), 1x kompozitní/komponentní vstup, 2x audio vstup,  1x HDMI výstup, audio výstup, 3x H.264/AVC stream, Ethernet rozhraní, RS232, 19" rack montáž.
</t>
  </si>
  <si>
    <t>E6</t>
  </si>
  <si>
    <t xml:space="preserve">PTZ kamera (HDMI, LAN, RS-232)  </t>
  </si>
  <si>
    <t xml:space="preserve">PTZ kamera, min. rozlišení 1920x1080p, optický zoom min. 20x, HDMI video výstup, H.264/MJPEG RTMP/RTSP IP stream, RS-232, Ethernet, PoE.
</t>
  </si>
  <si>
    <t>E9</t>
  </si>
  <si>
    <t>Stolní vizualizér</t>
  </si>
  <si>
    <t xml:space="preserve">Stolní vizualizér, snímač 1-CCD, nativní rozlišení min. 1280x960, DVI výstup, kovové provedení, min. 12x optický zoom, min. 2x digitální zoom. Montáž na katedru nebo do katedry.
</t>
  </si>
  <si>
    <t>E11</t>
  </si>
  <si>
    <t>Náhledový monitor 37"</t>
  </si>
  <si>
    <t xml:space="preserve">Širokoúhlý monitor s min. parametry: velikost 37", rozlišení 3840x1600 bodů, jas 300 cd/m2, doba odezvy 5 ms, kontrast 1000:1,pozorovací úhly 178°, konektivita: HDMI, DP, USB-C. Výškově nastavitelný stojan. Monitor nesmí mít TV tuner.
</t>
  </si>
  <si>
    <t>E17</t>
  </si>
  <si>
    <t>Kamera ruční, s mikrofonním vstupem</t>
  </si>
  <si>
    <t xml:space="preserve">Profesionální digitální kamera, minimální parametry: rozlišení 4K (3840x2160), vestavěný mikrofon, Wi-Fi, NFC, HDMI, Micro USB jack, stereo mini jack, SD/SDHC/SDXC. Optický zoom 12 ×, rozlišení snímače 20 Mpx, typ snímače CMOS, úhlopříčka displeje 3,5", velikost snímače 1". Optická stabilizace obrazu, několikastupňový vestavěný mechanický ND filtr, manuální ovládání ostření prstencem na objektivu, oddělené ovládání samostatných audio kanálů, možností připojení externích mikrofonů pomocí dvojice XLR vstupů s fantomovým napájením. Kapacita baterie min. 4500 mAh.
</t>
  </si>
  <si>
    <t>F3</t>
  </si>
  <si>
    <t>Bezdrátový mikrofon ruční - sada přijímače a vysílače</t>
  </si>
  <si>
    <t xml:space="preserve">Mikroportová sada - ruční s kondenzátorovým mikrofonem - superkardioida,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</si>
  <si>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F4</t>
  </si>
  <si>
    <t>Bezdrátový mikrofon klopový - sada přijímače a vysílače</t>
  </si>
  <si>
    <t xml:space="preserve">Mikroportová sada klopová,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</si>
  <si>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F5</t>
  </si>
  <si>
    <t>Bezdrátový mikrofon náhlavní - sada přijímače a vysílače</t>
  </si>
  <si>
    <t xml:space="preserve">Mikroportová sada náhlavní,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</si>
  <si>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F7</t>
  </si>
  <si>
    <t>Mikrofon stropní ruchový</t>
  </si>
  <si>
    <t xml:space="preserve">Stropní mikrofon pro snímání mluveného slova, provedení pro instalaci na desku, kardioidní směrová charakteristika, fantomové napájení, citlivost nejméně 14 mV/Pa, frekvenční rozsah 40Hz-20kHz, bílé provedení.
</t>
  </si>
  <si>
    <t>F8</t>
  </si>
  <si>
    <t xml:space="preserve">Mikrofon stolní </t>
  </si>
  <si>
    <t xml:space="preserve">Stolní mikrofon pro konferenční použití. Kondenzátorový, kardioidní charakteristika, optimalizace pro řečovou srozumitelnost. černá, bílá a šedivá varianta. Min. parametry: Citlivost: 10 mV/Pa, max. SPL 140 dB, dynamický rozsah: 111 dB (A), frekvenční rozsah: 40 Hz - 20 kHz, ekvivalentní šum 29 dB(A). Konektor mini XLR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</si>
  <si>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</si>
  <si>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</si>
  <si>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</si>
  <si>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</si>
  <si>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</si>
  <si>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</si>
  <si>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F11</t>
  </si>
  <si>
    <t>Pasivní všesměrová anténa</t>
  </si>
  <si>
    <t xml:space="preserve">Pasivní všesměrová anténa pro bezdrátové mikrofony, 450-960 MHz.
</t>
  </si>
  <si>
    <t>F12</t>
  </si>
  <si>
    <t>Anténní splitter</t>
  </si>
  <si>
    <t xml:space="preserve">Anténní splitter pro distribuci diverzitního VF signálu (2 x 1:4) pro bezdrátové mikrofony. Rozsah 500-870 MHz, jmenovitá impedance 50 Ohm. Včetně napájecího zdroje.
</t>
  </si>
  <si>
    <t>F13</t>
  </si>
  <si>
    <t>Reproduktorové soustavy pasivní malé</t>
  </si>
  <si>
    <t xml:space="preserve">Pasivní reprosoustava dvoupásmová, min. 5'' a 3/4'' měniče, nominální příkon min. 60 W, char. citl. 86 dB/1m, vyzařovací úhel min. 90° x 90°, frekvenční rozsah min. 70 Hz – 20 kHz (-10dB), char. impedance 8 ohm / vysokoimpedanční vstup (100V).  Včetně nástěnných úchytů. Bílá barva.
</t>
  </si>
  <si>
    <t>F21</t>
  </si>
  <si>
    <t>Výkonový zesilovač (100V nebo nízkoimpedanční)</t>
  </si>
  <si>
    <t xml:space="preserve">Dvoukanálový zesilovač, výška 1U - poloviční šířka, výkon nejméně 60W/kanál, provedení bez ventilátoru, klidová spotřeba &lt;1W (automatické přepnutí do úsporného režimu). Nízkoimpedanční nebo 100V varianta dle použití/vzdálenosti a typu reprosoustav. Min. výstupní výkon 2x 60 W /8 ohm nebo 100V, vstupní impedance 10 kOhm. Kmitočtový rozsah 20 Hz - 20 kHz (±1 dB), THD+N 0,05%, odstup S/Š 105 dB, činitel tlumení &gt;100 (8 ohm).
</t>
  </si>
  <si>
    <t>F26</t>
  </si>
  <si>
    <t>DSP audioprocesor s pevnou konfigurací velký</t>
  </si>
  <si>
    <t xml:space="preserve">Audio procesor/maticový přepínač se dvanácti vstupy a osmi výstupy, symetrické linkové a mic. vstupy, vzorkování 24-bit/48 kHz, konstantní latence 4,5 ms. Expanzní sběrnice pro napojení na AV centrálu.
Kmit. rozsah 20 Hz - 20 kHz (±0,2 dB), THD+N &lt;0,01% (1 kHz), S/N &gt;105 dB, přeslechy mezi kanály &lt;-90 dB/1 kHz. Řízení RS-232.
</t>
  </si>
  <si>
    <t>F27</t>
  </si>
  <si>
    <t>DSP audioprocesor s otevřenou konfigurací malý</t>
  </si>
  <si>
    <t xml:space="preserve">Modulární signálový nízkolatentní audioprocesor s otevřenou architekturou. 12 analogových vstupů a 8 výstupů, rozhraní LAN a RS-232, plně konfigurovatelné DSP vč. základní logiky, GPIO. Napájení PoE+. 
</t>
  </si>
  <si>
    <t>F29</t>
  </si>
  <si>
    <t>Expandér vstupů pro DSP audioprocesor</t>
  </si>
  <si>
    <t xml:space="preserve">Expander s 8 vstupy sloužící k rozšíření zvukového procesoru (break-in box), vč. zdroje.
</t>
  </si>
  <si>
    <t>F30</t>
  </si>
  <si>
    <t>Expandér výstupů pro DSP audioprocesor</t>
  </si>
  <si>
    <t xml:space="preserve">Expander s 8 výstupy sloužící k rozšíření zvukového procesoru. Včetně napaječe.
</t>
  </si>
  <si>
    <t>F52</t>
  </si>
  <si>
    <t>Samostatný náhlavní mikrofon k sadě</t>
  </si>
  <si>
    <t xml:space="preserve">Náhlavní sada s kondenzátorovou všesměrovou mikrofonní hlavou, citlivost: &gt; 5 mV/Pa, úroveň šumu &lt; 27 dB(A). Maximální hmotnost 7 g. 
</t>
  </si>
  <si>
    <t>F53</t>
  </si>
  <si>
    <t>Samostatný klopový mikrofon k sadě</t>
  </si>
  <si>
    <t xml:space="preserve">Klopový kondenzátorový mikrofon s kulovou charakteristikou, citlivost: &gt; 5 mV/Pa, úroveň šumu &lt; 27 dB(A).
</t>
  </si>
  <si>
    <t>F56</t>
  </si>
  <si>
    <t>Výkonový zesilovač čtyřkanálový s DSP</t>
  </si>
  <si>
    <t xml:space="preserve">Čtyřkanálový výkonový zesilovač s DSP s min. parametry: 4x 300W/4Ω/8Ω/70/100V, 2U. Kmit. rozsah 20 Hz - 20 kHz (+/- 0,25 dB), THD+N 0,35%, napěťové zesílení 34 dB, činitel tlumení &gt;1000. Vstupní impedance 10kW (symetricky), zatěžovací impedance 2-16ohm. GPIO.
</t>
  </si>
  <si>
    <t>F60</t>
  </si>
  <si>
    <t>Reproduktorové soustavy PA pasivní sloupové</t>
  </si>
  <si>
    <t xml:space="preserve">Dvoupásmová pasivní reprosoustava, kmitočtový rozsah 90 Hz - 20 kHz (-10 dB), max. SPL 130 dB, vyzařovací úhly 140°/ -25° (horizont./vertikal., &gt;1 kHz). Měniče 6 × 5" a 3 × 1,75’’, jmenovitá impedance 8 Ω. Ozvučnice překližka/MDF, barva černá. Včetně držáků / instal. materiálu.
</t>
  </si>
  <si>
    <t>F61</t>
  </si>
  <si>
    <t>Reproduktorové soustavy PA pasivní - nízkofrekvenční</t>
  </si>
  <si>
    <t xml:space="preserve">Nízkofrekvenční pasivní reprosoustava, dolní mezní kmitočet  40 Hz (-10 dB), max. SPL1 135 dB, měniče 2 × 12", ozvučnice bassrefex, materiál překližka. 
</t>
  </si>
  <si>
    <t>F62</t>
  </si>
  <si>
    <t>Zesilovač čtyřkanálový PA</t>
  </si>
  <si>
    <t xml:space="preserve">Čtyřkanálový výkonový PA zesilovač, třída D, 4 x 1000 W (8/4 ohm, 200 ms), vstupy analogové nebo AES/EBU, 
DSP se vzorkováním 96 kHz/32 bit DSP, sada předvoleb DSP pro uvažované reprosoustavy, LAN.
</t>
  </si>
  <si>
    <t>G2</t>
  </si>
  <si>
    <t>SFTP Cat 6a</t>
  </si>
  <si>
    <t>m</t>
  </si>
  <si>
    <t xml:space="preserve">Instalační kabel pro strukturovanou kabeláž, třída 10GBase-T, stíněné provedení s konstrukcí F/FTP, 4 kroucené páry AWG 23/1, šířka pásma 500 MHz.
</t>
  </si>
  <si>
    <t>G14</t>
  </si>
  <si>
    <t>Repro kabel 2x2,5 mm2</t>
  </si>
  <si>
    <t>G18</t>
  </si>
  <si>
    <t>Repro kabel 100V, CYKY 2x1,5 mm2</t>
  </si>
  <si>
    <t>H1</t>
  </si>
  <si>
    <t>Držák projektoru univerzální</t>
  </si>
  <si>
    <t xml:space="preserve">Kompatibilní s typem projektoru.
</t>
  </si>
  <si>
    <t>H2</t>
  </si>
  <si>
    <t>Držák monitoru univerzální</t>
  </si>
  <si>
    <t xml:space="preserve">Kompatibilní s typem monitoru.
</t>
  </si>
  <si>
    <t>H3</t>
  </si>
  <si>
    <t>Držák monitoru stěnový nastavitelný</t>
  </si>
  <si>
    <t xml:space="preserve">Kompatibilní s typem LCD monitoru, horizontální i vertikální náklon +/- 15°.
</t>
  </si>
  <si>
    <t>H5</t>
  </si>
  <si>
    <t>Konzole/držák pro kameru</t>
  </si>
  <si>
    <t xml:space="preserve">Nástěnný držák pro PTZ kameru, kompatibilní s kamerou.
</t>
  </si>
  <si>
    <t>H11</t>
  </si>
  <si>
    <t>AV rack v katedře - instalační vybavení pro vestavbu AV techniky</t>
  </si>
  <si>
    <t xml:space="preserve">Kompletní výbava pro instalaci AV techniky v katedře včetně napájecího managementu a aktivního větrání s důrazem na nízký hluk. Výška 12RU, bez bočnic. Min. výbava: potřebné rozvody elektro, aktivní chlazení (hlučnost do 30 dB, MTFB  min. 75 000 hodin). Vázání kabeláže s ohledem na proudění vzduchu. Značení kabelů štítky/bužírkou s potiskem termotransferovou technologií.
</t>
  </si>
  <si>
    <t>H12</t>
  </si>
  <si>
    <t>Přípojné místo pro prezentaci v katedře</t>
  </si>
  <si>
    <t xml:space="preserve">Přípojné místo zápustné. Materiál kov, barva černá. Integrovaná výsuvná AV kabeláž s konektivitou HDMI, DP, VGA a audio. Vč. 230VAC. 
</t>
  </si>
  <si>
    <t>H32</t>
  </si>
  <si>
    <t>Montážní a spotřební materiál</t>
  </si>
  <si>
    <t>kpl</t>
  </si>
  <si>
    <t xml:space="preserve">Montážní a spotřební materiál pro instalaci AV techniky.
</t>
  </si>
  <si>
    <t>H33</t>
  </si>
  <si>
    <t>Výsuvné přípojné místo</t>
  </si>
  <si>
    <t xml:space="preserve">Výsuvné přípojné místo pro zapuštění do katedry, materiál kov, barva černá. Konektivita min. 2x 230VAC, 4x vyměnitelný segment s volitelným rozhraním, předpoklad VGA+A, HDMI, DP.
</t>
  </si>
  <si>
    <t>H35</t>
  </si>
  <si>
    <t>Digitalizace přípojného místa</t>
  </si>
  <si>
    <t xml:space="preserve">Výměna konektivity u stávajícího přípojného místa (zejména náhrada konektorů a kabeláže VGA/RGB za HDMI, popř. DP).
</t>
  </si>
  <si>
    <t>J1</t>
  </si>
  <si>
    <t>Prováděcí dokumentace</t>
  </si>
  <si>
    <t>h</t>
  </si>
  <si>
    <t>J2</t>
  </si>
  <si>
    <t>Štítkování zařízení - identifikační systém</t>
  </si>
  <si>
    <t>J3</t>
  </si>
  <si>
    <t>Demontážní práce původního vybavení</t>
  </si>
  <si>
    <t>J4</t>
  </si>
  <si>
    <t>Příprava kabelových tras</t>
  </si>
  <si>
    <t>J5</t>
  </si>
  <si>
    <t>Montážní a instalační práce</t>
  </si>
  <si>
    <t>J6</t>
  </si>
  <si>
    <t>Tvorba grafického rozhraní ŘS/ GUI</t>
  </si>
  <si>
    <t>J7</t>
  </si>
  <si>
    <t>Programování řídícího systému</t>
  </si>
  <si>
    <t>J8</t>
  </si>
  <si>
    <t xml:space="preserve">Programování řízení osvětlení a žaluzií </t>
  </si>
  <si>
    <t>J9</t>
  </si>
  <si>
    <t>Zprovoznění a zaškolení obsluhy</t>
  </si>
  <si>
    <t>K2</t>
  </si>
  <si>
    <t>Katedra</t>
  </si>
  <si>
    <t xml:space="preserve">Katedra pro vyučujícího s prostorem pro technologický stojan s AV technikou. Rozměry a provedení dle dílenské dokumentace, ventilační otvory pro větrání ve spodní i horní části. Do horní desky budou instalována přípojná místa, popř. ovládací panely.
</t>
  </si>
  <si>
    <t>Z0</t>
  </si>
  <si>
    <t>Atypické rámové projekční plátno pro aulu</t>
  </si>
  <si>
    <t xml:space="preserve">Rámová pevně instalovaná projekční plocha, celkový rozměr včetně rámu 9500x3200 mm, černý hliníkový rám šířky 50 mm, průzvučná matná projekční plocha s jednotkovým ziskem, kotvící sada pro montáž na dřevěný akustický obklad.
</t>
  </si>
  <si>
    <t>Z1</t>
  </si>
  <si>
    <t>Datový přepínač pro režijní pracoviště</t>
  </si>
  <si>
    <t xml:space="preserve">Datový přepínač min. 40 portů 1000/100/10, 2x SFP port, min. 20 portů vybavených technologií PoE+, celková přepínací kapacita vnitřní sběrnice 40Gbps.
</t>
  </si>
  <si>
    <t>Z2</t>
  </si>
  <si>
    <t>Centrála digitálního tlumočnického systému</t>
  </si>
  <si>
    <t xml:space="preserve">Distribuční centrála multikanálového zvuku s nízkou latencí na bázi WLAN, aplikace pro chytré telefony, distribuce dvou tlumočených kanálů + originál pomocí WLAN. Instalace do racku, montáž, instalace, integrace.
</t>
  </si>
  <si>
    <t>Z3</t>
  </si>
  <si>
    <t>Tlumočnický pult</t>
  </si>
  <si>
    <t xml:space="preserve">Kompaktní tlumočnický pult pro jeden až dva jazyky, možnost kaskádového propojení až čtyř pultů, možnost samostatného ovládání hlasitosti pro až dva překladatele, konektivita: symetrický audiovstup pro originální zvuk, výstup: 2y symetrický výstup CH1, CH2, 2x kompatibilní sluchátka s kondenzátorovým mikrofonem pro tlumočníka, sada systémové propojovací kabeláže 
</t>
  </si>
  <si>
    <t>Z6</t>
  </si>
  <si>
    <t>Atypické rámové projekční plátno pro posluchárnu</t>
  </si>
  <si>
    <t xml:space="preserve">Rámová pevně instalovaná projekční plocha, celkový rozměr včetně rámu 7800x2160 mm, černý hliníkový rám šířky 50 mm, matná projekční plocha s jednotkovým ziskem, kotvící sada pro montáž na dřevěný akustický obklad.
</t>
  </si>
  <si>
    <t>Z7</t>
  </si>
  <si>
    <t>Sloupová pasivní reprosoustava velká</t>
  </si>
  <si>
    <t xml:space="preserve">Pasivní sloupové reprosoustavy, měniče: 6 x 165 mm,  24 x 25 mm. Kmitočotvý rozsah 45 Hz – 20 kHz (-10 dB), char. citlivost 95 dB, jmenovitá impedance 4 ohm, zatížitelnost 1000 W,  max SPL  124 dB. Horizontální vyzařovací úhel 100°, vertikální nastavitelný (20 - 50°, 8 předvoleb), barva bílá nebo černá, včetně nastavitelných nástěnných držáků. 
</t>
  </si>
  <si>
    <t>Z8</t>
  </si>
  <si>
    <t>Objektiv pro krátkou projekční vzdálenost</t>
  </si>
  <si>
    <t xml:space="preserve">Objektiv pro krátkou projekční vzdálenost, projekční faktor v rozsahu 0,8 - 1,2:1
</t>
  </si>
  <si>
    <t>Z9</t>
  </si>
  <si>
    <t>Objektiv pro krátkou projekční vzdálenost s pamětí pozic</t>
  </si>
  <si>
    <t xml:space="preserve">Objektiv k projektoru ID Z23, projekční faktor v rozsahu 0,7 - 1,9:1, paměť pro pozice nastavení (předvolby).
</t>
  </si>
  <si>
    <t>Z20</t>
  </si>
  <si>
    <t>Mobilní stativ pro kameru</t>
  </si>
  <si>
    <t xml:space="preserve">Hliníkový stativ pro kameru - videostativ s jednopákovou dvouosou fluidní videohlavou, maximální výška minimálně 170 cm, 3 sekce noh, výška složeného stativu max. 60 cm, min. pracovní výška: 10 cm, nosnost min. 7 kg, nastavení noh alespoň ve čtyřech úhlech.
</t>
  </si>
  <si>
    <t>Z21</t>
  </si>
  <si>
    <t>Konzole pro správu ŘS</t>
  </si>
  <si>
    <t xml:space="preserve">Min. parametry: procesor vzor. standard Core i5 (Kaby Lake), úhlopříčka displeje 13,3", rozlišení 2560 x 1600, RAM 8 GB, SSD 512 GB, WiFi 802.11ac, Bluetooth, HD webkamera, 2x USB C, Touch Bar, podsvícená klávesnice.
</t>
  </si>
  <si>
    <t>Z22</t>
  </si>
  <si>
    <t>Převodník pro integraci stávajícího stropního vizualizéru</t>
  </si>
  <si>
    <t xml:space="preserve">Převodník VGA na UTP, vč. audio vstupu. Pro kabeláž do 70 m, rozlišení do HD. přenos. rychlost 10,2 Gb/s, barev. hl. 12 bitů, 3D, bezestrátové HD audio, přenos řízení po RS-232 po UTP.
</t>
  </si>
  <si>
    <t>Z23</t>
  </si>
  <si>
    <t>Projektor s vyměnitelným objektivem, 9000 lm</t>
  </si>
  <si>
    <t xml:space="preserve">Projektor s laserovým zdrojem a vyměnitelným objektivem, minimální parametry: výkon 9000 lumenů, rozlišení min WUXGA (1920x1200), H/V posun objektivu, obrazové vstupy HDMI, HDBaseT, VGA,; řízení RS232, LAN, provozní hlučnost projektoru max. 41 dB. Životnost světelného zdroje 20 000 hodin.
</t>
  </si>
  <si>
    <t>CELKEM</t>
  </si>
  <si>
    <t>Základní vlastnosti prostoru:</t>
  </si>
  <si>
    <t>TYPIZACE:
Není - velká posluchárna s elevací
VOLITELNÉ POLOŽKY:
- neuvedeny
SOUHRN: 
2x velkoplošná projekce, bezdr. mikrofony, záznam a stream, bezdr. prez., PA ozvučení, řídící systém</t>
  </si>
  <si>
    <t>Soupis zařízení</t>
  </si>
  <si>
    <t>Název místnosti:</t>
  </si>
  <si>
    <t>Posluchárna I.</t>
  </si>
  <si>
    <t>Typ místnosti:</t>
  </si>
  <si>
    <t>Posluchárna</t>
  </si>
  <si>
    <t>Číslo místnosti provozní:</t>
  </si>
  <si>
    <t>Kód místnosti:</t>
  </si>
  <si>
    <t>BHA12N01014</t>
  </si>
  <si>
    <t>Kapacita:</t>
  </si>
  <si>
    <t>271+4</t>
  </si>
  <si>
    <t>Frekvenční pásmo:</t>
  </si>
  <si>
    <t>Název položky</t>
  </si>
  <si>
    <t>Jednotková cena bez DPH [Kč]</t>
  </si>
  <si>
    <t>Celková cena bez DPH [Kč]</t>
  </si>
  <si>
    <t>Posluchárna II.</t>
  </si>
  <si>
    <t>Posluchárna(lab)</t>
  </si>
  <si>
    <t>BHA12N01032</t>
  </si>
  <si>
    <t>232+4</t>
  </si>
  <si>
    <t>Střední posluchárna s dvojitou projekcí,  vizualizérem a možností záznamu. Audio řetězec: 2x bezdrátový mikrofon, distribuované ozvučení.
Řízení AV, osvětlení a žaluzií (dotykový panel na katedře a tablet pro bezdrátové ovládání).</t>
  </si>
  <si>
    <t>Posluchárna III.</t>
  </si>
  <si>
    <t>11_Místnost velká 2</t>
  </si>
  <si>
    <t>BHA12N02005</t>
  </si>
  <si>
    <t>126+3</t>
  </si>
  <si>
    <t>hod</t>
  </si>
  <si>
    <t>Posluchárna IV.</t>
  </si>
  <si>
    <t>BHA12N02006</t>
  </si>
  <si>
    <t>114+3</t>
  </si>
  <si>
    <t>Malá posluchárna s projekcí základním ozvučením.
Řízení AV</t>
  </si>
  <si>
    <t>Seminární místnost LF 1</t>
  </si>
  <si>
    <t>7_Učebna malá</t>
  </si>
  <si>
    <t>BHA12N02011</t>
  </si>
  <si>
    <t>Seminární místnost LF 2</t>
  </si>
  <si>
    <t>BHA12N02028</t>
  </si>
  <si>
    <t>Posluchárna LF V.</t>
  </si>
  <si>
    <t>BHA12N02034</t>
  </si>
  <si>
    <t>Posluchárna VI.</t>
  </si>
  <si>
    <t>11_Místnost velká 9</t>
  </si>
  <si>
    <t>BHA12N02035</t>
  </si>
  <si>
    <t>51+2</t>
  </si>
  <si>
    <t>Posluchárna VII.</t>
  </si>
  <si>
    <t>BHA12N02036</t>
  </si>
  <si>
    <t>50+2</t>
  </si>
  <si>
    <t>Posluchárna LF VIII.</t>
  </si>
  <si>
    <t>BHA12N03005</t>
  </si>
  <si>
    <t>Posluchárna IX.</t>
  </si>
  <si>
    <t>BHA12N03006</t>
  </si>
  <si>
    <t>Malá posluchárna s projekcí základním ozvučením.
Řízení AV.</t>
  </si>
  <si>
    <t>Seminární místnost III.</t>
  </si>
  <si>
    <t>BHA12N03011</t>
  </si>
  <si>
    <t>Seminární místnost IV.</t>
  </si>
  <si>
    <t>BHA12N03027</t>
  </si>
  <si>
    <t>Seminární místnost V.</t>
  </si>
  <si>
    <t>BHA12N03033</t>
  </si>
  <si>
    <t>BHA12N03034</t>
  </si>
  <si>
    <t>186+3</t>
  </si>
  <si>
    <t>Nová místnost, která vznikne
 rozdělením místnosti A11/305</t>
  </si>
  <si>
    <t>Dvojitá projekce s bezešvým spojem, prezentační obrazový procesor pro více obrazových zdrojů, centrální ozvučení za projekční plochou, osmikanálová sada bezdrátových mikrofonů, interaktivní monitor na katedře, stolní vizualizer, náhledový monitor, přípojná místa v aktivním provedení, dotykový ovládací panel, bezdrátové tlumočení s možností připojení chytrých telefonů, videokonferenční řetězec.</t>
  </si>
  <si>
    <t>Aula</t>
  </si>
  <si>
    <t>BHA23N01016</t>
  </si>
</sst>
</file>

<file path=xl/styles.xml><?xml version="1.0" encoding="utf-8"?>
<styleSheet xmlns="http://schemas.openxmlformats.org/spreadsheetml/2006/main">
  <numFmts count="1">
    <numFmt formatCode="#,##0.\-" numFmtId="164"/>
  </numFmts>
  <fonts count="19">
    <font>
      <name val="Calibri"/>
      <charset val="238"/>
      <family val="2"/>
      <color theme="1"/>
      <sz val="11"/>
      <scheme val="minor"/>
    </font>
    <font>
      <name val="Times New Roman"/>
      <charset val="238"/>
      <family val="1"/>
      <color theme="1"/>
      <sz val="11"/>
    </font>
    <font>
      <name val="Tahoma"/>
      <charset val="238"/>
      <family val="2"/>
      <color theme="1"/>
      <sz val="8"/>
    </font>
    <font>
      <name val="Tahoma"/>
      <charset val="238"/>
      <family val="2"/>
      <color theme="1"/>
      <sz val="11"/>
    </font>
    <font>
      <name val="Tahoma"/>
      <charset val="238"/>
      <family val="2"/>
      <color theme="1"/>
      <sz val="12"/>
    </font>
    <font>
      <name val="Tahoma"/>
      <charset val="238"/>
      <family val="2"/>
      <color theme="1"/>
      <sz val="10"/>
    </font>
    <font>
      <name val="Calibri"/>
      <charset val="238"/>
      <family val="2"/>
      <color theme="10"/>
      <sz val="11"/>
      <u val="single"/>
      <scheme val="minor"/>
    </font>
    <font>
      <name val="Calibri"/>
      <charset val="238"/>
      <family val="2"/>
      <color theme="1"/>
      <sz val="8"/>
      <scheme val="minor"/>
    </font>
    <font>
      <name val="Arial"/>
      <charset val="238"/>
      <family val="2"/>
      <sz val="10"/>
    </font>
    <font>
      <name val="Tahoma"/>
      <charset val="238"/>
      <family val="2"/>
      <sz val="12"/>
    </font>
    <font>
      <name val="Calibri"/>
      <charset val="238"/>
      <family val="2"/>
      <b val="1"/>
      <color theme="1"/>
      <sz val="11"/>
      <scheme val="minor"/>
    </font>
    <font>
      <name val="Calibri"/>
      <charset val="238"/>
      <family val="2"/>
      <b val="1"/>
      <color theme="1"/>
      <sz val="8"/>
      <scheme val="minor"/>
    </font>
    <font>
      <name val="Calibri"/>
      <charset val="238"/>
      <family val="2"/>
      <b val="1"/>
      <color rgb="FFFF0000"/>
      <sz val="16"/>
      <scheme val="minor"/>
    </font>
    <font>
      <name val="Tahoma"/>
      <charset val="238"/>
      <family val="2"/>
      <b val="1"/>
      <color rgb="FFFF0000"/>
      <sz val="16"/>
    </font>
    <font>
      <name val="Calibri"/>
      <charset val="238"/>
      <family val="2"/>
      <b val="1"/>
      <color indexed="8"/>
      <sz val="11"/>
      <scheme val="minor"/>
    </font>
    <font>
      <name val="Calibri"/>
      <charset val="238"/>
      <family val="2"/>
      <sz val="8"/>
      <scheme val="minor"/>
    </font>
    <font>
      <name val="Calibri"/>
      <charset val="238"/>
      <family val="2"/>
      <sz val="12"/>
      <scheme val="minor"/>
    </font>
    <font>
      <name val="Calibri"/>
      <charset val="238"/>
      <family val="2"/>
      <b val="1"/>
      <color rgb="FFFF0000"/>
      <sz val="14"/>
      <scheme val="minor"/>
    </font>
    <font>
      <name val="Calibri"/>
      <charset val="238"/>
      <family val="2"/>
      <color rgb="FFFF0000"/>
      <sz val="14"/>
      <scheme val="minor"/>
    </font>
  </fonts>
  <fills count="3">
    <fill>
      <patternFill/>
    </fill>
    <fill>
      <patternFill patternType="gray125"/>
    </fill>
    <fill>
      <patternFill patternType="solid">
        <fgColor rgb="00C4C4C4"/>
      </patternFill>
    </fill>
  </fills>
  <borders count="38">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thin">
        <color auto="1"/>
      </top>
      <bottom style="thin">
        <color auto="1"/>
      </bottom>
      <diagonal/>
    </border>
    <border>
      <left style="thin">
        <color auto="1"/>
      </left>
      <right style="thin">
        <color auto="1"/>
      </right>
      <top/>
      <bottom style="double">
        <color auto="1"/>
      </bottom>
      <diagonal/>
    </border>
    <border>
      <left style="double">
        <color auto="1"/>
      </left>
      <right/>
      <top/>
      <bottom style="thin">
        <color auto="1"/>
      </bottom>
      <diagonal/>
    </border>
    <border>
      <left style="double">
        <color auto="1"/>
      </left>
      <right style="thin">
        <color auto="1"/>
      </right>
      <top/>
      <bottom style="double">
        <color auto="1"/>
      </bottom>
      <diagonal/>
    </border>
    <border>
      <left style="thin">
        <color auto="1"/>
      </left>
      <right style="double">
        <color auto="1"/>
      </right>
      <top/>
      <bottom style="double">
        <color auto="1"/>
      </bottom>
      <diagonal/>
    </border>
    <border>
      <left style="thin">
        <color auto="1"/>
      </left>
      <right style="double">
        <color auto="1"/>
      </right>
      <top/>
      <bottom style="hair">
        <color auto="1"/>
      </bottom>
      <diagonal/>
    </border>
    <border>
      <left/>
      <right/>
      <top/>
      <bottom style="thin">
        <color auto="1"/>
      </bottom>
      <diagonal/>
    </border>
    <border>
      <left/>
      <right style="double">
        <color auto="1"/>
      </right>
      <top/>
      <bottom style="thin">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double">
        <color auto="1"/>
      </left>
      <right style="thin">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auto="1"/>
      </left>
      <right style="double">
        <color auto="1"/>
      </right>
      <top style="hair">
        <color auto="1"/>
      </top>
      <bottom style="double">
        <color auto="1"/>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s>
  <cellStyleXfs count="4">
    <xf borderId="0" fillId="0" fontId="0" numFmtId="0"/>
    <xf borderId="0" fillId="0" fontId="6" numFmtId="0"/>
    <xf borderId="0" fillId="0" fontId="8" numFmtId="0"/>
    <xf borderId="0" fillId="0" fontId="8" numFmtId="0"/>
  </cellStyleXfs>
  <cellXfs count="111">
    <xf borderId="0" fillId="0" fontId="0" numFmtId="0" pivotButton="0" quotePrefix="0" xfId="0"/>
    <xf borderId="0" fillId="0" fontId="0" numFmtId="0" pivotButton="0" quotePrefix="0" xfId="0"/>
    <xf borderId="3" fillId="0" fontId="0" numFmtId="0" pivotButton="0" quotePrefix="0" xfId="0"/>
    <xf applyAlignment="1" borderId="0" fillId="0" fontId="0" numFmtId="0" pivotButton="0" quotePrefix="0" xfId="0">
      <alignment horizontal="center"/>
    </xf>
    <xf applyAlignment="1" borderId="0" fillId="0" fontId="0" numFmtId="0" pivotButton="0" quotePrefix="0" xfId="0">
      <alignment horizontal="center"/>
    </xf>
    <xf applyAlignment="1" borderId="1" fillId="0" fontId="2" numFmtId="0" pivotButton="0" quotePrefix="0" xfId="0">
      <alignment horizontal="center" vertical="center" wrapText="1"/>
    </xf>
    <xf applyAlignment="1" borderId="0" fillId="0" fontId="4" numFmtId="0" pivotButton="0" quotePrefix="0" xfId="0">
      <alignment horizontal="center" vertical="top"/>
    </xf>
    <xf applyAlignment="1" borderId="0" fillId="0" fontId="4" numFmtId="0" pivotButton="0" quotePrefix="0" xfId="0">
      <alignment horizontal="left" vertical="top" wrapText="1"/>
    </xf>
    <xf applyAlignment="1" borderId="0" fillId="0" fontId="4" numFmtId="0" pivotButton="0" quotePrefix="0" xfId="0">
      <alignment horizontal="center" vertical="top"/>
    </xf>
    <xf borderId="0" fillId="0" fontId="3" numFmtId="0" pivotButton="0" quotePrefix="0" xfId="0"/>
    <xf borderId="0" fillId="0" fontId="6" numFmtId="0" pivotButton="0" quotePrefix="0" xfId="1"/>
    <xf borderId="12" fillId="0" fontId="1" numFmtId="0" pivotButton="0" quotePrefix="0" xfId="0"/>
    <xf applyAlignment="1" borderId="2" fillId="0" fontId="0" numFmtId="0" pivotButton="0" quotePrefix="0" xfId="0">
      <alignment horizontal="left"/>
    </xf>
    <xf borderId="16" fillId="0" fontId="0" numFmtId="0" pivotButton="0" quotePrefix="0" xfId="0"/>
    <xf borderId="17" fillId="0" fontId="0" numFmtId="0" pivotButton="0" quotePrefix="0" xfId="0"/>
    <xf applyAlignment="1" borderId="5" fillId="0" fontId="2" numFmtId="0" pivotButton="0" quotePrefix="0" xfId="0">
      <alignment horizontal="center" vertical="center" wrapText="1"/>
    </xf>
    <xf applyAlignment="1" borderId="16" fillId="0" fontId="0" numFmtId="0" pivotButton="0" quotePrefix="0" xfId="0">
      <alignment horizontal="center"/>
    </xf>
    <xf borderId="18" fillId="0" fontId="5" numFmtId="0" pivotButton="0" quotePrefix="0" xfId="0"/>
    <xf applyAlignment="1" borderId="9" fillId="0" fontId="4" numFmtId="0" pivotButton="0" quotePrefix="0" xfId="0">
      <alignment vertical="top"/>
    </xf>
    <xf borderId="18" fillId="0" fontId="5" numFmtId="0" pivotButton="0" quotePrefix="0" xfId="0"/>
    <xf applyAlignment="1" borderId="6" fillId="0" fontId="4" numFmtId="0" pivotButton="0" quotePrefix="0" xfId="0">
      <alignment horizontal="center" vertical="top"/>
    </xf>
    <xf applyAlignment="1" borderId="11" fillId="0" fontId="4" numFmtId="0" pivotButton="0" quotePrefix="0" xfId="0">
      <alignment vertical="top" wrapText="1"/>
    </xf>
    <xf applyAlignment="1" borderId="9" fillId="0" fontId="4" numFmtId="0" pivotButton="0" quotePrefix="0" xfId="0">
      <alignment horizontal="center" vertical="top"/>
    </xf>
    <xf applyAlignment="1" borderId="1" fillId="0" fontId="4" numFmtId="0" pivotButton="0" quotePrefix="0" xfId="0">
      <alignment horizontal="center" vertical="top"/>
    </xf>
    <xf applyAlignment="1" borderId="11" fillId="0" fontId="4" numFmtId="0" pivotButton="0" quotePrefix="0" xfId="0">
      <alignment horizontal="center" vertical="top"/>
    </xf>
    <xf borderId="0" fillId="0" fontId="7" numFmtId="0" pivotButton="0" quotePrefix="0" xfId="0"/>
    <xf applyAlignment="1" borderId="9" fillId="0" fontId="4" numFmtId="0" pivotButton="0" quotePrefix="0" xfId="0">
      <alignment horizontal="center" vertical="top"/>
    </xf>
    <xf applyAlignment="1" borderId="6" fillId="0" fontId="4" numFmtId="0" pivotButton="0" quotePrefix="0" xfId="0">
      <alignment horizontal="center" vertical="top"/>
    </xf>
    <xf applyAlignment="1" borderId="21" fillId="0" fontId="3" numFmtId="0" pivotButton="0" quotePrefix="0" xfId="0">
      <alignment horizontal="center" vertical="center" wrapText="1"/>
    </xf>
    <xf applyAlignment="1" borderId="21" fillId="0" fontId="2" numFmtId="0" pivotButton="0" quotePrefix="0" xfId="0">
      <alignment horizontal="center" vertical="center" wrapText="1"/>
    </xf>
    <xf applyAlignment="1" borderId="1" fillId="0" fontId="9" numFmtId="164" pivotButton="0" quotePrefix="0" xfId="2">
      <alignment horizontal="right" vertical="top"/>
    </xf>
    <xf applyAlignment="1" borderId="1" fillId="0" fontId="5" numFmtId="0" pivotButton="0" quotePrefix="0" xfId="0">
      <alignment horizontal="left" vertical="top" wrapText="1"/>
    </xf>
    <xf borderId="0" fillId="0" fontId="0" numFmtId="0" pivotButton="0" quotePrefix="0" xfId="0"/>
    <xf applyAlignment="1" borderId="1" fillId="0" fontId="4" numFmtId="0" pivotButton="0" quotePrefix="0" xfId="0">
      <alignment horizontal="left" vertical="top" wrapText="1"/>
    </xf>
    <xf applyAlignment="1" borderId="7" fillId="0" fontId="4" numFmtId="0" pivotButton="0" quotePrefix="0" xfId="0">
      <alignment horizontal="center" vertical="top"/>
    </xf>
    <xf applyAlignment="1" borderId="15" fillId="0" fontId="4" numFmtId="0" pivotButton="0" quotePrefix="0" xfId="0">
      <alignment horizontal="center" vertical="top"/>
    </xf>
    <xf applyAlignment="1" borderId="15" fillId="0" fontId="4" numFmtId="0" pivotButton="0" quotePrefix="0" xfId="0">
      <alignment horizontal="center" vertical="top"/>
    </xf>
    <xf applyAlignment="1" borderId="14" fillId="0" fontId="4" numFmtId="0" pivotButton="0" quotePrefix="0" xfId="0">
      <alignment horizontal="center" vertical="top"/>
    </xf>
    <xf borderId="23" fillId="0" fontId="0" numFmtId="0" pivotButton="0" quotePrefix="0" xfId="0"/>
    <xf borderId="24" fillId="0" fontId="0" numFmtId="0" pivotButton="0" quotePrefix="0" xfId="0"/>
    <xf borderId="26" fillId="0" fontId="0" numFmtId="0" pivotButton="0" quotePrefix="0" xfId="0"/>
    <xf borderId="0" fillId="0" fontId="3" numFmtId="0" pivotButton="0" quotePrefix="0" xfId="0"/>
    <xf borderId="0" fillId="0" fontId="3" numFmtId="0" pivotButton="0" quotePrefix="0" xfId="0"/>
    <xf borderId="26" fillId="0" fontId="3" numFmtId="0" pivotButton="0" quotePrefix="0" xfId="0"/>
    <xf borderId="28" fillId="0" fontId="3" numFmtId="0" pivotButton="0" quotePrefix="0" xfId="0"/>
    <xf applyAlignment="1" borderId="28" fillId="0" fontId="3" numFmtId="0" pivotButton="0" quotePrefix="0" xfId="0">
      <alignment horizontal="left"/>
    </xf>
    <xf applyAlignment="1" borderId="29" fillId="0" fontId="3" numFmtId="0" pivotButton="0" quotePrefix="0" xfId="0">
      <alignment horizontal="left"/>
    </xf>
    <xf applyAlignment="1" borderId="0" fillId="0" fontId="7" numFmtId="0" pivotButton="0" quotePrefix="0" xfId="0">
      <alignment horizontal="right"/>
    </xf>
    <xf applyAlignment="1" borderId="18" fillId="0" fontId="5" numFmtId="0" pivotButton="0" quotePrefix="0" xfId="0">
      <alignment wrapText="1"/>
    </xf>
    <xf borderId="19" fillId="0" fontId="5" numFmtId="0" pivotButton="0" quotePrefix="0" xfId="0"/>
    <xf applyAlignment="1" borderId="8" fillId="0" fontId="4" numFmtId="49" pivotButton="0" quotePrefix="0" xfId="0">
      <alignment horizontal="center" vertical="top"/>
    </xf>
    <xf applyAlignment="1" borderId="13" fillId="0" fontId="4" numFmtId="49" pivotButton="0" quotePrefix="0" xfId="0">
      <alignment horizontal="center" vertical="top"/>
    </xf>
    <xf borderId="22" fillId="0" fontId="0" numFmtId="49" pivotButton="0" quotePrefix="0" xfId="0"/>
    <xf borderId="25" fillId="0" fontId="0" numFmtId="49" pivotButton="0" quotePrefix="0" xfId="0"/>
    <xf borderId="25" fillId="0" fontId="3" numFmtId="49" pivotButton="0" quotePrefix="0" xfId="0"/>
    <xf borderId="27" fillId="0" fontId="3" numFmtId="49" pivotButton="0" quotePrefix="0" xfId="0"/>
    <xf borderId="12" fillId="0" fontId="1" numFmtId="49" pivotButton="0" quotePrefix="0" xfId="0"/>
    <xf applyAlignment="1" borderId="20" fillId="0" fontId="2" numFmtId="49" pivotButton="0" quotePrefix="0" xfId="0">
      <alignment horizontal="left" vertical="center" wrapText="1"/>
    </xf>
    <xf borderId="0" fillId="0" fontId="0" numFmtId="49" pivotButton="0" quotePrefix="0" xfId="0"/>
    <xf applyAlignment="1" borderId="10" fillId="0" fontId="4" numFmtId="49" pivotButton="0" quotePrefix="0" xfId="0">
      <alignment horizontal="center" vertical="center" wrapText="1"/>
    </xf>
    <xf applyAlignment="1" borderId="1" fillId="0" fontId="4" numFmtId="0" pivotButton="0" quotePrefix="0" xfId="0">
      <alignment horizontal="center" vertical="center" wrapText="1"/>
    </xf>
    <xf applyAlignment="1" borderId="16" fillId="0" fontId="0" numFmtId="0" pivotButton="0" quotePrefix="0" xfId="0">
      <alignment horizontal="center"/>
    </xf>
    <xf applyAlignment="1" borderId="0" fillId="0" fontId="3" numFmtId="0" pivotButton="0" quotePrefix="0" xfId="0">
      <alignment horizontal="center"/>
    </xf>
    <xf applyAlignment="1" borderId="0" fillId="0" fontId="0" numFmtId="0" pivotButton="0" quotePrefix="0" xfId="0">
      <alignment horizontal="center"/>
    </xf>
    <xf borderId="0" fillId="0" fontId="7" numFmtId="0" pivotButton="0" quotePrefix="0" xfId="0"/>
    <xf applyAlignment="1" borderId="18" fillId="0" fontId="5" numFmtId="0" pivotButton="0" quotePrefix="0" xfId="0">
      <alignment horizontal="left"/>
    </xf>
    <xf borderId="0" fillId="0" fontId="10" numFmtId="164" pivotButton="0" quotePrefix="0" xfId="0"/>
    <xf applyAlignment="1" borderId="0" fillId="0" fontId="10" numFmtId="0" pivotButton="0" quotePrefix="0" xfId="0">
      <alignment horizontal="right"/>
    </xf>
    <xf applyAlignment="1" borderId="30" fillId="0" fontId="4" numFmtId="49" pivotButton="0" quotePrefix="0" xfId="0">
      <alignment horizontal="center" vertical="top"/>
    </xf>
    <xf applyAlignment="1" borderId="0" fillId="0" fontId="9" numFmtId="164" pivotButton="0" quotePrefix="0" xfId="2">
      <alignment horizontal="right" vertical="top"/>
    </xf>
    <xf applyAlignment="1" borderId="0" fillId="0" fontId="5" numFmtId="0" pivotButton="0" quotePrefix="0" xfId="0">
      <alignment horizontal="left" vertical="top" wrapText="1"/>
    </xf>
    <xf borderId="0" fillId="0" fontId="5" numFmtId="0" pivotButton="0" quotePrefix="0" xfId="0"/>
    <xf applyAlignment="1" borderId="9" fillId="0" fontId="4" numFmtId="0" pivotButton="0" quotePrefix="0" xfId="0">
      <alignment vertical="top"/>
    </xf>
    <xf applyAlignment="1" borderId="31" fillId="0" fontId="4" numFmtId="49" pivotButton="0" quotePrefix="0" xfId="0">
      <alignment horizontal="center" vertical="top"/>
    </xf>
    <xf applyAlignment="1" borderId="32" fillId="0" fontId="4" numFmtId="0" pivotButton="0" quotePrefix="0" xfId="0">
      <alignment vertical="top"/>
    </xf>
    <xf applyAlignment="1" borderId="32" fillId="0" fontId="4" numFmtId="0" pivotButton="0" quotePrefix="0" xfId="0">
      <alignment horizontal="center" vertical="top"/>
    </xf>
    <xf applyAlignment="1" borderId="33" fillId="0" fontId="4" numFmtId="0" pivotButton="0" quotePrefix="0" xfId="0">
      <alignment horizontal="center" vertical="top"/>
    </xf>
    <xf applyAlignment="1" borderId="0" fillId="0" fontId="12" numFmtId="0" pivotButton="0" quotePrefix="0" xfId="0">
      <alignment horizontal="center" vertical="center" wrapText="1"/>
    </xf>
    <xf applyAlignment="1" borderId="0" fillId="0" fontId="13" numFmtId="0" pivotButton="0" quotePrefix="0" xfId="0">
      <alignment horizontal="left"/>
    </xf>
    <xf borderId="0" fillId="0" fontId="0" numFmtId="3" pivotButton="0" quotePrefix="0" xfId="0"/>
    <xf borderId="0" fillId="0" fontId="10" numFmtId="0" pivotButton="0" quotePrefix="0" xfId="0"/>
    <xf borderId="0" fillId="0" fontId="11" numFmtId="0" pivotButton="0" quotePrefix="0" xfId="0"/>
    <xf applyAlignment="1" borderId="32" fillId="0" fontId="4" numFmtId="0" pivotButton="0" quotePrefix="0" xfId="0">
      <alignment vertical="top"/>
    </xf>
    <xf applyAlignment="1" borderId="33" fillId="0" fontId="4" numFmtId="0" pivotButton="0" quotePrefix="0" xfId="0">
      <alignment horizontal="center" vertical="top"/>
    </xf>
    <xf applyAlignment="1" borderId="7" fillId="0" fontId="4" numFmtId="0" pivotButton="0" quotePrefix="0" xfId="0">
      <alignment horizontal="center" vertical="top"/>
    </xf>
    <xf applyAlignment="1" borderId="0" fillId="0" fontId="12" numFmtId="0" pivotButton="0" quotePrefix="0" xfId="0">
      <alignment horizontal="left" vertical="center" wrapText="1"/>
    </xf>
    <xf borderId="0" fillId="0" fontId="0" numFmtId="3" pivotButton="0" quotePrefix="0" xfId="0"/>
    <xf borderId="0" fillId="0" fontId="10" numFmtId="3" pivotButton="0" quotePrefix="0" xfId="0"/>
    <xf borderId="0" fillId="0" fontId="14" numFmtId="3" pivotButton="0" quotePrefix="0" xfId="0"/>
    <xf applyAlignment="1" borderId="11" fillId="0" fontId="4" numFmtId="0" pivotButton="0" quotePrefix="0" xfId="0">
      <alignment vertical="top" wrapText="1"/>
    </xf>
    <xf applyAlignment="1" borderId="11" fillId="0" fontId="4" numFmtId="0" pivotButton="0" quotePrefix="0" xfId="0">
      <alignment horizontal="center" vertical="top"/>
    </xf>
    <xf applyAlignment="1" borderId="14" fillId="0" fontId="4" numFmtId="0" pivotButton="0" quotePrefix="0" xfId="0">
      <alignment horizontal="center" vertical="top"/>
    </xf>
    <xf borderId="0" fillId="0" fontId="15" numFmtId="0" pivotButton="0" quotePrefix="0" xfId="0"/>
    <xf borderId="34" fillId="0" fontId="5" numFmtId="0" pivotButton="0" quotePrefix="0" xfId="0"/>
    <xf applyAlignment="1" borderId="35" fillId="0" fontId="5" numFmtId="0" pivotButton="0" quotePrefix="0" xfId="0">
      <alignment wrapText="1"/>
    </xf>
    <xf borderId="36" fillId="0" fontId="5" numFmtId="0" pivotButton="0" quotePrefix="0" xfId="0"/>
    <xf borderId="37" fillId="0" fontId="5" numFmtId="0" pivotButton="0" quotePrefix="0" xfId="0"/>
    <xf borderId="34" fillId="0" fontId="5" numFmtId="49" pivotButton="0" quotePrefix="0" xfId="0"/>
    <xf borderId="36" fillId="0" fontId="5" numFmtId="49" pivotButton="0" quotePrefix="0" xfId="0"/>
    <xf borderId="37" fillId="0" fontId="5" numFmtId="49" pivotButton="0" quotePrefix="0" xfId="0"/>
    <xf applyAlignment="1" borderId="1" fillId="0" fontId="4" numFmtId="0" pivotButton="0" quotePrefix="0" xfId="0">
      <alignment horizontal="left" vertical="top" wrapText="1"/>
    </xf>
    <xf applyAlignment="1" borderId="0" fillId="0" fontId="17" numFmtId="0" pivotButton="0" quotePrefix="0" xfId="0">
      <alignment horizontal="center"/>
    </xf>
    <xf applyAlignment="1" borderId="0" fillId="0" fontId="18" numFmtId="0" pivotButton="0" quotePrefix="0" xfId="0">
      <alignment horizontal="center"/>
    </xf>
    <xf applyAlignment="1" borderId="0" fillId="0" fontId="3" numFmtId="0" pivotButton="0" quotePrefix="0" xfId="0">
      <alignment horizontal="left"/>
    </xf>
    <xf applyAlignment="1" borderId="1" fillId="0" fontId="5" numFmtId="0" pivotButton="0" quotePrefix="0" xfId="0">
      <alignment horizontal="left" vertical="top" wrapText="1"/>
    </xf>
    <xf applyAlignment="1" borderId="4" fillId="0" fontId="0" numFmtId="0" pivotButton="0" quotePrefix="0" xfId="0">
      <alignment wrapText="1"/>
    </xf>
    <xf borderId="4" fillId="0" fontId="0" numFmtId="0" pivotButton="0" quotePrefix="0" xfId="0"/>
    <xf applyAlignment="1" borderId="4" fillId="0" fontId="16" numFmtId="0" pivotButton="0" quotePrefix="0" xfId="0">
      <alignment horizontal="center" vertical="center" wrapText="1"/>
    </xf>
    <xf applyAlignment="1" borderId="4" fillId="0" fontId="16" numFmtId="0" pivotButton="0" quotePrefix="0" xfId="0">
      <alignment horizontal="center" vertical="center"/>
    </xf>
    <xf applyProtection="1" borderId="0" fillId="0" fontId="0" numFmtId="3" pivotButton="0" quotePrefix="0" xfId="0">
      <protection hidden="0" locked="0"/>
    </xf>
    <xf borderId="0" fillId="2" fontId="0" numFmtId="3" pivotButton="0" quotePrefix="0" xfId="0"/>
  </cellXfs>
  <cellStyles count="4">
    <cellStyle builtinId="0" name="Normální" xfId="0"/>
    <cellStyle builtinId="8" name="Hypertextový odkaz" xfId="1"/>
    <cellStyle name="normální_Zadávací podklad pro profese" xfId="2"/>
    <cellStyle name="Normální 36" xfId="3"/>
  </cellStyles>
  <tableStyles count="0" defaultPivotStyle="PivotStyleLight16" defaultTableStyle="TableStyleMedium2"/>
</styleSheet>
</file>

<file path=xl/_rels/workbook.xml.rels><?xml version="1.0" encoding="UTF-8" standalone="yes"?>
<Relationships xmlns="http://schemas.openxmlformats.org/package/2006/relationships"><Relationship Id="rId8" Type="http://schemas.openxmlformats.org/officeDocument/2006/relationships/worksheet" Target="/xl/worksheets/sheet8.xml"/><Relationship Id="rId13" Type="http://schemas.openxmlformats.org/officeDocument/2006/relationships/worksheet" Target="/xl/worksheets/sheet13.xml"/><Relationship Id="rId18" Type="http://schemas.openxmlformats.org/officeDocument/2006/relationships/worksheet" Target="/xl/worksheets/sheet18.xml"/><Relationship Id="rId3" Type="http://schemas.openxmlformats.org/officeDocument/2006/relationships/worksheet" Target="/xl/worksheets/sheet3.xml"/><Relationship Id="rId21" Type="http://schemas.openxmlformats.org/officeDocument/2006/relationships/styles" Target="styles.xml"/><Relationship Id="rId7" Type="http://schemas.openxmlformats.org/officeDocument/2006/relationships/worksheet" Target="/xl/worksheets/sheet7.xml"/><Relationship Id="rId12" Type="http://schemas.openxmlformats.org/officeDocument/2006/relationships/worksheet" Target="/xl/worksheets/sheet12.xml"/><Relationship Id="rId17" Type="http://schemas.openxmlformats.org/officeDocument/2006/relationships/worksheet" Target="/xl/worksheets/sheet17.xml"/><Relationship Id="rId25" Type="http://schemas.openxmlformats.org/officeDocument/2006/relationships/customXml" Target="../customXml/item3.xml"/><Relationship Id="rId2" Type="http://schemas.openxmlformats.org/officeDocument/2006/relationships/worksheet" Target="/xl/worksheets/sheet2.xml"/><Relationship Id="rId16" Type="http://schemas.openxmlformats.org/officeDocument/2006/relationships/worksheet" Target="/xl/worksheets/sheet16.xml"/><Relationship Id="rId20" Type="http://schemas.openxmlformats.org/officeDocument/2006/relationships/sharedStrings" Target="sharedStrings.xml"/><Relationship Id="rId1" Type="http://schemas.openxmlformats.org/officeDocument/2006/relationships/worksheet" Target="/xl/worksheets/sheet1.xml"/><Relationship Id="rId6" Type="http://schemas.openxmlformats.org/officeDocument/2006/relationships/worksheet" Target="/xl/worksheets/sheet6.xml"/><Relationship Id="rId11" Type="http://schemas.openxmlformats.org/officeDocument/2006/relationships/worksheet" Target="/xl/worksheets/sheet11.xml"/><Relationship Id="rId24" Type="http://schemas.openxmlformats.org/officeDocument/2006/relationships/customXml" Target="../customXml/item2.xml"/><Relationship Id="rId5" Type="http://schemas.openxmlformats.org/officeDocument/2006/relationships/worksheet" Target="/xl/worksheets/sheet5.xml"/><Relationship Id="rId15" Type="http://schemas.openxmlformats.org/officeDocument/2006/relationships/worksheet" Target="/xl/worksheets/sheet15.xml"/><Relationship Id="rId23" Type="http://schemas.openxmlformats.org/officeDocument/2006/relationships/customXml" Target="../customXml/item1.xml"/><Relationship Id="rId10" Type="http://schemas.openxmlformats.org/officeDocument/2006/relationships/worksheet" Target="/xl/worksheets/sheet10.xml"/><Relationship Id="rId19" Type="http://schemas.openxmlformats.org/officeDocument/2006/relationships/externalLink" Target="/xl/externalLinks/externalLink1.xml"/><Relationship Id="rId4" Type="http://schemas.openxmlformats.org/officeDocument/2006/relationships/worksheet" Target="/xl/worksheets/sheet4.xml"/><Relationship Id="rId9" Type="http://schemas.openxmlformats.org/officeDocument/2006/relationships/worksheet" Target="/xl/worksheets/sheet9.xml"/><Relationship Id="rId14" Type="http://schemas.openxmlformats.org/officeDocument/2006/relationships/worksheet" Target="/xl/worksheets/sheet14.xml"/><Relationship Id="rId22" Type="http://schemas.openxmlformats.org/officeDocument/2006/relationships/theme" Target="theme/theme1.xml"/></Relationships>
</file>

<file path=xl/externalLinks/_rels/externalLink1.xml.rels><Relationships xmlns="http://schemas.openxmlformats.org/package/2006/relationships"><Relationship Id="rId1" Target="/Dropbox%20(AVTG)/AVTG%20PROJEKTY%20SHARE/1700782,%20Projekt%20n&#225;bytek-AVT%202017,%20MUNI,%20AVT/INPUTS/01_Specifikace_mistnosti_2017-12-08_8.42.xlsx" TargetMode="External" Type="http://schemas.openxmlformats.org/officeDocument/2006/relationships/externalLinkPath" /></Relationships>
</file>

<file path=xl/externalLinks/externalLink1.xml><?xml version="1.0" encoding="utf-8"?>
<externalLink xmlns:r="http://schemas.openxmlformats.org/officeDocument/2006/relationships" xmlns="http://schemas.openxmlformats.org/spreadsheetml/2006/main">
  <externalBook r:id="rId1">
    <sheetNames>
      <sheetName val="Instrukce"/>
      <sheetName val="FAKULTA (mustr)"/>
      <sheetName val="LF"/>
      <sheetName val="FSpS"/>
      <sheetName val="UKB"/>
      <sheetName val="FF"/>
      <sheetName val="FF-video"/>
      <sheetName val="FSS"/>
      <sheetName val="LAW"/>
      <sheetName val="typy"/>
      <sheetName val="FI"/>
      <sheetName val="PedF"/>
      <sheetName val="PřF"/>
      <sheetName val="ESF"/>
      <sheetName val="CJV"/>
      <sheetName val="Tělocvičny"/>
      <sheetName val="Infopanely"/>
    </sheetNames>
    <sheetDataSet>
      <sheetData sheetId="0"/>
      <sheetData sheetId="1"/>
      <sheetData sheetId="2"/>
      <sheetData sheetId="3"/>
      <sheetData sheetId="4"/>
      <sheetData sheetId="5"/>
      <sheetData sheetId="6"/>
      <sheetData sheetId="7"/>
      <sheetData sheetId="8"/>
      <sheetData sheetId="9">
        <row r="1">
          <cell r="A1" t="str">
            <v>0_Nevím</v>
          </cell>
        </row>
        <row r="2">
          <cell r="A2" t="str">
            <v>1_Projekce 3500</v>
          </cell>
        </row>
        <row r="3">
          <cell r="A3" t="str">
            <v>2_Projekce 6000</v>
          </cell>
        </row>
        <row r="4">
          <cell r="A4" t="str">
            <v>3_Učebna short</v>
          </cell>
        </row>
        <row r="5">
          <cell r="A5" t="str">
            <v>4_Pouze mic</v>
          </cell>
        </row>
        <row r="6">
          <cell r="A6" t="str">
            <v>5_Seminární místnost malá TV</v>
          </cell>
        </row>
        <row r="7">
          <cell r="A7" t="str">
            <v>6_Učebna malá bez ozvučení</v>
          </cell>
        </row>
        <row r="8">
          <cell r="A8" t="str">
            <v>7_Učebna malá</v>
          </cell>
        </row>
        <row r="9">
          <cell r="A9" t="str">
            <v>8_Místnost malá - Interaktivní</v>
          </cell>
        </row>
        <row r="10">
          <cell r="A10" t="str">
            <v>9_Místnost střední</v>
          </cell>
        </row>
        <row r="11">
          <cell r="A11" t="str">
            <v>10_Místnost velká 1</v>
          </cell>
        </row>
        <row r="12">
          <cell r="A12" t="str">
            <v>11_Místnost velká 2</v>
          </cell>
        </row>
      </sheetData>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AC127"/>
  <sheetViews>
    <sheetView tabSelected="1" workbookViewId="0" zoomScale="85" zoomScaleNormal="85">
      <pane activePane="bottomLeft" state="frozen" topLeftCell="A9" ySplit="8"/>
      <selection activeCell="C14" sqref="C14"/>
      <selection activeCell="B9" pane="bottomLeft" sqref="B9"/>
    </sheetView>
  </sheetViews>
  <sheetFormatPr baseColWidth="8" defaultRowHeight="15" outlineLevelCol="0"/>
  <cols>
    <col customWidth="1" max="1" min="1" style="58" width="5.7109375"/>
    <col bestFit="1" customWidth="1" max="2" min="2" style="32" width="56.5703125"/>
    <col customWidth="1" max="3" min="3" style="32" width="7"/>
    <col bestFit="1" customWidth="1" max="6" min="5" style="32" width="23.7109375"/>
    <col customWidth="1" max="7" min="7" style="32" width="56.85546875"/>
    <col customWidth="1" max="9" min="8" style="32" width="13.85546875"/>
    <col customWidth="1" max="10" min="10" style="32" width="6"/>
    <col bestFit="1" customWidth="1" max="11" min="11" style="32" width="8.85546875"/>
    <col bestFit="1" customWidth="1" max="12" min="12" style="32" width="10.28515625"/>
    <col customWidth="1" max="13" min="13" style="32" width="10.28515625"/>
    <col bestFit="1" customWidth="1" max="18" min="14" style="32" width="9.42578125"/>
    <col customWidth="1" max="19" min="19" style="32" width="9.42578125"/>
    <col bestFit="1" customWidth="1" max="24" min="20" style="32" width="9.42578125"/>
    <col bestFit="1" customWidth="1" max="28" min="25" style="32" width="9.28515625"/>
  </cols>
  <sheetData>
    <row r="1" spans="1:29">
      <c r="A1" s="52" t="s">
        <v>0</v>
      </c>
      <c r="B1" s="38" t="n"/>
      <c r="C1" s="38" t="s">
        <v>1</v>
      </c>
      <c r="D1" s="38" t="n"/>
      <c r="E1" s="38" t="n"/>
      <c r="F1" s="39" t="n"/>
    </row>
    <row customHeight="1" ht="21" r="2" s="32" spans="1:29">
      <c r="A2" s="53" t="s">
        <v>2</v>
      </c>
      <c r="C2" t="s">
        <v>3</v>
      </c>
      <c r="F2" s="40" t="n"/>
      <c r="G2" s="85" t="n"/>
    </row>
    <row customHeight="1" ht="21" r="3" s="32" spans="1:29">
      <c r="A3" s="53" t="s">
        <v>4</v>
      </c>
      <c r="F3" s="40" t="n"/>
      <c r="G3" s="77" t="n"/>
      <c r="H3" s="101" t="n"/>
      <c r="I3" s="101" t="n"/>
    </row>
    <row customHeight="1" ht="21" r="4" s="32" spans="1:29">
      <c r="A4" s="54" t="s">
        <v>5</v>
      </c>
      <c r="B4" s="42" t="n"/>
      <c r="C4" s="42" t="s">
        <v>6</v>
      </c>
      <c r="D4" s="42" t="n"/>
      <c r="E4" s="42" t="n"/>
      <c r="F4" s="43" t="n"/>
      <c r="G4" s="77" t="n"/>
      <c r="H4" s="102" t="n"/>
      <c r="I4" s="102" t="n"/>
    </row>
    <row customHeight="1" ht="20.25" r="5" s="32" spans="1:29">
      <c r="A5" s="54" t="s">
        <v>7</v>
      </c>
      <c r="B5" s="42" t="n"/>
      <c r="C5" s="42" t="s">
        <v>8</v>
      </c>
      <c r="D5" s="42" t="n"/>
      <c r="E5" s="42" t="n"/>
      <c r="F5" s="43" t="n"/>
      <c r="G5" s="78" t="n"/>
      <c r="H5" s="102" t="n"/>
      <c r="I5" s="102" t="n"/>
    </row>
    <row customHeight="1" ht="15.75" r="6" s="32" spans="1:29" thickBot="1">
      <c r="A6" s="55" t="n"/>
      <c r="B6" s="44" t="n"/>
      <c r="C6" s="45" t="n"/>
      <c r="D6" s="45" t="n"/>
      <c r="E6" s="45" t="n"/>
      <c r="F6" s="46" t="n"/>
      <c r="H6" s="103" t="n"/>
      <c r="I6" s="103" t="n"/>
    </row>
    <row customHeight="1" ht="15.75" r="7" s="32" spans="1:29" thickBot="1">
      <c r="A7" s="56" t="n"/>
      <c r="B7" s="13" t="n"/>
      <c r="C7" s="13" t="n"/>
      <c r="D7" s="13" t="n"/>
      <c r="E7" s="61" t="n"/>
      <c r="F7" s="13" t="n"/>
      <c r="G7" s="13" t="n"/>
      <c r="L7" s="92">
        <f>A11_114!$B$8</f>
        <v/>
      </c>
      <c r="M7" s="92">
        <f>A11_132!$B$8</f>
        <v/>
      </c>
      <c r="N7" s="92">
        <f>A11_205!$B$8</f>
        <v/>
      </c>
      <c r="O7" s="92">
        <f>A11_206!$B$8</f>
        <v/>
      </c>
      <c r="P7" s="92">
        <f>A11_211!$B$8</f>
        <v/>
      </c>
      <c r="Q7" s="92">
        <f>A11_228!$B$8</f>
        <v/>
      </c>
      <c r="R7" s="92">
        <f>A11_234!$B$8</f>
        <v/>
      </c>
      <c r="S7" s="92">
        <f>A11_235!$B$8</f>
        <v/>
      </c>
      <c r="T7" s="92">
        <f>A11_236!$B$8</f>
        <v/>
      </c>
      <c r="U7" s="92">
        <f>A11_305!$B$8</f>
        <v/>
      </c>
      <c r="V7" s="92">
        <f>A11_306!$B$8</f>
        <v/>
      </c>
      <c r="W7" s="92">
        <f>A11_311!$B$8</f>
        <v/>
      </c>
      <c r="X7" s="92">
        <f>A11_327!$B$8</f>
        <v/>
      </c>
      <c r="Y7" s="92">
        <f>A11_333!$B$8</f>
        <v/>
      </c>
      <c r="Z7" s="92">
        <f>A11_334!$B$8</f>
        <v/>
      </c>
      <c r="AA7" s="92">
        <f>A11_335!$B$8</f>
        <v/>
      </c>
      <c r="AB7" s="92">
        <f>A22_116!$B$8</f>
        <v/>
      </c>
    </row>
    <row customHeight="1" ht="32.25" r="8" s="32" spans="1:29" thickTop="1">
      <c r="A8" s="57" t="s">
        <v>9</v>
      </c>
      <c r="B8" s="28" t="s">
        <v>10</v>
      </c>
      <c r="C8" s="29" t="s">
        <v>11</v>
      </c>
      <c r="D8" s="29" t="s">
        <v>12</v>
      </c>
      <c r="E8" s="29" t="s">
        <v>13</v>
      </c>
      <c r="F8" s="29" t="s">
        <v>14</v>
      </c>
      <c r="G8" s="28" t="s">
        <v>15</v>
      </c>
      <c r="H8" s="28" t="s">
        <v>16</v>
      </c>
      <c r="I8" s="28" t="s">
        <v>17</v>
      </c>
      <c r="K8" t="s">
        <v>18</v>
      </c>
      <c r="L8" s="47" t="n"/>
      <c r="M8" s="47" t="n"/>
      <c r="N8" s="47" t="n"/>
      <c r="O8" s="47" t="n"/>
      <c r="P8" s="47" t="n"/>
      <c r="Q8" s="47" t="n"/>
      <c r="R8" s="47" t="n"/>
      <c r="S8" s="47" t="n"/>
      <c r="T8" s="47" t="n"/>
      <c r="U8" s="47" t="n"/>
      <c r="V8" s="47" t="n"/>
      <c r="W8" s="47" t="n"/>
      <c r="X8" s="47" t="n"/>
      <c r="Y8" s="47" t="n"/>
      <c r="Z8" s="47" t="n"/>
      <c r="AA8" s="47" t="n"/>
      <c r="AB8" s="47" t="n"/>
    </row>
    <row customHeight="1" ht="63.75" r="9" s="32" spans="1:29">
      <c r="A9" s="23" t="s">
        <v>19</v>
      </c>
      <c r="B9" s="100" t="s">
        <v>20</v>
      </c>
      <c r="C9" s="23">
        <f>K9</f>
        <v/>
      </c>
      <c r="D9" s="23" t="s">
        <v>21</v>
      </c>
      <c r="E9" s="30" t="n"/>
      <c r="F9" s="30">
        <f>C9*E9</f>
        <v/>
      </c>
      <c r="G9" s="104" t="s">
        <v>22</v>
      </c>
      <c r="H9" s="23" t="n"/>
      <c r="I9" s="23" t="n"/>
      <c r="K9">
        <f>SUM(L9:AB9)</f>
        <v/>
      </c>
      <c r="L9" s="64">
        <f>SUMIF(A11_114!$A$14:$A$87,$A9,A11_114!$C$14:$C$87)</f>
        <v/>
      </c>
      <c r="M9" s="64">
        <f>SUMIF(A11_132!$A$14:$A$91,$A9,A11_132!$C$14:$C$91)</f>
        <v/>
      </c>
      <c r="N9" s="64">
        <f>SUMIF(A11_205!$A$14:$A$88,$A9,A11_205!$C$14:$C$88)</f>
        <v/>
      </c>
      <c r="O9" s="64">
        <f>SUMIF(A11_206!$A$14:$A$81,$A9,A11_206!$C$14:$C$81)</f>
        <v/>
      </c>
      <c r="P9" s="64">
        <f>SUMIF(A11_211!$A$14:$A$70,$A9,A11_211!$C$14:$C$70)</f>
        <v/>
      </c>
      <c r="Q9" s="64">
        <f>SUMIF(A11_228!$A$14:$A$54,$A9,A11_228!$C$14:$C$54)</f>
        <v/>
      </c>
      <c r="R9" s="64">
        <f>SUMIF(A11_234!$A$14:$A$88,$A9,A11_234!$C$14:$C$88)</f>
        <v/>
      </c>
      <c r="S9" s="64">
        <f>SUMIF(A11_235!$A$14:$A$114,$A9,A11_235!$C$14:$C$114)</f>
        <v/>
      </c>
      <c r="T9" s="64">
        <f>SUMIF(A11_236!$A$14:$A$100,$A9,A11_236!$C$14:$C$100)</f>
        <v/>
      </c>
      <c r="U9" s="64">
        <f>SUMIF(A11_305!$A$14:$A$97,$A9,A11_305!$C$14:$C$97)</f>
        <v/>
      </c>
      <c r="V9" s="64">
        <f>SUMIF(A11_306!$A$14:$A$115,$A9,A11_306!$C$14:$C$115)</f>
        <v/>
      </c>
      <c r="W9" s="64">
        <f>SUMIF(A11_311!$A$14:$A$78,$A9,A11_311!$C$14:$C$78)</f>
        <v/>
      </c>
      <c r="X9" s="64">
        <f>SUMIF(A11_327!$A$14:$A$79,$A9,A11_327!$C$14:$C$79)</f>
        <v/>
      </c>
      <c r="Y9" s="64">
        <f>SUMIF(A11_333!$A$14:$A$82,$A9,A11_333!$C$14:$C$82)</f>
        <v/>
      </c>
      <c r="Z9" s="64">
        <f>SUMIF(A11_334!$A$14:$A$70,$A9,A11_334!$C$14:$C$70)</f>
        <v/>
      </c>
      <c r="AA9" s="64">
        <f>SUMIF(A11_335!$A$14:$A$77,$A9,A11_335!$C$14:$C$77)</f>
        <v/>
      </c>
      <c r="AB9" s="64">
        <f>SUMIF(A22_116!$A$14:$A$89,$A9,A22_116!$C$14:$C$89)</f>
        <v/>
      </c>
    </row>
    <row customHeight="1" ht="76.5" r="10" s="32" spans="1:29">
      <c r="A10" s="23" t="s">
        <v>23</v>
      </c>
      <c r="B10" s="100" t="s">
        <v>24</v>
      </c>
      <c r="C10" s="23">
        <f>K10</f>
        <v/>
      </c>
      <c r="D10" s="23" t="s">
        <v>21</v>
      </c>
      <c r="E10" s="30" t="n"/>
      <c r="F10" s="30">
        <f>C10*E10</f>
        <v/>
      </c>
      <c r="G10" s="104" t="s">
        <v>25</v>
      </c>
      <c r="H10" s="23" t="n"/>
      <c r="I10" s="23" t="n"/>
      <c r="K10">
        <f>SUM(L10:AB10)</f>
        <v/>
      </c>
      <c r="L10" s="64">
        <f>SUMIF(A11_114!$A$14:$A$87,$A10,A11_114!$C$14:$C$87)</f>
        <v/>
      </c>
      <c r="M10" s="64">
        <f>SUMIF(A11_132!$A$14:$A$91,$A10,A11_132!$C$14:$C$91)</f>
        <v/>
      </c>
      <c r="N10" s="64">
        <f>SUMIF(A11_205!$A$14:$A$88,$A10,A11_205!$C$14:$C$88)</f>
        <v/>
      </c>
      <c r="O10" s="64">
        <f>SUMIF(A11_206!$A$14:$A$81,$A10,A11_206!$C$14:$C$81)</f>
        <v/>
      </c>
      <c r="P10" s="64">
        <f>SUMIF(A11_211!$A$14:$A$70,$A10,A11_211!$C$14:$C$70)</f>
        <v/>
      </c>
      <c r="Q10" s="64">
        <f>SUMIF(A11_228!$A$14:$A$54,$A10,A11_228!$C$14:$C$54)</f>
        <v/>
      </c>
      <c r="R10" s="64">
        <f>SUMIF(A11_234!$A$14:$A$88,$A10,A11_234!$C$14:$C$88)</f>
        <v/>
      </c>
      <c r="S10" s="64">
        <f>SUMIF(A11_235!$A$14:$A$114,$A10,A11_235!$C$14:$C$114)</f>
        <v/>
      </c>
      <c r="T10" s="64">
        <f>SUMIF(A11_236!$A$14:$A$100,$A10,A11_236!$C$14:$C$100)</f>
        <v/>
      </c>
      <c r="U10" s="64">
        <f>SUMIF(A11_305!$A$14:$A$97,$A10,A11_305!$C$14:$C$97)</f>
        <v/>
      </c>
      <c r="V10" s="64">
        <f>SUMIF(A11_306!$A$14:$A$115,$A10,A11_306!$C$14:$C$115)</f>
        <v/>
      </c>
      <c r="W10" s="64">
        <f>SUMIF(A11_311!$A$14:$A$78,$A10,A11_311!$C$14:$C$78)</f>
        <v/>
      </c>
      <c r="X10" s="64">
        <f>SUMIF(A11_327!$A$14:$A$79,$A10,A11_327!$C$14:$C$79)</f>
        <v/>
      </c>
      <c r="Y10" s="64">
        <f>SUMIF(A11_333!$A$14:$A$82,$A10,A11_333!$C$14:$C$82)</f>
        <v/>
      </c>
      <c r="Z10" s="64">
        <f>SUMIF(A11_334!$A$14:$A$70,$A10,A11_334!$C$14:$C$70)</f>
        <v/>
      </c>
      <c r="AA10" s="64">
        <f>SUMIF(A11_335!$A$14:$A$77,$A10,A11_335!$C$14:$C$77)</f>
        <v/>
      </c>
      <c r="AB10" s="64">
        <f>SUMIF(A22_116!$A$14:$A$89,$A10,A22_116!$C$14:$C$89)</f>
        <v/>
      </c>
    </row>
    <row customHeight="1" ht="63.75" r="11" s="32" spans="1:29">
      <c r="A11" s="23" t="s">
        <v>26</v>
      </c>
      <c r="B11" s="100" t="s">
        <v>27</v>
      </c>
      <c r="C11" s="23">
        <f>K11</f>
        <v/>
      </c>
      <c r="D11" s="23" t="s">
        <v>21</v>
      </c>
      <c r="E11" s="30" t="n"/>
      <c r="F11" s="30">
        <f>C11*E11</f>
        <v/>
      </c>
      <c r="G11" s="104" t="s">
        <v>28</v>
      </c>
      <c r="H11" s="23" t="n"/>
      <c r="I11" s="23" t="n"/>
      <c r="K11">
        <f>SUM(L11:AB11)</f>
        <v/>
      </c>
      <c r="L11" s="64">
        <f>SUMIF(A11_114!$A$14:$A$87,$A11,A11_114!$C$14:$C$87)</f>
        <v/>
      </c>
      <c r="M11" s="64">
        <f>SUMIF(A11_132!$A$14:$A$91,$A11,A11_132!$C$14:$C$91)</f>
        <v/>
      </c>
      <c r="N11" s="64">
        <f>SUMIF(A11_205!$A$14:$A$88,$A11,A11_205!$C$14:$C$88)</f>
        <v/>
      </c>
      <c r="O11" s="64">
        <f>SUMIF(A11_206!$A$14:$A$81,$A11,A11_206!$C$14:$C$81)</f>
        <v/>
      </c>
      <c r="P11" s="64">
        <f>SUMIF(A11_211!$A$14:$A$70,$A11,A11_211!$C$14:$C$70)</f>
        <v/>
      </c>
      <c r="Q11" s="64">
        <f>SUMIF(A11_228!$A$14:$A$54,$A11,A11_228!$C$14:$C$54)</f>
        <v/>
      </c>
      <c r="R11" s="64">
        <f>SUMIF(A11_234!$A$14:$A$88,$A11,A11_234!$C$14:$C$88)</f>
        <v/>
      </c>
      <c r="S11" s="64">
        <f>SUMIF(A11_235!$A$14:$A$114,$A11,A11_235!$C$14:$C$114)</f>
        <v/>
      </c>
      <c r="T11" s="64">
        <f>SUMIF(A11_236!$A$14:$A$100,$A11,A11_236!$C$14:$C$100)</f>
        <v/>
      </c>
      <c r="U11" s="64">
        <f>SUMIF(A11_305!$A$14:$A$97,$A11,A11_305!$C$14:$C$97)</f>
        <v/>
      </c>
      <c r="V11" s="64">
        <f>SUMIF(A11_306!$A$14:$A$115,$A11,A11_306!$C$14:$C$115)</f>
        <v/>
      </c>
      <c r="W11" s="64">
        <f>SUMIF(A11_311!$A$14:$A$78,$A11,A11_311!$C$14:$C$78)</f>
        <v/>
      </c>
      <c r="X11" s="64">
        <f>SUMIF(A11_327!$A$14:$A$79,$A11,A11_327!$C$14:$C$79)</f>
        <v/>
      </c>
      <c r="Y11" s="64">
        <f>SUMIF(A11_333!$A$14:$A$82,$A11,A11_333!$C$14:$C$82)</f>
        <v/>
      </c>
      <c r="Z11" s="64">
        <f>SUMIF(A11_334!$A$14:$A$70,$A11,A11_334!$C$14:$C$70)</f>
        <v/>
      </c>
      <c r="AA11" s="64">
        <f>SUMIF(A11_335!$A$14:$A$77,$A11,A11_335!$C$14:$C$77)</f>
        <v/>
      </c>
      <c r="AB11" s="64">
        <f>SUMIF(A22_116!$A$14:$A$89,$A11,A22_116!$C$14:$C$89)</f>
        <v/>
      </c>
    </row>
    <row customHeight="1" ht="76.5" r="12" s="32" spans="1:29">
      <c r="A12" s="23" t="s">
        <v>29</v>
      </c>
      <c r="B12" s="100" t="s">
        <v>30</v>
      </c>
      <c r="C12" s="23">
        <f>K12</f>
        <v/>
      </c>
      <c r="D12" s="23" t="s">
        <v>21</v>
      </c>
      <c r="E12" s="30" t="n"/>
      <c r="F12" s="30">
        <f>C12*E12</f>
        <v/>
      </c>
      <c r="G12" s="104" t="s">
        <v>31</v>
      </c>
      <c r="H12" s="23" t="n"/>
      <c r="I12" s="23" t="n"/>
      <c r="K12">
        <f>SUM(L12:AB12)</f>
        <v/>
      </c>
      <c r="L12" s="64">
        <f>SUMIF(A11_114!$A$14:$A$87,$A12,A11_114!$C$14:$C$87)</f>
        <v/>
      </c>
      <c r="M12" s="64">
        <f>SUMIF(A11_132!$A$14:$A$91,$A12,A11_132!$C$14:$C$91)</f>
        <v/>
      </c>
      <c r="N12" s="64">
        <f>SUMIF(A11_205!$A$14:$A$88,$A12,A11_205!$C$14:$C$88)</f>
        <v/>
      </c>
      <c r="O12" s="64">
        <f>SUMIF(A11_206!$A$14:$A$81,$A12,A11_206!$C$14:$C$81)</f>
        <v/>
      </c>
      <c r="P12" s="64">
        <f>SUMIF(A11_211!$A$14:$A$70,$A12,A11_211!$C$14:$C$70)</f>
        <v/>
      </c>
      <c r="Q12" s="64">
        <f>SUMIF(A11_228!$A$14:$A$54,$A12,A11_228!$C$14:$C$54)</f>
        <v/>
      </c>
      <c r="R12" s="64">
        <f>SUMIF(A11_234!$A$14:$A$88,$A12,A11_234!$C$14:$C$88)</f>
        <v/>
      </c>
      <c r="S12" s="64">
        <f>SUMIF(A11_235!$A$14:$A$114,$A12,A11_235!$C$14:$C$114)</f>
        <v/>
      </c>
      <c r="T12" s="64">
        <f>SUMIF(A11_236!$A$14:$A$100,$A12,A11_236!$C$14:$C$100)</f>
        <v/>
      </c>
      <c r="U12" s="64">
        <f>SUMIF(A11_305!$A$14:$A$97,$A12,A11_305!$C$14:$C$97)</f>
        <v/>
      </c>
      <c r="V12" s="64">
        <f>SUMIF(A11_306!$A$14:$A$115,$A12,A11_306!$C$14:$C$115)</f>
        <v/>
      </c>
      <c r="W12" s="64">
        <f>SUMIF(A11_311!$A$14:$A$78,$A12,A11_311!$C$14:$C$78)</f>
        <v/>
      </c>
      <c r="X12" s="64">
        <f>SUMIF(A11_327!$A$14:$A$79,$A12,A11_327!$C$14:$C$79)</f>
        <v/>
      </c>
      <c r="Y12" s="64">
        <f>SUMIF(A11_333!$A$14:$A$82,$A12,A11_333!$C$14:$C$82)</f>
        <v/>
      </c>
      <c r="Z12" s="64">
        <f>SUMIF(A11_334!$A$14:$A$70,$A12,A11_334!$C$14:$C$70)</f>
        <v/>
      </c>
      <c r="AA12" s="64">
        <f>SUMIF(A11_335!$A$14:$A$77,$A12,A11_335!$C$14:$C$77)</f>
        <v/>
      </c>
      <c r="AB12" s="64">
        <f>SUMIF(A22_116!$A$14:$A$89,$A12,A22_116!$C$14:$C$89)</f>
        <v/>
      </c>
    </row>
    <row customHeight="1" ht="102" r="13" s="32" spans="1:29">
      <c r="A13" s="23" t="s">
        <v>32</v>
      </c>
      <c r="B13" s="100" t="s">
        <v>33</v>
      </c>
      <c r="C13" s="23">
        <f>K13</f>
        <v/>
      </c>
      <c r="D13" s="23" t="s">
        <v>21</v>
      </c>
      <c r="E13" s="30" t="n"/>
      <c r="F13" s="30">
        <f>C13*E13</f>
        <v/>
      </c>
      <c r="G13" s="104" t="s">
        <v>34</v>
      </c>
      <c r="H13" s="23" t="n"/>
      <c r="I13" s="23" t="n"/>
      <c r="K13">
        <f>SUM(L13:AB13)</f>
        <v/>
      </c>
      <c r="L13" s="64">
        <f>SUMIF(A11_114!$A$14:$A$87,$A13,A11_114!$C$14:$C$87)</f>
        <v/>
      </c>
      <c r="M13" s="64">
        <f>SUMIF(A11_132!$A$14:$A$91,$A13,A11_132!$C$14:$C$91)</f>
        <v/>
      </c>
      <c r="N13" s="64">
        <f>SUMIF(A11_205!$A$14:$A$88,$A13,A11_205!$C$14:$C$88)</f>
        <v/>
      </c>
      <c r="O13" s="64">
        <f>SUMIF(A11_206!$A$14:$A$81,$A13,A11_206!$C$14:$C$81)</f>
        <v/>
      </c>
      <c r="P13" s="64">
        <f>SUMIF(A11_211!$A$14:$A$70,$A13,A11_211!$C$14:$C$70)</f>
        <v/>
      </c>
      <c r="Q13" s="64">
        <f>SUMIF(A11_228!$A$14:$A$54,$A13,A11_228!$C$14:$C$54)</f>
        <v/>
      </c>
      <c r="R13" s="64">
        <f>SUMIF(A11_234!$A$14:$A$88,$A13,A11_234!$C$14:$C$88)</f>
        <v/>
      </c>
      <c r="S13" s="64">
        <f>SUMIF(A11_235!$A$14:$A$114,$A13,A11_235!$C$14:$C$114)</f>
        <v/>
      </c>
      <c r="T13" s="64">
        <f>SUMIF(A11_236!$A$14:$A$100,$A13,A11_236!$C$14:$C$100)</f>
        <v/>
      </c>
      <c r="U13" s="64">
        <f>SUMIF(A11_305!$A$14:$A$97,$A13,A11_305!$C$14:$C$97)</f>
        <v/>
      </c>
      <c r="V13" s="64">
        <f>SUMIF(A11_306!$A$14:$A$115,$A13,A11_306!$C$14:$C$115)</f>
        <v/>
      </c>
      <c r="W13" s="64">
        <f>SUMIF(A11_311!$A$14:$A$78,$A13,A11_311!$C$14:$C$78)</f>
        <v/>
      </c>
      <c r="X13" s="64">
        <f>SUMIF(A11_327!$A$14:$A$79,$A13,A11_327!$C$14:$C$79)</f>
        <v/>
      </c>
      <c r="Y13" s="64">
        <f>SUMIF(A11_333!$A$14:$A$82,$A13,A11_333!$C$14:$C$82)</f>
        <v/>
      </c>
      <c r="Z13" s="64">
        <f>SUMIF(A11_334!$A$14:$A$70,$A13,A11_334!$C$14:$C$70)</f>
        <v/>
      </c>
      <c r="AA13" s="64">
        <f>SUMIF(A11_335!$A$14:$A$77,$A13,A11_335!$C$14:$C$77)</f>
        <v/>
      </c>
      <c r="AB13" s="64">
        <f>SUMIF(A22_116!$A$14:$A$89,$A13,A22_116!$C$14:$C$89)</f>
        <v/>
      </c>
    </row>
    <row customHeight="1" ht="89.25" r="14" s="32" spans="1:29">
      <c r="A14" s="23" t="s">
        <v>35</v>
      </c>
      <c r="B14" s="100" t="s">
        <v>36</v>
      </c>
      <c r="C14" s="23">
        <f>K14</f>
        <v/>
      </c>
      <c r="D14" s="23" t="s">
        <v>21</v>
      </c>
      <c r="E14" s="30" t="n"/>
      <c r="F14" s="30">
        <f>C14*E14</f>
        <v/>
      </c>
      <c r="G14" s="104" t="s">
        <v>37</v>
      </c>
      <c r="H14" s="23" t="n"/>
      <c r="I14" s="23" t="n"/>
      <c r="K14">
        <f>SUM(L14:AB14)</f>
        <v/>
      </c>
      <c r="L14" s="64">
        <f>SUMIF(A11_114!$A$14:$A$87,$A14,A11_114!$C$14:$C$87)</f>
        <v/>
      </c>
      <c r="M14" s="64">
        <f>SUMIF(A11_132!$A$14:$A$91,$A14,A11_132!$C$14:$C$91)</f>
        <v/>
      </c>
      <c r="N14" s="64">
        <f>SUMIF(A11_205!$A$14:$A$88,$A14,A11_205!$C$14:$C$88)</f>
        <v/>
      </c>
      <c r="O14" s="64">
        <f>SUMIF(A11_206!$A$14:$A$81,$A14,A11_206!$C$14:$C$81)</f>
        <v/>
      </c>
      <c r="P14" s="64">
        <f>SUMIF(A11_211!$A$14:$A$70,$A14,A11_211!$C$14:$C$70)</f>
        <v/>
      </c>
      <c r="Q14" s="64">
        <f>SUMIF(A11_228!$A$14:$A$54,$A14,A11_228!$C$14:$C$54)</f>
        <v/>
      </c>
      <c r="R14" s="64">
        <f>SUMIF(A11_234!$A$14:$A$88,$A14,A11_234!$C$14:$C$88)</f>
        <v/>
      </c>
      <c r="S14" s="64">
        <f>SUMIF(A11_235!$A$14:$A$114,$A14,A11_235!$C$14:$C$114)</f>
        <v/>
      </c>
      <c r="T14" s="64">
        <f>SUMIF(A11_236!$A$14:$A$100,$A14,A11_236!$C$14:$C$100)</f>
        <v/>
      </c>
      <c r="U14" s="64">
        <f>SUMIF(A11_305!$A$14:$A$97,$A14,A11_305!$C$14:$C$97)</f>
        <v/>
      </c>
      <c r="V14" s="64">
        <f>SUMIF(A11_306!$A$14:$A$115,$A14,A11_306!$C$14:$C$115)</f>
        <v/>
      </c>
      <c r="W14" s="64">
        <f>SUMIF(A11_311!$A$14:$A$78,$A14,A11_311!$C$14:$C$78)</f>
        <v/>
      </c>
      <c r="X14" s="64">
        <f>SUMIF(A11_327!$A$14:$A$79,$A14,A11_327!$C$14:$C$79)</f>
        <v/>
      </c>
      <c r="Y14" s="64">
        <f>SUMIF(A11_333!$A$14:$A$82,$A14,A11_333!$C$14:$C$82)</f>
        <v/>
      </c>
      <c r="Z14" s="64">
        <f>SUMIF(A11_334!$A$14:$A$70,$A14,A11_334!$C$14:$C$70)</f>
        <v/>
      </c>
      <c r="AA14" s="64">
        <f>SUMIF(A11_335!$A$14:$A$77,$A14,A11_335!$C$14:$C$77)</f>
        <v/>
      </c>
      <c r="AB14" s="64">
        <f>SUMIF(A22_116!$A$14:$A$89,$A14,A22_116!$C$14:$C$89)</f>
        <v/>
      </c>
    </row>
    <row customHeight="1" ht="63.75" r="15" s="32" spans="1:29">
      <c r="A15" s="23" t="s">
        <v>38</v>
      </c>
      <c r="B15" s="100" t="s">
        <v>39</v>
      </c>
      <c r="C15" s="23">
        <f>K15</f>
        <v/>
      </c>
      <c r="D15" s="23" t="s">
        <v>21</v>
      </c>
      <c r="E15" s="30" t="n"/>
      <c r="F15" s="30">
        <f>C15*E15</f>
        <v/>
      </c>
      <c r="G15" s="104" t="s">
        <v>40</v>
      </c>
      <c r="H15" s="23" t="n"/>
      <c r="I15" s="23" t="n"/>
      <c r="K15">
        <f>SUM(L15:AB15)</f>
        <v/>
      </c>
      <c r="L15" s="64">
        <f>SUMIF(A11_114!$A$14:$A$87,$A15,A11_114!$C$14:$C$87)</f>
        <v/>
      </c>
      <c r="M15" s="64">
        <f>SUMIF(A11_132!$A$14:$A$91,$A15,A11_132!$C$14:$C$91)</f>
        <v/>
      </c>
      <c r="N15" s="64">
        <f>SUMIF(A11_205!$A$14:$A$88,$A15,A11_205!$C$14:$C$88)</f>
        <v/>
      </c>
      <c r="O15" s="64">
        <f>SUMIF(A11_206!$A$14:$A$81,$A15,A11_206!$C$14:$C$81)</f>
        <v/>
      </c>
      <c r="P15" s="64">
        <f>SUMIF(A11_211!$A$14:$A$70,$A15,A11_211!$C$14:$C$70)</f>
        <v/>
      </c>
      <c r="Q15" s="64">
        <f>SUMIF(A11_228!$A$14:$A$54,$A15,A11_228!$C$14:$C$54)</f>
        <v/>
      </c>
      <c r="R15" s="64">
        <f>SUMIF(A11_234!$A$14:$A$88,$A15,A11_234!$C$14:$C$88)</f>
        <v/>
      </c>
      <c r="S15" s="64">
        <f>SUMIF(A11_235!$A$14:$A$114,$A15,A11_235!$C$14:$C$114)</f>
        <v/>
      </c>
      <c r="T15" s="64">
        <f>SUMIF(A11_236!$A$14:$A$100,$A15,A11_236!$C$14:$C$100)</f>
        <v/>
      </c>
      <c r="U15" s="64">
        <f>SUMIF(A11_305!$A$14:$A$97,$A15,A11_305!$C$14:$C$97)</f>
        <v/>
      </c>
      <c r="V15" s="64">
        <f>SUMIF(A11_306!$A$14:$A$115,$A15,A11_306!$C$14:$C$115)</f>
        <v/>
      </c>
      <c r="W15" s="64">
        <f>SUMIF(A11_311!$A$14:$A$78,$A15,A11_311!$C$14:$C$78)</f>
        <v/>
      </c>
      <c r="X15" s="64">
        <f>SUMIF(A11_327!$A$14:$A$79,$A15,A11_327!$C$14:$C$79)</f>
        <v/>
      </c>
      <c r="Y15" s="64">
        <f>SUMIF(A11_333!$A$14:$A$82,$A15,A11_333!$C$14:$C$82)</f>
        <v/>
      </c>
      <c r="Z15" s="64">
        <f>SUMIF(A11_334!$A$14:$A$70,$A15,A11_334!$C$14:$C$70)</f>
        <v/>
      </c>
      <c r="AA15" s="64">
        <f>SUMIF(A11_335!$A$14:$A$77,$A15,A11_335!$C$14:$C$77)</f>
        <v/>
      </c>
      <c r="AB15" s="64">
        <f>SUMIF(A22_116!$A$14:$A$89,$A15,A22_116!$C$14:$C$89)</f>
        <v/>
      </c>
    </row>
    <row customHeight="1" ht="76.5" r="16" s="32" spans="1:29">
      <c r="A16" s="23" t="s">
        <v>41</v>
      </c>
      <c r="B16" s="100" t="s">
        <v>42</v>
      </c>
      <c r="C16" s="23">
        <f>K16</f>
        <v/>
      </c>
      <c r="D16" s="23" t="s">
        <v>21</v>
      </c>
      <c r="E16" s="30" t="n"/>
      <c r="F16" s="30">
        <f>C16*E16</f>
        <v/>
      </c>
      <c r="G16" s="104" t="s">
        <v>43</v>
      </c>
      <c r="H16" s="23" t="n"/>
      <c r="I16" s="23" t="n"/>
      <c r="K16">
        <f>SUM(L16:AB16)</f>
        <v/>
      </c>
      <c r="L16" s="64">
        <f>SUMIF(A11_114!$A$14:$A$87,$A16,A11_114!$C$14:$C$87)</f>
        <v/>
      </c>
      <c r="M16" s="64">
        <f>SUMIF(A11_132!$A$14:$A$91,$A16,A11_132!$C$14:$C$91)</f>
        <v/>
      </c>
      <c r="N16" s="64">
        <f>SUMIF(A11_205!$A$14:$A$88,$A16,A11_205!$C$14:$C$88)</f>
        <v/>
      </c>
      <c r="O16" s="64">
        <f>SUMIF(A11_206!$A$14:$A$81,$A16,A11_206!$C$14:$C$81)</f>
        <v/>
      </c>
      <c r="P16" s="64">
        <f>SUMIF(A11_211!$A$14:$A$70,$A16,A11_211!$C$14:$C$70)</f>
        <v/>
      </c>
      <c r="Q16" s="64">
        <f>SUMIF(A11_228!$A$14:$A$54,$A16,A11_228!$C$14:$C$54)</f>
        <v/>
      </c>
      <c r="R16" s="64">
        <f>SUMIF(A11_234!$A$14:$A$88,$A16,A11_234!$C$14:$C$88)</f>
        <v/>
      </c>
      <c r="S16" s="64">
        <f>SUMIF(A11_235!$A$14:$A$114,$A16,A11_235!$C$14:$C$114)</f>
        <v/>
      </c>
      <c r="T16" s="64">
        <f>SUMIF(A11_236!$A$14:$A$100,$A16,A11_236!$C$14:$C$100)</f>
        <v/>
      </c>
      <c r="U16" s="64">
        <f>SUMIF(A11_305!$A$14:$A$97,$A16,A11_305!$C$14:$C$97)</f>
        <v/>
      </c>
      <c r="V16" s="64">
        <f>SUMIF(A11_306!$A$14:$A$115,$A16,A11_306!$C$14:$C$115)</f>
        <v/>
      </c>
      <c r="W16" s="64">
        <f>SUMIF(A11_311!$A$14:$A$78,$A16,A11_311!$C$14:$C$78)</f>
        <v/>
      </c>
      <c r="X16" s="64">
        <f>SUMIF(A11_327!$A$14:$A$79,$A16,A11_327!$C$14:$C$79)</f>
        <v/>
      </c>
      <c r="Y16" s="64">
        <f>SUMIF(A11_333!$A$14:$A$82,$A16,A11_333!$C$14:$C$82)</f>
        <v/>
      </c>
      <c r="Z16" s="64">
        <f>SUMIF(A11_334!$A$14:$A$70,$A16,A11_334!$C$14:$C$70)</f>
        <v/>
      </c>
      <c r="AA16" s="64">
        <f>SUMIF(A11_335!$A$14:$A$77,$A16,A11_335!$C$14:$C$77)</f>
        <v/>
      </c>
      <c r="AB16" s="64">
        <f>SUMIF(A22_116!$A$14:$A$89,$A16,A22_116!$C$14:$C$89)</f>
        <v/>
      </c>
    </row>
    <row customHeight="1" ht="76.5" r="17" s="32" spans="1:29">
      <c r="A17" s="23" t="s">
        <v>44</v>
      </c>
      <c r="B17" s="100" t="s">
        <v>45</v>
      </c>
      <c r="C17" s="23">
        <f>K17</f>
        <v/>
      </c>
      <c r="D17" s="23" t="s">
        <v>21</v>
      </c>
      <c r="E17" s="30" t="n"/>
      <c r="F17" s="30">
        <f>C17*E17</f>
        <v/>
      </c>
      <c r="G17" s="104" t="s">
        <v>46</v>
      </c>
      <c r="H17" s="23" t="n"/>
      <c r="I17" s="23" t="n"/>
      <c r="K17">
        <f>SUM(L17:AB17)</f>
        <v/>
      </c>
      <c r="L17" s="64">
        <f>SUMIF(A11_114!$A$14:$A$87,$A17,A11_114!$C$14:$C$87)</f>
        <v/>
      </c>
      <c r="M17" s="64">
        <f>SUMIF(A11_132!$A$14:$A$91,$A17,A11_132!$C$14:$C$91)</f>
        <v/>
      </c>
      <c r="N17" s="64">
        <f>SUMIF(A11_205!$A$14:$A$88,$A17,A11_205!$C$14:$C$88)</f>
        <v/>
      </c>
      <c r="O17" s="64">
        <f>SUMIF(A11_206!$A$14:$A$81,$A17,A11_206!$C$14:$C$81)</f>
        <v/>
      </c>
      <c r="P17" s="64">
        <f>SUMIF(A11_211!$A$14:$A$70,$A17,A11_211!$C$14:$C$70)</f>
        <v/>
      </c>
      <c r="Q17" s="64">
        <f>SUMIF(A11_228!$A$14:$A$54,$A17,A11_228!$C$14:$C$54)</f>
        <v/>
      </c>
      <c r="R17" s="64">
        <f>SUMIF(A11_234!$A$14:$A$88,$A17,A11_234!$C$14:$C$88)</f>
        <v/>
      </c>
      <c r="S17" s="64">
        <f>SUMIF(A11_235!$A$14:$A$114,$A17,A11_235!$C$14:$C$114)</f>
        <v/>
      </c>
      <c r="T17" s="64">
        <f>SUMIF(A11_236!$A$14:$A$100,$A17,A11_236!$C$14:$C$100)</f>
        <v/>
      </c>
      <c r="U17" s="64">
        <f>SUMIF(A11_305!$A$14:$A$97,$A17,A11_305!$C$14:$C$97)</f>
        <v/>
      </c>
      <c r="V17" s="64">
        <f>SUMIF(A11_306!$A$14:$A$115,$A17,A11_306!$C$14:$C$115)</f>
        <v/>
      </c>
      <c r="W17" s="64">
        <f>SUMIF(A11_311!$A$14:$A$78,$A17,A11_311!$C$14:$C$78)</f>
        <v/>
      </c>
      <c r="X17" s="64">
        <f>SUMIF(A11_327!$A$14:$A$79,$A17,A11_327!$C$14:$C$79)</f>
        <v/>
      </c>
      <c r="Y17" s="64">
        <f>SUMIF(A11_333!$A$14:$A$82,$A17,A11_333!$C$14:$C$82)</f>
        <v/>
      </c>
      <c r="Z17" s="64">
        <f>SUMIF(A11_334!$A$14:$A$70,$A17,A11_334!$C$14:$C$70)</f>
        <v/>
      </c>
      <c r="AA17" s="64">
        <f>SUMIF(A11_335!$A$14:$A$77,$A17,A11_335!$C$14:$C$77)</f>
        <v/>
      </c>
      <c r="AB17" s="64">
        <f>SUMIF(A22_116!$A$14:$A$89,$A17,A22_116!$C$14:$C$89)</f>
        <v/>
      </c>
    </row>
    <row customHeight="1" ht="51" r="18" s="32" spans="1:29">
      <c r="A18" s="23" t="s">
        <v>47</v>
      </c>
      <c r="B18" s="100" t="s">
        <v>48</v>
      </c>
      <c r="C18" s="23">
        <f>K18</f>
        <v/>
      </c>
      <c r="D18" s="23" t="s">
        <v>21</v>
      </c>
      <c r="E18" s="30" t="n"/>
      <c r="F18" s="30">
        <f>C18*E18</f>
        <v/>
      </c>
      <c r="G18" s="104" t="s">
        <v>49</v>
      </c>
      <c r="H18" s="23" t="n"/>
      <c r="I18" s="23" t="n"/>
      <c r="K18">
        <f>SUM(L18:AB18)</f>
        <v/>
      </c>
      <c r="L18" s="64">
        <f>SUMIF(A11_114!$A$14:$A$87,$A18,A11_114!$C$14:$C$87)</f>
        <v/>
      </c>
      <c r="M18" s="64">
        <f>SUMIF(A11_132!$A$14:$A$91,$A18,A11_132!$C$14:$C$91)</f>
        <v/>
      </c>
      <c r="N18" s="64">
        <f>SUMIF(A11_205!$A$14:$A$88,$A18,A11_205!$C$14:$C$88)</f>
        <v/>
      </c>
      <c r="O18" s="64">
        <f>SUMIF(A11_206!$A$14:$A$81,$A18,A11_206!$C$14:$C$81)</f>
        <v/>
      </c>
      <c r="P18" s="64">
        <f>SUMIF(A11_211!$A$14:$A$70,$A18,A11_211!$C$14:$C$70)</f>
        <v/>
      </c>
      <c r="Q18" s="64">
        <f>SUMIF(A11_228!$A$14:$A$54,$A18,A11_228!$C$14:$C$54)</f>
        <v/>
      </c>
      <c r="R18" s="64">
        <f>SUMIF(A11_234!$A$14:$A$88,$A18,A11_234!$C$14:$C$88)</f>
        <v/>
      </c>
      <c r="S18" s="64">
        <f>SUMIF(A11_235!$A$14:$A$114,$A18,A11_235!$C$14:$C$114)</f>
        <v/>
      </c>
      <c r="T18" s="64">
        <f>SUMIF(A11_236!$A$14:$A$100,$A18,A11_236!$C$14:$C$100)</f>
        <v/>
      </c>
      <c r="U18" s="64">
        <f>SUMIF(A11_305!$A$14:$A$97,$A18,A11_305!$C$14:$C$97)</f>
        <v/>
      </c>
      <c r="V18" s="64">
        <f>SUMIF(A11_306!$A$14:$A$115,$A18,A11_306!$C$14:$C$115)</f>
        <v/>
      </c>
      <c r="W18" s="64">
        <f>SUMIF(A11_311!$A$14:$A$78,$A18,A11_311!$C$14:$C$78)</f>
        <v/>
      </c>
      <c r="X18" s="64">
        <f>SUMIF(A11_327!$A$14:$A$79,$A18,A11_327!$C$14:$C$79)</f>
        <v/>
      </c>
      <c r="Y18" s="64">
        <f>SUMIF(A11_333!$A$14:$A$82,$A18,A11_333!$C$14:$C$82)</f>
        <v/>
      </c>
      <c r="Z18" s="64">
        <f>SUMIF(A11_334!$A$14:$A$70,$A18,A11_334!$C$14:$C$70)</f>
        <v/>
      </c>
      <c r="AA18" s="64">
        <f>SUMIF(A11_335!$A$14:$A$77,$A18,A11_335!$C$14:$C$77)</f>
        <v/>
      </c>
      <c r="AB18" s="64">
        <f>SUMIF(A22_116!$A$14:$A$89,$A18,A22_116!$C$14:$C$89)</f>
        <v/>
      </c>
    </row>
    <row customHeight="1" ht="102" r="19" s="32" spans="1:29">
      <c r="A19" s="23" t="s">
        <v>50</v>
      </c>
      <c r="B19" s="100" t="s">
        <v>51</v>
      </c>
      <c r="C19" s="23">
        <f>K19</f>
        <v/>
      </c>
      <c r="D19" s="23" t="s">
        <v>21</v>
      </c>
      <c r="E19" s="30" t="n"/>
      <c r="F19" s="30">
        <f>C19*E19</f>
        <v/>
      </c>
      <c r="G19" s="104" t="s">
        <v>52</v>
      </c>
      <c r="H19" s="23" t="n"/>
      <c r="I19" s="23" t="n"/>
      <c r="K19">
        <f>SUM(L19:AB19)</f>
        <v/>
      </c>
      <c r="L19" s="64">
        <f>SUMIF(A11_114!$A$14:$A$87,$A19,A11_114!$C$14:$C$87)</f>
        <v/>
      </c>
      <c r="M19" s="64">
        <f>SUMIF(A11_132!$A$14:$A$91,$A19,A11_132!$C$14:$C$91)</f>
        <v/>
      </c>
      <c r="N19" s="64">
        <f>SUMIF(A11_205!$A$14:$A$88,$A19,A11_205!$C$14:$C$88)</f>
        <v/>
      </c>
      <c r="O19" s="64">
        <f>SUMIF(A11_206!$A$14:$A$81,$A19,A11_206!$C$14:$C$81)</f>
        <v/>
      </c>
      <c r="P19" s="64">
        <f>SUMIF(A11_211!$A$14:$A$70,$A19,A11_211!$C$14:$C$70)</f>
        <v/>
      </c>
      <c r="Q19" s="64">
        <f>SUMIF(A11_228!$A$14:$A$54,$A19,A11_228!$C$14:$C$54)</f>
        <v/>
      </c>
      <c r="R19" s="64">
        <f>SUMIF(A11_234!$A$14:$A$88,$A19,A11_234!$C$14:$C$88)</f>
        <v/>
      </c>
      <c r="S19" s="64">
        <f>SUMIF(A11_235!$A$14:$A$114,$A19,A11_235!$C$14:$C$114)</f>
        <v/>
      </c>
      <c r="T19" s="64">
        <f>SUMIF(A11_236!$A$14:$A$100,$A19,A11_236!$C$14:$C$100)</f>
        <v/>
      </c>
      <c r="U19" s="64">
        <f>SUMIF(A11_305!$A$14:$A$97,$A19,A11_305!$C$14:$C$97)</f>
        <v/>
      </c>
      <c r="V19" s="64">
        <f>SUMIF(A11_306!$A$14:$A$115,$A19,A11_306!$C$14:$C$115)</f>
        <v/>
      </c>
      <c r="W19" s="64">
        <f>SUMIF(A11_311!$A$14:$A$78,$A19,A11_311!$C$14:$C$78)</f>
        <v/>
      </c>
      <c r="X19" s="64">
        <f>SUMIF(A11_327!$A$14:$A$79,$A19,A11_327!$C$14:$C$79)</f>
        <v/>
      </c>
      <c r="Y19" s="64">
        <f>SUMIF(A11_333!$A$14:$A$82,$A19,A11_333!$C$14:$C$82)</f>
        <v/>
      </c>
      <c r="Z19" s="64">
        <f>SUMIF(A11_334!$A$14:$A$70,$A19,A11_334!$C$14:$C$70)</f>
        <v/>
      </c>
      <c r="AA19" s="64">
        <f>SUMIF(A11_335!$A$14:$A$77,$A19,A11_335!$C$14:$C$77)</f>
        <v/>
      </c>
      <c r="AB19" s="64">
        <f>SUMIF(A22_116!$A$14:$A$89,$A19,A22_116!$C$14:$C$89)</f>
        <v/>
      </c>
    </row>
    <row customHeight="1" ht="102" r="20" s="32" spans="1:29">
      <c r="A20" s="23" t="s">
        <v>53</v>
      </c>
      <c r="B20" s="100" t="s">
        <v>54</v>
      </c>
      <c r="C20" s="23">
        <f>K20</f>
        <v/>
      </c>
      <c r="D20" s="23" t="s">
        <v>21</v>
      </c>
      <c r="E20" s="30" t="n"/>
      <c r="F20" s="30">
        <f>C20*E20</f>
        <v/>
      </c>
      <c r="G20" s="104" t="s">
        <v>55</v>
      </c>
      <c r="H20" s="23" t="n"/>
      <c r="I20" s="23" t="n"/>
      <c r="K20">
        <f>SUM(L20:AB20)</f>
        <v/>
      </c>
      <c r="L20" s="64">
        <f>SUMIF(A11_114!$A$14:$A$87,$A20,A11_114!$C$14:$C$87)</f>
        <v/>
      </c>
      <c r="M20" s="64">
        <f>SUMIF(A11_132!$A$14:$A$91,$A20,A11_132!$C$14:$C$91)</f>
        <v/>
      </c>
      <c r="N20" s="64">
        <f>SUMIF(A11_205!$A$14:$A$88,$A20,A11_205!$C$14:$C$88)</f>
        <v/>
      </c>
      <c r="O20" s="64">
        <f>SUMIF(A11_206!$A$14:$A$81,$A20,A11_206!$C$14:$C$81)</f>
        <v/>
      </c>
      <c r="P20" s="64">
        <f>SUMIF(A11_211!$A$14:$A$70,$A20,A11_211!$C$14:$C$70)</f>
        <v/>
      </c>
      <c r="Q20" s="64">
        <f>SUMIF(A11_228!$A$14:$A$54,$A20,A11_228!$C$14:$C$54)</f>
        <v/>
      </c>
      <c r="R20" s="64">
        <f>SUMIF(A11_234!$A$14:$A$88,$A20,A11_234!$C$14:$C$88)</f>
        <v/>
      </c>
      <c r="S20" s="64">
        <f>SUMIF(A11_235!$A$14:$A$114,$A20,A11_235!$C$14:$C$114)</f>
        <v/>
      </c>
      <c r="T20" s="64">
        <f>SUMIF(A11_236!$A$14:$A$100,$A20,A11_236!$C$14:$C$100)</f>
        <v/>
      </c>
      <c r="U20" s="64">
        <f>SUMIF(A11_305!$A$14:$A$97,$A20,A11_305!$C$14:$C$97)</f>
        <v/>
      </c>
      <c r="V20" s="64">
        <f>SUMIF(A11_306!$A$14:$A$115,$A20,A11_306!$C$14:$C$115)</f>
        <v/>
      </c>
      <c r="W20" s="64">
        <f>SUMIF(A11_311!$A$14:$A$78,$A20,A11_311!$C$14:$C$78)</f>
        <v/>
      </c>
      <c r="X20" s="64">
        <f>SUMIF(A11_327!$A$14:$A$79,$A20,A11_327!$C$14:$C$79)</f>
        <v/>
      </c>
      <c r="Y20" s="64">
        <f>SUMIF(A11_333!$A$14:$A$82,$A20,A11_333!$C$14:$C$82)</f>
        <v/>
      </c>
      <c r="Z20" s="64">
        <f>SUMIF(A11_334!$A$14:$A$70,$A20,A11_334!$C$14:$C$70)</f>
        <v/>
      </c>
      <c r="AA20" s="64">
        <f>SUMIF(A11_335!$A$14:$A$77,$A20,A11_335!$C$14:$C$77)</f>
        <v/>
      </c>
      <c r="AB20" s="64">
        <f>SUMIF(A22_116!$A$14:$A$89,$A20,A22_116!$C$14:$C$89)</f>
        <v/>
      </c>
    </row>
    <row customHeight="1" ht="255" r="21" s="32" spans="1:29">
      <c r="A21" s="23" t="s">
        <v>56</v>
      </c>
      <c r="B21" s="100" t="s">
        <v>57</v>
      </c>
      <c r="C21" s="23">
        <f>K21</f>
        <v/>
      </c>
      <c r="D21" s="23" t="s">
        <v>21</v>
      </c>
      <c r="E21" s="30" t="n"/>
      <c r="F21" s="30">
        <f>C21*E21</f>
        <v/>
      </c>
      <c r="G21" s="104" t="s">
        <v>58</v>
      </c>
      <c r="H21" s="23" t="n"/>
      <c r="I21" s="23" t="n"/>
      <c r="K21">
        <f>SUM(L21:AB21)</f>
        <v/>
      </c>
      <c r="L21" s="64">
        <f>SUMIF(A11_114!$A$14:$A$87,$A21,A11_114!$C$14:$C$87)</f>
        <v/>
      </c>
      <c r="M21" s="64">
        <f>SUMIF(A11_132!$A$14:$A$91,$A21,A11_132!$C$14:$C$91)</f>
        <v/>
      </c>
      <c r="N21" s="64">
        <f>SUMIF(A11_205!$A$14:$A$88,$A21,A11_205!$C$14:$C$88)</f>
        <v/>
      </c>
      <c r="O21" s="64">
        <f>SUMIF(A11_206!$A$14:$A$81,$A21,A11_206!$C$14:$C$81)</f>
        <v/>
      </c>
      <c r="P21" s="64">
        <f>SUMIF(A11_211!$A$14:$A$70,$A21,A11_211!$C$14:$C$70)</f>
        <v/>
      </c>
      <c r="Q21" s="64">
        <f>SUMIF(A11_228!$A$14:$A$54,$A21,A11_228!$C$14:$C$54)</f>
        <v/>
      </c>
      <c r="R21" s="64">
        <f>SUMIF(A11_234!$A$14:$A$88,$A21,A11_234!$C$14:$C$88)</f>
        <v/>
      </c>
      <c r="S21" s="64">
        <f>SUMIF(A11_235!$A$14:$A$114,$A21,A11_235!$C$14:$C$114)</f>
        <v/>
      </c>
      <c r="T21" s="64">
        <f>SUMIF(A11_236!$A$14:$A$100,$A21,A11_236!$C$14:$C$100)</f>
        <v/>
      </c>
      <c r="U21" s="64">
        <f>SUMIF(A11_305!$A$14:$A$97,$A21,A11_305!$C$14:$C$97)</f>
        <v/>
      </c>
      <c r="V21" s="64">
        <f>SUMIF(A11_306!$A$14:$A$115,$A21,A11_306!$C$14:$C$115)</f>
        <v/>
      </c>
      <c r="W21" s="64">
        <f>SUMIF(A11_311!$A$14:$A$78,$A21,A11_311!$C$14:$C$78)</f>
        <v/>
      </c>
      <c r="X21" s="64">
        <f>SUMIF(A11_327!$A$14:$A$79,$A21,A11_327!$C$14:$C$79)</f>
        <v/>
      </c>
      <c r="Y21" s="64">
        <f>SUMIF(A11_333!$A$14:$A$82,$A21,A11_333!$C$14:$C$82)</f>
        <v/>
      </c>
      <c r="Z21" s="64">
        <f>SUMIF(A11_334!$A$14:$A$70,$A21,A11_334!$C$14:$C$70)</f>
        <v/>
      </c>
      <c r="AA21" s="64">
        <f>SUMIF(A11_335!$A$14:$A$77,$A21,A11_335!$C$14:$C$77)</f>
        <v/>
      </c>
      <c r="AB21" s="64">
        <f>SUMIF(A22_116!$A$14:$A$89,$A21,A22_116!$C$14:$C$89)</f>
        <v/>
      </c>
    </row>
    <row customHeight="1" ht="63.75" r="22" s="32" spans="1:29">
      <c r="A22" s="23" t="s">
        <v>59</v>
      </c>
      <c r="B22" s="100" t="s">
        <v>60</v>
      </c>
      <c r="C22" s="23">
        <f>K22</f>
        <v/>
      </c>
      <c r="D22" s="23" t="s">
        <v>21</v>
      </c>
      <c r="E22" s="30" t="n"/>
      <c r="F22" s="30">
        <f>C22*E22</f>
        <v/>
      </c>
      <c r="G22" s="104" t="s">
        <v>61</v>
      </c>
      <c r="H22" s="23" t="n"/>
      <c r="I22" s="23" t="n"/>
      <c r="K22">
        <f>SUM(L22:AB22)</f>
        <v/>
      </c>
      <c r="L22" s="64">
        <f>SUMIF(A11_114!$A$14:$A$87,$A22,A11_114!$C$14:$C$87)</f>
        <v/>
      </c>
      <c r="M22" s="64">
        <f>SUMIF(A11_132!$A$14:$A$91,$A22,A11_132!$C$14:$C$91)</f>
        <v/>
      </c>
      <c r="N22" s="64">
        <f>SUMIF(A11_205!$A$14:$A$88,$A22,A11_205!$C$14:$C$88)</f>
        <v/>
      </c>
      <c r="O22" s="64">
        <f>SUMIF(A11_206!$A$14:$A$81,$A22,A11_206!$C$14:$C$81)</f>
        <v/>
      </c>
      <c r="P22" s="64">
        <f>SUMIF(A11_211!$A$14:$A$70,$A22,A11_211!$C$14:$C$70)</f>
        <v/>
      </c>
      <c r="Q22" s="64">
        <f>SUMIF(A11_228!$A$14:$A$54,$A22,A11_228!$C$14:$C$54)</f>
        <v/>
      </c>
      <c r="R22" s="64">
        <f>SUMIF(A11_234!$A$14:$A$88,$A22,A11_234!$C$14:$C$88)</f>
        <v/>
      </c>
      <c r="S22" s="64">
        <f>SUMIF(A11_235!$A$14:$A$114,$A22,A11_235!$C$14:$C$114)</f>
        <v/>
      </c>
      <c r="T22" s="64">
        <f>SUMIF(A11_236!$A$14:$A$100,$A22,A11_236!$C$14:$C$100)</f>
        <v/>
      </c>
      <c r="U22" s="64">
        <f>SUMIF(A11_305!$A$14:$A$97,$A22,A11_305!$C$14:$C$97)</f>
        <v/>
      </c>
      <c r="V22" s="64">
        <f>SUMIF(A11_306!$A$14:$A$115,$A22,A11_306!$C$14:$C$115)</f>
        <v/>
      </c>
      <c r="W22" s="64">
        <f>SUMIF(A11_311!$A$14:$A$78,$A22,A11_311!$C$14:$C$78)</f>
        <v/>
      </c>
      <c r="X22" s="64">
        <f>SUMIF(A11_327!$A$14:$A$79,$A22,A11_327!$C$14:$C$79)</f>
        <v/>
      </c>
      <c r="Y22" s="64">
        <f>SUMIF(A11_333!$A$14:$A$82,$A22,A11_333!$C$14:$C$82)</f>
        <v/>
      </c>
      <c r="Z22" s="64">
        <f>SUMIF(A11_334!$A$14:$A$70,$A22,A11_334!$C$14:$C$70)</f>
        <v/>
      </c>
      <c r="AA22" s="64">
        <f>SUMIF(A11_335!$A$14:$A$77,$A22,A11_335!$C$14:$C$77)</f>
        <v/>
      </c>
      <c r="AB22" s="64">
        <f>SUMIF(A22_116!$A$14:$A$89,$A22,A22_116!$C$14:$C$89)</f>
        <v/>
      </c>
    </row>
    <row customHeight="1" ht="63.75" r="23" s="32" spans="1:29">
      <c r="A23" s="23" t="s">
        <v>62</v>
      </c>
      <c r="B23" s="100" t="s">
        <v>63</v>
      </c>
      <c r="C23" s="23">
        <f>K23</f>
        <v/>
      </c>
      <c r="D23" s="23" t="s">
        <v>21</v>
      </c>
      <c r="E23" s="30" t="n"/>
      <c r="F23" s="30">
        <f>C23*E23</f>
        <v/>
      </c>
      <c r="G23" s="104" t="s">
        <v>64</v>
      </c>
      <c r="H23" s="23" t="n"/>
      <c r="I23" s="23" t="n"/>
      <c r="K23">
        <f>SUM(L23:AB23)</f>
        <v/>
      </c>
      <c r="L23" s="64">
        <f>SUMIF(A11_114!$A$14:$A$87,$A23,A11_114!$C$14:$C$87)</f>
        <v/>
      </c>
      <c r="M23" s="64">
        <f>SUMIF(A11_132!$A$14:$A$91,$A23,A11_132!$C$14:$C$91)</f>
        <v/>
      </c>
      <c r="N23" s="64">
        <f>SUMIF(A11_205!$A$14:$A$88,$A23,A11_205!$C$14:$C$88)</f>
        <v/>
      </c>
      <c r="O23" s="64">
        <f>SUMIF(A11_206!$A$14:$A$81,$A23,A11_206!$C$14:$C$81)</f>
        <v/>
      </c>
      <c r="P23" s="64">
        <f>SUMIF(A11_211!$A$14:$A$70,$A23,A11_211!$C$14:$C$70)</f>
        <v/>
      </c>
      <c r="Q23" s="64">
        <f>SUMIF(A11_228!$A$14:$A$54,$A23,A11_228!$C$14:$C$54)</f>
        <v/>
      </c>
      <c r="R23" s="64">
        <f>SUMIF(A11_234!$A$14:$A$88,$A23,A11_234!$C$14:$C$88)</f>
        <v/>
      </c>
      <c r="S23" s="64">
        <f>SUMIF(A11_235!$A$14:$A$114,$A23,A11_235!$C$14:$C$114)</f>
        <v/>
      </c>
      <c r="T23" s="64">
        <f>SUMIF(A11_236!$A$14:$A$100,$A23,A11_236!$C$14:$C$100)</f>
        <v/>
      </c>
      <c r="U23" s="64">
        <f>SUMIF(A11_305!$A$14:$A$97,$A23,A11_305!$C$14:$C$97)</f>
        <v/>
      </c>
      <c r="V23" s="64">
        <f>SUMIF(A11_306!$A$14:$A$115,$A23,A11_306!$C$14:$C$115)</f>
        <v/>
      </c>
      <c r="W23" s="64">
        <f>SUMIF(A11_311!$A$14:$A$78,$A23,A11_311!$C$14:$C$78)</f>
        <v/>
      </c>
      <c r="X23" s="64">
        <f>SUMIF(A11_327!$A$14:$A$79,$A23,A11_327!$C$14:$C$79)</f>
        <v/>
      </c>
      <c r="Y23" s="64">
        <f>SUMIF(A11_333!$A$14:$A$82,$A23,A11_333!$C$14:$C$82)</f>
        <v/>
      </c>
      <c r="Z23" s="64">
        <f>SUMIF(A11_334!$A$14:$A$70,$A23,A11_334!$C$14:$C$70)</f>
        <v/>
      </c>
      <c r="AA23" s="64">
        <f>SUMIF(A11_335!$A$14:$A$77,$A23,A11_335!$C$14:$C$77)</f>
        <v/>
      </c>
      <c r="AB23" s="64">
        <f>SUMIF(A22_116!$A$14:$A$89,$A23,A22_116!$C$14:$C$89)</f>
        <v/>
      </c>
    </row>
    <row customHeight="1" ht="51" r="24" s="32" spans="1:29">
      <c r="A24" s="23" t="s">
        <v>65</v>
      </c>
      <c r="B24" s="100" t="s">
        <v>66</v>
      </c>
      <c r="C24" s="23">
        <f>K24</f>
        <v/>
      </c>
      <c r="D24" s="23" t="s">
        <v>21</v>
      </c>
      <c r="E24" s="30" t="n"/>
      <c r="F24" s="30">
        <f>C24*E24</f>
        <v/>
      </c>
      <c r="G24" s="104" t="s">
        <v>67</v>
      </c>
      <c r="H24" s="23" t="n"/>
      <c r="I24" s="23" t="n"/>
      <c r="K24">
        <f>SUM(L24:AB24)</f>
        <v/>
      </c>
      <c r="L24" s="64">
        <f>SUMIF(A11_114!$A$14:$A$87,$A24,A11_114!$C$14:$C$87)</f>
        <v/>
      </c>
      <c r="M24" s="64">
        <f>SUMIF(A11_132!$A$14:$A$91,$A24,A11_132!$C$14:$C$91)</f>
        <v/>
      </c>
      <c r="N24" s="64">
        <f>SUMIF(A11_205!$A$14:$A$88,$A24,A11_205!$C$14:$C$88)</f>
        <v/>
      </c>
      <c r="O24" s="64">
        <f>SUMIF(A11_206!$A$14:$A$81,$A24,A11_206!$C$14:$C$81)</f>
        <v/>
      </c>
      <c r="P24" s="64">
        <f>SUMIF(A11_211!$A$14:$A$70,$A24,A11_211!$C$14:$C$70)</f>
        <v/>
      </c>
      <c r="Q24" s="64">
        <f>SUMIF(A11_228!$A$14:$A$54,$A24,A11_228!$C$14:$C$54)</f>
        <v/>
      </c>
      <c r="R24" s="64">
        <f>SUMIF(A11_234!$A$14:$A$88,$A24,A11_234!$C$14:$C$88)</f>
        <v/>
      </c>
      <c r="S24" s="64">
        <f>SUMIF(A11_235!$A$14:$A$114,$A24,A11_235!$C$14:$C$114)</f>
        <v/>
      </c>
      <c r="T24" s="64">
        <f>SUMIF(A11_236!$A$14:$A$100,$A24,A11_236!$C$14:$C$100)</f>
        <v/>
      </c>
      <c r="U24" s="64">
        <f>SUMIF(A11_305!$A$14:$A$97,$A24,A11_305!$C$14:$C$97)</f>
        <v/>
      </c>
      <c r="V24" s="64">
        <f>SUMIF(A11_306!$A$14:$A$115,$A24,A11_306!$C$14:$C$115)</f>
        <v/>
      </c>
      <c r="W24" s="64">
        <f>SUMIF(A11_311!$A$14:$A$78,$A24,A11_311!$C$14:$C$78)</f>
        <v/>
      </c>
      <c r="X24" s="64">
        <f>SUMIF(A11_327!$A$14:$A$79,$A24,A11_327!$C$14:$C$79)</f>
        <v/>
      </c>
      <c r="Y24" s="64">
        <f>SUMIF(A11_333!$A$14:$A$82,$A24,A11_333!$C$14:$C$82)</f>
        <v/>
      </c>
      <c r="Z24" s="64">
        <f>SUMIF(A11_334!$A$14:$A$70,$A24,A11_334!$C$14:$C$70)</f>
        <v/>
      </c>
      <c r="AA24" s="64">
        <f>SUMIF(A11_335!$A$14:$A$77,$A24,A11_335!$C$14:$C$77)</f>
        <v/>
      </c>
      <c r="AB24" s="64">
        <f>SUMIF(A22_116!$A$14:$A$89,$A24,A22_116!$C$14:$C$89)</f>
        <v/>
      </c>
    </row>
    <row customHeight="1" ht="127.5" r="25" s="32" spans="1:29">
      <c r="A25" s="23" t="s">
        <v>68</v>
      </c>
      <c r="B25" s="100" t="s">
        <v>69</v>
      </c>
      <c r="C25" s="23">
        <f>K25</f>
        <v/>
      </c>
      <c r="D25" s="23" t="s">
        <v>21</v>
      </c>
      <c r="E25" s="30" t="n"/>
      <c r="F25" s="30">
        <f>C25*E25</f>
        <v/>
      </c>
      <c r="G25" s="104" t="s">
        <v>70</v>
      </c>
      <c r="H25" s="23" t="n"/>
      <c r="I25" s="23" t="n"/>
      <c r="K25">
        <f>SUM(L25:AB25)</f>
        <v/>
      </c>
      <c r="L25" s="64">
        <f>SUMIF(A11_114!$A$14:$A$87,$A25,A11_114!$C$14:$C$87)</f>
        <v/>
      </c>
      <c r="M25" s="64">
        <f>SUMIF(A11_132!$A$14:$A$91,$A25,A11_132!$C$14:$C$91)</f>
        <v/>
      </c>
      <c r="N25" s="64">
        <f>SUMIF(A11_205!$A$14:$A$88,$A25,A11_205!$C$14:$C$88)</f>
        <v/>
      </c>
      <c r="O25" s="64">
        <f>SUMIF(A11_206!$A$14:$A$81,$A25,A11_206!$C$14:$C$81)</f>
        <v/>
      </c>
      <c r="P25" s="64">
        <f>SUMIF(A11_211!$A$14:$A$70,$A25,A11_211!$C$14:$C$70)</f>
        <v/>
      </c>
      <c r="Q25" s="64">
        <f>SUMIF(A11_228!$A$14:$A$54,$A25,A11_228!$C$14:$C$54)</f>
        <v/>
      </c>
      <c r="R25" s="64">
        <f>SUMIF(A11_234!$A$14:$A$88,$A25,A11_234!$C$14:$C$88)</f>
        <v/>
      </c>
      <c r="S25" s="64">
        <f>SUMIF(A11_235!$A$14:$A$114,$A25,A11_235!$C$14:$C$114)</f>
        <v/>
      </c>
      <c r="T25" s="64">
        <f>SUMIF(A11_236!$A$14:$A$100,$A25,A11_236!$C$14:$C$100)</f>
        <v/>
      </c>
      <c r="U25" s="64">
        <f>SUMIF(A11_305!$A$14:$A$97,$A25,A11_305!$C$14:$C$97)</f>
        <v/>
      </c>
      <c r="V25" s="64">
        <f>SUMIF(A11_306!$A$14:$A$115,$A25,A11_306!$C$14:$C$115)</f>
        <v/>
      </c>
      <c r="W25" s="64">
        <f>SUMIF(A11_311!$A$14:$A$78,$A25,A11_311!$C$14:$C$78)</f>
        <v/>
      </c>
      <c r="X25" s="64">
        <f>SUMIF(A11_327!$A$14:$A$79,$A25,A11_327!$C$14:$C$79)</f>
        <v/>
      </c>
      <c r="Y25" s="64">
        <f>SUMIF(A11_333!$A$14:$A$82,$A25,A11_333!$C$14:$C$82)</f>
        <v/>
      </c>
      <c r="Z25" s="64">
        <f>SUMIF(A11_334!$A$14:$A$70,$A25,A11_334!$C$14:$C$70)</f>
        <v/>
      </c>
      <c r="AA25" s="64">
        <f>SUMIF(A11_335!$A$14:$A$77,$A25,A11_335!$C$14:$C$77)</f>
        <v/>
      </c>
      <c r="AB25" s="64">
        <f>SUMIF(A22_116!$A$14:$A$89,$A25,A22_116!$C$14:$C$89)</f>
        <v/>
      </c>
    </row>
    <row customHeight="1" ht="51" r="26" s="32" spans="1:29">
      <c r="A26" s="23" t="s">
        <v>71</v>
      </c>
      <c r="B26" s="100" t="s">
        <v>72</v>
      </c>
      <c r="C26" s="23">
        <f>K26</f>
        <v/>
      </c>
      <c r="D26" s="23" t="s">
        <v>21</v>
      </c>
      <c r="E26" s="30" t="n"/>
      <c r="F26" s="30">
        <f>C26*E26</f>
        <v/>
      </c>
      <c r="G26" s="104" t="s">
        <v>73</v>
      </c>
      <c r="H26" s="23" t="n"/>
      <c r="I26" s="23" t="n"/>
      <c r="K26">
        <f>SUM(L26:AB26)</f>
        <v/>
      </c>
      <c r="L26" s="64">
        <f>SUMIF(A11_114!$A$14:$A$87,$A26,A11_114!$C$14:$C$87)</f>
        <v/>
      </c>
      <c r="M26" s="64">
        <f>SUMIF(A11_132!$A$14:$A$91,$A26,A11_132!$C$14:$C$91)</f>
        <v/>
      </c>
      <c r="N26" s="64">
        <f>SUMIF(A11_205!$A$14:$A$88,$A26,A11_205!$C$14:$C$88)</f>
        <v/>
      </c>
      <c r="O26" s="64">
        <f>SUMIF(A11_206!$A$14:$A$81,$A26,A11_206!$C$14:$C$81)</f>
        <v/>
      </c>
      <c r="P26" s="64">
        <f>SUMIF(A11_211!$A$14:$A$70,$A26,A11_211!$C$14:$C$70)</f>
        <v/>
      </c>
      <c r="Q26" s="64">
        <f>SUMIF(A11_228!$A$14:$A$54,$A26,A11_228!$C$14:$C$54)</f>
        <v/>
      </c>
      <c r="R26" s="64">
        <f>SUMIF(A11_234!$A$14:$A$88,$A26,A11_234!$C$14:$C$88)</f>
        <v/>
      </c>
      <c r="S26" s="64">
        <f>SUMIF(A11_235!$A$14:$A$114,$A26,A11_235!$C$14:$C$114)</f>
        <v/>
      </c>
      <c r="T26" s="64">
        <f>SUMIF(A11_236!$A$14:$A$100,$A26,A11_236!$C$14:$C$100)</f>
        <v/>
      </c>
      <c r="U26" s="64">
        <f>SUMIF(A11_305!$A$14:$A$97,$A26,A11_305!$C$14:$C$97)</f>
        <v/>
      </c>
      <c r="V26" s="64">
        <f>SUMIF(A11_306!$A$14:$A$115,$A26,A11_306!$C$14:$C$115)</f>
        <v/>
      </c>
      <c r="W26" s="64">
        <f>SUMIF(A11_311!$A$14:$A$78,$A26,A11_311!$C$14:$C$78)</f>
        <v/>
      </c>
      <c r="X26" s="64">
        <f>SUMIF(A11_327!$A$14:$A$79,$A26,A11_327!$C$14:$C$79)</f>
        <v/>
      </c>
      <c r="Y26" s="64">
        <f>SUMIF(A11_333!$A$14:$A$82,$A26,A11_333!$C$14:$C$82)</f>
        <v/>
      </c>
      <c r="Z26" s="64">
        <f>SUMIF(A11_334!$A$14:$A$70,$A26,A11_334!$C$14:$C$70)</f>
        <v/>
      </c>
      <c r="AA26" s="64">
        <f>SUMIF(A11_335!$A$14:$A$77,$A26,A11_335!$C$14:$C$77)</f>
        <v/>
      </c>
      <c r="AB26" s="64">
        <f>SUMIF(A22_116!$A$14:$A$89,$A26,A22_116!$C$14:$C$89)</f>
        <v/>
      </c>
    </row>
    <row customHeight="1" ht="76.5" r="27" s="32" spans="1:29">
      <c r="A27" s="23" t="s">
        <v>74</v>
      </c>
      <c r="B27" s="100" t="s">
        <v>75</v>
      </c>
      <c r="C27" s="23">
        <f>K27</f>
        <v/>
      </c>
      <c r="D27" s="23" t="s">
        <v>21</v>
      </c>
      <c r="E27" s="30" t="n"/>
      <c r="F27" s="30">
        <f>C27*E27</f>
        <v/>
      </c>
      <c r="G27" s="104" t="s">
        <v>76</v>
      </c>
      <c r="H27" s="23" t="n"/>
      <c r="I27" s="23" t="n"/>
      <c r="K27">
        <f>SUM(L27:AB27)</f>
        <v/>
      </c>
      <c r="L27" s="64">
        <f>SUMIF(A11_114!$A$14:$A$87,$A27,A11_114!$C$14:$C$87)</f>
        <v/>
      </c>
      <c r="M27" s="64">
        <f>SUMIF(A11_132!$A$14:$A$91,$A27,A11_132!$C$14:$C$91)</f>
        <v/>
      </c>
      <c r="N27" s="64">
        <f>SUMIF(A11_205!$A$14:$A$88,$A27,A11_205!$C$14:$C$88)</f>
        <v/>
      </c>
      <c r="O27" s="64">
        <f>SUMIF(A11_206!$A$14:$A$81,$A27,A11_206!$C$14:$C$81)</f>
        <v/>
      </c>
      <c r="P27" s="64">
        <f>SUMIF(A11_211!$A$14:$A$70,$A27,A11_211!$C$14:$C$70)</f>
        <v/>
      </c>
      <c r="Q27" s="64">
        <f>SUMIF(A11_228!$A$14:$A$54,$A27,A11_228!$C$14:$C$54)</f>
        <v/>
      </c>
      <c r="R27" s="64">
        <f>SUMIF(A11_234!$A$14:$A$88,$A27,A11_234!$C$14:$C$88)</f>
        <v/>
      </c>
      <c r="S27" s="64">
        <f>SUMIF(A11_235!$A$14:$A$114,$A27,A11_235!$C$14:$C$114)</f>
        <v/>
      </c>
      <c r="T27" s="64">
        <f>SUMIF(A11_236!$A$14:$A$100,$A27,A11_236!$C$14:$C$100)</f>
        <v/>
      </c>
      <c r="U27" s="64">
        <f>SUMIF(A11_305!$A$14:$A$97,$A27,A11_305!$C$14:$C$97)</f>
        <v/>
      </c>
      <c r="V27" s="64">
        <f>SUMIF(A11_306!$A$14:$A$115,$A27,A11_306!$C$14:$C$115)</f>
        <v/>
      </c>
      <c r="W27" s="64">
        <f>SUMIF(A11_311!$A$14:$A$78,$A27,A11_311!$C$14:$C$78)</f>
        <v/>
      </c>
      <c r="X27" s="64">
        <f>SUMIF(A11_327!$A$14:$A$79,$A27,A11_327!$C$14:$C$79)</f>
        <v/>
      </c>
      <c r="Y27" s="64">
        <f>SUMIF(A11_333!$A$14:$A$82,$A27,A11_333!$C$14:$C$82)</f>
        <v/>
      </c>
      <c r="Z27" s="64">
        <f>SUMIF(A11_334!$A$14:$A$70,$A27,A11_334!$C$14:$C$70)</f>
        <v/>
      </c>
      <c r="AA27" s="64">
        <f>SUMIF(A11_335!$A$14:$A$77,$A27,A11_335!$C$14:$C$77)</f>
        <v/>
      </c>
      <c r="AB27" s="64">
        <f>SUMIF(A22_116!$A$14:$A$89,$A27,A22_116!$C$14:$C$89)</f>
        <v/>
      </c>
    </row>
    <row customHeight="1" ht="51" r="28" s="32" spans="1:29">
      <c r="A28" s="23" t="s">
        <v>77</v>
      </c>
      <c r="B28" s="100" t="s">
        <v>78</v>
      </c>
      <c r="C28" s="23">
        <f>K28</f>
        <v/>
      </c>
      <c r="D28" s="23" t="s">
        <v>21</v>
      </c>
      <c r="E28" s="30" t="n"/>
      <c r="F28" s="30">
        <f>C28*E28</f>
        <v/>
      </c>
      <c r="G28" s="104" t="s">
        <v>79</v>
      </c>
      <c r="H28" s="23" t="n"/>
      <c r="I28" s="23" t="n"/>
      <c r="K28">
        <f>SUM(L28:AB28)</f>
        <v/>
      </c>
      <c r="L28" s="64">
        <f>SUMIF(A11_114!$A$14:$A$87,$A28,A11_114!$C$14:$C$87)</f>
        <v/>
      </c>
      <c r="M28" s="64">
        <f>SUMIF(A11_132!$A$14:$A$91,$A28,A11_132!$C$14:$C$91)</f>
        <v/>
      </c>
      <c r="N28" s="64">
        <f>SUMIF(A11_205!$A$14:$A$88,$A28,A11_205!$C$14:$C$88)</f>
        <v/>
      </c>
      <c r="O28" s="64">
        <f>SUMIF(A11_206!$A$14:$A$81,$A28,A11_206!$C$14:$C$81)</f>
        <v/>
      </c>
      <c r="P28" s="64">
        <f>SUMIF(A11_211!$A$14:$A$70,$A28,A11_211!$C$14:$C$70)</f>
        <v/>
      </c>
      <c r="Q28" s="64">
        <f>SUMIF(A11_228!$A$14:$A$54,$A28,A11_228!$C$14:$C$54)</f>
        <v/>
      </c>
      <c r="R28" s="64">
        <f>SUMIF(A11_234!$A$14:$A$88,$A28,A11_234!$C$14:$C$88)</f>
        <v/>
      </c>
      <c r="S28" s="64">
        <f>SUMIF(A11_235!$A$14:$A$114,$A28,A11_235!$C$14:$C$114)</f>
        <v/>
      </c>
      <c r="T28" s="64">
        <f>SUMIF(A11_236!$A$14:$A$100,$A28,A11_236!$C$14:$C$100)</f>
        <v/>
      </c>
      <c r="U28" s="64">
        <f>SUMIF(A11_305!$A$14:$A$97,$A28,A11_305!$C$14:$C$97)</f>
        <v/>
      </c>
      <c r="V28" s="64">
        <f>SUMIF(A11_306!$A$14:$A$115,$A28,A11_306!$C$14:$C$115)</f>
        <v/>
      </c>
      <c r="W28" s="64">
        <f>SUMIF(A11_311!$A$14:$A$78,$A28,A11_311!$C$14:$C$78)</f>
        <v/>
      </c>
      <c r="X28" s="64">
        <f>SUMIF(A11_327!$A$14:$A$79,$A28,A11_327!$C$14:$C$79)</f>
        <v/>
      </c>
      <c r="Y28" s="64">
        <f>SUMIF(A11_333!$A$14:$A$82,$A28,A11_333!$C$14:$C$82)</f>
        <v/>
      </c>
      <c r="Z28" s="64">
        <f>SUMIF(A11_334!$A$14:$A$70,$A28,A11_334!$C$14:$C$70)</f>
        <v/>
      </c>
      <c r="AA28" s="64">
        <f>SUMIF(A11_335!$A$14:$A$77,$A28,A11_335!$C$14:$C$77)</f>
        <v/>
      </c>
      <c r="AB28" s="64">
        <f>SUMIF(A22_116!$A$14:$A$89,$A28,A22_116!$C$14:$C$89)</f>
        <v/>
      </c>
    </row>
    <row customHeight="1" ht="51" r="29" s="32" spans="1:29">
      <c r="A29" s="23" t="s">
        <v>80</v>
      </c>
      <c r="B29" s="100" t="s">
        <v>81</v>
      </c>
      <c r="C29" s="23">
        <f>K29</f>
        <v/>
      </c>
      <c r="D29" s="23" t="s">
        <v>21</v>
      </c>
      <c r="E29" s="30" t="n"/>
      <c r="F29" s="30">
        <f>C29*E29</f>
        <v/>
      </c>
      <c r="G29" s="104" t="s">
        <v>82</v>
      </c>
      <c r="H29" s="23" t="n"/>
      <c r="I29" s="23" t="n"/>
      <c r="K29">
        <f>SUM(L29:AB29)</f>
        <v/>
      </c>
      <c r="L29" s="64">
        <f>SUMIF(A11_114!$A$14:$A$87,$A29,A11_114!$C$14:$C$87)</f>
        <v/>
      </c>
      <c r="M29" s="64">
        <f>SUMIF(A11_132!$A$14:$A$91,$A29,A11_132!$C$14:$C$91)</f>
        <v/>
      </c>
      <c r="N29" s="64">
        <f>SUMIF(A11_205!$A$14:$A$88,$A29,A11_205!$C$14:$C$88)</f>
        <v/>
      </c>
      <c r="O29" s="64">
        <f>SUMIF(A11_206!$A$14:$A$81,$A29,A11_206!$C$14:$C$81)</f>
        <v/>
      </c>
      <c r="P29" s="64">
        <f>SUMIF(A11_211!$A$14:$A$70,$A29,A11_211!$C$14:$C$70)</f>
        <v/>
      </c>
      <c r="Q29" s="64">
        <f>SUMIF(A11_228!$A$14:$A$54,$A29,A11_228!$C$14:$C$54)</f>
        <v/>
      </c>
      <c r="R29" s="64">
        <f>SUMIF(A11_234!$A$14:$A$88,$A29,A11_234!$C$14:$C$88)</f>
        <v/>
      </c>
      <c r="S29" s="64">
        <f>SUMIF(A11_235!$A$14:$A$114,$A29,A11_235!$C$14:$C$114)</f>
        <v/>
      </c>
      <c r="T29" s="64">
        <f>SUMIF(A11_236!$A$14:$A$100,$A29,A11_236!$C$14:$C$100)</f>
        <v/>
      </c>
      <c r="U29" s="64">
        <f>SUMIF(A11_305!$A$14:$A$97,$A29,A11_305!$C$14:$C$97)</f>
        <v/>
      </c>
      <c r="V29" s="64">
        <f>SUMIF(A11_306!$A$14:$A$115,$A29,A11_306!$C$14:$C$115)</f>
        <v/>
      </c>
      <c r="W29" s="64">
        <f>SUMIF(A11_311!$A$14:$A$78,$A29,A11_311!$C$14:$C$78)</f>
        <v/>
      </c>
      <c r="X29" s="64">
        <f>SUMIF(A11_327!$A$14:$A$79,$A29,A11_327!$C$14:$C$79)</f>
        <v/>
      </c>
      <c r="Y29" s="64">
        <f>SUMIF(A11_333!$A$14:$A$82,$A29,A11_333!$C$14:$C$82)</f>
        <v/>
      </c>
      <c r="Z29" s="64">
        <f>SUMIF(A11_334!$A$14:$A$70,$A29,A11_334!$C$14:$C$70)</f>
        <v/>
      </c>
      <c r="AA29" s="64">
        <f>SUMIF(A11_335!$A$14:$A$77,$A29,A11_335!$C$14:$C$77)</f>
        <v/>
      </c>
      <c r="AB29" s="64">
        <f>SUMIF(A22_116!$A$14:$A$89,$A29,A22_116!$C$14:$C$89)</f>
        <v/>
      </c>
    </row>
    <row customHeight="1" ht="51" r="30" s="32" spans="1:29">
      <c r="A30" s="23" t="s">
        <v>83</v>
      </c>
      <c r="B30" s="100" t="s">
        <v>84</v>
      </c>
      <c r="C30" s="23">
        <f>K30</f>
        <v/>
      </c>
      <c r="D30" s="23" t="s">
        <v>21</v>
      </c>
      <c r="E30" s="30" t="n"/>
      <c r="F30" s="30">
        <f>C30*E30</f>
        <v/>
      </c>
      <c r="G30" s="104" t="s">
        <v>85</v>
      </c>
      <c r="H30" s="23" t="n"/>
      <c r="I30" s="23" t="n"/>
      <c r="K30">
        <f>SUM(L30:AB30)</f>
        <v/>
      </c>
      <c r="L30" s="64">
        <f>SUMIF(A11_114!$A$14:$A$87,$A30,A11_114!$C$14:$C$87)</f>
        <v/>
      </c>
      <c r="M30" s="64">
        <f>SUMIF(A11_132!$A$14:$A$91,$A30,A11_132!$C$14:$C$91)</f>
        <v/>
      </c>
      <c r="N30" s="64">
        <f>SUMIF(A11_205!$A$14:$A$88,$A30,A11_205!$C$14:$C$88)</f>
        <v/>
      </c>
      <c r="O30" s="64">
        <f>SUMIF(A11_206!$A$14:$A$81,$A30,A11_206!$C$14:$C$81)</f>
        <v/>
      </c>
      <c r="P30" s="64">
        <f>SUMIF(A11_211!$A$14:$A$70,$A30,A11_211!$C$14:$C$70)</f>
        <v/>
      </c>
      <c r="Q30" s="64">
        <f>SUMIF(A11_228!$A$14:$A$54,$A30,A11_228!$C$14:$C$54)</f>
        <v/>
      </c>
      <c r="R30" s="64">
        <f>SUMIF(A11_234!$A$14:$A$88,$A30,A11_234!$C$14:$C$88)</f>
        <v/>
      </c>
      <c r="S30" s="64">
        <f>SUMIF(A11_235!$A$14:$A$114,$A30,A11_235!$C$14:$C$114)</f>
        <v/>
      </c>
      <c r="T30" s="64">
        <f>SUMIF(A11_236!$A$14:$A$100,$A30,A11_236!$C$14:$C$100)</f>
        <v/>
      </c>
      <c r="U30" s="64">
        <f>SUMIF(A11_305!$A$14:$A$97,$A30,A11_305!$C$14:$C$97)</f>
        <v/>
      </c>
      <c r="V30" s="64">
        <f>SUMIF(A11_306!$A$14:$A$115,$A30,A11_306!$C$14:$C$115)</f>
        <v/>
      </c>
      <c r="W30" s="64">
        <f>SUMIF(A11_311!$A$14:$A$78,$A30,A11_311!$C$14:$C$78)</f>
        <v/>
      </c>
      <c r="X30" s="64">
        <f>SUMIF(A11_327!$A$14:$A$79,$A30,A11_327!$C$14:$C$79)</f>
        <v/>
      </c>
      <c r="Y30" s="64">
        <f>SUMIF(A11_333!$A$14:$A$82,$A30,A11_333!$C$14:$C$82)</f>
        <v/>
      </c>
      <c r="Z30" s="64">
        <f>SUMIF(A11_334!$A$14:$A$70,$A30,A11_334!$C$14:$C$70)</f>
        <v/>
      </c>
      <c r="AA30" s="64">
        <f>SUMIF(A11_335!$A$14:$A$77,$A30,A11_335!$C$14:$C$77)</f>
        <v/>
      </c>
      <c r="AB30" s="64">
        <f>SUMIF(A22_116!$A$14:$A$89,$A30,A22_116!$C$14:$C$89)</f>
        <v/>
      </c>
    </row>
    <row customHeight="1" ht="76.5" r="31" s="32" spans="1:29">
      <c r="A31" s="23" t="s">
        <v>86</v>
      </c>
      <c r="B31" s="100" t="s">
        <v>87</v>
      </c>
      <c r="C31" s="23">
        <f>K31</f>
        <v/>
      </c>
      <c r="D31" s="23" t="s">
        <v>21</v>
      </c>
      <c r="E31" s="30" t="n"/>
      <c r="F31" s="30">
        <f>C31*E31</f>
        <v/>
      </c>
      <c r="G31" s="104" t="s">
        <v>88</v>
      </c>
      <c r="H31" s="23" t="n"/>
      <c r="I31" s="23" t="n"/>
      <c r="K31">
        <f>SUM(L31:AB31)</f>
        <v/>
      </c>
      <c r="L31" s="64">
        <f>SUMIF(A11_114!$A$14:$A$87,$A31,A11_114!$C$14:$C$87)</f>
        <v/>
      </c>
      <c r="M31" s="64">
        <f>SUMIF(A11_132!$A$14:$A$91,$A31,A11_132!$C$14:$C$91)</f>
        <v/>
      </c>
      <c r="N31" s="64">
        <f>SUMIF(A11_205!$A$14:$A$88,$A31,A11_205!$C$14:$C$88)</f>
        <v/>
      </c>
      <c r="O31" s="64">
        <f>SUMIF(A11_206!$A$14:$A$81,$A31,A11_206!$C$14:$C$81)</f>
        <v/>
      </c>
      <c r="P31" s="64">
        <f>SUMIF(A11_211!$A$14:$A$70,$A31,A11_211!$C$14:$C$70)</f>
        <v/>
      </c>
      <c r="Q31" s="64">
        <f>SUMIF(A11_228!$A$14:$A$54,$A31,A11_228!$C$14:$C$54)</f>
        <v/>
      </c>
      <c r="R31" s="64">
        <f>SUMIF(A11_234!$A$14:$A$88,$A31,A11_234!$C$14:$C$88)</f>
        <v/>
      </c>
      <c r="S31" s="64">
        <f>SUMIF(A11_235!$A$14:$A$114,$A31,A11_235!$C$14:$C$114)</f>
        <v/>
      </c>
      <c r="T31" s="64">
        <f>SUMIF(A11_236!$A$14:$A$100,$A31,A11_236!$C$14:$C$100)</f>
        <v/>
      </c>
      <c r="U31" s="64">
        <f>SUMIF(A11_305!$A$14:$A$97,$A31,A11_305!$C$14:$C$97)</f>
        <v/>
      </c>
      <c r="V31" s="64">
        <f>SUMIF(A11_306!$A$14:$A$115,$A31,A11_306!$C$14:$C$115)</f>
        <v/>
      </c>
      <c r="W31" s="64">
        <f>SUMIF(A11_311!$A$14:$A$78,$A31,A11_311!$C$14:$C$78)</f>
        <v/>
      </c>
      <c r="X31" s="64">
        <f>SUMIF(A11_327!$A$14:$A$79,$A31,A11_327!$C$14:$C$79)</f>
        <v/>
      </c>
      <c r="Y31" s="64">
        <f>SUMIF(A11_333!$A$14:$A$82,$A31,A11_333!$C$14:$C$82)</f>
        <v/>
      </c>
      <c r="Z31" s="64">
        <f>SUMIF(A11_334!$A$14:$A$70,$A31,A11_334!$C$14:$C$70)</f>
        <v/>
      </c>
      <c r="AA31" s="64">
        <f>SUMIF(A11_335!$A$14:$A$77,$A31,A11_335!$C$14:$C$77)</f>
        <v/>
      </c>
      <c r="AB31" s="64">
        <f>SUMIF(A22_116!$A$14:$A$89,$A31,A22_116!$C$14:$C$89)</f>
        <v/>
      </c>
    </row>
    <row customHeight="1" ht="76.5" r="32" s="32" spans="1:29">
      <c r="A32" s="23" t="s">
        <v>89</v>
      </c>
      <c r="B32" s="100" t="s">
        <v>90</v>
      </c>
      <c r="C32" s="23">
        <f>K32</f>
        <v/>
      </c>
      <c r="D32" s="23" t="s">
        <v>21</v>
      </c>
      <c r="E32" s="30" t="n"/>
      <c r="F32" s="30">
        <f>C32*E32</f>
        <v/>
      </c>
      <c r="G32" s="104" t="s">
        <v>91</v>
      </c>
      <c r="H32" s="23" t="n"/>
      <c r="I32" s="23" t="n"/>
      <c r="K32">
        <f>SUM(L32:AB32)</f>
        <v/>
      </c>
      <c r="L32" s="64">
        <f>SUMIF(A11_114!$A$14:$A$87,$A32,A11_114!$C$14:$C$87)</f>
        <v/>
      </c>
      <c r="M32" s="64">
        <f>SUMIF(A11_132!$A$14:$A$91,$A32,A11_132!$C$14:$C$91)</f>
        <v/>
      </c>
      <c r="N32" s="64">
        <f>SUMIF(A11_205!$A$14:$A$88,$A32,A11_205!$C$14:$C$88)</f>
        <v/>
      </c>
      <c r="O32" s="64">
        <f>SUMIF(A11_206!$A$14:$A$81,$A32,A11_206!$C$14:$C$81)</f>
        <v/>
      </c>
      <c r="P32" s="64">
        <f>SUMIF(A11_211!$A$14:$A$70,$A32,A11_211!$C$14:$C$70)</f>
        <v/>
      </c>
      <c r="Q32" s="64">
        <f>SUMIF(A11_228!$A$14:$A$54,$A32,A11_228!$C$14:$C$54)</f>
        <v/>
      </c>
      <c r="R32" s="64">
        <f>SUMIF(A11_234!$A$14:$A$88,$A32,A11_234!$C$14:$C$88)</f>
        <v/>
      </c>
      <c r="S32" s="64">
        <f>SUMIF(A11_235!$A$14:$A$114,$A32,A11_235!$C$14:$C$114)</f>
        <v/>
      </c>
      <c r="T32" s="64">
        <f>SUMIF(A11_236!$A$14:$A$100,$A32,A11_236!$C$14:$C$100)</f>
        <v/>
      </c>
      <c r="U32" s="64">
        <f>SUMIF(A11_305!$A$14:$A$97,$A32,A11_305!$C$14:$C$97)</f>
        <v/>
      </c>
      <c r="V32" s="64">
        <f>SUMIF(A11_306!$A$14:$A$115,$A32,A11_306!$C$14:$C$115)</f>
        <v/>
      </c>
      <c r="W32" s="64">
        <f>SUMIF(A11_311!$A$14:$A$78,$A32,A11_311!$C$14:$C$78)</f>
        <v/>
      </c>
      <c r="X32" s="64">
        <f>SUMIF(A11_327!$A$14:$A$79,$A32,A11_327!$C$14:$C$79)</f>
        <v/>
      </c>
      <c r="Y32" s="64">
        <f>SUMIF(A11_333!$A$14:$A$82,$A32,A11_333!$C$14:$C$82)</f>
        <v/>
      </c>
      <c r="Z32" s="64">
        <f>SUMIF(A11_334!$A$14:$A$70,$A32,A11_334!$C$14:$C$70)</f>
        <v/>
      </c>
      <c r="AA32" s="64">
        <f>SUMIF(A11_335!$A$14:$A$77,$A32,A11_335!$C$14:$C$77)</f>
        <v/>
      </c>
      <c r="AB32" s="64">
        <f>SUMIF(A22_116!$A$14:$A$89,$A32,A22_116!$C$14:$C$89)</f>
        <v/>
      </c>
    </row>
    <row customHeight="1" ht="76.5" r="33" s="32" spans="1:29">
      <c r="A33" s="23" t="s">
        <v>92</v>
      </c>
      <c r="B33" s="100" t="s">
        <v>93</v>
      </c>
      <c r="C33" s="23">
        <f>K33</f>
        <v/>
      </c>
      <c r="D33" s="23" t="s">
        <v>21</v>
      </c>
      <c r="E33" s="30" t="n"/>
      <c r="F33" s="30">
        <f>C33*E33</f>
        <v/>
      </c>
      <c r="G33" s="104" t="s">
        <v>94</v>
      </c>
      <c r="H33" s="23" t="n"/>
      <c r="I33" s="23" t="n"/>
      <c r="K33">
        <f>SUM(L33:AB33)</f>
        <v/>
      </c>
      <c r="L33" s="64">
        <f>SUMIF(A11_114!$A$14:$A$87,$A33,A11_114!$C$14:$C$87)</f>
        <v/>
      </c>
      <c r="M33" s="64">
        <f>SUMIF(A11_132!$A$14:$A$91,$A33,A11_132!$C$14:$C$91)</f>
        <v/>
      </c>
      <c r="N33" s="64">
        <f>SUMIF(A11_205!$A$14:$A$88,$A33,A11_205!$C$14:$C$88)</f>
        <v/>
      </c>
      <c r="O33" s="64">
        <f>SUMIF(A11_206!$A$14:$A$81,$A33,A11_206!$C$14:$C$81)</f>
        <v/>
      </c>
      <c r="P33" s="64">
        <f>SUMIF(A11_211!$A$14:$A$70,$A33,A11_211!$C$14:$C$70)</f>
        <v/>
      </c>
      <c r="Q33" s="64">
        <f>SUMIF(A11_228!$A$14:$A$54,$A33,A11_228!$C$14:$C$54)</f>
        <v/>
      </c>
      <c r="R33" s="64">
        <f>SUMIF(A11_234!$A$14:$A$88,$A33,A11_234!$C$14:$C$88)</f>
        <v/>
      </c>
      <c r="S33" s="64">
        <f>SUMIF(A11_235!$A$14:$A$114,$A33,A11_235!$C$14:$C$114)</f>
        <v/>
      </c>
      <c r="T33" s="64">
        <f>SUMIF(A11_236!$A$14:$A$100,$A33,A11_236!$C$14:$C$100)</f>
        <v/>
      </c>
      <c r="U33" s="64">
        <f>SUMIF(A11_305!$A$14:$A$97,$A33,A11_305!$C$14:$C$97)</f>
        <v/>
      </c>
      <c r="V33" s="64">
        <f>SUMIF(A11_306!$A$14:$A$115,$A33,A11_306!$C$14:$C$115)</f>
        <v/>
      </c>
      <c r="W33" s="64">
        <f>SUMIF(A11_311!$A$14:$A$78,$A33,A11_311!$C$14:$C$78)</f>
        <v/>
      </c>
      <c r="X33" s="64">
        <f>SUMIF(A11_327!$A$14:$A$79,$A33,A11_327!$C$14:$C$79)</f>
        <v/>
      </c>
      <c r="Y33" s="64">
        <f>SUMIF(A11_333!$A$14:$A$82,$A33,A11_333!$C$14:$C$82)</f>
        <v/>
      </c>
      <c r="Z33" s="64">
        <f>SUMIF(A11_334!$A$14:$A$70,$A33,A11_334!$C$14:$C$70)</f>
        <v/>
      </c>
      <c r="AA33" s="64">
        <f>SUMIF(A11_335!$A$14:$A$77,$A33,A11_335!$C$14:$C$77)</f>
        <v/>
      </c>
      <c r="AB33" s="64">
        <f>SUMIF(A22_116!$A$14:$A$89,$A33,A22_116!$C$14:$C$89)</f>
        <v/>
      </c>
    </row>
    <row customHeight="1" ht="51" r="34" s="32" spans="1:29">
      <c r="A34" s="23" t="s">
        <v>95</v>
      </c>
      <c r="B34" s="100" t="s">
        <v>96</v>
      </c>
      <c r="C34" s="23">
        <f>K34</f>
        <v/>
      </c>
      <c r="D34" s="23" t="s">
        <v>21</v>
      </c>
      <c r="E34" s="30" t="n"/>
      <c r="F34" s="30">
        <f>C34*E34</f>
        <v/>
      </c>
      <c r="G34" s="104" t="s">
        <v>97</v>
      </c>
      <c r="H34" s="23" t="n"/>
      <c r="I34" s="23" t="n"/>
      <c r="K34">
        <f>SUM(L34:AB34)</f>
        <v/>
      </c>
      <c r="L34" s="64">
        <f>SUMIF(A11_114!$A$14:$A$87,$A34,A11_114!$C$14:$C$87)</f>
        <v/>
      </c>
      <c r="M34" s="64">
        <f>SUMIF(A11_132!$A$14:$A$91,$A34,A11_132!$C$14:$C$91)</f>
        <v/>
      </c>
      <c r="N34" s="64">
        <f>SUMIF(A11_205!$A$14:$A$88,$A34,A11_205!$C$14:$C$88)</f>
        <v/>
      </c>
      <c r="O34" s="64">
        <f>SUMIF(A11_206!$A$14:$A$81,$A34,A11_206!$C$14:$C$81)</f>
        <v/>
      </c>
      <c r="P34" s="64">
        <f>SUMIF(A11_211!$A$14:$A$70,$A34,A11_211!$C$14:$C$70)</f>
        <v/>
      </c>
      <c r="Q34" s="64">
        <f>SUMIF(A11_228!$A$14:$A$54,$A34,A11_228!$C$14:$C$54)</f>
        <v/>
      </c>
      <c r="R34" s="64">
        <f>SUMIF(A11_234!$A$14:$A$88,$A34,A11_234!$C$14:$C$88)</f>
        <v/>
      </c>
      <c r="S34" s="64">
        <f>SUMIF(A11_235!$A$14:$A$114,$A34,A11_235!$C$14:$C$114)</f>
        <v/>
      </c>
      <c r="T34" s="64">
        <f>SUMIF(A11_236!$A$14:$A$100,$A34,A11_236!$C$14:$C$100)</f>
        <v/>
      </c>
      <c r="U34" s="64">
        <f>SUMIF(A11_305!$A$14:$A$97,$A34,A11_305!$C$14:$C$97)</f>
        <v/>
      </c>
      <c r="V34" s="64">
        <f>SUMIF(A11_306!$A$14:$A$115,$A34,A11_306!$C$14:$C$115)</f>
        <v/>
      </c>
      <c r="W34" s="64">
        <f>SUMIF(A11_311!$A$14:$A$78,$A34,A11_311!$C$14:$C$78)</f>
        <v/>
      </c>
      <c r="X34" s="64">
        <f>SUMIF(A11_327!$A$14:$A$79,$A34,A11_327!$C$14:$C$79)</f>
        <v/>
      </c>
      <c r="Y34" s="64">
        <f>SUMIF(A11_333!$A$14:$A$82,$A34,A11_333!$C$14:$C$82)</f>
        <v/>
      </c>
      <c r="Z34" s="64">
        <f>SUMIF(A11_334!$A$14:$A$70,$A34,A11_334!$C$14:$C$70)</f>
        <v/>
      </c>
      <c r="AA34" s="64">
        <f>SUMIF(A11_335!$A$14:$A$77,$A34,A11_335!$C$14:$C$77)</f>
        <v/>
      </c>
      <c r="AB34" s="64">
        <f>SUMIF(A22_116!$A$14:$A$89,$A34,A22_116!$C$14:$C$89)</f>
        <v/>
      </c>
    </row>
    <row customHeight="1" ht="51" r="35" s="32" spans="1:29">
      <c r="A35" s="23" t="s">
        <v>98</v>
      </c>
      <c r="B35" s="100" t="s">
        <v>99</v>
      </c>
      <c r="C35" s="23">
        <f>K35</f>
        <v/>
      </c>
      <c r="D35" s="23" t="s">
        <v>21</v>
      </c>
      <c r="E35" s="30" t="n"/>
      <c r="F35" s="30">
        <f>C35*E35</f>
        <v/>
      </c>
      <c r="G35" s="104" t="s">
        <v>100</v>
      </c>
      <c r="H35" s="23" t="n"/>
      <c r="I35" s="23" t="n"/>
      <c r="K35">
        <f>SUM(L35:AB35)</f>
        <v/>
      </c>
      <c r="L35" s="64">
        <f>SUMIF(A11_114!$A$14:$A$87,$A35,A11_114!$C$14:$C$87)</f>
        <v/>
      </c>
      <c r="M35" s="64">
        <f>SUMIF(A11_132!$A$14:$A$91,$A35,A11_132!$C$14:$C$91)</f>
        <v/>
      </c>
      <c r="N35" s="64">
        <f>SUMIF(A11_205!$A$14:$A$88,$A35,A11_205!$C$14:$C$88)</f>
        <v/>
      </c>
      <c r="O35" s="64">
        <f>SUMIF(A11_206!$A$14:$A$81,$A35,A11_206!$C$14:$C$81)</f>
        <v/>
      </c>
      <c r="P35" s="64">
        <f>SUMIF(A11_211!$A$14:$A$70,$A35,A11_211!$C$14:$C$70)</f>
        <v/>
      </c>
      <c r="Q35" s="64">
        <f>SUMIF(A11_228!$A$14:$A$54,$A35,A11_228!$C$14:$C$54)</f>
        <v/>
      </c>
      <c r="R35" s="64">
        <f>SUMIF(A11_234!$A$14:$A$88,$A35,A11_234!$C$14:$C$88)</f>
        <v/>
      </c>
      <c r="S35" s="64">
        <f>SUMIF(A11_235!$A$14:$A$114,$A35,A11_235!$C$14:$C$114)</f>
        <v/>
      </c>
      <c r="T35" s="64">
        <f>SUMIF(A11_236!$A$14:$A$100,$A35,A11_236!$C$14:$C$100)</f>
        <v/>
      </c>
      <c r="U35" s="64">
        <f>SUMIF(A11_305!$A$14:$A$97,$A35,A11_305!$C$14:$C$97)</f>
        <v/>
      </c>
      <c r="V35" s="64">
        <f>SUMIF(A11_306!$A$14:$A$115,$A35,A11_306!$C$14:$C$115)</f>
        <v/>
      </c>
      <c r="W35" s="64">
        <f>SUMIF(A11_311!$A$14:$A$78,$A35,A11_311!$C$14:$C$78)</f>
        <v/>
      </c>
      <c r="X35" s="64">
        <f>SUMIF(A11_327!$A$14:$A$79,$A35,A11_327!$C$14:$C$79)</f>
        <v/>
      </c>
      <c r="Y35" s="64">
        <f>SUMIF(A11_333!$A$14:$A$82,$A35,A11_333!$C$14:$C$82)</f>
        <v/>
      </c>
      <c r="Z35" s="64">
        <f>SUMIF(A11_334!$A$14:$A$70,$A35,A11_334!$C$14:$C$70)</f>
        <v/>
      </c>
      <c r="AA35" s="64">
        <f>SUMIF(A11_335!$A$14:$A$77,$A35,A11_335!$C$14:$C$77)</f>
        <v/>
      </c>
      <c r="AB35" s="64">
        <f>SUMIF(A22_116!$A$14:$A$89,$A35,A22_116!$C$14:$C$89)</f>
        <v/>
      </c>
    </row>
    <row customHeight="1" ht="38.25" r="36" s="32" spans="1:29">
      <c r="A36" s="23" t="s">
        <v>101</v>
      </c>
      <c r="B36" s="100" t="s">
        <v>102</v>
      </c>
      <c r="C36" s="23">
        <f>K36</f>
        <v/>
      </c>
      <c r="D36" s="23" t="s">
        <v>21</v>
      </c>
      <c r="E36" s="30" t="n"/>
      <c r="F36" s="30">
        <f>C36*E36</f>
        <v/>
      </c>
      <c r="G36" s="104" t="s">
        <v>103</v>
      </c>
      <c r="H36" s="23" t="n"/>
      <c r="I36" s="23" t="n"/>
      <c r="K36">
        <f>SUM(L36:AB36)</f>
        <v/>
      </c>
      <c r="L36" s="64">
        <f>SUMIF(A11_114!$A$14:$A$87,$A36,A11_114!$C$14:$C$87)</f>
        <v/>
      </c>
      <c r="M36" s="64">
        <f>SUMIF(A11_132!$A$14:$A$91,$A36,A11_132!$C$14:$C$91)</f>
        <v/>
      </c>
      <c r="N36" s="64">
        <f>SUMIF(A11_205!$A$14:$A$88,$A36,A11_205!$C$14:$C$88)</f>
        <v/>
      </c>
      <c r="O36" s="64">
        <f>SUMIF(A11_206!$A$14:$A$81,$A36,A11_206!$C$14:$C$81)</f>
        <v/>
      </c>
      <c r="P36" s="64">
        <f>SUMIF(A11_211!$A$14:$A$70,$A36,A11_211!$C$14:$C$70)</f>
        <v/>
      </c>
      <c r="Q36" s="64">
        <f>SUMIF(A11_228!$A$14:$A$54,$A36,A11_228!$C$14:$C$54)</f>
        <v/>
      </c>
      <c r="R36" s="64">
        <f>SUMIF(A11_234!$A$14:$A$88,$A36,A11_234!$C$14:$C$88)</f>
        <v/>
      </c>
      <c r="S36" s="64">
        <f>SUMIF(A11_235!$A$14:$A$114,$A36,A11_235!$C$14:$C$114)</f>
        <v/>
      </c>
      <c r="T36" s="64">
        <f>SUMIF(A11_236!$A$14:$A$100,$A36,A11_236!$C$14:$C$100)</f>
        <v/>
      </c>
      <c r="U36" s="64">
        <f>SUMIF(A11_305!$A$14:$A$97,$A36,A11_305!$C$14:$C$97)</f>
        <v/>
      </c>
      <c r="V36" s="64">
        <f>SUMIF(A11_306!$A$14:$A$115,$A36,A11_306!$C$14:$C$115)</f>
        <v/>
      </c>
      <c r="W36" s="64">
        <f>SUMIF(A11_311!$A$14:$A$78,$A36,A11_311!$C$14:$C$78)</f>
        <v/>
      </c>
      <c r="X36" s="64">
        <f>SUMIF(A11_327!$A$14:$A$79,$A36,A11_327!$C$14:$C$79)</f>
        <v/>
      </c>
      <c r="Y36" s="64">
        <f>SUMIF(A11_333!$A$14:$A$82,$A36,A11_333!$C$14:$C$82)</f>
        <v/>
      </c>
      <c r="Z36" s="64">
        <f>SUMIF(A11_334!$A$14:$A$70,$A36,A11_334!$C$14:$C$70)</f>
        <v/>
      </c>
      <c r="AA36" s="64">
        <f>SUMIF(A11_335!$A$14:$A$77,$A36,A11_335!$C$14:$C$77)</f>
        <v/>
      </c>
      <c r="AB36" s="64">
        <f>SUMIF(A22_116!$A$14:$A$89,$A36,A22_116!$C$14:$C$89)</f>
        <v/>
      </c>
    </row>
    <row customHeight="1" ht="63.75" r="37" s="32" spans="1:29">
      <c r="A37" s="23" t="s">
        <v>104</v>
      </c>
      <c r="B37" s="100" t="s">
        <v>105</v>
      </c>
      <c r="C37" s="23">
        <f>K37</f>
        <v/>
      </c>
      <c r="D37" s="23" t="s">
        <v>21</v>
      </c>
      <c r="E37" s="30" t="n"/>
      <c r="F37" s="30">
        <f>C37*E37</f>
        <v/>
      </c>
      <c r="G37" s="104" t="s">
        <v>106</v>
      </c>
      <c r="H37" s="23" t="n"/>
      <c r="I37" s="23" t="n"/>
      <c r="K37">
        <f>SUM(L37:AB37)</f>
        <v/>
      </c>
      <c r="L37" s="64">
        <f>SUMIF(A11_114!$A$14:$A$87,$A37,A11_114!$C$14:$C$87)</f>
        <v/>
      </c>
      <c r="M37" s="64">
        <f>SUMIF(A11_132!$A$14:$A$91,$A37,A11_132!$C$14:$C$91)</f>
        <v/>
      </c>
      <c r="N37" s="64">
        <f>SUMIF(A11_205!$A$14:$A$88,$A37,A11_205!$C$14:$C$88)</f>
        <v/>
      </c>
      <c r="O37" s="64">
        <f>SUMIF(A11_206!$A$14:$A$81,$A37,A11_206!$C$14:$C$81)</f>
        <v/>
      </c>
      <c r="P37" s="64">
        <f>SUMIF(A11_211!$A$14:$A$70,$A37,A11_211!$C$14:$C$70)</f>
        <v/>
      </c>
      <c r="Q37" s="64">
        <f>SUMIF(A11_228!$A$14:$A$54,$A37,A11_228!$C$14:$C$54)</f>
        <v/>
      </c>
      <c r="R37" s="64">
        <f>SUMIF(A11_234!$A$14:$A$88,$A37,A11_234!$C$14:$C$88)</f>
        <v/>
      </c>
      <c r="S37" s="64">
        <f>SUMIF(A11_235!$A$14:$A$114,$A37,A11_235!$C$14:$C$114)</f>
        <v/>
      </c>
      <c r="T37" s="64">
        <f>SUMIF(A11_236!$A$14:$A$100,$A37,A11_236!$C$14:$C$100)</f>
        <v/>
      </c>
      <c r="U37" s="64">
        <f>SUMIF(A11_305!$A$14:$A$97,$A37,A11_305!$C$14:$C$97)</f>
        <v/>
      </c>
      <c r="V37" s="64">
        <f>SUMIF(A11_306!$A$14:$A$115,$A37,A11_306!$C$14:$C$115)</f>
        <v/>
      </c>
      <c r="W37" s="64">
        <f>SUMIF(A11_311!$A$14:$A$78,$A37,A11_311!$C$14:$C$78)</f>
        <v/>
      </c>
      <c r="X37" s="64">
        <f>SUMIF(A11_327!$A$14:$A$79,$A37,A11_327!$C$14:$C$79)</f>
        <v/>
      </c>
      <c r="Y37" s="64">
        <f>SUMIF(A11_333!$A$14:$A$82,$A37,A11_333!$C$14:$C$82)</f>
        <v/>
      </c>
      <c r="Z37" s="64">
        <f>SUMIF(A11_334!$A$14:$A$70,$A37,A11_334!$C$14:$C$70)</f>
        <v/>
      </c>
      <c r="AA37" s="64">
        <f>SUMIF(A11_335!$A$14:$A$77,$A37,A11_335!$C$14:$C$77)</f>
        <v/>
      </c>
      <c r="AB37" s="64">
        <f>SUMIF(A22_116!$A$14:$A$89,$A37,A22_116!$C$14:$C$89)</f>
        <v/>
      </c>
    </row>
    <row customHeight="1" ht="51" r="38" s="32" spans="1:29">
      <c r="A38" s="23" t="s">
        <v>107</v>
      </c>
      <c r="B38" s="100" t="s">
        <v>108</v>
      </c>
      <c r="C38" s="23">
        <f>K38</f>
        <v/>
      </c>
      <c r="D38" s="23" t="s">
        <v>21</v>
      </c>
      <c r="E38" s="30" t="n"/>
      <c r="F38" s="30">
        <f>C38*E38</f>
        <v/>
      </c>
      <c r="G38" s="104" t="s">
        <v>109</v>
      </c>
      <c r="H38" s="23" t="n"/>
      <c r="I38" s="23" t="n"/>
      <c r="K38">
        <f>SUM(L38:AB38)</f>
        <v/>
      </c>
      <c r="L38" s="64">
        <f>SUMIF(A11_114!$A$14:$A$87,$A38,A11_114!$C$14:$C$87)</f>
        <v/>
      </c>
      <c r="M38" s="64">
        <f>SUMIF(A11_132!$A$14:$A$91,$A38,A11_132!$C$14:$C$91)</f>
        <v/>
      </c>
      <c r="N38" s="64">
        <f>SUMIF(A11_205!$A$14:$A$88,$A38,A11_205!$C$14:$C$88)</f>
        <v/>
      </c>
      <c r="O38" s="64">
        <f>SUMIF(A11_206!$A$14:$A$81,$A38,A11_206!$C$14:$C$81)</f>
        <v/>
      </c>
      <c r="P38" s="64">
        <f>SUMIF(A11_211!$A$14:$A$70,$A38,A11_211!$C$14:$C$70)</f>
        <v/>
      </c>
      <c r="Q38" s="64">
        <f>SUMIF(A11_228!$A$14:$A$54,$A38,A11_228!$C$14:$C$54)</f>
        <v/>
      </c>
      <c r="R38" s="64">
        <f>SUMIF(A11_234!$A$14:$A$88,$A38,A11_234!$C$14:$C$88)</f>
        <v/>
      </c>
      <c r="S38" s="64">
        <f>SUMIF(A11_235!$A$14:$A$114,$A38,A11_235!$C$14:$C$114)</f>
        <v/>
      </c>
      <c r="T38" s="64">
        <f>SUMIF(A11_236!$A$14:$A$100,$A38,A11_236!$C$14:$C$100)</f>
        <v/>
      </c>
      <c r="U38" s="64">
        <f>SUMIF(A11_305!$A$14:$A$97,$A38,A11_305!$C$14:$C$97)</f>
        <v/>
      </c>
      <c r="V38" s="64">
        <f>SUMIF(A11_306!$A$14:$A$115,$A38,A11_306!$C$14:$C$115)</f>
        <v/>
      </c>
      <c r="W38" s="64">
        <f>SUMIF(A11_311!$A$14:$A$78,$A38,A11_311!$C$14:$C$78)</f>
        <v/>
      </c>
      <c r="X38" s="64">
        <f>SUMIF(A11_327!$A$14:$A$79,$A38,A11_327!$C$14:$C$79)</f>
        <v/>
      </c>
      <c r="Y38" s="64">
        <f>SUMIF(A11_333!$A$14:$A$82,$A38,A11_333!$C$14:$C$82)</f>
        <v/>
      </c>
      <c r="Z38" s="64">
        <f>SUMIF(A11_334!$A$14:$A$70,$A38,A11_334!$C$14:$C$70)</f>
        <v/>
      </c>
      <c r="AA38" s="64">
        <f>SUMIF(A11_335!$A$14:$A$77,$A38,A11_335!$C$14:$C$77)</f>
        <v/>
      </c>
      <c r="AB38" s="64">
        <f>SUMIF(A22_116!$A$14:$A$89,$A38,A22_116!$C$14:$C$89)</f>
        <v/>
      </c>
    </row>
    <row customHeight="1" ht="51" r="39" s="32" spans="1:29">
      <c r="A39" s="23" t="s">
        <v>110</v>
      </c>
      <c r="B39" s="100" t="s">
        <v>111</v>
      </c>
      <c r="C39" s="23">
        <f>K39</f>
        <v/>
      </c>
      <c r="D39" s="23" t="s">
        <v>21</v>
      </c>
      <c r="E39" s="30" t="n"/>
      <c r="F39" s="30">
        <f>C39*E39</f>
        <v/>
      </c>
      <c r="G39" s="104" t="s">
        <v>112</v>
      </c>
      <c r="H39" s="23" t="n"/>
      <c r="I39" s="23" t="n"/>
      <c r="K39">
        <f>SUM(L39:AB39)</f>
        <v/>
      </c>
      <c r="L39" s="64">
        <f>SUMIF(A11_114!$A$14:$A$87,$A39,A11_114!$C$14:$C$87)</f>
        <v/>
      </c>
      <c r="M39" s="64">
        <f>SUMIF(A11_132!$A$14:$A$91,$A39,A11_132!$C$14:$C$91)</f>
        <v/>
      </c>
      <c r="N39" s="64">
        <f>SUMIF(A11_205!$A$14:$A$88,$A39,A11_205!$C$14:$C$88)</f>
        <v/>
      </c>
      <c r="O39" s="64">
        <f>SUMIF(A11_206!$A$14:$A$81,$A39,A11_206!$C$14:$C$81)</f>
        <v/>
      </c>
      <c r="P39" s="64">
        <f>SUMIF(A11_211!$A$14:$A$70,$A39,A11_211!$C$14:$C$70)</f>
        <v/>
      </c>
      <c r="Q39" s="64">
        <f>SUMIF(A11_228!$A$14:$A$54,$A39,A11_228!$C$14:$C$54)</f>
        <v/>
      </c>
      <c r="R39" s="64">
        <f>SUMIF(A11_234!$A$14:$A$88,$A39,A11_234!$C$14:$C$88)</f>
        <v/>
      </c>
      <c r="S39" s="64">
        <f>SUMIF(A11_235!$A$14:$A$114,$A39,A11_235!$C$14:$C$114)</f>
        <v/>
      </c>
      <c r="T39" s="64">
        <f>SUMIF(A11_236!$A$14:$A$100,$A39,A11_236!$C$14:$C$100)</f>
        <v/>
      </c>
      <c r="U39" s="64">
        <f>SUMIF(A11_305!$A$14:$A$97,$A39,A11_305!$C$14:$C$97)</f>
        <v/>
      </c>
      <c r="V39" s="64">
        <f>SUMIF(A11_306!$A$14:$A$115,$A39,A11_306!$C$14:$C$115)</f>
        <v/>
      </c>
      <c r="W39" s="64">
        <f>SUMIF(A11_311!$A$14:$A$78,$A39,A11_311!$C$14:$C$78)</f>
        <v/>
      </c>
      <c r="X39" s="64">
        <f>SUMIF(A11_327!$A$14:$A$79,$A39,A11_327!$C$14:$C$79)</f>
        <v/>
      </c>
      <c r="Y39" s="64">
        <f>SUMIF(A11_333!$A$14:$A$82,$A39,A11_333!$C$14:$C$82)</f>
        <v/>
      </c>
      <c r="Z39" s="64">
        <f>SUMIF(A11_334!$A$14:$A$70,$A39,A11_334!$C$14:$C$70)</f>
        <v/>
      </c>
      <c r="AA39" s="64">
        <f>SUMIF(A11_335!$A$14:$A$77,$A39,A11_335!$C$14:$C$77)</f>
        <v/>
      </c>
      <c r="AB39" s="64">
        <f>SUMIF(A22_116!$A$14:$A$89,$A39,A22_116!$C$14:$C$89)</f>
        <v/>
      </c>
    </row>
    <row customHeight="1" ht="165.75" r="40" s="32" spans="1:29">
      <c r="A40" s="23" t="s">
        <v>113</v>
      </c>
      <c r="B40" s="100" t="s">
        <v>114</v>
      </c>
      <c r="C40" s="23">
        <f>K40</f>
        <v/>
      </c>
      <c r="D40" s="23" t="s">
        <v>21</v>
      </c>
      <c r="E40" s="30" t="n"/>
      <c r="F40" s="30">
        <f>C40*E40</f>
        <v/>
      </c>
      <c r="G40" s="104" t="s">
        <v>115</v>
      </c>
      <c r="H40" s="23" t="n"/>
      <c r="I40" s="23" t="n"/>
      <c r="K40">
        <f>SUM(L40:AB40)</f>
        <v/>
      </c>
      <c r="L40" s="64">
        <f>SUMIF(A11_114!$A$14:$A$87,$A40,A11_114!$C$14:$C$87)</f>
        <v/>
      </c>
      <c r="M40" s="64">
        <f>SUMIF(A11_132!$A$14:$A$91,$A40,A11_132!$C$14:$C$91)</f>
        <v/>
      </c>
      <c r="N40" s="64">
        <f>SUMIF(A11_205!$A$14:$A$88,$A40,A11_205!$C$14:$C$88)</f>
        <v/>
      </c>
      <c r="O40" s="64">
        <f>SUMIF(A11_206!$A$14:$A$81,$A40,A11_206!$C$14:$C$81)</f>
        <v/>
      </c>
      <c r="P40" s="64">
        <f>SUMIF(A11_211!$A$14:$A$70,$A40,A11_211!$C$14:$C$70)</f>
        <v/>
      </c>
      <c r="Q40" s="64">
        <f>SUMIF(A11_228!$A$14:$A$54,$A40,A11_228!$C$14:$C$54)</f>
        <v/>
      </c>
      <c r="R40" s="64">
        <f>SUMIF(A11_234!$A$14:$A$88,$A40,A11_234!$C$14:$C$88)</f>
        <v/>
      </c>
      <c r="S40" s="64">
        <f>SUMIF(A11_235!$A$14:$A$114,$A40,A11_235!$C$14:$C$114)</f>
        <v/>
      </c>
      <c r="T40" s="64">
        <f>SUMIF(A11_236!$A$14:$A$100,$A40,A11_236!$C$14:$C$100)</f>
        <v/>
      </c>
      <c r="U40" s="64">
        <f>SUMIF(A11_305!$A$14:$A$97,$A40,A11_305!$C$14:$C$97)</f>
        <v/>
      </c>
      <c r="V40" s="64">
        <f>SUMIF(A11_306!$A$14:$A$115,$A40,A11_306!$C$14:$C$115)</f>
        <v/>
      </c>
      <c r="W40" s="64">
        <f>SUMIF(A11_311!$A$14:$A$78,$A40,A11_311!$C$14:$C$78)</f>
        <v/>
      </c>
      <c r="X40" s="64">
        <f>SUMIF(A11_327!$A$14:$A$79,$A40,A11_327!$C$14:$C$79)</f>
        <v/>
      </c>
      <c r="Y40" s="64">
        <f>SUMIF(A11_333!$A$14:$A$82,$A40,A11_333!$C$14:$C$82)</f>
        <v/>
      </c>
      <c r="Z40" s="64">
        <f>SUMIF(A11_334!$A$14:$A$70,$A40,A11_334!$C$14:$C$70)</f>
        <v/>
      </c>
      <c r="AA40" s="64">
        <f>SUMIF(A11_335!$A$14:$A$77,$A40,A11_335!$C$14:$C$77)</f>
        <v/>
      </c>
      <c r="AB40" s="64">
        <f>SUMIF(A22_116!$A$14:$A$89,$A40,A22_116!$C$14:$C$89)</f>
        <v/>
      </c>
    </row>
    <row customHeight="1" ht="102" r="41" s="32" spans="1:29">
      <c r="A41" s="23" t="s">
        <v>116</v>
      </c>
      <c r="B41" s="100" t="s">
        <v>117</v>
      </c>
      <c r="C41" s="23">
        <f>K41</f>
        <v/>
      </c>
      <c r="D41" s="23" t="s">
        <v>21</v>
      </c>
      <c r="E41" s="30" t="n"/>
      <c r="F41" s="30">
        <f>C41*E41</f>
        <v/>
      </c>
      <c r="G41" s="104" t="s">
        <v>118</v>
      </c>
      <c r="H41" s="23" t="n"/>
      <c r="I41" s="23" t="n"/>
      <c r="K41">
        <f>SUM(L41:AB41)</f>
        <v/>
      </c>
      <c r="L41" s="64">
        <f>SUMIF(A11_114!$A$14:$A$87,$A41,A11_114!$C$14:$C$87)</f>
        <v/>
      </c>
      <c r="M41" s="64">
        <f>SUMIF(A11_132!$A$14:$A$91,$A41,A11_132!$C$14:$C$91)</f>
        <v/>
      </c>
      <c r="N41" s="64">
        <f>SUMIF(A11_205!$A$14:$A$88,$A41,A11_205!$C$14:$C$88)</f>
        <v/>
      </c>
      <c r="O41" s="64">
        <f>SUMIF(A11_206!$A$14:$A$81,$A41,A11_206!$C$14:$C$81)</f>
        <v/>
      </c>
      <c r="P41" s="64">
        <f>SUMIF(A11_211!$A$14:$A$70,$A41,A11_211!$C$14:$C$70)</f>
        <v/>
      </c>
      <c r="Q41" s="64">
        <f>SUMIF(A11_228!$A$14:$A$54,$A41,A11_228!$C$14:$C$54)</f>
        <v/>
      </c>
      <c r="R41" s="64">
        <f>SUMIF(A11_234!$A$14:$A$88,$A41,A11_234!$C$14:$C$88)</f>
        <v/>
      </c>
      <c r="S41" s="64">
        <f>SUMIF(A11_235!$A$14:$A$114,$A41,A11_235!$C$14:$C$114)</f>
        <v/>
      </c>
      <c r="T41" s="64">
        <f>SUMIF(A11_236!$A$14:$A$100,$A41,A11_236!$C$14:$C$100)</f>
        <v/>
      </c>
      <c r="U41" s="64">
        <f>SUMIF(A11_305!$A$14:$A$97,$A41,A11_305!$C$14:$C$97)</f>
        <v/>
      </c>
      <c r="V41" s="64">
        <f>SUMIF(A11_306!$A$14:$A$115,$A41,A11_306!$C$14:$C$115)</f>
        <v/>
      </c>
      <c r="W41" s="64">
        <f>SUMIF(A11_311!$A$14:$A$78,$A41,A11_311!$C$14:$C$78)</f>
        <v/>
      </c>
      <c r="X41" s="64">
        <f>SUMIF(A11_327!$A$14:$A$79,$A41,A11_327!$C$14:$C$79)</f>
        <v/>
      </c>
      <c r="Y41" s="64">
        <f>SUMIF(A11_333!$A$14:$A$82,$A41,A11_333!$C$14:$C$82)</f>
        <v/>
      </c>
      <c r="Z41" s="64">
        <f>SUMIF(A11_334!$A$14:$A$70,$A41,A11_334!$C$14:$C$70)</f>
        <v/>
      </c>
      <c r="AA41" s="64">
        <f>SUMIF(A11_335!$A$14:$A$77,$A41,A11_335!$C$14:$C$77)</f>
        <v/>
      </c>
      <c r="AB41" s="64">
        <f>SUMIF(A22_116!$A$14:$A$89,$A41,A22_116!$C$14:$C$89)</f>
        <v/>
      </c>
    </row>
    <row customHeight="1" ht="165.75" r="42" s="32" spans="1:29">
      <c r="A42" s="23" t="s">
        <v>119</v>
      </c>
      <c r="B42" s="100" t="s">
        <v>120</v>
      </c>
      <c r="C42" s="23">
        <f>K42</f>
        <v/>
      </c>
      <c r="D42" s="23" t="s">
        <v>21</v>
      </c>
      <c r="E42" s="30" t="n"/>
      <c r="F42" s="30">
        <f>C42*E42</f>
        <v/>
      </c>
      <c r="G42" s="104" t="s">
        <v>121</v>
      </c>
      <c r="H42" s="23" t="n"/>
      <c r="I42" s="23" t="n"/>
      <c r="K42">
        <f>SUM(L42:AB42)</f>
        <v/>
      </c>
      <c r="L42" s="64">
        <f>SUMIF(A11_114!$A$14:$A$87,$A42,A11_114!$C$14:$C$87)</f>
        <v/>
      </c>
      <c r="M42" s="64">
        <f>SUMIF(A11_132!$A$14:$A$91,$A42,A11_132!$C$14:$C$91)</f>
        <v/>
      </c>
      <c r="N42" s="64">
        <f>SUMIF(A11_205!$A$14:$A$88,$A42,A11_205!$C$14:$C$88)</f>
        <v/>
      </c>
      <c r="O42" s="64">
        <f>SUMIF(A11_206!$A$14:$A$81,$A42,A11_206!$C$14:$C$81)</f>
        <v/>
      </c>
      <c r="P42" s="64">
        <f>SUMIF(A11_211!$A$14:$A$70,$A42,A11_211!$C$14:$C$70)</f>
        <v/>
      </c>
      <c r="Q42" s="64">
        <f>SUMIF(A11_228!$A$14:$A$54,$A42,A11_228!$C$14:$C$54)</f>
        <v/>
      </c>
      <c r="R42" s="64">
        <f>SUMIF(A11_234!$A$14:$A$88,$A42,A11_234!$C$14:$C$88)</f>
        <v/>
      </c>
      <c r="S42" s="64">
        <f>SUMIF(A11_235!$A$14:$A$114,$A42,A11_235!$C$14:$C$114)</f>
        <v/>
      </c>
      <c r="T42" s="64">
        <f>SUMIF(A11_236!$A$14:$A$100,$A42,A11_236!$C$14:$C$100)</f>
        <v/>
      </c>
      <c r="U42" s="64">
        <f>SUMIF(A11_305!$A$14:$A$97,$A42,A11_305!$C$14:$C$97)</f>
        <v/>
      </c>
      <c r="V42" s="64">
        <f>SUMIF(A11_306!$A$14:$A$115,$A42,A11_306!$C$14:$C$115)</f>
        <v/>
      </c>
      <c r="W42" s="64">
        <f>SUMIF(A11_311!$A$14:$A$78,$A42,A11_311!$C$14:$C$78)</f>
        <v/>
      </c>
      <c r="X42" s="64">
        <f>SUMIF(A11_327!$A$14:$A$79,$A42,A11_327!$C$14:$C$79)</f>
        <v/>
      </c>
      <c r="Y42" s="64">
        <f>SUMIF(A11_333!$A$14:$A$82,$A42,A11_333!$C$14:$C$82)</f>
        <v/>
      </c>
      <c r="Z42" s="64">
        <f>SUMIF(A11_334!$A$14:$A$70,$A42,A11_334!$C$14:$C$70)</f>
        <v/>
      </c>
      <c r="AA42" s="64">
        <f>SUMIF(A11_335!$A$14:$A$77,$A42,A11_335!$C$14:$C$77)</f>
        <v/>
      </c>
      <c r="AB42" s="64">
        <f>SUMIF(A22_116!$A$14:$A$89,$A42,A22_116!$C$14:$C$89)</f>
        <v/>
      </c>
    </row>
    <row customHeight="1" ht="51" r="43" s="32" spans="1:29">
      <c r="A43" s="23" t="s">
        <v>122</v>
      </c>
      <c r="B43" s="100" t="s">
        <v>123</v>
      </c>
      <c r="C43" s="23">
        <f>K43</f>
        <v/>
      </c>
      <c r="D43" s="23" t="s">
        <v>21</v>
      </c>
      <c r="E43" s="30" t="n"/>
      <c r="F43" s="30">
        <f>C43*E43</f>
        <v/>
      </c>
      <c r="G43" s="104" t="s">
        <v>124</v>
      </c>
      <c r="H43" s="23" t="n"/>
      <c r="I43" s="23" t="n"/>
      <c r="K43">
        <f>SUM(L43:AB43)</f>
        <v/>
      </c>
      <c r="L43" s="64">
        <f>SUMIF(A11_114!$A$14:$A$87,$A43,A11_114!$C$14:$C$87)</f>
        <v/>
      </c>
      <c r="M43" s="64">
        <f>SUMIF(A11_132!$A$14:$A$91,$A43,A11_132!$C$14:$C$91)</f>
        <v/>
      </c>
      <c r="N43" s="64">
        <f>SUMIF(A11_205!$A$14:$A$88,$A43,A11_205!$C$14:$C$88)</f>
        <v/>
      </c>
      <c r="O43" s="64">
        <f>SUMIF(A11_206!$A$14:$A$81,$A43,A11_206!$C$14:$C$81)</f>
        <v/>
      </c>
      <c r="P43" s="64">
        <f>SUMIF(A11_211!$A$14:$A$70,$A43,A11_211!$C$14:$C$70)</f>
        <v/>
      </c>
      <c r="Q43" s="64">
        <f>SUMIF(A11_228!$A$14:$A$54,$A43,A11_228!$C$14:$C$54)</f>
        <v/>
      </c>
      <c r="R43" s="64">
        <f>SUMIF(A11_234!$A$14:$A$88,$A43,A11_234!$C$14:$C$88)</f>
        <v/>
      </c>
      <c r="S43" s="64">
        <f>SUMIF(A11_235!$A$14:$A$114,$A43,A11_235!$C$14:$C$114)</f>
        <v/>
      </c>
      <c r="T43" s="64">
        <f>SUMIF(A11_236!$A$14:$A$100,$A43,A11_236!$C$14:$C$100)</f>
        <v/>
      </c>
      <c r="U43" s="64">
        <f>SUMIF(A11_305!$A$14:$A$97,$A43,A11_305!$C$14:$C$97)</f>
        <v/>
      </c>
      <c r="V43" s="64">
        <f>SUMIF(A11_306!$A$14:$A$115,$A43,A11_306!$C$14:$C$115)</f>
        <v/>
      </c>
      <c r="W43" s="64">
        <f>SUMIF(A11_311!$A$14:$A$78,$A43,A11_311!$C$14:$C$78)</f>
        <v/>
      </c>
      <c r="X43" s="64">
        <f>SUMIF(A11_327!$A$14:$A$79,$A43,A11_327!$C$14:$C$79)</f>
        <v/>
      </c>
      <c r="Y43" s="64">
        <f>SUMIF(A11_333!$A$14:$A$82,$A43,A11_333!$C$14:$C$82)</f>
        <v/>
      </c>
      <c r="Z43" s="64">
        <f>SUMIF(A11_334!$A$14:$A$70,$A43,A11_334!$C$14:$C$70)</f>
        <v/>
      </c>
      <c r="AA43" s="64">
        <f>SUMIF(A11_335!$A$14:$A$77,$A43,A11_335!$C$14:$C$77)</f>
        <v/>
      </c>
      <c r="AB43" s="64">
        <f>SUMIF(A22_116!$A$14:$A$89,$A43,A22_116!$C$14:$C$89)</f>
        <v/>
      </c>
    </row>
    <row customHeight="1" ht="51" r="44" s="32" spans="1:29">
      <c r="A44" s="23" t="s">
        <v>125</v>
      </c>
      <c r="B44" s="100" t="s">
        <v>126</v>
      </c>
      <c r="C44" s="23">
        <f>K44</f>
        <v/>
      </c>
      <c r="D44" s="23" t="s">
        <v>21</v>
      </c>
      <c r="E44" s="30" t="n"/>
      <c r="F44" s="30">
        <f>C44*E44</f>
        <v/>
      </c>
      <c r="G44" s="104" t="s">
        <v>127</v>
      </c>
      <c r="H44" s="23" t="n"/>
      <c r="I44" s="23" t="n"/>
      <c r="K44">
        <f>SUM(L44:AB44)</f>
        <v/>
      </c>
      <c r="L44" s="64">
        <f>SUMIF(A11_114!$A$14:$A$87,$A44,A11_114!$C$14:$C$87)</f>
        <v/>
      </c>
      <c r="M44" s="64">
        <f>SUMIF(A11_132!$A$14:$A$91,$A44,A11_132!$C$14:$C$91)</f>
        <v/>
      </c>
      <c r="N44" s="64">
        <f>SUMIF(A11_205!$A$14:$A$88,$A44,A11_205!$C$14:$C$88)</f>
        <v/>
      </c>
      <c r="O44" s="64">
        <f>SUMIF(A11_206!$A$14:$A$81,$A44,A11_206!$C$14:$C$81)</f>
        <v/>
      </c>
      <c r="P44" s="64">
        <f>SUMIF(A11_211!$A$14:$A$70,$A44,A11_211!$C$14:$C$70)</f>
        <v/>
      </c>
      <c r="Q44" s="64">
        <f>SUMIF(A11_228!$A$14:$A$54,$A44,A11_228!$C$14:$C$54)</f>
        <v/>
      </c>
      <c r="R44" s="64">
        <f>SUMIF(A11_234!$A$14:$A$88,$A44,A11_234!$C$14:$C$88)</f>
        <v/>
      </c>
      <c r="S44" s="64">
        <f>SUMIF(A11_235!$A$14:$A$114,$A44,A11_235!$C$14:$C$114)</f>
        <v/>
      </c>
      <c r="T44" s="64">
        <f>SUMIF(A11_236!$A$14:$A$100,$A44,A11_236!$C$14:$C$100)</f>
        <v/>
      </c>
      <c r="U44" s="64">
        <f>SUMIF(A11_305!$A$14:$A$97,$A44,A11_305!$C$14:$C$97)</f>
        <v/>
      </c>
      <c r="V44" s="64">
        <f>SUMIF(A11_306!$A$14:$A$115,$A44,A11_306!$C$14:$C$115)</f>
        <v/>
      </c>
      <c r="W44" s="64">
        <f>SUMIF(A11_311!$A$14:$A$78,$A44,A11_311!$C$14:$C$78)</f>
        <v/>
      </c>
      <c r="X44" s="64">
        <f>SUMIF(A11_327!$A$14:$A$79,$A44,A11_327!$C$14:$C$79)</f>
        <v/>
      </c>
      <c r="Y44" s="64">
        <f>SUMIF(A11_333!$A$14:$A$82,$A44,A11_333!$C$14:$C$82)</f>
        <v/>
      </c>
      <c r="Z44" s="64">
        <f>SUMIF(A11_334!$A$14:$A$70,$A44,A11_334!$C$14:$C$70)</f>
        <v/>
      </c>
      <c r="AA44" s="64">
        <f>SUMIF(A11_335!$A$14:$A$77,$A44,A11_335!$C$14:$C$77)</f>
        <v/>
      </c>
      <c r="AB44" s="64">
        <f>SUMIF(A22_116!$A$14:$A$89,$A44,A22_116!$C$14:$C$89)</f>
        <v/>
      </c>
    </row>
    <row customHeight="1" ht="63.75" r="45" s="32" spans="1:29">
      <c r="A45" s="23" t="s">
        <v>128</v>
      </c>
      <c r="B45" s="100" t="s">
        <v>129</v>
      </c>
      <c r="C45" s="23">
        <f>K45</f>
        <v/>
      </c>
      <c r="D45" s="23" t="s">
        <v>21</v>
      </c>
      <c r="E45" s="30" t="n"/>
      <c r="F45" s="30">
        <f>C45*E45</f>
        <v/>
      </c>
      <c r="G45" s="104" t="s">
        <v>130</v>
      </c>
      <c r="H45" s="23" t="n"/>
      <c r="I45" s="23" t="n"/>
      <c r="K45">
        <f>SUM(L45:AB45)</f>
        <v/>
      </c>
      <c r="L45" s="64">
        <f>SUMIF(A11_114!$A$14:$A$87,$A45,A11_114!$C$14:$C$87)</f>
        <v/>
      </c>
      <c r="M45" s="64">
        <f>SUMIF(A11_132!$A$14:$A$91,$A45,A11_132!$C$14:$C$91)</f>
        <v/>
      </c>
      <c r="N45" s="64">
        <f>SUMIF(A11_205!$A$14:$A$88,$A45,A11_205!$C$14:$C$88)</f>
        <v/>
      </c>
      <c r="O45" s="64">
        <f>SUMIF(A11_206!$A$14:$A$81,$A45,A11_206!$C$14:$C$81)</f>
        <v/>
      </c>
      <c r="P45" s="64">
        <f>SUMIF(A11_211!$A$14:$A$70,$A45,A11_211!$C$14:$C$70)</f>
        <v/>
      </c>
      <c r="Q45" s="64">
        <f>SUMIF(A11_228!$A$14:$A$54,$A45,A11_228!$C$14:$C$54)</f>
        <v/>
      </c>
      <c r="R45" s="64">
        <f>SUMIF(A11_234!$A$14:$A$88,$A45,A11_234!$C$14:$C$88)</f>
        <v/>
      </c>
      <c r="S45" s="64">
        <f>SUMIF(A11_235!$A$14:$A$114,$A45,A11_235!$C$14:$C$114)</f>
        <v/>
      </c>
      <c r="T45" s="64">
        <f>SUMIF(A11_236!$A$14:$A$100,$A45,A11_236!$C$14:$C$100)</f>
        <v/>
      </c>
      <c r="U45" s="64">
        <f>SUMIF(A11_305!$A$14:$A$97,$A45,A11_305!$C$14:$C$97)</f>
        <v/>
      </c>
      <c r="V45" s="64">
        <f>SUMIF(A11_306!$A$14:$A$115,$A45,A11_306!$C$14:$C$115)</f>
        <v/>
      </c>
      <c r="W45" s="64">
        <f>SUMIF(A11_311!$A$14:$A$78,$A45,A11_311!$C$14:$C$78)</f>
        <v/>
      </c>
      <c r="X45" s="64">
        <f>SUMIF(A11_327!$A$14:$A$79,$A45,A11_327!$C$14:$C$79)</f>
        <v/>
      </c>
      <c r="Y45" s="64">
        <f>SUMIF(A11_333!$A$14:$A$82,$A45,A11_333!$C$14:$C$82)</f>
        <v/>
      </c>
      <c r="Z45" s="64">
        <f>SUMIF(A11_334!$A$14:$A$70,$A45,A11_334!$C$14:$C$70)</f>
        <v/>
      </c>
      <c r="AA45" s="64">
        <f>SUMIF(A11_335!$A$14:$A$77,$A45,A11_335!$C$14:$C$77)</f>
        <v/>
      </c>
      <c r="AB45" s="64">
        <f>SUMIF(A22_116!$A$14:$A$89,$A45,A22_116!$C$14:$C$89)</f>
        <v/>
      </c>
    </row>
    <row customHeight="1" ht="140.25" r="46" s="32" spans="1:29">
      <c r="A46" s="23" t="s">
        <v>131</v>
      </c>
      <c r="B46" s="100" t="s">
        <v>132</v>
      </c>
      <c r="C46" s="23">
        <f>K46</f>
        <v/>
      </c>
      <c r="D46" s="23" t="s">
        <v>21</v>
      </c>
      <c r="E46" s="30" t="n"/>
      <c r="F46" s="30">
        <f>C46*E46</f>
        <v/>
      </c>
      <c r="G46" s="104" t="s">
        <v>133</v>
      </c>
      <c r="H46" s="23" t="n"/>
      <c r="I46" s="23" t="n"/>
      <c r="K46">
        <f>SUM(L46:AB46)</f>
        <v/>
      </c>
      <c r="L46" s="64">
        <f>SUMIF(A11_114!$A$14:$A$87,$A46,A11_114!$C$14:$C$87)</f>
        <v/>
      </c>
      <c r="M46" s="64">
        <f>SUMIF(A11_132!$A$14:$A$91,$A46,A11_132!$C$14:$C$91)</f>
        <v/>
      </c>
      <c r="N46" s="64">
        <f>SUMIF(A11_205!$A$14:$A$88,$A46,A11_205!$C$14:$C$88)</f>
        <v/>
      </c>
      <c r="O46" s="64">
        <f>SUMIF(A11_206!$A$14:$A$81,$A46,A11_206!$C$14:$C$81)</f>
        <v/>
      </c>
      <c r="P46" s="64">
        <f>SUMIF(A11_211!$A$14:$A$70,$A46,A11_211!$C$14:$C$70)</f>
        <v/>
      </c>
      <c r="Q46" s="64">
        <f>SUMIF(A11_228!$A$14:$A$54,$A46,A11_228!$C$14:$C$54)</f>
        <v/>
      </c>
      <c r="R46" s="64">
        <f>SUMIF(A11_234!$A$14:$A$88,$A46,A11_234!$C$14:$C$88)</f>
        <v/>
      </c>
      <c r="S46" s="64">
        <f>SUMIF(A11_235!$A$14:$A$114,$A46,A11_235!$C$14:$C$114)</f>
        <v/>
      </c>
      <c r="T46" s="64">
        <f>SUMIF(A11_236!$A$14:$A$100,$A46,A11_236!$C$14:$C$100)</f>
        <v/>
      </c>
      <c r="U46" s="64">
        <f>SUMIF(A11_305!$A$14:$A$97,$A46,A11_305!$C$14:$C$97)</f>
        <v/>
      </c>
      <c r="V46" s="64">
        <f>SUMIF(A11_306!$A$14:$A$115,$A46,A11_306!$C$14:$C$115)</f>
        <v/>
      </c>
      <c r="W46" s="64">
        <f>SUMIF(A11_311!$A$14:$A$78,$A46,A11_311!$C$14:$C$78)</f>
        <v/>
      </c>
      <c r="X46" s="64">
        <f>SUMIF(A11_327!$A$14:$A$79,$A46,A11_327!$C$14:$C$79)</f>
        <v/>
      </c>
      <c r="Y46" s="64">
        <f>SUMIF(A11_333!$A$14:$A$82,$A46,A11_333!$C$14:$C$82)</f>
        <v/>
      </c>
      <c r="Z46" s="64">
        <f>SUMIF(A11_334!$A$14:$A$70,$A46,A11_334!$C$14:$C$70)</f>
        <v/>
      </c>
      <c r="AA46" s="64">
        <f>SUMIF(A11_335!$A$14:$A$77,$A46,A11_335!$C$14:$C$77)</f>
        <v/>
      </c>
      <c r="AB46" s="64">
        <f>SUMIF(A22_116!$A$14:$A$89,$A46,A22_116!$C$14:$C$89)</f>
        <v/>
      </c>
    </row>
    <row customHeight="1" ht="89.25" r="47" s="32" spans="1:29">
      <c r="A47" s="23" t="s">
        <v>134</v>
      </c>
      <c r="B47" s="100" t="s">
        <v>135</v>
      </c>
      <c r="C47" s="23">
        <f>K47</f>
        <v/>
      </c>
      <c r="D47" s="23" t="s">
        <v>21</v>
      </c>
      <c r="E47" s="30" t="n"/>
      <c r="F47" s="30">
        <f>C47*E47</f>
        <v/>
      </c>
      <c r="G47" s="104" t="s">
        <v>136</v>
      </c>
      <c r="H47" s="23" t="n"/>
      <c r="I47" s="23" t="n"/>
      <c r="K47">
        <f>SUM(L47:AB47)</f>
        <v/>
      </c>
      <c r="L47" s="64">
        <f>SUMIF(A11_114!$A$14:$A$87,$A47,A11_114!$C$14:$C$87)</f>
        <v/>
      </c>
      <c r="M47" s="64">
        <f>SUMIF(A11_132!$A$14:$A$91,$A47,A11_132!$C$14:$C$91)</f>
        <v/>
      </c>
      <c r="N47" s="64">
        <f>SUMIF(A11_205!$A$14:$A$88,$A47,A11_205!$C$14:$C$88)</f>
        <v/>
      </c>
      <c r="O47" s="64">
        <f>SUMIF(A11_206!$A$14:$A$81,$A47,A11_206!$C$14:$C$81)</f>
        <v/>
      </c>
      <c r="P47" s="64">
        <f>SUMIF(A11_211!$A$14:$A$70,$A47,A11_211!$C$14:$C$70)</f>
        <v/>
      </c>
      <c r="Q47" s="64">
        <f>SUMIF(A11_228!$A$14:$A$54,$A47,A11_228!$C$14:$C$54)</f>
        <v/>
      </c>
      <c r="R47" s="64">
        <f>SUMIF(A11_234!$A$14:$A$88,$A47,A11_234!$C$14:$C$88)</f>
        <v/>
      </c>
      <c r="S47" s="64">
        <f>SUMIF(A11_235!$A$14:$A$114,$A47,A11_235!$C$14:$C$114)</f>
        <v/>
      </c>
      <c r="T47" s="64">
        <f>SUMIF(A11_236!$A$14:$A$100,$A47,A11_236!$C$14:$C$100)</f>
        <v/>
      </c>
      <c r="U47" s="64">
        <f>SUMIF(A11_305!$A$14:$A$97,$A47,A11_305!$C$14:$C$97)</f>
        <v/>
      </c>
      <c r="V47" s="64">
        <f>SUMIF(A11_306!$A$14:$A$115,$A47,A11_306!$C$14:$C$115)</f>
        <v/>
      </c>
      <c r="W47" s="64">
        <f>SUMIF(A11_311!$A$14:$A$78,$A47,A11_311!$C$14:$C$78)</f>
        <v/>
      </c>
      <c r="X47" s="64">
        <f>SUMIF(A11_327!$A$14:$A$79,$A47,A11_327!$C$14:$C$79)</f>
        <v/>
      </c>
      <c r="Y47" s="64">
        <f>SUMIF(A11_333!$A$14:$A$82,$A47,A11_333!$C$14:$C$82)</f>
        <v/>
      </c>
      <c r="Z47" s="64">
        <f>SUMIF(A11_334!$A$14:$A$70,$A47,A11_334!$C$14:$C$70)</f>
        <v/>
      </c>
      <c r="AA47" s="64">
        <f>SUMIF(A11_335!$A$14:$A$77,$A47,A11_335!$C$14:$C$77)</f>
        <v/>
      </c>
      <c r="AB47" s="64">
        <f>SUMIF(A22_116!$A$14:$A$89,$A47,A22_116!$C$14:$C$89)</f>
        <v/>
      </c>
    </row>
    <row customHeight="1" ht="76.5" r="48" s="32" spans="1:29">
      <c r="A48" s="23" t="s">
        <v>137</v>
      </c>
      <c r="B48" s="100" t="s">
        <v>138</v>
      </c>
      <c r="C48" s="23">
        <f>K48</f>
        <v/>
      </c>
      <c r="D48" s="23" t="s">
        <v>21</v>
      </c>
      <c r="E48" s="30" t="n"/>
      <c r="F48" s="30">
        <f>C48*E48</f>
        <v/>
      </c>
      <c r="G48" s="104" t="s">
        <v>139</v>
      </c>
      <c r="H48" s="23" t="n"/>
      <c r="I48" s="23" t="n"/>
      <c r="K48">
        <f>SUM(L48:AB48)</f>
        <v/>
      </c>
      <c r="L48" s="64">
        <f>SUMIF(A11_114!$A$14:$A$87,$A48,A11_114!$C$14:$C$87)</f>
        <v/>
      </c>
      <c r="M48" s="64">
        <f>SUMIF(A11_132!$A$14:$A$91,$A48,A11_132!$C$14:$C$91)</f>
        <v/>
      </c>
      <c r="N48" s="64">
        <f>SUMIF(A11_205!$A$14:$A$88,$A48,A11_205!$C$14:$C$88)</f>
        <v/>
      </c>
      <c r="O48" s="64">
        <f>SUMIF(A11_206!$A$14:$A$81,$A48,A11_206!$C$14:$C$81)</f>
        <v/>
      </c>
      <c r="P48" s="64">
        <f>SUMIF(A11_211!$A$14:$A$70,$A48,A11_211!$C$14:$C$70)</f>
        <v/>
      </c>
      <c r="Q48" s="64">
        <f>SUMIF(A11_228!$A$14:$A$54,$A48,A11_228!$C$14:$C$54)</f>
        <v/>
      </c>
      <c r="R48" s="64">
        <f>SUMIF(A11_234!$A$14:$A$88,$A48,A11_234!$C$14:$C$88)</f>
        <v/>
      </c>
      <c r="S48" s="64">
        <f>SUMIF(A11_235!$A$14:$A$114,$A48,A11_235!$C$14:$C$114)</f>
        <v/>
      </c>
      <c r="T48" s="64">
        <f>SUMIF(A11_236!$A$14:$A$100,$A48,A11_236!$C$14:$C$100)</f>
        <v/>
      </c>
      <c r="U48" s="64">
        <f>SUMIF(A11_305!$A$14:$A$97,$A48,A11_305!$C$14:$C$97)</f>
        <v/>
      </c>
      <c r="V48" s="64">
        <f>SUMIF(A11_306!$A$14:$A$115,$A48,A11_306!$C$14:$C$115)</f>
        <v/>
      </c>
      <c r="W48" s="64">
        <f>SUMIF(A11_311!$A$14:$A$78,$A48,A11_311!$C$14:$C$78)</f>
        <v/>
      </c>
      <c r="X48" s="64">
        <f>SUMIF(A11_327!$A$14:$A$79,$A48,A11_327!$C$14:$C$79)</f>
        <v/>
      </c>
      <c r="Y48" s="64">
        <f>SUMIF(A11_333!$A$14:$A$82,$A48,A11_333!$C$14:$C$82)</f>
        <v/>
      </c>
      <c r="Z48" s="64">
        <f>SUMIF(A11_334!$A$14:$A$70,$A48,A11_334!$C$14:$C$70)</f>
        <v/>
      </c>
      <c r="AA48" s="64">
        <f>SUMIF(A11_335!$A$14:$A$77,$A48,A11_335!$C$14:$C$77)</f>
        <v/>
      </c>
      <c r="AB48" s="64">
        <f>SUMIF(A22_116!$A$14:$A$89,$A48,A22_116!$C$14:$C$89)</f>
        <v/>
      </c>
    </row>
    <row customHeight="1" ht="76.5" r="49" s="32" spans="1:29">
      <c r="A49" s="23" t="s">
        <v>140</v>
      </c>
      <c r="B49" s="100" t="s">
        <v>141</v>
      </c>
      <c r="C49" s="23">
        <f>K49</f>
        <v/>
      </c>
      <c r="D49" s="23" t="s">
        <v>21</v>
      </c>
      <c r="E49" s="30" t="n"/>
      <c r="F49" s="30">
        <f>C49*E49</f>
        <v/>
      </c>
      <c r="G49" s="104" t="s">
        <v>142</v>
      </c>
      <c r="H49" s="23" t="n"/>
      <c r="I49" s="23" t="n"/>
      <c r="K49">
        <f>SUM(L49:AB49)</f>
        <v/>
      </c>
      <c r="L49" s="64">
        <f>SUMIF(A11_114!$A$14:$A$87,$A49,A11_114!$C$14:$C$87)</f>
        <v/>
      </c>
      <c r="M49" s="64">
        <f>SUMIF(A11_132!$A$14:$A$91,$A49,A11_132!$C$14:$C$91)</f>
        <v/>
      </c>
      <c r="N49" s="64">
        <f>SUMIF(A11_205!$A$14:$A$88,$A49,A11_205!$C$14:$C$88)</f>
        <v/>
      </c>
      <c r="O49" s="64">
        <f>SUMIF(A11_206!$A$14:$A$81,$A49,A11_206!$C$14:$C$81)</f>
        <v/>
      </c>
      <c r="P49" s="64">
        <f>SUMIF(A11_211!$A$14:$A$70,$A49,A11_211!$C$14:$C$70)</f>
        <v/>
      </c>
      <c r="Q49" s="64">
        <f>SUMIF(A11_228!$A$14:$A$54,$A49,A11_228!$C$14:$C$54)</f>
        <v/>
      </c>
      <c r="R49" s="64">
        <f>SUMIF(A11_234!$A$14:$A$88,$A49,A11_234!$C$14:$C$88)</f>
        <v/>
      </c>
      <c r="S49" s="64">
        <f>SUMIF(A11_235!$A$14:$A$114,$A49,A11_235!$C$14:$C$114)</f>
        <v/>
      </c>
      <c r="T49" s="64">
        <f>SUMIF(A11_236!$A$14:$A$100,$A49,A11_236!$C$14:$C$100)</f>
        <v/>
      </c>
      <c r="U49" s="64">
        <f>SUMIF(A11_305!$A$14:$A$97,$A49,A11_305!$C$14:$C$97)</f>
        <v/>
      </c>
      <c r="V49" s="64">
        <f>SUMIF(A11_306!$A$14:$A$115,$A49,A11_306!$C$14:$C$115)</f>
        <v/>
      </c>
      <c r="W49" s="64">
        <f>SUMIF(A11_311!$A$14:$A$78,$A49,A11_311!$C$14:$C$78)</f>
        <v/>
      </c>
      <c r="X49" s="64">
        <f>SUMIF(A11_327!$A$14:$A$79,$A49,A11_327!$C$14:$C$79)</f>
        <v/>
      </c>
      <c r="Y49" s="64">
        <f>SUMIF(A11_333!$A$14:$A$82,$A49,A11_333!$C$14:$C$82)</f>
        <v/>
      </c>
      <c r="Z49" s="64">
        <f>SUMIF(A11_334!$A$14:$A$70,$A49,A11_334!$C$14:$C$70)</f>
        <v/>
      </c>
      <c r="AA49" s="64">
        <f>SUMIF(A11_335!$A$14:$A$77,$A49,A11_335!$C$14:$C$77)</f>
        <v/>
      </c>
      <c r="AB49" s="64">
        <f>SUMIF(A22_116!$A$14:$A$89,$A49,A22_116!$C$14:$C$89)</f>
        <v/>
      </c>
    </row>
    <row customHeight="1" ht="63.75" r="50" s="32" spans="1:29">
      <c r="A50" s="23" t="s">
        <v>143</v>
      </c>
      <c r="B50" s="100" t="s">
        <v>144</v>
      </c>
      <c r="C50" s="23">
        <f>K50</f>
        <v/>
      </c>
      <c r="D50" s="23" t="s">
        <v>21</v>
      </c>
      <c r="E50" s="30" t="n"/>
      <c r="F50" s="30">
        <f>C50*E50</f>
        <v/>
      </c>
      <c r="G50" s="104" t="s">
        <v>145</v>
      </c>
      <c r="H50" s="23" t="n"/>
      <c r="I50" s="23" t="n"/>
      <c r="K50">
        <f>SUM(L50:AB50)</f>
        <v/>
      </c>
      <c r="L50" s="64">
        <f>SUMIF(A11_114!$A$14:$A$87,$A50,A11_114!$C$14:$C$87)</f>
        <v/>
      </c>
      <c r="M50" s="64">
        <f>SUMIF(A11_132!$A$14:$A$91,$A50,A11_132!$C$14:$C$91)</f>
        <v/>
      </c>
      <c r="N50" s="64">
        <f>SUMIF(A11_205!$A$14:$A$88,$A50,A11_205!$C$14:$C$88)</f>
        <v/>
      </c>
      <c r="O50" s="64">
        <f>SUMIF(A11_206!$A$14:$A$81,$A50,A11_206!$C$14:$C$81)</f>
        <v/>
      </c>
      <c r="P50" s="64">
        <f>SUMIF(A11_211!$A$14:$A$70,$A50,A11_211!$C$14:$C$70)</f>
        <v/>
      </c>
      <c r="Q50" s="64">
        <f>SUMIF(A11_228!$A$14:$A$54,$A50,A11_228!$C$14:$C$54)</f>
        <v/>
      </c>
      <c r="R50" s="64">
        <f>SUMIF(A11_234!$A$14:$A$88,$A50,A11_234!$C$14:$C$88)</f>
        <v/>
      </c>
      <c r="S50" s="64">
        <f>SUMIF(A11_235!$A$14:$A$114,$A50,A11_235!$C$14:$C$114)</f>
        <v/>
      </c>
      <c r="T50" s="64">
        <f>SUMIF(A11_236!$A$14:$A$100,$A50,A11_236!$C$14:$C$100)</f>
        <v/>
      </c>
      <c r="U50" s="64">
        <f>SUMIF(A11_305!$A$14:$A$97,$A50,A11_305!$C$14:$C$97)</f>
        <v/>
      </c>
      <c r="V50" s="64">
        <f>SUMIF(A11_306!$A$14:$A$115,$A50,A11_306!$C$14:$C$115)</f>
        <v/>
      </c>
      <c r="W50" s="64">
        <f>SUMIF(A11_311!$A$14:$A$78,$A50,A11_311!$C$14:$C$78)</f>
        <v/>
      </c>
      <c r="X50" s="64">
        <f>SUMIF(A11_327!$A$14:$A$79,$A50,A11_327!$C$14:$C$79)</f>
        <v/>
      </c>
      <c r="Y50" s="64">
        <f>SUMIF(A11_333!$A$14:$A$82,$A50,A11_333!$C$14:$C$82)</f>
        <v/>
      </c>
      <c r="Z50" s="64">
        <f>SUMIF(A11_334!$A$14:$A$70,$A50,A11_334!$C$14:$C$70)</f>
        <v/>
      </c>
      <c r="AA50" s="64">
        <f>SUMIF(A11_335!$A$14:$A$77,$A50,A11_335!$C$14:$C$77)</f>
        <v/>
      </c>
      <c r="AB50" s="64">
        <f>SUMIF(A22_116!$A$14:$A$89,$A50,A22_116!$C$14:$C$89)</f>
        <v/>
      </c>
    </row>
    <row customHeight="1" ht="89.25" r="51" s="32" spans="1:29">
      <c r="A51" s="23" t="s">
        <v>146</v>
      </c>
      <c r="B51" s="100" t="s">
        <v>147</v>
      </c>
      <c r="C51" s="23">
        <f>K51</f>
        <v/>
      </c>
      <c r="D51" s="23" t="s">
        <v>21</v>
      </c>
      <c r="E51" s="30" t="n"/>
      <c r="F51" s="30">
        <f>C51*E51</f>
        <v/>
      </c>
      <c r="G51" s="104" t="s">
        <v>148</v>
      </c>
      <c r="H51" s="23" t="n"/>
      <c r="I51" s="23" t="n"/>
      <c r="K51">
        <f>SUM(L51:AB51)</f>
        <v/>
      </c>
      <c r="L51" s="64">
        <f>SUMIF(A11_114!$A$14:$A$87,$A51,A11_114!$C$14:$C$87)</f>
        <v/>
      </c>
      <c r="M51" s="64">
        <f>SUMIF(A11_132!$A$14:$A$91,$A51,A11_132!$C$14:$C$91)</f>
        <v/>
      </c>
      <c r="N51" s="64">
        <f>SUMIF(A11_205!$A$14:$A$88,$A51,A11_205!$C$14:$C$88)</f>
        <v/>
      </c>
      <c r="O51" s="64">
        <f>SUMIF(A11_206!$A$14:$A$81,$A51,A11_206!$C$14:$C$81)</f>
        <v/>
      </c>
      <c r="P51" s="64">
        <f>SUMIF(A11_211!$A$14:$A$70,$A51,A11_211!$C$14:$C$70)</f>
        <v/>
      </c>
      <c r="Q51" s="64">
        <f>SUMIF(A11_228!$A$14:$A$54,$A51,A11_228!$C$14:$C$54)</f>
        <v/>
      </c>
      <c r="R51" s="64">
        <f>SUMIF(A11_234!$A$14:$A$88,$A51,A11_234!$C$14:$C$88)</f>
        <v/>
      </c>
      <c r="S51" s="64">
        <f>SUMIF(A11_235!$A$14:$A$114,$A51,A11_235!$C$14:$C$114)</f>
        <v/>
      </c>
      <c r="T51" s="64">
        <f>SUMIF(A11_236!$A$14:$A$100,$A51,A11_236!$C$14:$C$100)</f>
        <v/>
      </c>
      <c r="U51" s="64">
        <f>SUMIF(A11_305!$A$14:$A$97,$A51,A11_305!$C$14:$C$97)</f>
        <v/>
      </c>
      <c r="V51" s="64">
        <f>SUMIF(A11_306!$A$14:$A$115,$A51,A11_306!$C$14:$C$115)</f>
        <v/>
      </c>
      <c r="W51" s="64">
        <f>SUMIF(A11_311!$A$14:$A$78,$A51,A11_311!$C$14:$C$78)</f>
        <v/>
      </c>
      <c r="X51" s="64">
        <f>SUMIF(A11_327!$A$14:$A$79,$A51,A11_327!$C$14:$C$79)</f>
        <v/>
      </c>
      <c r="Y51" s="64">
        <f>SUMIF(A11_333!$A$14:$A$82,$A51,A11_333!$C$14:$C$82)</f>
        <v/>
      </c>
      <c r="Z51" s="64">
        <f>SUMIF(A11_334!$A$14:$A$70,$A51,A11_334!$C$14:$C$70)</f>
        <v/>
      </c>
      <c r="AA51" s="64">
        <f>SUMIF(A11_335!$A$14:$A$77,$A51,A11_335!$C$14:$C$77)</f>
        <v/>
      </c>
      <c r="AB51" s="64">
        <f>SUMIF(A22_116!$A$14:$A$89,$A51,A22_116!$C$14:$C$89)</f>
        <v/>
      </c>
    </row>
    <row customHeight="1" ht="38.25" r="52" s="32" spans="1:29">
      <c r="A52" s="23" t="s">
        <v>149</v>
      </c>
      <c r="B52" s="100" t="s">
        <v>150</v>
      </c>
      <c r="C52" s="23">
        <f>K52</f>
        <v/>
      </c>
      <c r="D52" s="23" t="s">
        <v>21</v>
      </c>
      <c r="E52" s="30" t="n"/>
      <c r="F52" s="30">
        <f>C52*E52</f>
        <v/>
      </c>
      <c r="G52" s="104" t="s">
        <v>151</v>
      </c>
      <c r="H52" s="23" t="n"/>
      <c r="I52" s="23" t="n"/>
      <c r="K52">
        <f>SUM(L52:AB52)</f>
        <v/>
      </c>
      <c r="L52" s="64">
        <f>SUMIF(A11_114!$A$14:$A$87,$A52,A11_114!$C$14:$C$87)</f>
        <v/>
      </c>
      <c r="M52" s="64">
        <f>SUMIF(A11_132!$A$14:$A$91,$A52,A11_132!$C$14:$C$91)</f>
        <v/>
      </c>
      <c r="N52" s="64">
        <f>SUMIF(A11_205!$A$14:$A$88,$A52,A11_205!$C$14:$C$88)</f>
        <v/>
      </c>
      <c r="O52" s="64">
        <f>SUMIF(A11_206!$A$14:$A$81,$A52,A11_206!$C$14:$C$81)</f>
        <v/>
      </c>
      <c r="P52" s="64">
        <f>SUMIF(A11_211!$A$14:$A$70,$A52,A11_211!$C$14:$C$70)</f>
        <v/>
      </c>
      <c r="Q52" s="64">
        <f>SUMIF(A11_228!$A$14:$A$54,$A52,A11_228!$C$14:$C$54)</f>
        <v/>
      </c>
      <c r="R52" s="64">
        <f>SUMIF(A11_234!$A$14:$A$88,$A52,A11_234!$C$14:$C$88)</f>
        <v/>
      </c>
      <c r="S52" s="64">
        <f>SUMIF(A11_235!$A$14:$A$114,$A52,A11_235!$C$14:$C$114)</f>
        <v/>
      </c>
      <c r="T52" s="64">
        <f>SUMIF(A11_236!$A$14:$A$100,$A52,A11_236!$C$14:$C$100)</f>
        <v/>
      </c>
      <c r="U52" s="64">
        <f>SUMIF(A11_305!$A$14:$A$97,$A52,A11_305!$C$14:$C$97)</f>
        <v/>
      </c>
      <c r="V52" s="64">
        <f>SUMIF(A11_306!$A$14:$A$115,$A52,A11_306!$C$14:$C$115)</f>
        <v/>
      </c>
      <c r="W52" s="64">
        <f>SUMIF(A11_311!$A$14:$A$78,$A52,A11_311!$C$14:$C$78)</f>
        <v/>
      </c>
      <c r="X52" s="64">
        <f>SUMIF(A11_327!$A$14:$A$79,$A52,A11_327!$C$14:$C$79)</f>
        <v/>
      </c>
      <c r="Y52" s="64">
        <f>SUMIF(A11_333!$A$14:$A$82,$A52,A11_333!$C$14:$C$82)</f>
        <v/>
      </c>
      <c r="Z52" s="64">
        <f>SUMIF(A11_334!$A$14:$A$70,$A52,A11_334!$C$14:$C$70)</f>
        <v/>
      </c>
      <c r="AA52" s="64">
        <f>SUMIF(A11_335!$A$14:$A$77,$A52,A11_335!$C$14:$C$77)</f>
        <v/>
      </c>
      <c r="AB52" s="64">
        <f>SUMIF(A22_116!$A$14:$A$89,$A52,A22_116!$C$14:$C$89)</f>
        <v/>
      </c>
    </row>
    <row customHeight="1" ht="63.75" r="53" s="32" spans="1:29">
      <c r="A53" s="23" t="s">
        <v>152</v>
      </c>
      <c r="B53" s="100" t="s">
        <v>153</v>
      </c>
      <c r="C53" s="23">
        <f>K53</f>
        <v/>
      </c>
      <c r="D53" s="23" t="s">
        <v>21</v>
      </c>
      <c r="E53" s="30" t="n"/>
      <c r="F53" s="30">
        <f>C53*E53</f>
        <v/>
      </c>
      <c r="G53" s="104" t="s">
        <v>154</v>
      </c>
      <c r="H53" s="23" t="n"/>
      <c r="I53" s="23" t="n"/>
      <c r="K53">
        <f>SUM(L53:AB53)</f>
        <v/>
      </c>
      <c r="L53" s="64">
        <f>SUMIF(A11_114!$A$14:$A$87,$A53,A11_114!$C$14:$C$87)</f>
        <v/>
      </c>
      <c r="M53" s="64">
        <f>SUMIF(A11_132!$A$14:$A$91,$A53,A11_132!$C$14:$C$91)</f>
        <v/>
      </c>
      <c r="N53" s="64">
        <f>SUMIF(A11_205!$A$14:$A$88,$A53,A11_205!$C$14:$C$88)</f>
        <v/>
      </c>
      <c r="O53" s="64">
        <f>SUMIF(A11_206!$A$14:$A$81,$A53,A11_206!$C$14:$C$81)</f>
        <v/>
      </c>
      <c r="P53" s="64">
        <f>SUMIF(A11_211!$A$14:$A$70,$A53,A11_211!$C$14:$C$70)</f>
        <v/>
      </c>
      <c r="Q53" s="64">
        <f>SUMIF(A11_228!$A$14:$A$54,$A53,A11_228!$C$14:$C$54)</f>
        <v/>
      </c>
      <c r="R53" s="64">
        <f>SUMIF(A11_234!$A$14:$A$88,$A53,A11_234!$C$14:$C$88)</f>
        <v/>
      </c>
      <c r="S53" s="64">
        <f>SUMIF(A11_235!$A$14:$A$114,$A53,A11_235!$C$14:$C$114)</f>
        <v/>
      </c>
      <c r="T53" s="64">
        <f>SUMIF(A11_236!$A$14:$A$100,$A53,A11_236!$C$14:$C$100)</f>
        <v/>
      </c>
      <c r="U53" s="64">
        <f>SUMIF(A11_305!$A$14:$A$97,$A53,A11_305!$C$14:$C$97)</f>
        <v/>
      </c>
      <c r="V53" s="64">
        <f>SUMIF(A11_306!$A$14:$A$115,$A53,A11_306!$C$14:$C$115)</f>
        <v/>
      </c>
      <c r="W53" s="64">
        <f>SUMIF(A11_311!$A$14:$A$78,$A53,A11_311!$C$14:$C$78)</f>
        <v/>
      </c>
      <c r="X53" s="64">
        <f>SUMIF(A11_327!$A$14:$A$79,$A53,A11_327!$C$14:$C$79)</f>
        <v/>
      </c>
      <c r="Y53" s="64">
        <f>SUMIF(A11_333!$A$14:$A$82,$A53,A11_333!$C$14:$C$82)</f>
        <v/>
      </c>
      <c r="Z53" s="64">
        <f>SUMIF(A11_334!$A$14:$A$70,$A53,A11_334!$C$14:$C$70)</f>
        <v/>
      </c>
      <c r="AA53" s="64">
        <f>SUMIF(A11_335!$A$14:$A$77,$A53,A11_335!$C$14:$C$77)</f>
        <v/>
      </c>
      <c r="AB53" s="64">
        <f>SUMIF(A22_116!$A$14:$A$89,$A53,A22_116!$C$14:$C$89)</f>
        <v/>
      </c>
    </row>
    <row customHeight="1" ht="38.25" r="54" s="32" spans="1:29">
      <c r="A54" s="23" t="s">
        <v>155</v>
      </c>
      <c r="B54" s="100" t="s">
        <v>156</v>
      </c>
      <c r="C54" s="23">
        <f>K54</f>
        <v/>
      </c>
      <c r="D54" s="23" t="s">
        <v>21</v>
      </c>
      <c r="E54" s="30" t="n"/>
      <c r="F54" s="30">
        <f>C54*E54</f>
        <v/>
      </c>
      <c r="G54" s="104" t="s">
        <v>157</v>
      </c>
      <c r="H54" s="23" t="n"/>
      <c r="I54" s="23" t="n"/>
      <c r="K54">
        <f>SUM(L54:AB54)</f>
        <v/>
      </c>
      <c r="L54" s="64">
        <f>SUMIF(A11_114!$A$14:$A$87,$A54,A11_114!$C$14:$C$87)</f>
        <v/>
      </c>
      <c r="M54" s="64">
        <f>SUMIF(A11_132!$A$14:$A$91,$A54,A11_132!$C$14:$C$91)</f>
        <v/>
      </c>
      <c r="N54" s="64">
        <f>SUMIF(A11_205!$A$14:$A$88,$A54,A11_205!$C$14:$C$88)</f>
        <v/>
      </c>
      <c r="O54" s="64">
        <f>SUMIF(A11_206!$A$14:$A$81,$A54,A11_206!$C$14:$C$81)</f>
        <v/>
      </c>
      <c r="P54" s="64">
        <f>SUMIF(A11_211!$A$14:$A$70,$A54,A11_211!$C$14:$C$70)</f>
        <v/>
      </c>
      <c r="Q54" s="64">
        <f>SUMIF(A11_228!$A$14:$A$54,$A54,A11_228!$C$14:$C$54)</f>
        <v/>
      </c>
      <c r="R54" s="64">
        <f>SUMIF(A11_234!$A$14:$A$88,$A54,A11_234!$C$14:$C$88)</f>
        <v/>
      </c>
      <c r="S54" s="64">
        <f>SUMIF(A11_235!$A$14:$A$114,$A54,A11_235!$C$14:$C$114)</f>
        <v/>
      </c>
      <c r="T54" s="64">
        <f>SUMIF(A11_236!$A$14:$A$100,$A54,A11_236!$C$14:$C$100)</f>
        <v/>
      </c>
      <c r="U54" s="64">
        <f>SUMIF(A11_305!$A$14:$A$97,$A54,A11_305!$C$14:$C$97)</f>
        <v/>
      </c>
      <c r="V54" s="64">
        <f>SUMIF(A11_306!$A$14:$A$115,$A54,A11_306!$C$14:$C$115)</f>
        <v/>
      </c>
      <c r="W54" s="64">
        <f>SUMIF(A11_311!$A$14:$A$78,$A54,A11_311!$C$14:$C$78)</f>
        <v/>
      </c>
      <c r="X54" s="64">
        <f>SUMIF(A11_327!$A$14:$A$79,$A54,A11_327!$C$14:$C$79)</f>
        <v/>
      </c>
      <c r="Y54" s="64">
        <f>SUMIF(A11_333!$A$14:$A$82,$A54,A11_333!$C$14:$C$82)</f>
        <v/>
      </c>
      <c r="Z54" s="64">
        <f>SUMIF(A11_334!$A$14:$A$70,$A54,A11_334!$C$14:$C$70)</f>
        <v/>
      </c>
      <c r="AA54" s="64">
        <f>SUMIF(A11_335!$A$14:$A$77,$A54,A11_335!$C$14:$C$77)</f>
        <v/>
      </c>
      <c r="AB54" s="64">
        <f>SUMIF(A22_116!$A$14:$A$89,$A54,A22_116!$C$14:$C$89)</f>
        <v/>
      </c>
    </row>
    <row customHeight="1" ht="51" r="55" s="32" spans="1:29">
      <c r="A55" s="23" t="s">
        <v>158</v>
      </c>
      <c r="B55" s="100" t="s">
        <v>159</v>
      </c>
      <c r="C55" s="23">
        <f>K55</f>
        <v/>
      </c>
      <c r="D55" s="23" t="s">
        <v>21</v>
      </c>
      <c r="E55" s="30" t="n"/>
      <c r="F55" s="30">
        <f>C55*E55</f>
        <v/>
      </c>
      <c r="G55" s="104" t="s">
        <v>160</v>
      </c>
      <c r="H55" s="23" t="n"/>
      <c r="I55" s="23" t="n"/>
      <c r="K55">
        <f>SUM(L55:AB55)</f>
        <v/>
      </c>
      <c r="L55" s="64">
        <f>SUMIF(A11_114!$A$14:$A$87,$A55,A11_114!$C$14:$C$87)</f>
        <v/>
      </c>
      <c r="M55" s="64">
        <f>SUMIF(A11_132!$A$14:$A$91,$A55,A11_132!$C$14:$C$91)</f>
        <v/>
      </c>
      <c r="N55" s="64">
        <f>SUMIF(A11_205!$A$14:$A$88,$A55,A11_205!$C$14:$C$88)</f>
        <v/>
      </c>
      <c r="O55" s="64">
        <f>SUMIF(A11_206!$A$14:$A$81,$A55,A11_206!$C$14:$C$81)</f>
        <v/>
      </c>
      <c r="P55" s="64">
        <f>SUMIF(A11_211!$A$14:$A$70,$A55,A11_211!$C$14:$C$70)</f>
        <v/>
      </c>
      <c r="Q55" s="64">
        <f>SUMIF(A11_228!$A$14:$A$54,$A55,A11_228!$C$14:$C$54)</f>
        <v/>
      </c>
      <c r="R55" s="64">
        <f>SUMIF(A11_234!$A$14:$A$88,$A55,A11_234!$C$14:$C$88)</f>
        <v/>
      </c>
      <c r="S55" s="64">
        <f>SUMIF(A11_235!$A$14:$A$114,$A55,A11_235!$C$14:$C$114)</f>
        <v/>
      </c>
      <c r="T55" s="64">
        <f>SUMIF(A11_236!$A$14:$A$100,$A55,A11_236!$C$14:$C$100)</f>
        <v/>
      </c>
      <c r="U55" s="64">
        <f>SUMIF(A11_305!$A$14:$A$97,$A55,A11_305!$C$14:$C$97)</f>
        <v/>
      </c>
      <c r="V55" s="64">
        <f>SUMIF(A11_306!$A$14:$A$115,$A55,A11_306!$C$14:$C$115)</f>
        <v/>
      </c>
      <c r="W55" s="64">
        <f>SUMIF(A11_311!$A$14:$A$78,$A55,A11_311!$C$14:$C$78)</f>
        <v/>
      </c>
      <c r="X55" s="64">
        <f>SUMIF(A11_327!$A$14:$A$79,$A55,A11_327!$C$14:$C$79)</f>
        <v/>
      </c>
      <c r="Y55" s="64">
        <f>SUMIF(A11_333!$A$14:$A$82,$A55,A11_333!$C$14:$C$82)</f>
        <v/>
      </c>
      <c r="Z55" s="64">
        <f>SUMIF(A11_334!$A$14:$A$70,$A55,A11_334!$C$14:$C$70)</f>
        <v/>
      </c>
      <c r="AA55" s="64">
        <f>SUMIF(A11_335!$A$14:$A$77,$A55,A11_335!$C$14:$C$77)</f>
        <v/>
      </c>
      <c r="AB55" s="64">
        <f>SUMIF(A22_116!$A$14:$A$89,$A55,A22_116!$C$14:$C$89)</f>
        <v/>
      </c>
    </row>
    <row customHeight="1" ht="76.5" r="56" s="32" spans="1:29">
      <c r="A56" s="23" t="s">
        <v>161</v>
      </c>
      <c r="B56" s="100" t="s">
        <v>162</v>
      </c>
      <c r="C56" s="23">
        <f>K56</f>
        <v/>
      </c>
      <c r="D56" s="23" t="s">
        <v>21</v>
      </c>
      <c r="E56" s="30" t="n"/>
      <c r="F56" s="30">
        <f>C56*E56</f>
        <v/>
      </c>
      <c r="G56" s="104" t="s">
        <v>163</v>
      </c>
      <c r="H56" s="23" t="n"/>
      <c r="I56" s="23" t="n"/>
      <c r="K56">
        <f>SUM(L56:AB56)</f>
        <v/>
      </c>
      <c r="L56" s="64">
        <f>SUMIF(A11_114!$A$14:$A$87,$A56,A11_114!$C$14:$C$87)</f>
        <v/>
      </c>
      <c r="M56" s="64">
        <f>SUMIF(A11_132!$A$14:$A$91,$A56,A11_132!$C$14:$C$91)</f>
        <v/>
      </c>
      <c r="N56" s="64">
        <f>SUMIF(A11_205!$A$14:$A$88,$A56,A11_205!$C$14:$C$88)</f>
        <v/>
      </c>
      <c r="O56" s="64">
        <f>SUMIF(A11_206!$A$14:$A$81,$A56,A11_206!$C$14:$C$81)</f>
        <v/>
      </c>
      <c r="P56" s="64">
        <f>SUMIF(A11_211!$A$14:$A$70,$A56,A11_211!$C$14:$C$70)</f>
        <v/>
      </c>
      <c r="Q56" s="64">
        <f>SUMIF(A11_228!$A$14:$A$54,$A56,A11_228!$C$14:$C$54)</f>
        <v/>
      </c>
      <c r="R56" s="64">
        <f>SUMIF(A11_234!$A$14:$A$88,$A56,A11_234!$C$14:$C$88)</f>
        <v/>
      </c>
      <c r="S56" s="64">
        <f>SUMIF(A11_235!$A$14:$A$114,$A56,A11_235!$C$14:$C$114)</f>
        <v/>
      </c>
      <c r="T56" s="64">
        <f>SUMIF(A11_236!$A$14:$A$100,$A56,A11_236!$C$14:$C$100)</f>
        <v/>
      </c>
      <c r="U56" s="64">
        <f>SUMIF(A11_305!$A$14:$A$97,$A56,A11_305!$C$14:$C$97)</f>
        <v/>
      </c>
      <c r="V56" s="64">
        <f>SUMIF(A11_306!$A$14:$A$115,$A56,A11_306!$C$14:$C$115)</f>
        <v/>
      </c>
      <c r="W56" s="64">
        <f>SUMIF(A11_311!$A$14:$A$78,$A56,A11_311!$C$14:$C$78)</f>
        <v/>
      </c>
      <c r="X56" s="64">
        <f>SUMIF(A11_327!$A$14:$A$79,$A56,A11_327!$C$14:$C$79)</f>
        <v/>
      </c>
      <c r="Y56" s="64">
        <f>SUMIF(A11_333!$A$14:$A$82,$A56,A11_333!$C$14:$C$82)</f>
        <v/>
      </c>
      <c r="Z56" s="64">
        <f>SUMIF(A11_334!$A$14:$A$70,$A56,A11_334!$C$14:$C$70)</f>
        <v/>
      </c>
      <c r="AA56" s="64">
        <f>SUMIF(A11_335!$A$14:$A$77,$A56,A11_335!$C$14:$C$77)</f>
        <v/>
      </c>
      <c r="AB56" s="64">
        <f>SUMIF(A22_116!$A$14:$A$89,$A56,A22_116!$C$14:$C$89)</f>
        <v/>
      </c>
    </row>
    <row customHeight="1" ht="102" r="57" s="32" spans="1:29">
      <c r="A57" s="23" t="s">
        <v>164</v>
      </c>
      <c r="B57" s="100" t="s">
        <v>165</v>
      </c>
      <c r="C57" s="23">
        <f>K57</f>
        <v/>
      </c>
      <c r="D57" s="23" t="s">
        <v>21</v>
      </c>
      <c r="E57" s="30" t="n"/>
      <c r="F57" s="30">
        <f>C57*E57</f>
        <v/>
      </c>
      <c r="G57" s="104" t="s">
        <v>166</v>
      </c>
      <c r="H57" s="23" t="n"/>
      <c r="I57" s="23" t="n"/>
      <c r="K57">
        <f>SUM(L57:AB57)</f>
        <v/>
      </c>
      <c r="L57" s="64">
        <f>SUMIF(A11_114!$A$14:$A$87,$A57,A11_114!$C$14:$C$87)</f>
        <v/>
      </c>
      <c r="M57" s="64">
        <f>SUMIF(A11_132!$A$14:$A$91,$A57,A11_132!$C$14:$C$91)</f>
        <v/>
      </c>
      <c r="N57" s="64">
        <f>SUMIF(A11_205!$A$14:$A$88,$A57,A11_205!$C$14:$C$88)</f>
        <v/>
      </c>
      <c r="O57" s="64">
        <f>SUMIF(A11_206!$A$14:$A$81,$A57,A11_206!$C$14:$C$81)</f>
        <v/>
      </c>
      <c r="P57" s="64">
        <f>SUMIF(A11_211!$A$14:$A$70,$A57,A11_211!$C$14:$C$70)</f>
        <v/>
      </c>
      <c r="Q57" s="64">
        <f>SUMIF(A11_228!$A$14:$A$54,$A57,A11_228!$C$14:$C$54)</f>
        <v/>
      </c>
      <c r="R57" s="64">
        <f>SUMIF(A11_234!$A$14:$A$88,$A57,A11_234!$C$14:$C$88)</f>
        <v/>
      </c>
      <c r="S57" s="64">
        <f>SUMIF(A11_235!$A$14:$A$114,$A57,A11_235!$C$14:$C$114)</f>
        <v/>
      </c>
      <c r="T57" s="64">
        <f>SUMIF(A11_236!$A$14:$A$100,$A57,A11_236!$C$14:$C$100)</f>
        <v/>
      </c>
      <c r="U57" s="64">
        <f>SUMIF(A11_305!$A$14:$A$97,$A57,A11_305!$C$14:$C$97)</f>
        <v/>
      </c>
      <c r="V57" s="64">
        <f>SUMIF(A11_306!$A$14:$A$115,$A57,A11_306!$C$14:$C$115)</f>
        <v/>
      </c>
      <c r="W57" s="64">
        <f>SUMIF(A11_311!$A$14:$A$78,$A57,A11_311!$C$14:$C$78)</f>
        <v/>
      </c>
      <c r="X57" s="64">
        <f>SUMIF(A11_327!$A$14:$A$79,$A57,A11_327!$C$14:$C$79)</f>
        <v/>
      </c>
      <c r="Y57" s="64">
        <f>SUMIF(A11_333!$A$14:$A$82,$A57,A11_333!$C$14:$C$82)</f>
        <v/>
      </c>
      <c r="Z57" s="64">
        <f>SUMIF(A11_334!$A$14:$A$70,$A57,A11_334!$C$14:$C$70)</f>
        <v/>
      </c>
      <c r="AA57" s="64">
        <f>SUMIF(A11_335!$A$14:$A$77,$A57,A11_335!$C$14:$C$77)</f>
        <v/>
      </c>
      <c r="AB57" s="64">
        <f>SUMIF(A22_116!$A$14:$A$89,$A57,A22_116!$C$14:$C$89)</f>
        <v/>
      </c>
    </row>
    <row customHeight="1" ht="102" r="58" s="32" spans="1:29">
      <c r="A58" s="23" t="s">
        <v>167</v>
      </c>
      <c r="B58" s="100" t="s">
        <v>168</v>
      </c>
      <c r="C58" s="23">
        <f>K58</f>
        <v/>
      </c>
      <c r="D58" s="23" t="s">
        <v>21</v>
      </c>
      <c r="E58" s="30" t="n"/>
      <c r="F58" s="30">
        <f>C58*E58</f>
        <v/>
      </c>
      <c r="G58" s="104" t="s">
        <v>169</v>
      </c>
      <c r="H58" s="23" t="n"/>
      <c r="I58" s="23" t="n"/>
      <c r="K58">
        <f>SUM(L58:AB58)</f>
        <v/>
      </c>
      <c r="L58" s="64">
        <f>SUMIF(A11_114!$A$14:$A$87,$A58,A11_114!$C$14:$C$87)</f>
        <v/>
      </c>
      <c r="M58" s="64">
        <f>SUMIF(A11_132!$A$14:$A$91,$A58,A11_132!$C$14:$C$91)</f>
        <v/>
      </c>
      <c r="N58" s="64">
        <f>SUMIF(A11_205!$A$14:$A$88,$A58,A11_205!$C$14:$C$88)</f>
        <v/>
      </c>
      <c r="O58" s="64">
        <f>SUMIF(A11_206!$A$14:$A$81,$A58,A11_206!$C$14:$C$81)</f>
        <v/>
      </c>
      <c r="P58" s="64">
        <f>SUMIF(A11_211!$A$14:$A$70,$A58,A11_211!$C$14:$C$70)</f>
        <v/>
      </c>
      <c r="Q58" s="64">
        <f>SUMIF(A11_228!$A$14:$A$54,$A58,A11_228!$C$14:$C$54)</f>
        <v/>
      </c>
      <c r="R58" s="64">
        <f>SUMIF(A11_234!$A$14:$A$88,$A58,A11_234!$C$14:$C$88)</f>
        <v/>
      </c>
      <c r="S58" s="64">
        <f>SUMIF(A11_235!$A$14:$A$114,$A58,A11_235!$C$14:$C$114)</f>
        <v/>
      </c>
      <c r="T58" s="64">
        <f>SUMIF(A11_236!$A$14:$A$100,$A58,A11_236!$C$14:$C$100)</f>
        <v/>
      </c>
      <c r="U58" s="64">
        <f>SUMIF(A11_305!$A$14:$A$97,$A58,A11_305!$C$14:$C$97)</f>
        <v/>
      </c>
      <c r="V58" s="64">
        <f>SUMIF(A11_306!$A$14:$A$115,$A58,A11_306!$C$14:$C$115)</f>
        <v/>
      </c>
      <c r="W58" s="64">
        <f>SUMIF(A11_311!$A$14:$A$78,$A58,A11_311!$C$14:$C$78)</f>
        <v/>
      </c>
      <c r="X58" s="64">
        <f>SUMIF(A11_327!$A$14:$A$79,$A58,A11_327!$C$14:$C$79)</f>
        <v/>
      </c>
      <c r="Y58" s="64">
        <f>SUMIF(A11_333!$A$14:$A$82,$A58,A11_333!$C$14:$C$82)</f>
        <v/>
      </c>
      <c r="Z58" s="64">
        <f>SUMIF(A11_334!$A$14:$A$70,$A58,A11_334!$C$14:$C$70)</f>
        <v/>
      </c>
      <c r="AA58" s="64">
        <f>SUMIF(A11_335!$A$14:$A$77,$A58,A11_335!$C$14:$C$77)</f>
        <v/>
      </c>
      <c r="AB58" s="64">
        <f>SUMIF(A22_116!$A$14:$A$89,$A58,A22_116!$C$14:$C$89)</f>
        <v/>
      </c>
    </row>
    <row customHeight="1" ht="63.75" r="59" s="32" spans="1:29">
      <c r="A59" s="23" t="s">
        <v>170</v>
      </c>
      <c r="B59" s="100" t="s">
        <v>171</v>
      </c>
      <c r="C59" s="23">
        <f>K59</f>
        <v/>
      </c>
      <c r="D59" s="23" t="s">
        <v>21</v>
      </c>
      <c r="E59" s="30" t="n"/>
      <c r="F59" s="30">
        <f>C59*E59</f>
        <v/>
      </c>
      <c r="G59" s="104" t="s">
        <v>172</v>
      </c>
      <c r="H59" s="23" t="n"/>
      <c r="I59" s="23" t="n"/>
      <c r="K59">
        <f>SUM(L59:AB59)</f>
        <v/>
      </c>
      <c r="L59" s="64">
        <f>SUMIF(A11_114!$A$14:$A$87,$A59,A11_114!$C$14:$C$87)</f>
        <v/>
      </c>
      <c r="M59" s="64">
        <f>SUMIF(A11_132!$A$14:$A$91,$A59,A11_132!$C$14:$C$91)</f>
        <v/>
      </c>
      <c r="N59" s="64">
        <f>SUMIF(A11_205!$A$14:$A$88,$A59,A11_205!$C$14:$C$88)</f>
        <v/>
      </c>
      <c r="O59" s="64">
        <f>SUMIF(A11_206!$A$14:$A$81,$A59,A11_206!$C$14:$C$81)</f>
        <v/>
      </c>
      <c r="P59" s="64">
        <f>SUMIF(A11_211!$A$14:$A$70,$A59,A11_211!$C$14:$C$70)</f>
        <v/>
      </c>
      <c r="Q59" s="64">
        <f>SUMIF(A11_228!$A$14:$A$54,$A59,A11_228!$C$14:$C$54)</f>
        <v/>
      </c>
      <c r="R59" s="64">
        <f>SUMIF(A11_234!$A$14:$A$88,$A59,A11_234!$C$14:$C$88)</f>
        <v/>
      </c>
      <c r="S59" s="64">
        <f>SUMIF(A11_235!$A$14:$A$114,$A59,A11_235!$C$14:$C$114)</f>
        <v/>
      </c>
      <c r="T59" s="64">
        <f>SUMIF(A11_236!$A$14:$A$100,$A59,A11_236!$C$14:$C$100)</f>
        <v/>
      </c>
      <c r="U59" s="64">
        <f>SUMIF(A11_305!$A$14:$A$97,$A59,A11_305!$C$14:$C$97)</f>
        <v/>
      </c>
      <c r="V59" s="64">
        <f>SUMIF(A11_306!$A$14:$A$115,$A59,A11_306!$C$14:$C$115)</f>
        <v/>
      </c>
      <c r="W59" s="64">
        <f>SUMIF(A11_311!$A$14:$A$78,$A59,A11_311!$C$14:$C$78)</f>
        <v/>
      </c>
      <c r="X59" s="64">
        <f>SUMIF(A11_327!$A$14:$A$79,$A59,A11_327!$C$14:$C$79)</f>
        <v/>
      </c>
      <c r="Y59" s="64">
        <f>SUMIF(A11_333!$A$14:$A$82,$A59,A11_333!$C$14:$C$82)</f>
        <v/>
      </c>
      <c r="Z59" s="64">
        <f>SUMIF(A11_334!$A$14:$A$70,$A59,A11_334!$C$14:$C$70)</f>
        <v/>
      </c>
      <c r="AA59" s="64">
        <f>SUMIF(A11_335!$A$14:$A$77,$A59,A11_335!$C$14:$C$77)</f>
        <v/>
      </c>
      <c r="AB59" s="64">
        <f>SUMIF(A22_116!$A$14:$A$89,$A59,A22_116!$C$14:$C$89)</f>
        <v/>
      </c>
    </row>
    <row customHeight="1" ht="38.25" r="60" s="32" spans="1:29">
      <c r="A60" s="23" t="s">
        <v>173</v>
      </c>
      <c r="B60" s="100" t="s">
        <v>174</v>
      </c>
      <c r="C60" s="23">
        <f>K60</f>
        <v/>
      </c>
      <c r="D60" s="23" t="s">
        <v>21</v>
      </c>
      <c r="E60" s="30" t="n"/>
      <c r="F60" s="30">
        <f>C60*E60</f>
        <v/>
      </c>
      <c r="G60" s="104" t="s">
        <v>175</v>
      </c>
      <c r="H60" s="23" t="n"/>
      <c r="I60" s="23" t="n"/>
      <c r="K60">
        <f>SUM(L60:AB60)</f>
        <v/>
      </c>
      <c r="L60" s="64">
        <f>SUMIF(A11_114!$A$14:$A$87,$A60,A11_114!$C$14:$C$87)</f>
        <v/>
      </c>
      <c r="M60" s="64">
        <f>SUMIF(A11_132!$A$14:$A$91,$A60,A11_132!$C$14:$C$91)</f>
        <v/>
      </c>
      <c r="N60" s="64">
        <f>SUMIF(A11_205!$A$14:$A$88,$A60,A11_205!$C$14:$C$88)</f>
        <v/>
      </c>
      <c r="O60" s="64">
        <f>SUMIF(A11_206!$A$14:$A$81,$A60,A11_206!$C$14:$C$81)</f>
        <v/>
      </c>
      <c r="P60" s="64">
        <f>SUMIF(A11_211!$A$14:$A$70,$A60,A11_211!$C$14:$C$70)</f>
        <v/>
      </c>
      <c r="Q60" s="64">
        <f>SUMIF(A11_228!$A$14:$A$54,$A60,A11_228!$C$14:$C$54)</f>
        <v/>
      </c>
      <c r="R60" s="64">
        <f>SUMIF(A11_234!$A$14:$A$88,$A60,A11_234!$C$14:$C$88)</f>
        <v/>
      </c>
      <c r="S60" s="64">
        <f>SUMIF(A11_235!$A$14:$A$114,$A60,A11_235!$C$14:$C$114)</f>
        <v/>
      </c>
      <c r="T60" s="64">
        <f>SUMIF(A11_236!$A$14:$A$100,$A60,A11_236!$C$14:$C$100)</f>
        <v/>
      </c>
      <c r="U60" s="64">
        <f>SUMIF(A11_305!$A$14:$A$97,$A60,A11_305!$C$14:$C$97)</f>
        <v/>
      </c>
      <c r="V60" s="64">
        <f>SUMIF(A11_306!$A$14:$A$115,$A60,A11_306!$C$14:$C$115)</f>
        <v/>
      </c>
      <c r="W60" s="64">
        <f>SUMIF(A11_311!$A$14:$A$78,$A60,A11_311!$C$14:$C$78)</f>
        <v/>
      </c>
      <c r="X60" s="64">
        <f>SUMIF(A11_327!$A$14:$A$79,$A60,A11_327!$C$14:$C$79)</f>
        <v/>
      </c>
      <c r="Y60" s="64">
        <f>SUMIF(A11_333!$A$14:$A$82,$A60,A11_333!$C$14:$C$82)</f>
        <v/>
      </c>
      <c r="Z60" s="64">
        <f>SUMIF(A11_334!$A$14:$A$70,$A60,A11_334!$C$14:$C$70)</f>
        <v/>
      </c>
      <c r="AA60" s="64">
        <f>SUMIF(A11_335!$A$14:$A$77,$A60,A11_335!$C$14:$C$77)</f>
        <v/>
      </c>
      <c r="AB60" s="64">
        <f>SUMIF(A22_116!$A$14:$A$89,$A60,A22_116!$C$14:$C$89)</f>
        <v/>
      </c>
    </row>
    <row customHeight="1" ht="38.25" r="61" s="32" spans="1:29">
      <c r="A61" s="23" t="s">
        <v>176</v>
      </c>
      <c r="B61" s="100" t="s">
        <v>177</v>
      </c>
      <c r="C61" s="23">
        <f>K61</f>
        <v/>
      </c>
      <c r="D61" s="23" t="s">
        <v>21</v>
      </c>
      <c r="E61" s="30" t="n"/>
      <c r="F61" s="30">
        <f>C61*E61</f>
        <v/>
      </c>
      <c r="G61" s="104" t="s">
        <v>178</v>
      </c>
      <c r="H61" s="23" t="n"/>
      <c r="I61" s="23" t="n"/>
      <c r="K61">
        <f>SUM(L61:AB61)</f>
        <v/>
      </c>
      <c r="L61" s="64">
        <f>SUMIF(A11_114!$A$14:$A$87,$A61,A11_114!$C$14:$C$87)</f>
        <v/>
      </c>
      <c r="M61" s="64">
        <f>SUMIF(A11_132!$A$14:$A$91,$A61,A11_132!$C$14:$C$91)</f>
        <v/>
      </c>
      <c r="N61" s="64">
        <f>SUMIF(A11_205!$A$14:$A$88,$A61,A11_205!$C$14:$C$88)</f>
        <v/>
      </c>
      <c r="O61" s="64">
        <f>SUMIF(A11_206!$A$14:$A$81,$A61,A11_206!$C$14:$C$81)</f>
        <v/>
      </c>
      <c r="P61" s="64">
        <f>SUMIF(A11_211!$A$14:$A$70,$A61,A11_211!$C$14:$C$70)</f>
        <v/>
      </c>
      <c r="Q61" s="64">
        <f>SUMIF(A11_228!$A$14:$A$54,$A61,A11_228!$C$14:$C$54)</f>
        <v/>
      </c>
      <c r="R61" s="64">
        <f>SUMIF(A11_234!$A$14:$A$88,$A61,A11_234!$C$14:$C$88)</f>
        <v/>
      </c>
      <c r="S61" s="64">
        <f>SUMIF(A11_235!$A$14:$A$114,$A61,A11_235!$C$14:$C$114)</f>
        <v/>
      </c>
      <c r="T61" s="64">
        <f>SUMIF(A11_236!$A$14:$A$100,$A61,A11_236!$C$14:$C$100)</f>
        <v/>
      </c>
      <c r="U61" s="64">
        <f>SUMIF(A11_305!$A$14:$A$97,$A61,A11_305!$C$14:$C$97)</f>
        <v/>
      </c>
      <c r="V61" s="64">
        <f>SUMIF(A11_306!$A$14:$A$115,$A61,A11_306!$C$14:$C$115)</f>
        <v/>
      </c>
      <c r="W61" s="64">
        <f>SUMIF(A11_311!$A$14:$A$78,$A61,A11_311!$C$14:$C$78)</f>
        <v/>
      </c>
      <c r="X61" s="64">
        <f>SUMIF(A11_327!$A$14:$A$79,$A61,A11_327!$C$14:$C$79)</f>
        <v/>
      </c>
      <c r="Y61" s="64">
        <f>SUMIF(A11_333!$A$14:$A$82,$A61,A11_333!$C$14:$C$82)</f>
        <v/>
      </c>
      <c r="Z61" s="64">
        <f>SUMIF(A11_334!$A$14:$A$70,$A61,A11_334!$C$14:$C$70)</f>
        <v/>
      </c>
      <c r="AA61" s="64">
        <f>SUMIF(A11_335!$A$14:$A$77,$A61,A11_335!$C$14:$C$77)</f>
        <v/>
      </c>
      <c r="AB61" s="64">
        <f>SUMIF(A22_116!$A$14:$A$89,$A61,A22_116!$C$14:$C$89)</f>
        <v/>
      </c>
    </row>
    <row customHeight="1" ht="51" r="62" s="32" spans="1:29">
      <c r="A62" s="23" t="s">
        <v>179</v>
      </c>
      <c r="B62" s="100" t="s">
        <v>180</v>
      </c>
      <c r="C62" s="23">
        <f>K62</f>
        <v/>
      </c>
      <c r="D62" s="23" t="s">
        <v>21</v>
      </c>
      <c r="E62" s="30" t="n"/>
      <c r="F62" s="30">
        <f>C62*E62</f>
        <v/>
      </c>
      <c r="G62" s="104" t="s">
        <v>181</v>
      </c>
      <c r="H62" s="23" t="n"/>
      <c r="I62" s="23" t="n"/>
      <c r="K62">
        <f>SUM(L62:AB62)</f>
        <v/>
      </c>
      <c r="L62" s="64">
        <f>SUMIF(A11_114!$A$14:$A$87,$A62,A11_114!$C$14:$C$87)</f>
        <v/>
      </c>
      <c r="M62" s="64">
        <f>SUMIF(A11_132!$A$14:$A$91,$A62,A11_132!$C$14:$C$91)</f>
        <v/>
      </c>
      <c r="N62" s="64">
        <f>SUMIF(A11_205!$A$14:$A$88,$A62,A11_205!$C$14:$C$88)</f>
        <v/>
      </c>
      <c r="O62" s="64">
        <f>SUMIF(A11_206!$A$14:$A$81,$A62,A11_206!$C$14:$C$81)</f>
        <v/>
      </c>
      <c r="P62" s="64">
        <f>SUMIF(A11_211!$A$14:$A$70,$A62,A11_211!$C$14:$C$70)</f>
        <v/>
      </c>
      <c r="Q62" s="64">
        <f>SUMIF(A11_228!$A$14:$A$54,$A62,A11_228!$C$14:$C$54)</f>
        <v/>
      </c>
      <c r="R62" s="64">
        <f>SUMIF(A11_234!$A$14:$A$88,$A62,A11_234!$C$14:$C$88)</f>
        <v/>
      </c>
      <c r="S62" s="64">
        <f>SUMIF(A11_235!$A$14:$A$114,$A62,A11_235!$C$14:$C$114)</f>
        <v/>
      </c>
      <c r="T62" s="64">
        <f>SUMIF(A11_236!$A$14:$A$100,$A62,A11_236!$C$14:$C$100)</f>
        <v/>
      </c>
      <c r="U62" s="64">
        <f>SUMIF(A11_305!$A$14:$A$97,$A62,A11_305!$C$14:$C$97)</f>
        <v/>
      </c>
      <c r="V62" s="64">
        <f>SUMIF(A11_306!$A$14:$A$115,$A62,A11_306!$C$14:$C$115)</f>
        <v/>
      </c>
      <c r="W62" s="64">
        <f>SUMIF(A11_311!$A$14:$A$78,$A62,A11_311!$C$14:$C$78)</f>
        <v/>
      </c>
      <c r="X62" s="64">
        <f>SUMIF(A11_327!$A$14:$A$79,$A62,A11_327!$C$14:$C$79)</f>
        <v/>
      </c>
      <c r="Y62" s="64">
        <f>SUMIF(A11_333!$A$14:$A$82,$A62,A11_333!$C$14:$C$82)</f>
        <v/>
      </c>
      <c r="Z62" s="64">
        <f>SUMIF(A11_334!$A$14:$A$70,$A62,A11_334!$C$14:$C$70)</f>
        <v/>
      </c>
      <c r="AA62" s="64">
        <f>SUMIF(A11_335!$A$14:$A$77,$A62,A11_335!$C$14:$C$77)</f>
        <v/>
      </c>
      <c r="AB62" s="64">
        <f>SUMIF(A22_116!$A$14:$A$89,$A62,A22_116!$C$14:$C$89)</f>
        <v/>
      </c>
    </row>
    <row customHeight="1" ht="38.25" r="63" s="32" spans="1:29">
      <c r="A63" s="23" t="s">
        <v>182</v>
      </c>
      <c r="B63" s="100" t="s">
        <v>183</v>
      </c>
      <c r="C63" s="23">
        <f>K63</f>
        <v/>
      </c>
      <c r="D63" s="23" t="s">
        <v>21</v>
      </c>
      <c r="E63" s="30" t="n"/>
      <c r="F63" s="30">
        <f>C63*E63</f>
        <v/>
      </c>
      <c r="G63" s="104" t="s">
        <v>184</v>
      </c>
      <c r="H63" s="23" t="n"/>
      <c r="I63" s="23" t="n"/>
      <c r="K63">
        <f>SUM(L63:AB63)</f>
        <v/>
      </c>
      <c r="L63" s="64">
        <f>SUMIF(A11_114!$A$14:$A$87,$A63,A11_114!$C$14:$C$87)</f>
        <v/>
      </c>
      <c r="M63" s="64">
        <f>SUMIF(A11_132!$A$14:$A$91,$A63,A11_132!$C$14:$C$91)</f>
        <v/>
      </c>
      <c r="N63" s="64">
        <f>SUMIF(A11_205!$A$14:$A$88,$A63,A11_205!$C$14:$C$88)</f>
        <v/>
      </c>
      <c r="O63" s="64">
        <f>SUMIF(A11_206!$A$14:$A$81,$A63,A11_206!$C$14:$C$81)</f>
        <v/>
      </c>
      <c r="P63" s="64">
        <f>SUMIF(A11_211!$A$14:$A$70,$A63,A11_211!$C$14:$C$70)</f>
        <v/>
      </c>
      <c r="Q63" s="64">
        <f>SUMIF(A11_228!$A$14:$A$54,$A63,A11_228!$C$14:$C$54)</f>
        <v/>
      </c>
      <c r="R63" s="64">
        <f>SUMIF(A11_234!$A$14:$A$88,$A63,A11_234!$C$14:$C$88)</f>
        <v/>
      </c>
      <c r="S63" s="64">
        <f>SUMIF(A11_235!$A$14:$A$114,$A63,A11_235!$C$14:$C$114)</f>
        <v/>
      </c>
      <c r="T63" s="64">
        <f>SUMIF(A11_236!$A$14:$A$100,$A63,A11_236!$C$14:$C$100)</f>
        <v/>
      </c>
      <c r="U63" s="64">
        <f>SUMIF(A11_305!$A$14:$A$97,$A63,A11_305!$C$14:$C$97)</f>
        <v/>
      </c>
      <c r="V63" s="64">
        <f>SUMIF(A11_306!$A$14:$A$115,$A63,A11_306!$C$14:$C$115)</f>
        <v/>
      </c>
      <c r="W63" s="64">
        <f>SUMIF(A11_311!$A$14:$A$78,$A63,A11_311!$C$14:$C$78)</f>
        <v/>
      </c>
      <c r="X63" s="64">
        <f>SUMIF(A11_327!$A$14:$A$79,$A63,A11_327!$C$14:$C$79)</f>
        <v/>
      </c>
      <c r="Y63" s="64">
        <f>SUMIF(A11_333!$A$14:$A$82,$A63,A11_333!$C$14:$C$82)</f>
        <v/>
      </c>
      <c r="Z63" s="64">
        <f>SUMIF(A11_334!$A$14:$A$70,$A63,A11_334!$C$14:$C$70)</f>
        <v/>
      </c>
      <c r="AA63" s="64">
        <f>SUMIF(A11_335!$A$14:$A$77,$A63,A11_335!$C$14:$C$77)</f>
        <v/>
      </c>
      <c r="AB63" s="64">
        <f>SUMIF(A22_116!$A$14:$A$89,$A63,A22_116!$C$14:$C$89)</f>
        <v/>
      </c>
    </row>
    <row customHeight="1" ht="76.5" r="64" s="32" spans="1:29">
      <c r="A64" s="23" t="s">
        <v>185</v>
      </c>
      <c r="B64" s="100" t="s">
        <v>186</v>
      </c>
      <c r="C64" s="23">
        <f>K64</f>
        <v/>
      </c>
      <c r="D64" s="23" t="s">
        <v>21</v>
      </c>
      <c r="E64" s="30" t="n"/>
      <c r="F64" s="30">
        <f>C64*E64</f>
        <v/>
      </c>
      <c r="G64" s="104" t="s">
        <v>187</v>
      </c>
      <c r="H64" s="23" t="n"/>
      <c r="I64" s="23" t="n"/>
      <c r="K64">
        <f>SUM(L64:AB64)</f>
        <v/>
      </c>
      <c r="L64" s="64">
        <f>SUMIF(A11_114!$A$14:$A$87,$A64,A11_114!$C$14:$C$87)</f>
        <v/>
      </c>
      <c r="M64" s="64">
        <f>SUMIF(A11_132!$A$14:$A$91,$A64,A11_132!$C$14:$C$91)</f>
        <v/>
      </c>
      <c r="N64" s="64">
        <f>SUMIF(A11_205!$A$14:$A$88,$A64,A11_205!$C$14:$C$88)</f>
        <v/>
      </c>
      <c r="O64" s="64">
        <f>SUMIF(A11_206!$A$14:$A$81,$A64,A11_206!$C$14:$C$81)</f>
        <v/>
      </c>
      <c r="P64" s="64">
        <f>SUMIF(A11_211!$A$14:$A$70,$A64,A11_211!$C$14:$C$70)</f>
        <v/>
      </c>
      <c r="Q64" s="64">
        <f>SUMIF(A11_228!$A$14:$A$54,$A64,A11_228!$C$14:$C$54)</f>
        <v/>
      </c>
      <c r="R64" s="64">
        <f>SUMIF(A11_234!$A$14:$A$88,$A64,A11_234!$C$14:$C$88)</f>
        <v/>
      </c>
      <c r="S64" s="64">
        <f>SUMIF(A11_235!$A$14:$A$114,$A64,A11_235!$C$14:$C$114)</f>
        <v/>
      </c>
      <c r="T64" s="64">
        <f>SUMIF(A11_236!$A$14:$A$100,$A64,A11_236!$C$14:$C$100)</f>
        <v/>
      </c>
      <c r="U64" s="64">
        <f>SUMIF(A11_305!$A$14:$A$97,$A64,A11_305!$C$14:$C$97)</f>
        <v/>
      </c>
      <c r="V64" s="64">
        <f>SUMIF(A11_306!$A$14:$A$115,$A64,A11_306!$C$14:$C$115)</f>
        <v/>
      </c>
      <c r="W64" s="64">
        <f>SUMIF(A11_311!$A$14:$A$78,$A64,A11_311!$C$14:$C$78)</f>
        <v/>
      </c>
      <c r="X64" s="64">
        <f>SUMIF(A11_327!$A$14:$A$79,$A64,A11_327!$C$14:$C$79)</f>
        <v/>
      </c>
      <c r="Y64" s="64">
        <f>SUMIF(A11_333!$A$14:$A$82,$A64,A11_333!$C$14:$C$82)</f>
        <v/>
      </c>
      <c r="Z64" s="64">
        <f>SUMIF(A11_334!$A$14:$A$70,$A64,A11_334!$C$14:$C$70)</f>
        <v/>
      </c>
      <c r="AA64" s="64">
        <f>SUMIF(A11_335!$A$14:$A$77,$A64,A11_335!$C$14:$C$77)</f>
        <v/>
      </c>
      <c r="AB64" s="64">
        <f>SUMIF(A22_116!$A$14:$A$89,$A64,A22_116!$C$14:$C$89)</f>
        <v/>
      </c>
    </row>
    <row customHeight="1" ht="76.5" r="65" s="32" spans="1:29">
      <c r="A65" s="23" t="s">
        <v>188</v>
      </c>
      <c r="B65" s="100" t="s">
        <v>189</v>
      </c>
      <c r="C65" s="23">
        <f>K65</f>
        <v/>
      </c>
      <c r="D65" s="23" t="s">
        <v>21</v>
      </c>
      <c r="E65" s="30" t="n"/>
      <c r="F65" s="30">
        <f>C65*E65</f>
        <v/>
      </c>
      <c r="G65" s="104" t="s">
        <v>190</v>
      </c>
      <c r="H65" s="23" t="n"/>
      <c r="I65" s="23" t="n"/>
      <c r="K65">
        <f>SUM(L65:AB65)</f>
        <v/>
      </c>
      <c r="L65" s="64">
        <f>SUMIF(A11_114!$A$14:$A$87,$A65,A11_114!$C$14:$C$87)</f>
        <v/>
      </c>
      <c r="M65" s="64">
        <f>SUMIF(A11_132!$A$14:$A$91,$A65,A11_132!$C$14:$C$91)</f>
        <v/>
      </c>
      <c r="N65" s="64">
        <f>SUMIF(A11_205!$A$14:$A$88,$A65,A11_205!$C$14:$C$88)</f>
        <v/>
      </c>
      <c r="O65" s="64">
        <f>SUMIF(A11_206!$A$14:$A$81,$A65,A11_206!$C$14:$C$81)</f>
        <v/>
      </c>
      <c r="P65" s="64">
        <f>SUMIF(A11_211!$A$14:$A$70,$A65,A11_211!$C$14:$C$70)</f>
        <v/>
      </c>
      <c r="Q65" s="64">
        <f>SUMIF(A11_228!$A$14:$A$54,$A65,A11_228!$C$14:$C$54)</f>
        <v/>
      </c>
      <c r="R65" s="64">
        <f>SUMIF(A11_234!$A$14:$A$88,$A65,A11_234!$C$14:$C$88)</f>
        <v/>
      </c>
      <c r="S65" s="64">
        <f>SUMIF(A11_235!$A$14:$A$114,$A65,A11_235!$C$14:$C$114)</f>
        <v/>
      </c>
      <c r="T65" s="64">
        <f>SUMIF(A11_236!$A$14:$A$100,$A65,A11_236!$C$14:$C$100)</f>
        <v/>
      </c>
      <c r="U65" s="64">
        <f>SUMIF(A11_305!$A$14:$A$97,$A65,A11_305!$C$14:$C$97)</f>
        <v/>
      </c>
      <c r="V65" s="64">
        <f>SUMIF(A11_306!$A$14:$A$115,$A65,A11_306!$C$14:$C$115)</f>
        <v/>
      </c>
      <c r="W65" s="64">
        <f>SUMIF(A11_311!$A$14:$A$78,$A65,A11_311!$C$14:$C$78)</f>
        <v/>
      </c>
      <c r="X65" s="64">
        <f>SUMIF(A11_327!$A$14:$A$79,$A65,A11_327!$C$14:$C$79)</f>
        <v/>
      </c>
      <c r="Y65" s="64">
        <f>SUMIF(A11_333!$A$14:$A$82,$A65,A11_333!$C$14:$C$82)</f>
        <v/>
      </c>
      <c r="Z65" s="64">
        <f>SUMIF(A11_334!$A$14:$A$70,$A65,A11_334!$C$14:$C$70)</f>
        <v/>
      </c>
      <c r="AA65" s="64">
        <f>SUMIF(A11_335!$A$14:$A$77,$A65,A11_335!$C$14:$C$77)</f>
        <v/>
      </c>
      <c r="AB65" s="64">
        <f>SUMIF(A22_116!$A$14:$A$89,$A65,A22_116!$C$14:$C$89)</f>
        <v/>
      </c>
    </row>
    <row customHeight="1" ht="51" r="66" s="32" spans="1:29">
      <c r="A66" s="23" t="s">
        <v>191</v>
      </c>
      <c r="B66" s="100" t="s">
        <v>192</v>
      </c>
      <c r="C66" s="23">
        <f>K66</f>
        <v/>
      </c>
      <c r="D66" s="23" t="s">
        <v>21</v>
      </c>
      <c r="E66" s="30" t="n"/>
      <c r="F66" s="30">
        <f>C66*E66</f>
        <v/>
      </c>
      <c r="G66" s="104" t="s">
        <v>193</v>
      </c>
      <c r="H66" s="23" t="n"/>
      <c r="I66" s="23" t="n"/>
      <c r="K66">
        <f>SUM(L66:AB66)</f>
        <v/>
      </c>
      <c r="L66" s="64">
        <f>SUMIF(A11_114!$A$14:$A$87,$A66,A11_114!$C$14:$C$87)</f>
        <v/>
      </c>
      <c r="M66" s="64">
        <f>SUMIF(A11_132!$A$14:$A$91,$A66,A11_132!$C$14:$C$91)</f>
        <v/>
      </c>
      <c r="N66" s="64">
        <f>SUMIF(A11_205!$A$14:$A$88,$A66,A11_205!$C$14:$C$88)</f>
        <v/>
      </c>
      <c r="O66" s="64">
        <f>SUMIF(A11_206!$A$14:$A$81,$A66,A11_206!$C$14:$C$81)</f>
        <v/>
      </c>
      <c r="P66" s="64">
        <f>SUMIF(A11_211!$A$14:$A$70,$A66,A11_211!$C$14:$C$70)</f>
        <v/>
      </c>
      <c r="Q66" s="64">
        <f>SUMIF(A11_228!$A$14:$A$54,$A66,A11_228!$C$14:$C$54)</f>
        <v/>
      </c>
      <c r="R66" s="64">
        <f>SUMIF(A11_234!$A$14:$A$88,$A66,A11_234!$C$14:$C$88)</f>
        <v/>
      </c>
      <c r="S66" s="64">
        <f>SUMIF(A11_235!$A$14:$A$114,$A66,A11_235!$C$14:$C$114)</f>
        <v/>
      </c>
      <c r="T66" s="64">
        <f>SUMIF(A11_236!$A$14:$A$100,$A66,A11_236!$C$14:$C$100)</f>
        <v/>
      </c>
      <c r="U66" s="64">
        <f>SUMIF(A11_305!$A$14:$A$97,$A66,A11_305!$C$14:$C$97)</f>
        <v/>
      </c>
      <c r="V66" s="64">
        <f>SUMIF(A11_306!$A$14:$A$115,$A66,A11_306!$C$14:$C$115)</f>
        <v/>
      </c>
      <c r="W66" s="64">
        <f>SUMIF(A11_311!$A$14:$A$78,$A66,A11_311!$C$14:$C$78)</f>
        <v/>
      </c>
      <c r="X66" s="64">
        <f>SUMIF(A11_327!$A$14:$A$79,$A66,A11_327!$C$14:$C$79)</f>
        <v/>
      </c>
      <c r="Y66" s="64">
        <f>SUMIF(A11_333!$A$14:$A$82,$A66,A11_333!$C$14:$C$82)</f>
        <v/>
      </c>
      <c r="Z66" s="64">
        <f>SUMIF(A11_334!$A$14:$A$70,$A66,A11_334!$C$14:$C$70)</f>
        <v/>
      </c>
      <c r="AA66" s="64">
        <f>SUMIF(A11_335!$A$14:$A$77,$A66,A11_335!$C$14:$C$77)</f>
        <v/>
      </c>
      <c r="AB66" s="64">
        <f>SUMIF(A22_116!$A$14:$A$89,$A66,A22_116!$C$14:$C$89)</f>
        <v/>
      </c>
    </row>
    <row customHeight="1" ht="63.75" r="67" s="32" spans="1:29">
      <c r="A67" s="23" t="s">
        <v>194</v>
      </c>
      <c r="B67" s="100" t="s">
        <v>195</v>
      </c>
      <c r="C67" s="23">
        <f>K67</f>
        <v/>
      </c>
      <c r="D67" s="23" t="s">
        <v>21</v>
      </c>
      <c r="E67" s="30" t="n"/>
      <c r="F67" s="30">
        <f>C67*E67</f>
        <v/>
      </c>
      <c r="G67" s="104" t="s">
        <v>196</v>
      </c>
      <c r="H67" s="23" t="n"/>
      <c r="I67" s="23" t="n"/>
      <c r="K67">
        <f>SUM(L67:AB67)</f>
        <v/>
      </c>
      <c r="L67" s="64">
        <f>SUMIF(A11_114!$A$14:$A$87,$A67,A11_114!$C$14:$C$87)</f>
        <v/>
      </c>
      <c r="M67" s="64">
        <f>SUMIF(A11_132!$A$14:$A$91,$A67,A11_132!$C$14:$C$91)</f>
        <v/>
      </c>
      <c r="N67" s="64">
        <f>SUMIF(A11_205!$A$14:$A$88,$A67,A11_205!$C$14:$C$88)</f>
        <v/>
      </c>
      <c r="O67" s="64">
        <f>SUMIF(A11_206!$A$14:$A$81,$A67,A11_206!$C$14:$C$81)</f>
        <v/>
      </c>
      <c r="P67" s="64">
        <f>SUMIF(A11_211!$A$14:$A$70,$A67,A11_211!$C$14:$C$70)</f>
        <v/>
      </c>
      <c r="Q67" s="64">
        <f>SUMIF(A11_228!$A$14:$A$54,$A67,A11_228!$C$14:$C$54)</f>
        <v/>
      </c>
      <c r="R67" s="64">
        <f>SUMIF(A11_234!$A$14:$A$88,$A67,A11_234!$C$14:$C$88)</f>
        <v/>
      </c>
      <c r="S67" s="64">
        <f>SUMIF(A11_235!$A$14:$A$114,$A67,A11_235!$C$14:$C$114)</f>
        <v/>
      </c>
      <c r="T67" s="64">
        <f>SUMIF(A11_236!$A$14:$A$100,$A67,A11_236!$C$14:$C$100)</f>
        <v/>
      </c>
      <c r="U67" s="64">
        <f>SUMIF(A11_305!$A$14:$A$97,$A67,A11_305!$C$14:$C$97)</f>
        <v/>
      </c>
      <c r="V67" s="64">
        <f>SUMIF(A11_306!$A$14:$A$115,$A67,A11_306!$C$14:$C$115)</f>
        <v/>
      </c>
      <c r="W67" s="64">
        <f>SUMIF(A11_311!$A$14:$A$78,$A67,A11_311!$C$14:$C$78)</f>
        <v/>
      </c>
      <c r="X67" s="64">
        <f>SUMIF(A11_327!$A$14:$A$79,$A67,A11_327!$C$14:$C$79)</f>
        <v/>
      </c>
      <c r="Y67" s="64">
        <f>SUMIF(A11_333!$A$14:$A$82,$A67,A11_333!$C$14:$C$82)</f>
        <v/>
      </c>
      <c r="Z67" s="64">
        <f>SUMIF(A11_334!$A$14:$A$70,$A67,A11_334!$C$14:$C$70)</f>
        <v/>
      </c>
      <c r="AA67" s="64">
        <f>SUMIF(A11_335!$A$14:$A$77,$A67,A11_335!$C$14:$C$77)</f>
        <v/>
      </c>
      <c r="AB67" s="64">
        <f>SUMIF(A22_116!$A$14:$A$89,$A67,A22_116!$C$14:$C$89)</f>
        <v/>
      </c>
    </row>
    <row customHeight="1" ht="51" r="68" s="32" spans="1:29">
      <c r="A68" s="23" t="s">
        <v>197</v>
      </c>
      <c r="B68" s="100" t="s">
        <v>198</v>
      </c>
      <c r="C68" s="23">
        <f>K68</f>
        <v/>
      </c>
      <c r="D68" s="23" t="s">
        <v>199</v>
      </c>
      <c r="E68" s="30" t="n"/>
      <c r="F68" s="30">
        <f>C68*E68</f>
        <v/>
      </c>
      <c r="G68" s="104" t="s">
        <v>200</v>
      </c>
      <c r="H68" s="23" t="n"/>
      <c r="I68" s="23" t="n"/>
      <c r="K68">
        <f>SUM(L68:AB68)</f>
        <v/>
      </c>
      <c r="L68" s="64">
        <f>SUMIF(A11_114!$A$14:$A$87,$A68,A11_114!$C$14:$C$87)</f>
        <v/>
      </c>
      <c r="M68" s="64">
        <f>SUMIF(A11_132!$A$14:$A$91,$A68,A11_132!$C$14:$C$91)</f>
        <v/>
      </c>
      <c r="N68" s="64">
        <f>SUMIF(A11_205!$A$14:$A$88,$A68,A11_205!$C$14:$C$88)</f>
        <v/>
      </c>
      <c r="O68" s="64">
        <f>SUMIF(A11_206!$A$14:$A$81,$A68,A11_206!$C$14:$C$81)</f>
        <v/>
      </c>
      <c r="P68" s="64">
        <f>SUMIF(A11_211!$A$14:$A$70,$A68,A11_211!$C$14:$C$70)</f>
        <v/>
      </c>
      <c r="Q68" s="64">
        <f>SUMIF(A11_228!$A$14:$A$54,$A68,A11_228!$C$14:$C$54)</f>
        <v/>
      </c>
      <c r="R68" s="64">
        <f>SUMIF(A11_234!$A$14:$A$88,$A68,A11_234!$C$14:$C$88)</f>
        <v/>
      </c>
      <c r="S68" s="64">
        <f>SUMIF(A11_235!$A$14:$A$114,$A68,A11_235!$C$14:$C$114)</f>
        <v/>
      </c>
      <c r="T68" s="64">
        <f>SUMIF(A11_236!$A$14:$A$100,$A68,A11_236!$C$14:$C$100)</f>
        <v/>
      </c>
      <c r="U68" s="64">
        <f>SUMIF(A11_305!$A$14:$A$97,$A68,A11_305!$C$14:$C$97)</f>
        <v/>
      </c>
      <c r="V68" s="64">
        <f>SUMIF(A11_306!$A$14:$A$115,$A68,A11_306!$C$14:$C$115)</f>
        <v/>
      </c>
      <c r="W68" s="64">
        <f>SUMIF(A11_311!$A$14:$A$78,$A68,A11_311!$C$14:$C$78)</f>
        <v/>
      </c>
      <c r="X68" s="64">
        <f>SUMIF(A11_327!$A$14:$A$79,$A68,A11_327!$C$14:$C$79)</f>
        <v/>
      </c>
      <c r="Y68" s="64">
        <f>SUMIF(A11_333!$A$14:$A$82,$A68,A11_333!$C$14:$C$82)</f>
        <v/>
      </c>
      <c r="Z68" s="64">
        <f>SUMIF(A11_334!$A$14:$A$70,$A68,A11_334!$C$14:$C$70)</f>
        <v/>
      </c>
      <c r="AA68" s="64">
        <f>SUMIF(A11_335!$A$14:$A$77,$A68,A11_335!$C$14:$C$77)</f>
        <v/>
      </c>
      <c r="AB68" s="64">
        <f>SUMIF(A22_116!$A$14:$A$89,$A68,A22_116!$C$14:$C$89)</f>
        <v/>
      </c>
    </row>
    <row r="69" spans="1:29">
      <c r="A69" s="23" t="s">
        <v>201</v>
      </c>
      <c r="B69" s="100" t="s">
        <v>202</v>
      </c>
      <c r="C69" s="23">
        <f>K69</f>
        <v/>
      </c>
      <c r="D69" s="23" t="s">
        <v>199</v>
      </c>
      <c r="E69" s="30" t="n"/>
      <c r="F69" s="30">
        <f>C69*E69</f>
        <v/>
      </c>
      <c r="G69" s="104" t="n"/>
      <c r="H69" s="23" t="n"/>
      <c r="I69" s="23" t="n"/>
      <c r="K69">
        <f>SUM(L69:AB69)</f>
        <v/>
      </c>
      <c r="L69" s="64">
        <f>SUMIF(A11_114!$A$14:$A$87,$A69,A11_114!$C$14:$C$87)</f>
        <v/>
      </c>
      <c r="M69" s="64">
        <f>SUMIF(A11_132!$A$14:$A$91,$A69,A11_132!$C$14:$C$91)</f>
        <v/>
      </c>
      <c r="N69" s="64">
        <f>SUMIF(A11_205!$A$14:$A$88,$A69,A11_205!$C$14:$C$88)</f>
        <v/>
      </c>
      <c r="O69" s="64">
        <f>SUMIF(A11_206!$A$14:$A$81,$A69,A11_206!$C$14:$C$81)</f>
        <v/>
      </c>
      <c r="P69" s="64">
        <f>SUMIF(A11_211!$A$14:$A$70,$A69,A11_211!$C$14:$C$70)</f>
        <v/>
      </c>
      <c r="Q69" s="64">
        <f>SUMIF(A11_228!$A$14:$A$54,$A69,A11_228!$C$14:$C$54)</f>
        <v/>
      </c>
      <c r="R69" s="64">
        <f>SUMIF(A11_234!$A$14:$A$88,$A69,A11_234!$C$14:$C$88)</f>
        <v/>
      </c>
      <c r="S69" s="64">
        <f>SUMIF(A11_235!$A$14:$A$114,$A69,A11_235!$C$14:$C$114)</f>
        <v/>
      </c>
      <c r="T69" s="64">
        <f>SUMIF(A11_236!$A$14:$A$100,$A69,A11_236!$C$14:$C$100)</f>
        <v/>
      </c>
      <c r="U69" s="64">
        <f>SUMIF(A11_305!$A$14:$A$97,$A69,A11_305!$C$14:$C$97)</f>
        <v/>
      </c>
      <c r="V69" s="64">
        <f>SUMIF(A11_306!$A$14:$A$115,$A69,A11_306!$C$14:$C$115)</f>
        <v/>
      </c>
      <c r="W69" s="64">
        <f>SUMIF(A11_311!$A$14:$A$78,$A69,A11_311!$C$14:$C$78)</f>
        <v/>
      </c>
      <c r="X69" s="64">
        <f>SUMIF(A11_327!$A$14:$A$79,$A69,A11_327!$C$14:$C$79)</f>
        <v/>
      </c>
      <c r="Y69" s="64">
        <f>SUMIF(A11_333!$A$14:$A$82,$A69,A11_333!$C$14:$C$82)</f>
        <v/>
      </c>
      <c r="Z69" s="64">
        <f>SUMIF(A11_334!$A$14:$A$70,$A69,A11_334!$C$14:$C$70)</f>
        <v/>
      </c>
      <c r="AA69" s="64">
        <f>SUMIF(A11_335!$A$14:$A$77,$A69,A11_335!$C$14:$C$77)</f>
        <v/>
      </c>
      <c r="AB69" s="64">
        <f>SUMIF(A22_116!$A$14:$A$89,$A69,A22_116!$C$14:$C$89)</f>
        <v/>
      </c>
    </row>
    <row r="70" spans="1:29">
      <c r="A70" s="23" t="s">
        <v>203</v>
      </c>
      <c r="B70" s="100" t="s">
        <v>204</v>
      </c>
      <c r="C70" s="23">
        <f>K70</f>
        <v/>
      </c>
      <c r="D70" s="23" t="s">
        <v>199</v>
      </c>
      <c r="E70" s="30" t="n"/>
      <c r="F70" s="30">
        <f>C70*E70</f>
        <v/>
      </c>
      <c r="G70" s="104" t="n"/>
      <c r="H70" s="23" t="n"/>
      <c r="I70" s="23" t="n"/>
      <c r="K70">
        <f>SUM(L70:AB70)</f>
        <v/>
      </c>
      <c r="L70" s="64">
        <f>SUMIF(A11_114!$A$14:$A$87,$A70,A11_114!$C$14:$C$87)</f>
        <v/>
      </c>
      <c r="M70" s="64">
        <f>SUMIF(A11_132!$A$14:$A$91,$A70,A11_132!$C$14:$C$91)</f>
        <v/>
      </c>
      <c r="N70" s="64">
        <f>SUMIF(A11_205!$A$14:$A$88,$A70,A11_205!$C$14:$C$88)</f>
        <v/>
      </c>
      <c r="O70" s="64">
        <f>SUMIF(A11_206!$A$14:$A$81,$A70,A11_206!$C$14:$C$81)</f>
        <v/>
      </c>
      <c r="P70" s="64">
        <f>SUMIF(A11_211!$A$14:$A$70,$A70,A11_211!$C$14:$C$70)</f>
        <v/>
      </c>
      <c r="Q70" s="64">
        <f>SUMIF(A11_228!$A$14:$A$54,$A70,A11_228!$C$14:$C$54)</f>
        <v/>
      </c>
      <c r="R70" s="64">
        <f>SUMIF(A11_234!$A$14:$A$88,$A70,A11_234!$C$14:$C$88)</f>
        <v/>
      </c>
      <c r="S70" s="64">
        <f>SUMIF(A11_235!$A$14:$A$114,$A70,A11_235!$C$14:$C$114)</f>
        <v/>
      </c>
      <c r="T70" s="64">
        <f>SUMIF(A11_236!$A$14:$A$100,$A70,A11_236!$C$14:$C$100)</f>
        <v/>
      </c>
      <c r="U70" s="64">
        <f>SUMIF(A11_305!$A$14:$A$97,$A70,A11_305!$C$14:$C$97)</f>
        <v/>
      </c>
      <c r="V70" s="64">
        <f>SUMIF(A11_306!$A$14:$A$115,$A70,A11_306!$C$14:$C$115)</f>
        <v/>
      </c>
      <c r="W70" s="64">
        <f>SUMIF(A11_311!$A$14:$A$78,$A70,A11_311!$C$14:$C$78)</f>
        <v/>
      </c>
      <c r="X70" s="64">
        <f>SUMIF(A11_327!$A$14:$A$79,$A70,A11_327!$C$14:$C$79)</f>
        <v/>
      </c>
      <c r="Y70" s="64">
        <f>SUMIF(A11_333!$A$14:$A$82,$A70,A11_333!$C$14:$C$82)</f>
        <v/>
      </c>
      <c r="Z70" s="64">
        <f>SUMIF(A11_334!$A$14:$A$70,$A70,A11_334!$C$14:$C$70)</f>
        <v/>
      </c>
      <c r="AA70" s="64">
        <f>SUMIF(A11_335!$A$14:$A$77,$A70,A11_335!$C$14:$C$77)</f>
        <v/>
      </c>
      <c r="AB70" s="64">
        <f>SUMIF(A22_116!$A$14:$A$89,$A70,A22_116!$C$14:$C$89)</f>
        <v/>
      </c>
    </row>
    <row customHeight="1" ht="25.5" r="71" s="32" spans="1:29">
      <c r="A71" s="23" t="s">
        <v>205</v>
      </c>
      <c r="B71" s="100" t="s">
        <v>206</v>
      </c>
      <c r="C71" s="23">
        <f>K71</f>
        <v/>
      </c>
      <c r="D71" s="23" t="s">
        <v>21</v>
      </c>
      <c r="E71" s="30" t="n"/>
      <c r="F71" s="30">
        <f>C71*E71</f>
        <v/>
      </c>
      <c r="G71" s="104" t="s">
        <v>207</v>
      </c>
      <c r="H71" s="23" t="n"/>
      <c r="I71" s="23" t="n"/>
      <c r="K71">
        <f>SUM(L71:AB71)</f>
        <v/>
      </c>
      <c r="L71" s="64">
        <f>SUMIF(A11_114!$A$14:$A$87,$A71,A11_114!$C$14:$C$87)</f>
        <v/>
      </c>
      <c r="M71" s="64">
        <f>SUMIF(A11_132!$A$14:$A$91,$A71,A11_132!$C$14:$C$91)</f>
        <v/>
      </c>
      <c r="N71" s="64">
        <f>SUMIF(A11_205!$A$14:$A$88,$A71,A11_205!$C$14:$C$88)</f>
        <v/>
      </c>
      <c r="O71" s="64">
        <f>SUMIF(A11_206!$A$14:$A$81,$A71,A11_206!$C$14:$C$81)</f>
        <v/>
      </c>
      <c r="P71" s="64">
        <f>SUMIF(A11_211!$A$14:$A$70,$A71,A11_211!$C$14:$C$70)</f>
        <v/>
      </c>
      <c r="Q71" s="64">
        <f>SUMIF(A11_228!$A$14:$A$54,$A71,A11_228!$C$14:$C$54)</f>
        <v/>
      </c>
      <c r="R71" s="64">
        <f>SUMIF(A11_234!$A$14:$A$88,$A71,A11_234!$C$14:$C$88)</f>
        <v/>
      </c>
      <c r="S71" s="64">
        <f>SUMIF(A11_235!$A$14:$A$114,$A71,A11_235!$C$14:$C$114)</f>
        <v/>
      </c>
      <c r="T71" s="64">
        <f>SUMIF(A11_236!$A$14:$A$100,$A71,A11_236!$C$14:$C$100)</f>
        <v/>
      </c>
      <c r="U71" s="64">
        <f>SUMIF(A11_305!$A$14:$A$97,$A71,A11_305!$C$14:$C$97)</f>
        <v/>
      </c>
      <c r="V71" s="64">
        <f>SUMIF(A11_306!$A$14:$A$115,$A71,A11_306!$C$14:$C$115)</f>
        <v/>
      </c>
      <c r="W71" s="64">
        <f>SUMIF(A11_311!$A$14:$A$78,$A71,A11_311!$C$14:$C$78)</f>
        <v/>
      </c>
      <c r="X71" s="64">
        <f>SUMIF(A11_327!$A$14:$A$79,$A71,A11_327!$C$14:$C$79)</f>
        <v/>
      </c>
      <c r="Y71" s="64">
        <f>SUMIF(A11_333!$A$14:$A$82,$A71,A11_333!$C$14:$C$82)</f>
        <v/>
      </c>
      <c r="Z71" s="64">
        <f>SUMIF(A11_334!$A$14:$A$70,$A71,A11_334!$C$14:$C$70)</f>
        <v/>
      </c>
      <c r="AA71" s="64">
        <f>SUMIF(A11_335!$A$14:$A$77,$A71,A11_335!$C$14:$C$77)</f>
        <v/>
      </c>
      <c r="AB71" s="64">
        <f>SUMIF(A22_116!$A$14:$A$89,$A71,A22_116!$C$14:$C$89)</f>
        <v/>
      </c>
    </row>
    <row customHeight="1" ht="25.5" r="72" s="32" spans="1:29">
      <c r="A72" s="23" t="s">
        <v>208</v>
      </c>
      <c r="B72" s="100" t="s">
        <v>209</v>
      </c>
      <c r="C72" s="23">
        <f>K72</f>
        <v/>
      </c>
      <c r="D72" s="23" t="s">
        <v>21</v>
      </c>
      <c r="E72" s="30" t="n"/>
      <c r="F72" s="30">
        <f>C72*E72</f>
        <v/>
      </c>
      <c r="G72" s="104" t="s">
        <v>210</v>
      </c>
      <c r="H72" s="23" t="n"/>
      <c r="I72" s="23" t="n"/>
      <c r="K72">
        <f>SUM(L72:AB72)</f>
        <v/>
      </c>
      <c r="L72" s="64">
        <f>SUMIF(A11_114!$A$14:$A$87,$A72,A11_114!$C$14:$C$87)</f>
        <v/>
      </c>
      <c r="M72" s="64">
        <f>SUMIF(A11_132!$A$14:$A$91,$A72,A11_132!$C$14:$C$91)</f>
        <v/>
      </c>
      <c r="N72" s="64">
        <f>SUMIF(A11_205!$A$14:$A$88,$A72,A11_205!$C$14:$C$88)</f>
        <v/>
      </c>
      <c r="O72" s="64">
        <f>SUMIF(A11_206!$A$14:$A$81,$A72,A11_206!$C$14:$C$81)</f>
        <v/>
      </c>
      <c r="P72" s="64">
        <f>SUMIF(A11_211!$A$14:$A$70,$A72,A11_211!$C$14:$C$70)</f>
        <v/>
      </c>
      <c r="Q72" s="64">
        <f>SUMIF(A11_228!$A$14:$A$54,$A72,A11_228!$C$14:$C$54)</f>
        <v/>
      </c>
      <c r="R72" s="64">
        <f>SUMIF(A11_234!$A$14:$A$88,$A72,A11_234!$C$14:$C$88)</f>
        <v/>
      </c>
      <c r="S72" s="64">
        <f>SUMIF(A11_235!$A$14:$A$114,$A72,A11_235!$C$14:$C$114)</f>
        <v/>
      </c>
      <c r="T72" s="64">
        <f>SUMIF(A11_236!$A$14:$A$100,$A72,A11_236!$C$14:$C$100)</f>
        <v/>
      </c>
      <c r="U72" s="64">
        <f>SUMIF(A11_305!$A$14:$A$97,$A72,A11_305!$C$14:$C$97)</f>
        <v/>
      </c>
      <c r="V72" s="64">
        <f>SUMIF(A11_306!$A$14:$A$115,$A72,A11_306!$C$14:$C$115)</f>
        <v/>
      </c>
      <c r="W72" s="64">
        <f>SUMIF(A11_311!$A$14:$A$78,$A72,A11_311!$C$14:$C$78)</f>
        <v/>
      </c>
      <c r="X72" s="64">
        <f>SUMIF(A11_327!$A$14:$A$79,$A72,A11_327!$C$14:$C$79)</f>
        <v/>
      </c>
      <c r="Y72" s="64">
        <f>SUMIF(A11_333!$A$14:$A$82,$A72,A11_333!$C$14:$C$82)</f>
        <v/>
      </c>
      <c r="Z72" s="64">
        <f>SUMIF(A11_334!$A$14:$A$70,$A72,A11_334!$C$14:$C$70)</f>
        <v/>
      </c>
      <c r="AA72" s="64">
        <f>SUMIF(A11_335!$A$14:$A$77,$A72,A11_335!$C$14:$C$77)</f>
        <v/>
      </c>
      <c r="AB72" s="64">
        <f>SUMIF(A22_116!$A$14:$A$89,$A72,A22_116!$C$14:$C$89)</f>
        <v/>
      </c>
    </row>
    <row customHeight="1" ht="38.25" r="73" s="32" spans="1:29">
      <c r="A73" s="23" t="s">
        <v>211</v>
      </c>
      <c r="B73" s="100" t="s">
        <v>212</v>
      </c>
      <c r="C73" s="23">
        <f>K73</f>
        <v/>
      </c>
      <c r="D73" s="23" t="s">
        <v>21</v>
      </c>
      <c r="E73" s="30" t="n"/>
      <c r="F73" s="30">
        <f>C73*E73</f>
        <v/>
      </c>
      <c r="G73" s="104" t="s">
        <v>213</v>
      </c>
      <c r="H73" s="23" t="n"/>
      <c r="I73" s="23" t="n"/>
      <c r="K73">
        <f>SUM(L73:AB73)</f>
        <v/>
      </c>
      <c r="L73" s="64">
        <f>SUMIF(A11_114!$A$14:$A$87,$A73,A11_114!$C$14:$C$87)</f>
        <v/>
      </c>
      <c r="M73" s="64">
        <f>SUMIF(A11_132!$A$14:$A$91,$A73,A11_132!$C$14:$C$91)</f>
        <v/>
      </c>
      <c r="N73" s="64">
        <f>SUMIF(A11_205!$A$14:$A$88,$A73,A11_205!$C$14:$C$88)</f>
        <v/>
      </c>
      <c r="O73" s="64">
        <f>SUMIF(A11_206!$A$14:$A$81,$A73,A11_206!$C$14:$C$81)</f>
        <v/>
      </c>
      <c r="P73" s="64">
        <f>SUMIF(A11_211!$A$14:$A$70,$A73,A11_211!$C$14:$C$70)</f>
        <v/>
      </c>
      <c r="Q73" s="64">
        <f>SUMIF(A11_228!$A$14:$A$54,$A73,A11_228!$C$14:$C$54)</f>
        <v/>
      </c>
      <c r="R73" s="64">
        <f>SUMIF(A11_234!$A$14:$A$88,$A73,A11_234!$C$14:$C$88)</f>
        <v/>
      </c>
      <c r="S73" s="64">
        <f>SUMIF(A11_235!$A$14:$A$114,$A73,A11_235!$C$14:$C$114)</f>
        <v/>
      </c>
      <c r="T73" s="64">
        <f>SUMIF(A11_236!$A$14:$A$100,$A73,A11_236!$C$14:$C$100)</f>
        <v/>
      </c>
      <c r="U73" s="64">
        <f>SUMIF(A11_305!$A$14:$A$97,$A73,A11_305!$C$14:$C$97)</f>
        <v/>
      </c>
      <c r="V73" s="64">
        <f>SUMIF(A11_306!$A$14:$A$115,$A73,A11_306!$C$14:$C$115)</f>
        <v/>
      </c>
      <c r="W73" s="64">
        <f>SUMIF(A11_311!$A$14:$A$78,$A73,A11_311!$C$14:$C$78)</f>
        <v/>
      </c>
      <c r="X73" s="64">
        <f>SUMIF(A11_327!$A$14:$A$79,$A73,A11_327!$C$14:$C$79)</f>
        <v/>
      </c>
      <c r="Y73" s="64">
        <f>SUMIF(A11_333!$A$14:$A$82,$A73,A11_333!$C$14:$C$82)</f>
        <v/>
      </c>
      <c r="Z73" s="64">
        <f>SUMIF(A11_334!$A$14:$A$70,$A73,A11_334!$C$14:$C$70)</f>
        <v/>
      </c>
      <c r="AA73" s="64">
        <f>SUMIF(A11_335!$A$14:$A$77,$A73,A11_335!$C$14:$C$77)</f>
        <v/>
      </c>
      <c r="AB73" s="64">
        <f>SUMIF(A22_116!$A$14:$A$89,$A73,A22_116!$C$14:$C$89)</f>
        <v/>
      </c>
    </row>
    <row customHeight="1" ht="25.5" r="74" s="32" spans="1:29">
      <c r="A74" s="23" t="s">
        <v>214</v>
      </c>
      <c r="B74" s="100" t="s">
        <v>215</v>
      </c>
      <c r="C74" s="23">
        <f>K74</f>
        <v/>
      </c>
      <c r="D74" s="23" t="s">
        <v>21</v>
      </c>
      <c r="E74" s="30" t="n"/>
      <c r="F74" s="30">
        <f>C74*E74</f>
        <v/>
      </c>
      <c r="G74" s="104" t="s">
        <v>216</v>
      </c>
      <c r="H74" s="23" t="n"/>
      <c r="I74" s="23" t="n"/>
      <c r="K74">
        <f>SUM(L74:AB74)</f>
        <v/>
      </c>
      <c r="L74" s="64">
        <f>SUMIF(A11_114!$A$14:$A$87,$A74,A11_114!$C$14:$C$87)</f>
        <v/>
      </c>
      <c r="M74" s="64">
        <f>SUMIF(A11_132!$A$14:$A$91,$A74,A11_132!$C$14:$C$91)</f>
        <v/>
      </c>
      <c r="N74" s="64">
        <f>SUMIF(A11_205!$A$14:$A$88,$A74,A11_205!$C$14:$C$88)</f>
        <v/>
      </c>
      <c r="O74" s="64">
        <f>SUMIF(A11_206!$A$14:$A$81,$A74,A11_206!$C$14:$C$81)</f>
        <v/>
      </c>
      <c r="P74" s="64">
        <f>SUMIF(A11_211!$A$14:$A$70,$A74,A11_211!$C$14:$C$70)</f>
        <v/>
      </c>
      <c r="Q74" s="64">
        <f>SUMIF(A11_228!$A$14:$A$54,$A74,A11_228!$C$14:$C$54)</f>
        <v/>
      </c>
      <c r="R74" s="64">
        <f>SUMIF(A11_234!$A$14:$A$88,$A74,A11_234!$C$14:$C$88)</f>
        <v/>
      </c>
      <c r="S74" s="64">
        <f>SUMIF(A11_235!$A$14:$A$114,$A74,A11_235!$C$14:$C$114)</f>
        <v/>
      </c>
      <c r="T74" s="64">
        <f>SUMIF(A11_236!$A$14:$A$100,$A74,A11_236!$C$14:$C$100)</f>
        <v/>
      </c>
      <c r="U74" s="64">
        <f>SUMIF(A11_305!$A$14:$A$97,$A74,A11_305!$C$14:$C$97)</f>
        <v/>
      </c>
      <c r="V74" s="64">
        <f>SUMIF(A11_306!$A$14:$A$115,$A74,A11_306!$C$14:$C$115)</f>
        <v/>
      </c>
      <c r="W74" s="64">
        <f>SUMIF(A11_311!$A$14:$A$78,$A74,A11_311!$C$14:$C$78)</f>
        <v/>
      </c>
      <c r="X74" s="64">
        <f>SUMIF(A11_327!$A$14:$A$79,$A74,A11_327!$C$14:$C$79)</f>
        <v/>
      </c>
      <c r="Y74" s="64">
        <f>SUMIF(A11_333!$A$14:$A$82,$A74,A11_333!$C$14:$C$82)</f>
        <v/>
      </c>
      <c r="Z74" s="64">
        <f>SUMIF(A11_334!$A$14:$A$70,$A74,A11_334!$C$14:$C$70)</f>
        <v/>
      </c>
      <c r="AA74" s="64">
        <f>SUMIF(A11_335!$A$14:$A$77,$A74,A11_335!$C$14:$C$77)</f>
        <v/>
      </c>
      <c r="AB74" s="64">
        <f>SUMIF(A22_116!$A$14:$A$89,$A74,A22_116!$C$14:$C$89)</f>
        <v/>
      </c>
    </row>
    <row customHeight="1" ht="89.25" r="75" s="32" spans="1:29">
      <c r="A75" s="23" t="s">
        <v>217</v>
      </c>
      <c r="B75" s="100" t="s">
        <v>218</v>
      </c>
      <c r="C75" s="23">
        <f>K75</f>
        <v/>
      </c>
      <c r="D75" s="23" t="s">
        <v>21</v>
      </c>
      <c r="E75" s="30" t="n"/>
      <c r="F75" s="30">
        <f>C75*E75</f>
        <v/>
      </c>
      <c r="G75" s="104" t="s">
        <v>219</v>
      </c>
      <c r="H75" s="23" t="n"/>
      <c r="I75" s="23" t="n"/>
      <c r="K75">
        <f>SUM(L75:AB75)</f>
        <v/>
      </c>
      <c r="L75" s="64">
        <f>SUMIF(A11_114!$A$14:$A$87,$A75,A11_114!$C$14:$C$87)</f>
        <v/>
      </c>
      <c r="M75" s="64">
        <f>SUMIF(A11_132!$A$14:$A$91,$A75,A11_132!$C$14:$C$91)</f>
        <v/>
      </c>
      <c r="N75" s="64">
        <f>SUMIF(A11_205!$A$14:$A$88,$A75,A11_205!$C$14:$C$88)</f>
        <v/>
      </c>
      <c r="O75" s="64">
        <f>SUMIF(A11_206!$A$14:$A$81,$A75,A11_206!$C$14:$C$81)</f>
        <v/>
      </c>
      <c r="P75" s="64">
        <f>SUMIF(A11_211!$A$14:$A$70,$A75,A11_211!$C$14:$C$70)</f>
        <v/>
      </c>
      <c r="Q75" s="64">
        <f>SUMIF(A11_228!$A$14:$A$54,$A75,A11_228!$C$14:$C$54)</f>
        <v/>
      </c>
      <c r="R75" s="64">
        <f>SUMIF(A11_234!$A$14:$A$88,$A75,A11_234!$C$14:$C$88)</f>
        <v/>
      </c>
      <c r="S75" s="64">
        <f>SUMIF(A11_235!$A$14:$A$114,$A75,A11_235!$C$14:$C$114)</f>
        <v/>
      </c>
      <c r="T75" s="64">
        <f>SUMIF(A11_236!$A$14:$A$100,$A75,A11_236!$C$14:$C$100)</f>
        <v/>
      </c>
      <c r="U75" s="64">
        <f>SUMIF(A11_305!$A$14:$A$97,$A75,A11_305!$C$14:$C$97)</f>
        <v/>
      </c>
      <c r="V75" s="64">
        <f>SUMIF(A11_306!$A$14:$A$115,$A75,A11_306!$C$14:$C$115)</f>
        <v/>
      </c>
      <c r="W75" s="64">
        <f>SUMIF(A11_311!$A$14:$A$78,$A75,A11_311!$C$14:$C$78)</f>
        <v/>
      </c>
      <c r="X75" s="64">
        <f>SUMIF(A11_327!$A$14:$A$79,$A75,A11_327!$C$14:$C$79)</f>
        <v/>
      </c>
      <c r="Y75" s="64">
        <f>SUMIF(A11_333!$A$14:$A$82,$A75,A11_333!$C$14:$C$82)</f>
        <v/>
      </c>
      <c r="Z75" s="64">
        <f>SUMIF(A11_334!$A$14:$A$70,$A75,A11_334!$C$14:$C$70)</f>
        <v/>
      </c>
      <c r="AA75" s="64">
        <f>SUMIF(A11_335!$A$14:$A$77,$A75,A11_335!$C$14:$C$77)</f>
        <v/>
      </c>
      <c r="AB75" s="64">
        <f>SUMIF(A22_116!$A$14:$A$89,$A75,A22_116!$C$14:$C$89)</f>
        <v/>
      </c>
    </row>
    <row customHeight="1" ht="51" r="76" s="32" spans="1:29">
      <c r="A76" s="23" t="s">
        <v>220</v>
      </c>
      <c r="B76" s="100" t="s">
        <v>221</v>
      </c>
      <c r="C76" s="23">
        <f>K76</f>
        <v/>
      </c>
      <c r="D76" s="23" t="s">
        <v>21</v>
      </c>
      <c r="E76" s="30" t="n"/>
      <c r="F76" s="30">
        <f>C76*E76</f>
        <v/>
      </c>
      <c r="G76" s="104" t="s">
        <v>222</v>
      </c>
      <c r="H76" s="23" t="n"/>
      <c r="I76" s="23" t="n"/>
      <c r="K76">
        <f>SUM(L76:AB76)</f>
        <v/>
      </c>
      <c r="L76" s="64">
        <f>SUMIF(A11_114!$A$14:$A$87,$A76,A11_114!$C$14:$C$87)</f>
        <v/>
      </c>
      <c r="M76" s="64">
        <f>SUMIF(A11_132!$A$14:$A$91,$A76,A11_132!$C$14:$C$91)</f>
        <v/>
      </c>
      <c r="N76" s="64">
        <f>SUMIF(A11_205!$A$14:$A$88,$A76,A11_205!$C$14:$C$88)</f>
        <v/>
      </c>
      <c r="O76" s="64">
        <f>SUMIF(A11_206!$A$14:$A$81,$A76,A11_206!$C$14:$C$81)</f>
        <v/>
      </c>
      <c r="P76" s="64">
        <f>SUMIF(A11_211!$A$14:$A$70,$A76,A11_211!$C$14:$C$70)</f>
        <v/>
      </c>
      <c r="Q76" s="64">
        <f>SUMIF(A11_228!$A$14:$A$54,$A76,A11_228!$C$14:$C$54)</f>
        <v/>
      </c>
      <c r="R76" s="64">
        <f>SUMIF(A11_234!$A$14:$A$88,$A76,A11_234!$C$14:$C$88)</f>
        <v/>
      </c>
      <c r="S76" s="64">
        <f>SUMIF(A11_235!$A$14:$A$114,$A76,A11_235!$C$14:$C$114)</f>
        <v/>
      </c>
      <c r="T76" s="64">
        <f>SUMIF(A11_236!$A$14:$A$100,$A76,A11_236!$C$14:$C$100)</f>
        <v/>
      </c>
      <c r="U76" s="64">
        <f>SUMIF(A11_305!$A$14:$A$97,$A76,A11_305!$C$14:$C$97)</f>
        <v/>
      </c>
      <c r="V76" s="64">
        <f>SUMIF(A11_306!$A$14:$A$115,$A76,A11_306!$C$14:$C$115)</f>
        <v/>
      </c>
      <c r="W76" s="64">
        <f>SUMIF(A11_311!$A$14:$A$78,$A76,A11_311!$C$14:$C$78)</f>
        <v/>
      </c>
      <c r="X76" s="64">
        <f>SUMIF(A11_327!$A$14:$A$79,$A76,A11_327!$C$14:$C$79)</f>
        <v/>
      </c>
      <c r="Y76" s="64">
        <f>SUMIF(A11_333!$A$14:$A$82,$A76,A11_333!$C$14:$C$82)</f>
        <v/>
      </c>
      <c r="Z76" s="64">
        <f>SUMIF(A11_334!$A$14:$A$70,$A76,A11_334!$C$14:$C$70)</f>
        <v/>
      </c>
      <c r="AA76" s="64">
        <f>SUMIF(A11_335!$A$14:$A$77,$A76,A11_335!$C$14:$C$77)</f>
        <v/>
      </c>
      <c r="AB76" s="64">
        <f>SUMIF(A22_116!$A$14:$A$89,$A76,A22_116!$C$14:$C$89)</f>
        <v/>
      </c>
    </row>
    <row customHeight="1" ht="25.5" r="77" s="32" spans="1:29">
      <c r="A77" s="23" t="s">
        <v>223</v>
      </c>
      <c r="B77" s="100" t="s">
        <v>224</v>
      </c>
      <c r="C77" s="23">
        <f>K77</f>
        <v/>
      </c>
      <c r="D77" s="23" t="s">
        <v>225</v>
      </c>
      <c r="E77" s="30" t="n"/>
      <c r="F77" s="30">
        <f>C77*E77</f>
        <v/>
      </c>
      <c r="G77" s="104" t="s">
        <v>226</v>
      </c>
      <c r="H77" s="23" t="n"/>
      <c r="I77" s="23" t="n"/>
      <c r="K77">
        <f>SUM(L77:AB77)</f>
        <v/>
      </c>
      <c r="L77" s="64">
        <f>SUMIF(A11_114!$A$14:$A$87,$A77,A11_114!$C$14:$C$87)</f>
        <v/>
      </c>
      <c r="M77" s="64">
        <f>SUMIF(A11_132!$A$14:$A$91,$A77,A11_132!$C$14:$C$91)</f>
        <v/>
      </c>
      <c r="N77" s="64">
        <f>SUMIF(A11_205!$A$14:$A$88,$A77,A11_205!$C$14:$C$88)</f>
        <v/>
      </c>
      <c r="O77" s="64">
        <f>SUMIF(A11_206!$A$14:$A$81,$A77,A11_206!$C$14:$C$81)</f>
        <v/>
      </c>
      <c r="P77" s="64">
        <f>SUMIF(A11_211!$A$14:$A$70,$A77,A11_211!$C$14:$C$70)</f>
        <v/>
      </c>
      <c r="Q77" s="64">
        <f>SUMIF(A11_228!$A$14:$A$54,$A77,A11_228!$C$14:$C$54)</f>
        <v/>
      </c>
      <c r="R77" s="64">
        <f>SUMIF(A11_234!$A$14:$A$88,$A77,A11_234!$C$14:$C$88)</f>
        <v/>
      </c>
      <c r="S77" s="64">
        <f>SUMIF(A11_235!$A$14:$A$114,$A77,A11_235!$C$14:$C$114)</f>
        <v/>
      </c>
      <c r="T77" s="64">
        <f>SUMIF(A11_236!$A$14:$A$100,$A77,A11_236!$C$14:$C$100)</f>
        <v/>
      </c>
      <c r="U77" s="64">
        <f>SUMIF(A11_305!$A$14:$A$97,$A77,A11_305!$C$14:$C$97)</f>
        <v/>
      </c>
      <c r="V77" s="64">
        <f>SUMIF(A11_306!$A$14:$A$115,$A77,A11_306!$C$14:$C$115)</f>
        <v/>
      </c>
      <c r="W77" s="64">
        <f>SUMIF(A11_311!$A$14:$A$78,$A77,A11_311!$C$14:$C$78)</f>
        <v/>
      </c>
      <c r="X77" s="64">
        <f>SUMIF(A11_327!$A$14:$A$79,$A77,A11_327!$C$14:$C$79)</f>
        <v/>
      </c>
      <c r="Y77" s="64">
        <f>SUMIF(A11_333!$A$14:$A$82,$A77,A11_333!$C$14:$C$82)</f>
        <v/>
      </c>
      <c r="Z77" s="64">
        <f>SUMIF(A11_334!$A$14:$A$70,$A77,A11_334!$C$14:$C$70)</f>
        <v/>
      </c>
      <c r="AA77" s="64">
        <f>SUMIF(A11_335!$A$14:$A$77,$A77,A11_335!$C$14:$C$77)</f>
        <v/>
      </c>
      <c r="AB77" s="64">
        <f>SUMIF(A22_116!$A$14:$A$89,$A77,A22_116!$C$14:$C$89)</f>
        <v/>
      </c>
    </row>
    <row customHeight="1" ht="51" r="78" s="32" spans="1:29">
      <c r="A78" s="23" t="s">
        <v>227</v>
      </c>
      <c r="B78" s="100" t="s">
        <v>228</v>
      </c>
      <c r="C78" s="23">
        <f>K78</f>
        <v/>
      </c>
      <c r="D78" s="23" t="s">
        <v>21</v>
      </c>
      <c r="E78" s="30" t="n"/>
      <c r="F78" s="30">
        <f>C78*E78</f>
        <v/>
      </c>
      <c r="G78" s="104" t="s">
        <v>229</v>
      </c>
      <c r="H78" s="23" t="n"/>
      <c r="I78" s="23" t="n"/>
      <c r="K78">
        <f>SUM(L78:AB78)</f>
        <v/>
      </c>
      <c r="L78" s="64">
        <f>SUMIF(A11_114!$A$14:$A$87,$A78,A11_114!$C$14:$C$87)</f>
        <v/>
      </c>
      <c r="M78" s="64">
        <f>SUMIF(A11_132!$A$14:$A$91,$A78,A11_132!$C$14:$C$91)</f>
        <v/>
      </c>
      <c r="N78" s="64">
        <f>SUMIF(A11_205!$A$14:$A$88,$A78,A11_205!$C$14:$C$88)</f>
        <v/>
      </c>
      <c r="O78" s="64">
        <f>SUMIF(A11_206!$A$14:$A$81,$A78,A11_206!$C$14:$C$81)</f>
        <v/>
      </c>
      <c r="P78" s="64">
        <f>SUMIF(A11_211!$A$14:$A$70,$A78,A11_211!$C$14:$C$70)</f>
        <v/>
      </c>
      <c r="Q78" s="64">
        <f>SUMIF(A11_228!$A$14:$A$54,$A78,A11_228!$C$14:$C$54)</f>
        <v/>
      </c>
      <c r="R78" s="64">
        <f>SUMIF(A11_234!$A$14:$A$88,$A78,A11_234!$C$14:$C$88)</f>
        <v/>
      </c>
      <c r="S78" s="64">
        <f>SUMIF(A11_235!$A$14:$A$114,$A78,A11_235!$C$14:$C$114)</f>
        <v/>
      </c>
      <c r="T78" s="64">
        <f>SUMIF(A11_236!$A$14:$A$100,$A78,A11_236!$C$14:$C$100)</f>
        <v/>
      </c>
      <c r="U78" s="64">
        <f>SUMIF(A11_305!$A$14:$A$97,$A78,A11_305!$C$14:$C$97)</f>
        <v/>
      </c>
      <c r="V78" s="64">
        <f>SUMIF(A11_306!$A$14:$A$115,$A78,A11_306!$C$14:$C$115)</f>
        <v/>
      </c>
      <c r="W78" s="64">
        <f>SUMIF(A11_311!$A$14:$A$78,$A78,A11_311!$C$14:$C$78)</f>
        <v/>
      </c>
      <c r="X78" s="64">
        <f>SUMIF(A11_327!$A$14:$A$79,$A78,A11_327!$C$14:$C$79)</f>
        <v/>
      </c>
      <c r="Y78" s="64">
        <f>SUMIF(A11_333!$A$14:$A$82,$A78,A11_333!$C$14:$C$82)</f>
        <v/>
      </c>
      <c r="Z78" s="64">
        <f>SUMIF(A11_334!$A$14:$A$70,$A78,A11_334!$C$14:$C$70)</f>
        <v/>
      </c>
      <c r="AA78" s="64">
        <f>SUMIF(A11_335!$A$14:$A$77,$A78,A11_335!$C$14:$C$77)</f>
        <v/>
      </c>
      <c r="AB78" s="64">
        <f>SUMIF(A22_116!$A$14:$A$89,$A78,A22_116!$C$14:$C$89)</f>
        <v/>
      </c>
    </row>
    <row customHeight="1" ht="38.25" r="79" s="32" spans="1:29">
      <c r="A79" s="23" t="s">
        <v>230</v>
      </c>
      <c r="B79" s="100" t="s">
        <v>231</v>
      </c>
      <c r="C79" s="23">
        <f>K79</f>
        <v/>
      </c>
      <c r="D79" s="23" t="s">
        <v>21</v>
      </c>
      <c r="E79" s="30" t="n"/>
      <c r="F79" s="30">
        <f>C79*E79</f>
        <v/>
      </c>
      <c r="G79" s="104" t="s">
        <v>232</v>
      </c>
      <c r="H79" s="23" t="n"/>
      <c r="I79" s="23" t="n"/>
      <c r="K79">
        <f>SUM(L79:AB79)</f>
        <v/>
      </c>
      <c r="L79" s="64">
        <f>SUMIF(A11_114!$A$14:$A$87,$A79,A11_114!$C$14:$C$87)</f>
        <v/>
      </c>
      <c r="M79" s="64">
        <f>SUMIF(A11_132!$A$14:$A$91,$A79,A11_132!$C$14:$C$91)</f>
        <v/>
      </c>
      <c r="N79" s="64">
        <f>SUMIF(A11_205!$A$14:$A$88,$A79,A11_205!$C$14:$C$88)</f>
        <v/>
      </c>
      <c r="O79" s="64">
        <f>SUMIF(A11_206!$A$14:$A$81,$A79,A11_206!$C$14:$C$81)</f>
        <v/>
      </c>
      <c r="P79" s="64">
        <f>SUMIF(A11_211!$A$14:$A$70,$A79,A11_211!$C$14:$C$70)</f>
        <v/>
      </c>
      <c r="Q79" s="64">
        <f>SUMIF(A11_228!$A$14:$A$54,$A79,A11_228!$C$14:$C$54)</f>
        <v/>
      </c>
      <c r="R79" s="64">
        <f>SUMIF(A11_234!$A$14:$A$88,$A79,A11_234!$C$14:$C$88)</f>
        <v/>
      </c>
      <c r="S79" s="64">
        <f>SUMIF(A11_235!$A$14:$A$114,$A79,A11_235!$C$14:$C$114)</f>
        <v/>
      </c>
      <c r="T79" s="64">
        <f>SUMIF(A11_236!$A$14:$A$100,$A79,A11_236!$C$14:$C$100)</f>
        <v/>
      </c>
      <c r="U79" s="64">
        <f>SUMIF(A11_305!$A$14:$A$97,$A79,A11_305!$C$14:$C$97)</f>
        <v/>
      </c>
      <c r="V79" s="64">
        <f>SUMIF(A11_306!$A$14:$A$115,$A79,A11_306!$C$14:$C$115)</f>
        <v/>
      </c>
      <c r="W79" s="64">
        <f>SUMIF(A11_311!$A$14:$A$78,$A79,A11_311!$C$14:$C$78)</f>
        <v/>
      </c>
      <c r="X79" s="64">
        <f>SUMIF(A11_327!$A$14:$A$79,$A79,A11_327!$C$14:$C$79)</f>
        <v/>
      </c>
      <c r="Y79" s="64">
        <f>SUMIF(A11_333!$A$14:$A$82,$A79,A11_333!$C$14:$C$82)</f>
        <v/>
      </c>
      <c r="Z79" s="64">
        <f>SUMIF(A11_334!$A$14:$A$70,$A79,A11_334!$C$14:$C$70)</f>
        <v/>
      </c>
      <c r="AA79" s="64">
        <f>SUMIF(A11_335!$A$14:$A$77,$A79,A11_335!$C$14:$C$77)</f>
        <v/>
      </c>
      <c r="AB79" s="64">
        <f>SUMIF(A22_116!$A$14:$A$89,$A79,A22_116!$C$14:$C$89)</f>
        <v/>
      </c>
    </row>
    <row r="80" spans="1:29">
      <c r="A80" s="23" t="s">
        <v>233</v>
      </c>
      <c r="B80" s="100" t="s">
        <v>234</v>
      </c>
      <c r="C80" s="23">
        <f>K80</f>
        <v/>
      </c>
      <c r="D80" s="23" t="s">
        <v>235</v>
      </c>
      <c r="E80" s="30" t="n"/>
      <c r="F80" s="30">
        <f>C80*E80</f>
        <v/>
      </c>
      <c r="G80" s="104" t="n"/>
      <c r="H80" s="23" t="n"/>
      <c r="I80" s="23" t="n"/>
      <c r="K80">
        <f>SUM(L80:AB80)</f>
        <v/>
      </c>
      <c r="L80" s="64">
        <f>SUMIF(A11_114!$A$14:$A$87,$A80,A11_114!$C$14:$C$87)</f>
        <v/>
      </c>
      <c r="M80" s="64">
        <f>SUMIF(A11_132!$A$14:$A$91,$A80,A11_132!$C$14:$C$91)</f>
        <v/>
      </c>
      <c r="N80" s="64">
        <f>SUMIF(A11_205!$A$14:$A$88,$A80,A11_205!$C$14:$C$88)</f>
        <v/>
      </c>
      <c r="O80" s="64">
        <f>SUMIF(A11_206!$A$14:$A$81,$A80,A11_206!$C$14:$C$81)</f>
        <v/>
      </c>
      <c r="P80" s="64">
        <f>SUMIF(A11_211!$A$14:$A$70,$A80,A11_211!$C$14:$C$70)</f>
        <v/>
      </c>
      <c r="Q80" s="64">
        <f>SUMIF(A11_228!$A$14:$A$54,$A80,A11_228!$C$14:$C$54)</f>
        <v/>
      </c>
      <c r="R80" s="64">
        <f>SUMIF(A11_234!$A$14:$A$88,$A80,A11_234!$C$14:$C$88)</f>
        <v/>
      </c>
      <c r="S80" s="64">
        <f>SUMIF(A11_235!$A$14:$A$114,$A80,A11_235!$C$14:$C$114)</f>
        <v/>
      </c>
      <c r="T80" s="64">
        <f>SUMIF(A11_236!$A$14:$A$100,$A80,A11_236!$C$14:$C$100)</f>
        <v/>
      </c>
      <c r="U80" s="64">
        <f>SUMIF(A11_305!$A$14:$A$97,$A80,A11_305!$C$14:$C$97)</f>
        <v/>
      </c>
      <c r="V80" s="64">
        <f>SUMIF(A11_306!$A$14:$A$115,$A80,A11_306!$C$14:$C$115)</f>
        <v/>
      </c>
      <c r="W80" s="64">
        <f>SUMIF(A11_311!$A$14:$A$78,$A80,A11_311!$C$14:$C$78)</f>
        <v/>
      </c>
      <c r="X80" s="64">
        <f>SUMIF(A11_327!$A$14:$A$79,$A80,A11_327!$C$14:$C$79)</f>
        <v/>
      </c>
      <c r="Y80" s="64">
        <f>SUMIF(A11_333!$A$14:$A$82,$A80,A11_333!$C$14:$C$82)</f>
        <v/>
      </c>
      <c r="Z80" s="64">
        <f>SUMIF(A11_334!$A$14:$A$70,$A80,A11_334!$C$14:$C$70)</f>
        <v/>
      </c>
      <c r="AA80" s="64">
        <f>SUMIF(A11_335!$A$14:$A$77,$A80,A11_335!$C$14:$C$77)</f>
        <v/>
      </c>
      <c r="AB80" s="64">
        <f>SUMIF(A22_116!$A$14:$A$89,$A80,A22_116!$C$14:$C$89)</f>
        <v/>
      </c>
    </row>
    <row r="81" spans="1:29">
      <c r="A81" s="23" t="s">
        <v>236</v>
      </c>
      <c r="B81" s="100" t="s">
        <v>237</v>
      </c>
      <c r="C81" s="23">
        <f>K81</f>
        <v/>
      </c>
      <c r="D81" s="23" t="s">
        <v>235</v>
      </c>
      <c r="E81" s="30" t="n"/>
      <c r="F81" s="30">
        <f>C81*E81</f>
        <v/>
      </c>
      <c r="G81" s="104" t="n"/>
      <c r="H81" s="23" t="n"/>
      <c r="I81" s="23" t="n"/>
      <c r="K81">
        <f>SUM(L81:AB81)</f>
        <v/>
      </c>
      <c r="L81" s="64">
        <f>SUMIF(A11_114!$A$14:$A$87,$A81,A11_114!$C$14:$C$87)</f>
        <v/>
      </c>
      <c r="M81" s="64">
        <f>SUMIF(A11_132!$A$14:$A$91,$A81,A11_132!$C$14:$C$91)</f>
        <v/>
      </c>
      <c r="N81" s="64">
        <f>SUMIF(A11_205!$A$14:$A$88,$A81,A11_205!$C$14:$C$88)</f>
        <v/>
      </c>
      <c r="O81" s="64">
        <f>SUMIF(A11_206!$A$14:$A$81,$A81,A11_206!$C$14:$C$81)</f>
        <v/>
      </c>
      <c r="P81" s="64">
        <f>SUMIF(A11_211!$A$14:$A$70,$A81,A11_211!$C$14:$C$70)</f>
        <v/>
      </c>
      <c r="Q81" s="64">
        <f>SUMIF(A11_228!$A$14:$A$54,$A81,A11_228!$C$14:$C$54)</f>
        <v/>
      </c>
      <c r="R81" s="64">
        <f>SUMIF(A11_234!$A$14:$A$88,$A81,A11_234!$C$14:$C$88)</f>
        <v/>
      </c>
      <c r="S81" s="64">
        <f>SUMIF(A11_235!$A$14:$A$114,$A81,A11_235!$C$14:$C$114)</f>
        <v/>
      </c>
      <c r="T81" s="64">
        <f>SUMIF(A11_236!$A$14:$A$100,$A81,A11_236!$C$14:$C$100)</f>
        <v/>
      </c>
      <c r="U81" s="64">
        <f>SUMIF(A11_305!$A$14:$A$97,$A81,A11_305!$C$14:$C$97)</f>
        <v/>
      </c>
      <c r="V81" s="64">
        <f>SUMIF(A11_306!$A$14:$A$115,$A81,A11_306!$C$14:$C$115)</f>
        <v/>
      </c>
      <c r="W81" s="64">
        <f>SUMIF(A11_311!$A$14:$A$78,$A81,A11_311!$C$14:$C$78)</f>
        <v/>
      </c>
      <c r="X81" s="64">
        <f>SUMIF(A11_327!$A$14:$A$79,$A81,A11_327!$C$14:$C$79)</f>
        <v/>
      </c>
      <c r="Y81" s="64">
        <f>SUMIF(A11_333!$A$14:$A$82,$A81,A11_333!$C$14:$C$82)</f>
        <v/>
      </c>
      <c r="Z81" s="64">
        <f>SUMIF(A11_334!$A$14:$A$70,$A81,A11_334!$C$14:$C$70)</f>
        <v/>
      </c>
      <c r="AA81" s="64">
        <f>SUMIF(A11_335!$A$14:$A$77,$A81,A11_335!$C$14:$C$77)</f>
        <v/>
      </c>
      <c r="AB81" s="64">
        <f>SUMIF(A22_116!$A$14:$A$89,$A81,A22_116!$C$14:$C$89)</f>
        <v/>
      </c>
    </row>
    <row r="82" spans="1:29">
      <c r="A82" s="23" t="s">
        <v>238</v>
      </c>
      <c r="B82" s="100" t="s">
        <v>239</v>
      </c>
      <c r="C82" s="23">
        <f>K82</f>
        <v/>
      </c>
      <c r="D82" s="23" t="s">
        <v>235</v>
      </c>
      <c r="E82" s="30" t="n"/>
      <c r="F82" s="30">
        <f>C82*E82</f>
        <v/>
      </c>
      <c r="G82" s="104" t="n"/>
      <c r="H82" s="23" t="n"/>
      <c r="I82" s="23" t="n"/>
      <c r="K82">
        <f>SUM(L82:AB82)</f>
        <v/>
      </c>
      <c r="L82" s="64">
        <f>SUMIF(A11_114!$A$14:$A$87,$A82,A11_114!$C$14:$C$87)</f>
        <v/>
      </c>
      <c r="M82" s="64">
        <f>SUMIF(A11_132!$A$14:$A$91,$A82,A11_132!$C$14:$C$91)</f>
        <v/>
      </c>
      <c r="N82" s="64">
        <f>SUMIF(A11_205!$A$14:$A$88,$A82,A11_205!$C$14:$C$88)</f>
        <v/>
      </c>
      <c r="O82" s="64">
        <f>SUMIF(A11_206!$A$14:$A$81,$A82,A11_206!$C$14:$C$81)</f>
        <v/>
      </c>
      <c r="P82" s="64">
        <f>SUMIF(A11_211!$A$14:$A$70,$A82,A11_211!$C$14:$C$70)</f>
        <v/>
      </c>
      <c r="Q82" s="64">
        <f>SUMIF(A11_228!$A$14:$A$54,$A82,A11_228!$C$14:$C$54)</f>
        <v/>
      </c>
      <c r="R82" s="64">
        <f>SUMIF(A11_234!$A$14:$A$88,$A82,A11_234!$C$14:$C$88)</f>
        <v/>
      </c>
      <c r="S82" s="64">
        <f>SUMIF(A11_235!$A$14:$A$114,$A82,A11_235!$C$14:$C$114)</f>
        <v/>
      </c>
      <c r="T82" s="64">
        <f>SUMIF(A11_236!$A$14:$A$100,$A82,A11_236!$C$14:$C$100)</f>
        <v/>
      </c>
      <c r="U82" s="64">
        <f>SUMIF(A11_305!$A$14:$A$97,$A82,A11_305!$C$14:$C$97)</f>
        <v/>
      </c>
      <c r="V82" s="64">
        <f>SUMIF(A11_306!$A$14:$A$115,$A82,A11_306!$C$14:$C$115)</f>
        <v/>
      </c>
      <c r="W82" s="64">
        <f>SUMIF(A11_311!$A$14:$A$78,$A82,A11_311!$C$14:$C$78)</f>
        <v/>
      </c>
      <c r="X82" s="64">
        <f>SUMIF(A11_327!$A$14:$A$79,$A82,A11_327!$C$14:$C$79)</f>
        <v/>
      </c>
      <c r="Y82" s="64">
        <f>SUMIF(A11_333!$A$14:$A$82,$A82,A11_333!$C$14:$C$82)</f>
        <v/>
      </c>
      <c r="Z82" s="64">
        <f>SUMIF(A11_334!$A$14:$A$70,$A82,A11_334!$C$14:$C$70)</f>
        <v/>
      </c>
      <c r="AA82" s="64">
        <f>SUMIF(A11_335!$A$14:$A$77,$A82,A11_335!$C$14:$C$77)</f>
        <v/>
      </c>
      <c r="AB82" s="64">
        <f>SUMIF(A22_116!$A$14:$A$89,$A82,A22_116!$C$14:$C$89)</f>
        <v/>
      </c>
    </row>
    <row r="83" spans="1:29">
      <c r="A83" s="23" t="s">
        <v>240</v>
      </c>
      <c r="B83" s="100" t="s">
        <v>241</v>
      </c>
      <c r="C83" s="23">
        <f>K83</f>
        <v/>
      </c>
      <c r="D83" s="23" t="s">
        <v>235</v>
      </c>
      <c r="E83" s="30" t="n"/>
      <c r="F83" s="30">
        <f>C83*E83</f>
        <v/>
      </c>
      <c r="G83" s="104" t="n"/>
      <c r="H83" s="23" t="n"/>
      <c r="I83" s="23" t="n"/>
      <c r="K83">
        <f>SUM(L83:AB83)</f>
        <v/>
      </c>
      <c r="L83" s="64">
        <f>SUMIF(A11_114!$A$14:$A$87,$A83,A11_114!$C$14:$C$87)</f>
        <v/>
      </c>
      <c r="M83" s="64">
        <f>SUMIF(A11_132!$A$14:$A$91,$A83,A11_132!$C$14:$C$91)</f>
        <v/>
      </c>
      <c r="N83" s="64">
        <f>SUMIF(A11_205!$A$14:$A$88,$A83,A11_205!$C$14:$C$88)</f>
        <v/>
      </c>
      <c r="O83" s="64">
        <f>SUMIF(A11_206!$A$14:$A$81,$A83,A11_206!$C$14:$C$81)</f>
        <v/>
      </c>
      <c r="P83" s="64">
        <f>SUMIF(A11_211!$A$14:$A$70,$A83,A11_211!$C$14:$C$70)</f>
        <v/>
      </c>
      <c r="Q83" s="64">
        <f>SUMIF(A11_228!$A$14:$A$54,$A83,A11_228!$C$14:$C$54)</f>
        <v/>
      </c>
      <c r="R83" s="64">
        <f>SUMIF(A11_234!$A$14:$A$88,$A83,A11_234!$C$14:$C$88)</f>
        <v/>
      </c>
      <c r="S83" s="64">
        <f>SUMIF(A11_235!$A$14:$A$114,$A83,A11_235!$C$14:$C$114)</f>
        <v/>
      </c>
      <c r="T83" s="64">
        <f>SUMIF(A11_236!$A$14:$A$100,$A83,A11_236!$C$14:$C$100)</f>
        <v/>
      </c>
      <c r="U83" s="64">
        <f>SUMIF(A11_305!$A$14:$A$97,$A83,A11_305!$C$14:$C$97)</f>
        <v/>
      </c>
      <c r="V83" s="64">
        <f>SUMIF(A11_306!$A$14:$A$115,$A83,A11_306!$C$14:$C$115)</f>
        <v/>
      </c>
      <c r="W83" s="64">
        <f>SUMIF(A11_311!$A$14:$A$78,$A83,A11_311!$C$14:$C$78)</f>
        <v/>
      </c>
      <c r="X83" s="64">
        <f>SUMIF(A11_327!$A$14:$A$79,$A83,A11_327!$C$14:$C$79)</f>
        <v/>
      </c>
      <c r="Y83" s="64">
        <f>SUMIF(A11_333!$A$14:$A$82,$A83,A11_333!$C$14:$C$82)</f>
        <v/>
      </c>
      <c r="Z83" s="64">
        <f>SUMIF(A11_334!$A$14:$A$70,$A83,A11_334!$C$14:$C$70)</f>
        <v/>
      </c>
      <c r="AA83" s="64">
        <f>SUMIF(A11_335!$A$14:$A$77,$A83,A11_335!$C$14:$C$77)</f>
        <v/>
      </c>
      <c r="AB83" s="64">
        <f>SUMIF(A22_116!$A$14:$A$89,$A83,A22_116!$C$14:$C$89)</f>
        <v/>
      </c>
    </row>
    <row r="84" spans="1:29">
      <c r="A84" s="23" t="s">
        <v>242</v>
      </c>
      <c r="B84" s="100" t="s">
        <v>243</v>
      </c>
      <c r="C84" s="23">
        <f>K84</f>
        <v/>
      </c>
      <c r="D84" s="23" t="s">
        <v>235</v>
      </c>
      <c r="E84" s="30" t="n"/>
      <c r="F84" s="30">
        <f>C84*E84</f>
        <v/>
      </c>
      <c r="G84" s="104" t="n"/>
      <c r="H84" s="23" t="n"/>
      <c r="I84" s="23" t="n"/>
      <c r="K84">
        <f>SUM(L84:AB84)</f>
        <v/>
      </c>
      <c r="L84" s="64">
        <f>SUMIF(A11_114!$A$14:$A$87,$A84,A11_114!$C$14:$C$87)</f>
        <v/>
      </c>
      <c r="M84" s="64">
        <f>SUMIF(A11_132!$A$14:$A$91,$A84,A11_132!$C$14:$C$91)</f>
        <v/>
      </c>
      <c r="N84" s="64">
        <f>SUMIF(A11_205!$A$14:$A$88,$A84,A11_205!$C$14:$C$88)</f>
        <v/>
      </c>
      <c r="O84" s="64">
        <f>SUMIF(A11_206!$A$14:$A$81,$A84,A11_206!$C$14:$C$81)</f>
        <v/>
      </c>
      <c r="P84" s="64">
        <f>SUMIF(A11_211!$A$14:$A$70,$A84,A11_211!$C$14:$C$70)</f>
        <v/>
      </c>
      <c r="Q84" s="64">
        <f>SUMIF(A11_228!$A$14:$A$54,$A84,A11_228!$C$14:$C$54)</f>
        <v/>
      </c>
      <c r="R84" s="64">
        <f>SUMIF(A11_234!$A$14:$A$88,$A84,A11_234!$C$14:$C$88)</f>
        <v/>
      </c>
      <c r="S84" s="64">
        <f>SUMIF(A11_235!$A$14:$A$114,$A84,A11_235!$C$14:$C$114)</f>
        <v/>
      </c>
      <c r="T84" s="64">
        <f>SUMIF(A11_236!$A$14:$A$100,$A84,A11_236!$C$14:$C$100)</f>
        <v/>
      </c>
      <c r="U84" s="64">
        <f>SUMIF(A11_305!$A$14:$A$97,$A84,A11_305!$C$14:$C$97)</f>
        <v/>
      </c>
      <c r="V84" s="64">
        <f>SUMIF(A11_306!$A$14:$A$115,$A84,A11_306!$C$14:$C$115)</f>
        <v/>
      </c>
      <c r="W84" s="64">
        <f>SUMIF(A11_311!$A$14:$A$78,$A84,A11_311!$C$14:$C$78)</f>
        <v/>
      </c>
      <c r="X84" s="64">
        <f>SUMIF(A11_327!$A$14:$A$79,$A84,A11_327!$C$14:$C$79)</f>
        <v/>
      </c>
      <c r="Y84" s="64">
        <f>SUMIF(A11_333!$A$14:$A$82,$A84,A11_333!$C$14:$C$82)</f>
        <v/>
      </c>
      <c r="Z84" s="64">
        <f>SUMIF(A11_334!$A$14:$A$70,$A84,A11_334!$C$14:$C$70)</f>
        <v/>
      </c>
      <c r="AA84" s="64">
        <f>SUMIF(A11_335!$A$14:$A$77,$A84,A11_335!$C$14:$C$77)</f>
        <v/>
      </c>
      <c r="AB84" s="64">
        <f>SUMIF(A22_116!$A$14:$A$89,$A84,A22_116!$C$14:$C$89)</f>
        <v/>
      </c>
    </row>
    <row r="85" spans="1:29">
      <c r="A85" s="23" t="s">
        <v>244</v>
      </c>
      <c r="B85" s="100" t="s">
        <v>245</v>
      </c>
      <c r="C85" s="23">
        <f>K85</f>
        <v/>
      </c>
      <c r="D85" s="23" t="s">
        <v>235</v>
      </c>
      <c r="E85" s="30" t="n"/>
      <c r="F85" s="30">
        <f>C85*E85</f>
        <v/>
      </c>
      <c r="G85" s="104" t="n"/>
      <c r="H85" s="23" t="n"/>
      <c r="I85" s="23" t="n"/>
      <c r="K85">
        <f>SUM(L85:AB85)</f>
        <v/>
      </c>
      <c r="L85" s="64">
        <f>SUMIF(A11_114!$A$14:$A$87,$A85,A11_114!$C$14:$C$87)</f>
        <v/>
      </c>
      <c r="M85" s="64">
        <f>SUMIF(A11_132!$A$14:$A$91,$A85,A11_132!$C$14:$C$91)</f>
        <v/>
      </c>
      <c r="N85" s="64">
        <f>SUMIF(A11_205!$A$14:$A$88,$A85,A11_205!$C$14:$C$88)</f>
        <v/>
      </c>
      <c r="O85" s="64">
        <f>SUMIF(A11_206!$A$14:$A$81,$A85,A11_206!$C$14:$C$81)</f>
        <v/>
      </c>
      <c r="P85" s="64">
        <f>SUMIF(A11_211!$A$14:$A$70,$A85,A11_211!$C$14:$C$70)</f>
        <v/>
      </c>
      <c r="Q85" s="64">
        <f>SUMIF(A11_228!$A$14:$A$54,$A85,A11_228!$C$14:$C$54)</f>
        <v/>
      </c>
      <c r="R85" s="64">
        <f>SUMIF(A11_234!$A$14:$A$88,$A85,A11_234!$C$14:$C$88)</f>
        <v/>
      </c>
      <c r="S85" s="64">
        <f>SUMIF(A11_235!$A$14:$A$114,$A85,A11_235!$C$14:$C$114)</f>
        <v/>
      </c>
      <c r="T85" s="64">
        <f>SUMIF(A11_236!$A$14:$A$100,$A85,A11_236!$C$14:$C$100)</f>
        <v/>
      </c>
      <c r="U85" s="64">
        <f>SUMIF(A11_305!$A$14:$A$97,$A85,A11_305!$C$14:$C$97)</f>
        <v/>
      </c>
      <c r="V85" s="64">
        <f>SUMIF(A11_306!$A$14:$A$115,$A85,A11_306!$C$14:$C$115)</f>
        <v/>
      </c>
      <c r="W85" s="64">
        <f>SUMIF(A11_311!$A$14:$A$78,$A85,A11_311!$C$14:$C$78)</f>
        <v/>
      </c>
      <c r="X85" s="64">
        <f>SUMIF(A11_327!$A$14:$A$79,$A85,A11_327!$C$14:$C$79)</f>
        <v/>
      </c>
      <c r="Y85" s="64">
        <f>SUMIF(A11_333!$A$14:$A$82,$A85,A11_333!$C$14:$C$82)</f>
        <v/>
      </c>
      <c r="Z85" s="64">
        <f>SUMIF(A11_334!$A$14:$A$70,$A85,A11_334!$C$14:$C$70)</f>
        <v/>
      </c>
      <c r="AA85" s="64">
        <f>SUMIF(A11_335!$A$14:$A$77,$A85,A11_335!$C$14:$C$77)</f>
        <v/>
      </c>
      <c r="AB85" s="64">
        <f>SUMIF(A22_116!$A$14:$A$89,$A85,A22_116!$C$14:$C$89)</f>
        <v/>
      </c>
    </row>
    <row r="86" spans="1:29">
      <c r="A86" s="23" t="s">
        <v>246</v>
      </c>
      <c r="B86" s="100" t="s">
        <v>247</v>
      </c>
      <c r="C86" s="23">
        <f>K86</f>
        <v/>
      </c>
      <c r="D86" s="23" t="s">
        <v>235</v>
      </c>
      <c r="E86" s="30" t="n"/>
      <c r="F86" s="30">
        <f>C86*E86</f>
        <v/>
      </c>
      <c r="G86" s="104" t="n"/>
      <c r="H86" s="23" t="n"/>
      <c r="I86" s="23" t="n"/>
      <c r="K86">
        <f>SUM(L86:AB86)</f>
        <v/>
      </c>
      <c r="L86" s="64">
        <f>SUMIF(A11_114!$A$14:$A$87,$A86,A11_114!$C$14:$C$87)</f>
        <v/>
      </c>
      <c r="M86" s="64">
        <f>SUMIF(A11_132!$A$14:$A$91,$A86,A11_132!$C$14:$C$91)</f>
        <v/>
      </c>
      <c r="N86" s="64">
        <f>SUMIF(A11_205!$A$14:$A$88,$A86,A11_205!$C$14:$C$88)</f>
        <v/>
      </c>
      <c r="O86" s="64">
        <f>SUMIF(A11_206!$A$14:$A$81,$A86,A11_206!$C$14:$C$81)</f>
        <v/>
      </c>
      <c r="P86" s="64">
        <f>SUMIF(A11_211!$A$14:$A$70,$A86,A11_211!$C$14:$C$70)</f>
        <v/>
      </c>
      <c r="Q86" s="64">
        <f>SUMIF(A11_228!$A$14:$A$54,$A86,A11_228!$C$14:$C$54)</f>
        <v/>
      </c>
      <c r="R86" s="64">
        <f>SUMIF(A11_234!$A$14:$A$88,$A86,A11_234!$C$14:$C$88)</f>
        <v/>
      </c>
      <c r="S86" s="64">
        <f>SUMIF(A11_235!$A$14:$A$114,$A86,A11_235!$C$14:$C$114)</f>
        <v/>
      </c>
      <c r="T86" s="64">
        <f>SUMIF(A11_236!$A$14:$A$100,$A86,A11_236!$C$14:$C$100)</f>
        <v/>
      </c>
      <c r="U86" s="64">
        <f>SUMIF(A11_305!$A$14:$A$97,$A86,A11_305!$C$14:$C$97)</f>
        <v/>
      </c>
      <c r="V86" s="64">
        <f>SUMIF(A11_306!$A$14:$A$115,$A86,A11_306!$C$14:$C$115)</f>
        <v/>
      </c>
      <c r="W86" s="64">
        <f>SUMIF(A11_311!$A$14:$A$78,$A86,A11_311!$C$14:$C$78)</f>
        <v/>
      </c>
      <c r="X86" s="64">
        <f>SUMIF(A11_327!$A$14:$A$79,$A86,A11_327!$C$14:$C$79)</f>
        <v/>
      </c>
      <c r="Y86" s="64">
        <f>SUMIF(A11_333!$A$14:$A$82,$A86,A11_333!$C$14:$C$82)</f>
        <v/>
      </c>
      <c r="Z86" s="64">
        <f>SUMIF(A11_334!$A$14:$A$70,$A86,A11_334!$C$14:$C$70)</f>
        <v/>
      </c>
      <c r="AA86" s="64">
        <f>SUMIF(A11_335!$A$14:$A$77,$A86,A11_335!$C$14:$C$77)</f>
        <v/>
      </c>
      <c r="AB86" s="64">
        <f>SUMIF(A22_116!$A$14:$A$89,$A86,A22_116!$C$14:$C$89)</f>
        <v/>
      </c>
    </row>
    <row r="87" spans="1:29">
      <c r="A87" s="23" t="s">
        <v>248</v>
      </c>
      <c r="B87" s="100" t="s">
        <v>249</v>
      </c>
      <c r="C87" s="23">
        <f>K87</f>
        <v/>
      </c>
      <c r="D87" s="23" t="s">
        <v>235</v>
      </c>
      <c r="E87" s="30" t="n"/>
      <c r="F87" s="30">
        <f>C87*E87</f>
        <v/>
      </c>
      <c r="G87" s="104" t="n"/>
      <c r="H87" s="23" t="n"/>
      <c r="I87" s="23" t="n"/>
      <c r="K87">
        <f>SUM(L87:AB87)</f>
        <v/>
      </c>
      <c r="L87" s="64">
        <f>SUMIF(A11_114!$A$14:$A$87,$A87,A11_114!$C$14:$C$87)</f>
        <v/>
      </c>
      <c r="M87" s="64">
        <f>SUMIF(A11_132!$A$14:$A$91,$A87,A11_132!$C$14:$C$91)</f>
        <v/>
      </c>
      <c r="N87" s="64">
        <f>SUMIF(A11_205!$A$14:$A$88,$A87,A11_205!$C$14:$C$88)</f>
        <v/>
      </c>
      <c r="O87" s="64">
        <f>SUMIF(A11_206!$A$14:$A$81,$A87,A11_206!$C$14:$C$81)</f>
        <v/>
      </c>
      <c r="P87" s="64">
        <f>SUMIF(A11_211!$A$14:$A$70,$A87,A11_211!$C$14:$C$70)</f>
        <v/>
      </c>
      <c r="Q87" s="64">
        <f>SUMIF(A11_228!$A$14:$A$54,$A87,A11_228!$C$14:$C$54)</f>
        <v/>
      </c>
      <c r="R87" s="64">
        <f>SUMIF(A11_234!$A$14:$A$88,$A87,A11_234!$C$14:$C$88)</f>
        <v/>
      </c>
      <c r="S87" s="64">
        <f>SUMIF(A11_235!$A$14:$A$114,$A87,A11_235!$C$14:$C$114)</f>
        <v/>
      </c>
      <c r="T87" s="64">
        <f>SUMIF(A11_236!$A$14:$A$100,$A87,A11_236!$C$14:$C$100)</f>
        <v/>
      </c>
      <c r="U87" s="64">
        <f>SUMIF(A11_305!$A$14:$A$97,$A87,A11_305!$C$14:$C$97)</f>
        <v/>
      </c>
      <c r="V87" s="64">
        <f>SUMIF(A11_306!$A$14:$A$115,$A87,A11_306!$C$14:$C$115)</f>
        <v/>
      </c>
      <c r="W87" s="64">
        <f>SUMIF(A11_311!$A$14:$A$78,$A87,A11_311!$C$14:$C$78)</f>
        <v/>
      </c>
      <c r="X87" s="64">
        <f>SUMIF(A11_327!$A$14:$A$79,$A87,A11_327!$C$14:$C$79)</f>
        <v/>
      </c>
      <c r="Y87" s="64">
        <f>SUMIF(A11_333!$A$14:$A$82,$A87,A11_333!$C$14:$C$82)</f>
        <v/>
      </c>
      <c r="Z87" s="64">
        <f>SUMIF(A11_334!$A$14:$A$70,$A87,A11_334!$C$14:$C$70)</f>
        <v/>
      </c>
      <c r="AA87" s="64">
        <f>SUMIF(A11_335!$A$14:$A$77,$A87,A11_335!$C$14:$C$77)</f>
        <v/>
      </c>
      <c r="AB87" s="64">
        <f>SUMIF(A22_116!$A$14:$A$89,$A87,A22_116!$C$14:$C$89)</f>
        <v/>
      </c>
    </row>
    <row r="88" spans="1:29">
      <c r="A88" s="23" t="s">
        <v>250</v>
      </c>
      <c r="B88" s="100" t="s">
        <v>251</v>
      </c>
      <c r="C88" s="23">
        <f>K88</f>
        <v/>
      </c>
      <c r="D88" s="23" t="s">
        <v>235</v>
      </c>
      <c r="E88" s="30" t="n"/>
      <c r="F88" s="30">
        <f>C88*E88</f>
        <v/>
      </c>
      <c r="G88" s="104" t="n"/>
      <c r="H88" s="23" t="n"/>
      <c r="I88" s="23" t="n"/>
      <c r="K88">
        <f>SUM(L88:AB88)</f>
        <v/>
      </c>
      <c r="L88" s="64">
        <f>SUMIF(A11_114!$A$14:$A$87,$A88,A11_114!$C$14:$C$87)</f>
        <v/>
      </c>
      <c r="M88" s="64">
        <f>SUMIF(A11_132!$A$14:$A$91,$A88,A11_132!$C$14:$C$91)</f>
        <v/>
      </c>
      <c r="N88" s="64">
        <f>SUMIF(A11_205!$A$14:$A$88,$A88,A11_205!$C$14:$C$88)</f>
        <v/>
      </c>
      <c r="O88" s="64">
        <f>SUMIF(A11_206!$A$14:$A$81,$A88,A11_206!$C$14:$C$81)</f>
        <v/>
      </c>
      <c r="P88" s="64">
        <f>SUMIF(A11_211!$A$14:$A$70,$A88,A11_211!$C$14:$C$70)</f>
        <v/>
      </c>
      <c r="Q88" s="64">
        <f>SUMIF(A11_228!$A$14:$A$54,$A88,A11_228!$C$14:$C$54)</f>
        <v/>
      </c>
      <c r="R88" s="64">
        <f>SUMIF(A11_234!$A$14:$A$88,$A88,A11_234!$C$14:$C$88)</f>
        <v/>
      </c>
      <c r="S88" s="64">
        <f>SUMIF(A11_235!$A$14:$A$114,$A88,A11_235!$C$14:$C$114)</f>
        <v/>
      </c>
      <c r="T88" s="64">
        <f>SUMIF(A11_236!$A$14:$A$100,$A88,A11_236!$C$14:$C$100)</f>
        <v/>
      </c>
      <c r="U88" s="64">
        <f>SUMIF(A11_305!$A$14:$A$97,$A88,A11_305!$C$14:$C$97)</f>
        <v/>
      </c>
      <c r="V88" s="64">
        <f>SUMIF(A11_306!$A$14:$A$115,$A88,A11_306!$C$14:$C$115)</f>
        <v/>
      </c>
      <c r="W88" s="64">
        <f>SUMIF(A11_311!$A$14:$A$78,$A88,A11_311!$C$14:$C$78)</f>
        <v/>
      </c>
      <c r="X88" s="64">
        <f>SUMIF(A11_327!$A$14:$A$79,$A88,A11_327!$C$14:$C$79)</f>
        <v/>
      </c>
      <c r="Y88" s="64">
        <f>SUMIF(A11_333!$A$14:$A$82,$A88,A11_333!$C$14:$C$82)</f>
        <v/>
      </c>
      <c r="Z88" s="64">
        <f>SUMIF(A11_334!$A$14:$A$70,$A88,A11_334!$C$14:$C$70)</f>
        <v/>
      </c>
      <c r="AA88" s="64">
        <f>SUMIF(A11_335!$A$14:$A$77,$A88,A11_335!$C$14:$C$77)</f>
        <v/>
      </c>
      <c r="AB88" s="64">
        <f>SUMIF(A22_116!$A$14:$A$89,$A88,A22_116!$C$14:$C$89)</f>
        <v/>
      </c>
    </row>
    <row customHeight="1" ht="63.75" r="89" s="32" spans="1:29">
      <c r="A89" s="23" t="s">
        <v>252</v>
      </c>
      <c r="B89" s="100" t="s">
        <v>253</v>
      </c>
      <c r="C89" s="23">
        <f>K89</f>
        <v/>
      </c>
      <c r="D89" s="23" t="s">
        <v>21</v>
      </c>
      <c r="E89" s="30" t="n"/>
      <c r="F89" s="30">
        <f>C89*E89</f>
        <v/>
      </c>
      <c r="G89" s="104" t="s">
        <v>254</v>
      </c>
      <c r="H89" s="23" t="n"/>
      <c r="I89" s="23" t="n"/>
      <c r="K89">
        <f>SUM(L89:AB89)</f>
        <v/>
      </c>
      <c r="L89" s="64">
        <f>SUMIF(A11_114!$A$14:$A$87,$A89,A11_114!$C$14:$C$87)</f>
        <v/>
      </c>
      <c r="M89" s="64">
        <f>SUMIF(A11_132!$A$14:$A$91,$A89,A11_132!$C$14:$C$91)</f>
        <v/>
      </c>
      <c r="N89" s="64">
        <f>SUMIF(A11_205!$A$14:$A$88,$A89,A11_205!$C$14:$C$88)</f>
        <v/>
      </c>
      <c r="O89" s="64">
        <f>SUMIF(A11_206!$A$14:$A$81,$A89,A11_206!$C$14:$C$81)</f>
        <v/>
      </c>
      <c r="P89" s="64">
        <f>SUMIF(A11_211!$A$14:$A$70,$A89,A11_211!$C$14:$C$70)</f>
        <v/>
      </c>
      <c r="Q89" s="64">
        <f>SUMIF(A11_228!$A$14:$A$54,$A89,A11_228!$C$14:$C$54)</f>
        <v/>
      </c>
      <c r="R89" s="64">
        <f>SUMIF(A11_234!$A$14:$A$88,$A89,A11_234!$C$14:$C$88)</f>
        <v/>
      </c>
      <c r="S89" s="64">
        <f>SUMIF(A11_235!$A$14:$A$114,$A89,A11_235!$C$14:$C$114)</f>
        <v/>
      </c>
      <c r="T89" s="64">
        <f>SUMIF(A11_236!$A$14:$A$100,$A89,A11_236!$C$14:$C$100)</f>
        <v/>
      </c>
      <c r="U89" s="64">
        <f>SUMIF(A11_305!$A$14:$A$97,$A89,A11_305!$C$14:$C$97)</f>
        <v/>
      </c>
      <c r="V89" s="64">
        <f>SUMIF(A11_306!$A$14:$A$115,$A89,A11_306!$C$14:$C$115)</f>
        <v/>
      </c>
      <c r="W89" s="64">
        <f>SUMIF(A11_311!$A$14:$A$78,$A89,A11_311!$C$14:$C$78)</f>
        <v/>
      </c>
      <c r="X89" s="64">
        <f>SUMIF(A11_327!$A$14:$A$79,$A89,A11_327!$C$14:$C$79)</f>
        <v/>
      </c>
      <c r="Y89" s="64">
        <f>SUMIF(A11_333!$A$14:$A$82,$A89,A11_333!$C$14:$C$82)</f>
        <v/>
      </c>
      <c r="Z89" s="64">
        <f>SUMIF(A11_334!$A$14:$A$70,$A89,A11_334!$C$14:$C$70)</f>
        <v/>
      </c>
      <c r="AA89" s="64">
        <f>SUMIF(A11_335!$A$14:$A$77,$A89,A11_335!$C$14:$C$77)</f>
        <v/>
      </c>
      <c r="AB89" s="64">
        <f>SUMIF(A22_116!$A$14:$A$89,$A89,A22_116!$C$14:$C$89)</f>
        <v/>
      </c>
    </row>
    <row customHeight="1" ht="63.75" r="90" s="32" spans="1:29">
      <c r="A90" s="23" t="s">
        <v>255</v>
      </c>
      <c r="B90" s="100" t="s">
        <v>256</v>
      </c>
      <c r="C90" s="23">
        <f>K90</f>
        <v/>
      </c>
      <c r="D90" s="23" t="s">
        <v>21</v>
      </c>
      <c r="E90" s="30" t="n"/>
      <c r="F90" s="30">
        <f>C90*E90</f>
        <v/>
      </c>
      <c r="G90" s="104" t="s">
        <v>257</v>
      </c>
      <c r="H90" s="23" t="n"/>
      <c r="I90" s="23" t="n"/>
      <c r="K90">
        <f>SUM(L90:AB90)</f>
        <v/>
      </c>
      <c r="L90" s="64">
        <f>SUMIF(A11_114!$A$14:$A$87,$A90,A11_114!$C$14:$C$87)</f>
        <v/>
      </c>
      <c r="M90" s="64">
        <f>SUMIF(A11_132!$A$14:$A$91,$A90,A11_132!$C$14:$C$91)</f>
        <v/>
      </c>
      <c r="N90" s="64">
        <f>SUMIF(A11_205!$A$14:$A$88,$A90,A11_205!$C$14:$C$88)</f>
        <v/>
      </c>
      <c r="O90" s="64">
        <f>SUMIF(A11_206!$A$14:$A$81,$A90,A11_206!$C$14:$C$81)</f>
        <v/>
      </c>
      <c r="P90" s="64">
        <f>SUMIF(A11_211!$A$14:$A$70,$A90,A11_211!$C$14:$C$70)</f>
        <v/>
      </c>
      <c r="Q90" s="64">
        <f>SUMIF(A11_228!$A$14:$A$54,$A90,A11_228!$C$14:$C$54)</f>
        <v/>
      </c>
      <c r="R90" s="64">
        <f>SUMIF(A11_234!$A$14:$A$88,$A90,A11_234!$C$14:$C$88)</f>
        <v/>
      </c>
      <c r="S90" s="64">
        <f>SUMIF(A11_235!$A$14:$A$114,$A90,A11_235!$C$14:$C$114)</f>
        <v/>
      </c>
      <c r="T90" s="64">
        <f>SUMIF(A11_236!$A$14:$A$100,$A90,A11_236!$C$14:$C$100)</f>
        <v/>
      </c>
      <c r="U90" s="64">
        <f>SUMIF(A11_305!$A$14:$A$97,$A90,A11_305!$C$14:$C$97)</f>
        <v/>
      </c>
      <c r="V90" s="64">
        <f>SUMIF(A11_306!$A$14:$A$115,$A90,A11_306!$C$14:$C$115)</f>
        <v/>
      </c>
      <c r="W90" s="64">
        <f>SUMIF(A11_311!$A$14:$A$78,$A90,A11_311!$C$14:$C$78)</f>
        <v/>
      </c>
      <c r="X90" s="64">
        <f>SUMIF(A11_327!$A$14:$A$79,$A90,A11_327!$C$14:$C$79)</f>
        <v/>
      </c>
      <c r="Y90" s="64">
        <f>SUMIF(A11_333!$A$14:$A$82,$A90,A11_333!$C$14:$C$82)</f>
        <v/>
      </c>
      <c r="Z90" s="64">
        <f>SUMIF(A11_334!$A$14:$A$70,$A90,A11_334!$C$14:$C$70)</f>
        <v/>
      </c>
      <c r="AA90" s="64">
        <f>SUMIF(A11_335!$A$14:$A$77,$A90,A11_335!$C$14:$C$77)</f>
        <v/>
      </c>
      <c r="AB90" s="64">
        <f>SUMIF(A22_116!$A$14:$A$89,$A90,A22_116!$C$14:$C$89)</f>
        <v/>
      </c>
    </row>
    <row customHeight="1" ht="51" r="91" s="32" spans="1:29">
      <c r="A91" s="23" t="s">
        <v>258</v>
      </c>
      <c r="B91" s="100" t="s">
        <v>259</v>
      </c>
      <c r="C91" s="23">
        <f>K91</f>
        <v/>
      </c>
      <c r="D91" s="23" t="s">
        <v>21</v>
      </c>
      <c r="E91" s="30" t="n"/>
      <c r="F91" s="30">
        <f>C91*E91</f>
        <v/>
      </c>
      <c r="G91" s="104" t="s">
        <v>260</v>
      </c>
      <c r="H91" s="23" t="n"/>
      <c r="I91" s="23" t="n"/>
      <c r="K91">
        <f>SUM(L91:AB91)</f>
        <v/>
      </c>
      <c r="L91" s="64">
        <f>SUMIF(A11_114!$A$14:$A$87,$A91,A11_114!$C$14:$C$87)</f>
        <v/>
      </c>
      <c r="M91" s="64">
        <f>SUMIF(A11_132!$A$14:$A$91,$A91,A11_132!$C$14:$C$91)</f>
        <v/>
      </c>
      <c r="N91" s="64">
        <f>SUMIF(A11_205!$A$14:$A$88,$A91,A11_205!$C$14:$C$88)</f>
        <v/>
      </c>
      <c r="O91" s="64">
        <f>SUMIF(A11_206!$A$14:$A$81,$A91,A11_206!$C$14:$C$81)</f>
        <v/>
      </c>
      <c r="P91" s="64">
        <f>SUMIF(A11_211!$A$14:$A$70,$A91,A11_211!$C$14:$C$70)</f>
        <v/>
      </c>
      <c r="Q91" s="64">
        <f>SUMIF(A11_228!$A$14:$A$54,$A91,A11_228!$C$14:$C$54)</f>
        <v/>
      </c>
      <c r="R91" s="64">
        <f>SUMIF(A11_234!$A$14:$A$88,$A91,A11_234!$C$14:$C$88)</f>
        <v/>
      </c>
      <c r="S91" s="64">
        <f>SUMIF(A11_235!$A$14:$A$114,$A91,A11_235!$C$14:$C$114)</f>
        <v/>
      </c>
      <c r="T91" s="64">
        <f>SUMIF(A11_236!$A$14:$A$100,$A91,A11_236!$C$14:$C$100)</f>
        <v/>
      </c>
      <c r="U91" s="64">
        <f>SUMIF(A11_305!$A$14:$A$97,$A91,A11_305!$C$14:$C$97)</f>
        <v/>
      </c>
      <c r="V91" s="64">
        <f>SUMIF(A11_306!$A$14:$A$115,$A91,A11_306!$C$14:$C$115)</f>
        <v/>
      </c>
      <c r="W91" s="64">
        <f>SUMIF(A11_311!$A$14:$A$78,$A91,A11_311!$C$14:$C$78)</f>
        <v/>
      </c>
      <c r="X91" s="64">
        <f>SUMIF(A11_327!$A$14:$A$79,$A91,A11_327!$C$14:$C$79)</f>
        <v/>
      </c>
      <c r="Y91" s="64">
        <f>SUMIF(A11_333!$A$14:$A$82,$A91,A11_333!$C$14:$C$82)</f>
        <v/>
      </c>
      <c r="Z91" s="64">
        <f>SUMIF(A11_334!$A$14:$A$70,$A91,A11_334!$C$14:$C$70)</f>
        <v/>
      </c>
      <c r="AA91" s="64">
        <f>SUMIF(A11_335!$A$14:$A$77,$A91,A11_335!$C$14:$C$77)</f>
        <v/>
      </c>
      <c r="AB91" s="64">
        <f>SUMIF(A22_116!$A$14:$A$89,$A91,A22_116!$C$14:$C$89)</f>
        <v/>
      </c>
    </row>
    <row customHeight="1" ht="63.75" r="92" s="32" spans="1:29">
      <c r="A92" s="23" t="s">
        <v>261</v>
      </c>
      <c r="B92" s="100" t="s">
        <v>262</v>
      </c>
      <c r="C92" s="23">
        <f>K92</f>
        <v/>
      </c>
      <c r="D92" s="23" t="s">
        <v>21</v>
      </c>
      <c r="E92" s="30" t="n"/>
      <c r="F92" s="30">
        <f>C92*E92</f>
        <v/>
      </c>
      <c r="G92" s="104" t="s">
        <v>263</v>
      </c>
      <c r="H92" s="23" t="n"/>
      <c r="I92" s="23" t="n"/>
      <c r="K92">
        <f>SUM(L92:AB92)</f>
        <v/>
      </c>
      <c r="L92" s="64">
        <f>SUMIF(A11_114!$A$14:$A$87,$A92,A11_114!$C$14:$C$87)</f>
        <v/>
      </c>
      <c r="M92" s="64">
        <f>SUMIF(A11_132!$A$14:$A$91,$A92,A11_132!$C$14:$C$91)</f>
        <v/>
      </c>
      <c r="N92" s="64">
        <f>SUMIF(A11_205!$A$14:$A$88,$A92,A11_205!$C$14:$C$88)</f>
        <v/>
      </c>
      <c r="O92" s="64">
        <f>SUMIF(A11_206!$A$14:$A$81,$A92,A11_206!$C$14:$C$81)</f>
        <v/>
      </c>
      <c r="P92" s="64">
        <f>SUMIF(A11_211!$A$14:$A$70,$A92,A11_211!$C$14:$C$70)</f>
        <v/>
      </c>
      <c r="Q92" s="64">
        <f>SUMIF(A11_228!$A$14:$A$54,$A92,A11_228!$C$14:$C$54)</f>
        <v/>
      </c>
      <c r="R92" s="64">
        <f>SUMIF(A11_234!$A$14:$A$88,$A92,A11_234!$C$14:$C$88)</f>
        <v/>
      </c>
      <c r="S92" s="64">
        <f>SUMIF(A11_235!$A$14:$A$114,$A92,A11_235!$C$14:$C$114)</f>
        <v/>
      </c>
      <c r="T92" s="64">
        <f>SUMIF(A11_236!$A$14:$A$100,$A92,A11_236!$C$14:$C$100)</f>
        <v/>
      </c>
      <c r="U92" s="64">
        <f>SUMIF(A11_305!$A$14:$A$97,$A92,A11_305!$C$14:$C$97)</f>
        <v/>
      </c>
      <c r="V92" s="64">
        <f>SUMIF(A11_306!$A$14:$A$115,$A92,A11_306!$C$14:$C$115)</f>
        <v/>
      </c>
      <c r="W92" s="64">
        <f>SUMIF(A11_311!$A$14:$A$78,$A92,A11_311!$C$14:$C$78)</f>
        <v/>
      </c>
      <c r="X92" s="64">
        <f>SUMIF(A11_327!$A$14:$A$79,$A92,A11_327!$C$14:$C$79)</f>
        <v/>
      </c>
      <c r="Y92" s="64">
        <f>SUMIF(A11_333!$A$14:$A$82,$A92,A11_333!$C$14:$C$82)</f>
        <v/>
      </c>
      <c r="Z92" s="64">
        <f>SUMIF(A11_334!$A$14:$A$70,$A92,A11_334!$C$14:$C$70)</f>
        <v/>
      </c>
      <c r="AA92" s="64">
        <f>SUMIF(A11_335!$A$14:$A$77,$A92,A11_335!$C$14:$C$77)</f>
        <v/>
      </c>
      <c r="AB92" s="64">
        <f>SUMIF(A22_116!$A$14:$A$89,$A92,A22_116!$C$14:$C$89)</f>
        <v/>
      </c>
    </row>
    <row customHeight="1" ht="89.25" r="93" s="32" spans="1:29">
      <c r="A93" s="23" t="s">
        <v>264</v>
      </c>
      <c r="B93" s="100" t="s">
        <v>265</v>
      </c>
      <c r="C93" s="23">
        <f>K93</f>
        <v/>
      </c>
      <c r="D93" s="23" t="s">
        <v>21</v>
      </c>
      <c r="E93" s="30" t="n"/>
      <c r="F93" s="30">
        <f>C93*E93</f>
        <v/>
      </c>
      <c r="G93" s="104" t="s">
        <v>266</v>
      </c>
      <c r="H93" s="23" t="n"/>
      <c r="I93" s="23" t="n"/>
      <c r="K93">
        <f>SUM(L93:AB93)</f>
        <v/>
      </c>
      <c r="L93" s="64">
        <f>SUMIF(A11_114!$A$14:$A$87,$A93,A11_114!$C$14:$C$87)</f>
        <v/>
      </c>
      <c r="M93" s="64">
        <f>SUMIF(A11_132!$A$14:$A$91,$A93,A11_132!$C$14:$C$91)</f>
        <v/>
      </c>
      <c r="N93" s="64">
        <f>SUMIF(A11_205!$A$14:$A$88,$A93,A11_205!$C$14:$C$88)</f>
        <v/>
      </c>
      <c r="O93" s="64">
        <f>SUMIF(A11_206!$A$14:$A$81,$A93,A11_206!$C$14:$C$81)</f>
        <v/>
      </c>
      <c r="P93" s="64">
        <f>SUMIF(A11_211!$A$14:$A$70,$A93,A11_211!$C$14:$C$70)</f>
        <v/>
      </c>
      <c r="Q93" s="64">
        <f>SUMIF(A11_228!$A$14:$A$54,$A93,A11_228!$C$14:$C$54)</f>
        <v/>
      </c>
      <c r="R93" s="64">
        <f>SUMIF(A11_234!$A$14:$A$88,$A93,A11_234!$C$14:$C$88)</f>
        <v/>
      </c>
      <c r="S93" s="64">
        <f>SUMIF(A11_235!$A$14:$A$114,$A93,A11_235!$C$14:$C$114)</f>
        <v/>
      </c>
      <c r="T93" s="64">
        <f>SUMIF(A11_236!$A$14:$A$100,$A93,A11_236!$C$14:$C$100)</f>
        <v/>
      </c>
      <c r="U93" s="64">
        <f>SUMIF(A11_305!$A$14:$A$97,$A93,A11_305!$C$14:$C$97)</f>
        <v/>
      </c>
      <c r="V93" s="64">
        <f>SUMIF(A11_306!$A$14:$A$115,$A93,A11_306!$C$14:$C$115)</f>
        <v/>
      </c>
      <c r="W93" s="64">
        <f>SUMIF(A11_311!$A$14:$A$78,$A93,A11_311!$C$14:$C$78)</f>
        <v/>
      </c>
      <c r="X93" s="64">
        <f>SUMIF(A11_327!$A$14:$A$79,$A93,A11_327!$C$14:$C$79)</f>
        <v/>
      </c>
      <c r="Y93" s="64">
        <f>SUMIF(A11_333!$A$14:$A$82,$A93,A11_333!$C$14:$C$82)</f>
        <v/>
      </c>
      <c r="Z93" s="64">
        <f>SUMIF(A11_334!$A$14:$A$70,$A93,A11_334!$C$14:$C$70)</f>
        <v/>
      </c>
      <c r="AA93" s="64">
        <f>SUMIF(A11_335!$A$14:$A$77,$A93,A11_335!$C$14:$C$77)</f>
        <v/>
      </c>
      <c r="AB93" s="64">
        <f>SUMIF(A22_116!$A$14:$A$89,$A93,A22_116!$C$14:$C$89)</f>
        <v/>
      </c>
    </row>
    <row customHeight="1" ht="63.75" r="94" s="32" spans="1:29">
      <c r="A94" s="23" t="s">
        <v>267</v>
      </c>
      <c r="B94" s="100" t="s">
        <v>268</v>
      </c>
      <c r="C94" s="23">
        <f>K94</f>
        <v/>
      </c>
      <c r="D94" s="23" t="s">
        <v>21</v>
      </c>
      <c r="E94" s="30" t="n"/>
      <c r="F94" s="30">
        <f>C94*E94</f>
        <v/>
      </c>
      <c r="G94" s="104" t="s">
        <v>269</v>
      </c>
      <c r="H94" s="23" t="n"/>
      <c r="I94" s="23" t="n"/>
      <c r="K94">
        <f>SUM(L94:AB94)</f>
        <v/>
      </c>
      <c r="L94" s="64">
        <f>SUMIF(A11_114!$A$14:$A$87,$A94,A11_114!$C$14:$C$87)</f>
        <v/>
      </c>
      <c r="M94" s="64">
        <f>SUMIF(A11_132!$A$14:$A$91,$A94,A11_132!$C$14:$C$91)</f>
        <v/>
      </c>
      <c r="N94" s="64">
        <f>SUMIF(A11_205!$A$14:$A$88,$A94,A11_205!$C$14:$C$88)</f>
        <v/>
      </c>
      <c r="O94" s="64">
        <f>SUMIF(A11_206!$A$14:$A$81,$A94,A11_206!$C$14:$C$81)</f>
        <v/>
      </c>
      <c r="P94" s="64">
        <f>SUMIF(A11_211!$A$14:$A$70,$A94,A11_211!$C$14:$C$70)</f>
        <v/>
      </c>
      <c r="Q94" s="64">
        <f>SUMIF(A11_228!$A$14:$A$54,$A94,A11_228!$C$14:$C$54)</f>
        <v/>
      </c>
      <c r="R94" s="64">
        <f>SUMIF(A11_234!$A$14:$A$88,$A94,A11_234!$C$14:$C$88)</f>
        <v/>
      </c>
      <c r="S94" s="64">
        <f>SUMIF(A11_235!$A$14:$A$114,$A94,A11_235!$C$14:$C$114)</f>
        <v/>
      </c>
      <c r="T94" s="64">
        <f>SUMIF(A11_236!$A$14:$A$100,$A94,A11_236!$C$14:$C$100)</f>
        <v/>
      </c>
      <c r="U94" s="64">
        <f>SUMIF(A11_305!$A$14:$A$97,$A94,A11_305!$C$14:$C$97)</f>
        <v/>
      </c>
      <c r="V94" s="64">
        <f>SUMIF(A11_306!$A$14:$A$115,$A94,A11_306!$C$14:$C$115)</f>
        <v/>
      </c>
      <c r="W94" s="64">
        <f>SUMIF(A11_311!$A$14:$A$78,$A94,A11_311!$C$14:$C$78)</f>
        <v/>
      </c>
      <c r="X94" s="64">
        <f>SUMIF(A11_327!$A$14:$A$79,$A94,A11_327!$C$14:$C$79)</f>
        <v/>
      </c>
      <c r="Y94" s="64">
        <f>SUMIF(A11_333!$A$14:$A$82,$A94,A11_333!$C$14:$C$82)</f>
        <v/>
      </c>
      <c r="Z94" s="64">
        <f>SUMIF(A11_334!$A$14:$A$70,$A94,A11_334!$C$14:$C$70)</f>
        <v/>
      </c>
      <c r="AA94" s="64">
        <f>SUMIF(A11_335!$A$14:$A$77,$A94,A11_335!$C$14:$C$77)</f>
        <v/>
      </c>
      <c r="AB94" s="64">
        <f>SUMIF(A22_116!$A$14:$A$89,$A94,A22_116!$C$14:$C$89)</f>
        <v/>
      </c>
    </row>
    <row customHeight="1" ht="89.25" r="95" s="32" spans="1:29">
      <c r="A95" s="23" t="s">
        <v>270</v>
      </c>
      <c r="B95" s="100" t="s">
        <v>271</v>
      </c>
      <c r="C95" s="23">
        <f>K95</f>
        <v/>
      </c>
      <c r="D95" s="23" t="s">
        <v>21</v>
      </c>
      <c r="E95" s="30" t="n"/>
      <c r="F95" s="30">
        <f>C95*E95</f>
        <v/>
      </c>
      <c r="G95" s="104" t="s">
        <v>272</v>
      </c>
      <c r="H95" s="23" t="n"/>
      <c r="I95" s="23" t="n"/>
      <c r="K95">
        <f>SUM(L95:AB95)</f>
        <v/>
      </c>
      <c r="L95" s="64">
        <f>SUMIF(A11_114!$A$14:$A$87,$A95,A11_114!$C$14:$C$87)</f>
        <v/>
      </c>
      <c r="M95" s="64">
        <f>SUMIF(A11_132!$A$14:$A$91,$A95,A11_132!$C$14:$C$91)</f>
        <v/>
      </c>
      <c r="N95" s="64">
        <f>SUMIF(A11_205!$A$14:$A$88,$A95,A11_205!$C$14:$C$88)</f>
        <v/>
      </c>
      <c r="O95" s="64">
        <f>SUMIF(A11_206!$A$14:$A$81,$A95,A11_206!$C$14:$C$81)</f>
        <v/>
      </c>
      <c r="P95" s="64">
        <f>SUMIF(A11_211!$A$14:$A$70,$A95,A11_211!$C$14:$C$70)</f>
        <v/>
      </c>
      <c r="Q95" s="64">
        <f>SUMIF(A11_228!$A$14:$A$54,$A95,A11_228!$C$14:$C$54)</f>
        <v/>
      </c>
      <c r="R95" s="64">
        <f>SUMIF(A11_234!$A$14:$A$88,$A95,A11_234!$C$14:$C$88)</f>
        <v/>
      </c>
      <c r="S95" s="64">
        <f>SUMIF(A11_235!$A$14:$A$114,$A95,A11_235!$C$14:$C$114)</f>
        <v/>
      </c>
      <c r="T95" s="64">
        <f>SUMIF(A11_236!$A$14:$A$100,$A95,A11_236!$C$14:$C$100)</f>
        <v/>
      </c>
      <c r="U95" s="64">
        <f>SUMIF(A11_305!$A$14:$A$97,$A95,A11_305!$C$14:$C$97)</f>
        <v/>
      </c>
      <c r="V95" s="64">
        <f>SUMIF(A11_306!$A$14:$A$115,$A95,A11_306!$C$14:$C$115)</f>
        <v/>
      </c>
      <c r="W95" s="64">
        <f>SUMIF(A11_311!$A$14:$A$78,$A95,A11_311!$C$14:$C$78)</f>
        <v/>
      </c>
      <c r="X95" s="64">
        <f>SUMIF(A11_327!$A$14:$A$79,$A95,A11_327!$C$14:$C$79)</f>
        <v/>
      </c>
      <c r="Y95" s="64">
        <f>SUMIF(A11_333!$A$14:$A$82,$A95,A11_333!$C$14:$C$82)</f>
        <v/>
      </c>
      <c r="Z95" s="64">
        <f>SUMIF(A11_334!$A$14:$A$70,$A95,A11_334!$C$14:$C$70)</f>
        <v/>
      </c>
      <c r="AA95" s="64">
        <f>SUMIF(A11_335!$A$14:$A$77,$A95,A11_335!$C$14:$C$77)</f>
        <v/>
      </c>
      <c r="AB95" s="64">
        <f>SUMIF(A22_116!$A$14:$A$89,$A95,A22_116!$C$14:$C$89)</f>
        <v/>
      </c>
    </row>
    <row customHeight="1" ht="38.25" r="96" s="32" spans="1:29">
      <c r="A96" s="23" t="s">
        <v>273</v>
      </c>
      <c r="B96" s="100" t="s">
        <v>274</v>
      </c>
      <c r="C96" s="23">
        <f>K96</f>
        <v/>
      </c>
      <c r="D96" s="23" t="s">
        <v>21</v>
      </c>
      <c r="E96" s="30" t="n"/>
      <c r="F96" s="30">
        <f>C96*E96</f>
        <v/>
      </c>
      <c r="G96" s="104" t="s">
        <v>275</v>
      </c>
      <c r="H96" s="23" t="n"/>
      <c r="I96" s="23" t="n"/>
      <c r="K96">
        <f>SUM(L96:AB96)</f>
        <v/>
      </c>
      <c r="L96" s="64">
        <f>SUMIF(A11_114!$A$14:$A$87,$A96,A11_114!$C$14:$C$87)</f>
        <v/>
      </c>
      <c r="M96" s="64">
        <f>SUMIF(A11_132!$A$14:$A$91,$A96,A11_132!$C$14:$C$91)</f>
        <v/>
      </c>
      <c r="N96" s="64">
        <f>SUMIF(A11_205!$A$14:$A$88,$A96,A11_205!$C$14:$C$88)</f>
        <v/>
      </c>
      <c r="O96" s="64">
        <f>SUMIF(A11_206!$A$14:$A$81,$A96,A11_206!$C$14:$C$81)</f>
        <v/>
      </c>
      <c r="P96" s="64">
        <f>SUMIF(A11_211!$A$14:$A$70,$A96,A11_211!$C$14:$C$70)</f>
        <v/>
      </c>
      <c r="Q96" s="64">
        <f>SUMIF(A11_228!$A$14:$A$54,$A96,A11_228!$C$14:$C$54)</f>
        <v/>
      </c>
      <c r="R96" s="64">
        <f>SUMIF(A11_234!$A$14:$A$88,$A96,A11_234!$C$14:$C$88)</f>
        <v/>
      </c>
      <c r="S96" s="64">
        <f>SUMIF(A11_235!$A$14:$A$114,$A96,A11_235!$C$14:$C$114)</f>
        <v/>
      </c>
      <c r="T96" s="64">
        <f>SUMIF(A11_236!$A$14:$A$100,$A96,A11_236!$C$14:$C$100)</f>
        <v/>
      </c>
      <c r="U96" s="64">
        <f>SUMIF(A11_305!$A$14:$A$97,$A96,A11_305!$C$14:$C$97)</f>
        <v/>
      </c>
      <c r="V96" s="64">
        <f>SUMIF(A11_306!$A$14:$A$115,$A96,A11_306!$C$14:$C$115)</f>
        <v/>
      </c>
      <c r="W96" s="64">
        <f>SUMIF(A11_311!$A$14:$A$78,$A96,A11_311!$C$14:$C$78)</f>
        <v/>
      </c>
      <c r="X96" s="64">
        <f>SUMIF(A11_327!$A$14:$A$79,$A96,A11_327!$C$14:$C$79)</f>
        <v/>
      </c>
      <c r="Y96" s="64">
        <f>SUMIF(A11_333!$A$14:$A$82,$A96,A11_333!$C$14:$C$82)</f>
        <v/>
      </c>
      <c r="Z96" s="64">
        <f>SUMIF(A11_334!$A$14:$A$70,$A96,A11_334!$C$14:$C$70)</f>
        <v/>
      </c>
      <c r="AA96" s="64">
        <f>SUMIF(A11_335!$A$14:$A$77,$A96,A11_335!$C$14:$C$77)</f>
        <v/>
      </c>
      <c r="AB96" s="64">
        <f>SUMIF(A22_116!$A$14:$A$89,$A96,A22_116!$C$14:$C$89)</f>
        <v/>
      </c>
    </row>
    <row customHeight="1" ht="38.25" r="97" s="32" spans="1:29">
      <c r="A97" s="23" t="s">
        <v>276</v>
      </c>
      <c r="B97" s="100" t="s">
        <v>277</v>
      </c>
      <c r="C97" s="23">
        <f>K97</f>
        <v/>
      </c>
      <c r="D97" s="23" t="s">
        <v>21</v>
      </c>
      <c r="E97" s="30" t="n"/>
      <c r="F97" s="30">
        <f>C97*E97</f>
        <v/>
      </c>
      <c r="G97" s="104" t="s">
        <v>278</v>
      </c>
      <c r="H97" s="23" t="n"/>
      <c r="I97" s="23" t="n"/>
      <c r="K97">
        <f>SUM(L97:AB97)</f>
        <v/>
      </c>
      <c r="L97" s="64">
        <f>SUMIF(A11_114!$A$14:$A$87,$A97,A11_114!$C$14:$C$87)</f>
        <v/>
      </c>
      <c r="M97" s="64">
        <f>SUMIF(A11_132!$A$14:$A$91,$A97,A11_132!$C$14:$C$91)</f>
        <v/>
      </c>
      <c r="N97" s="64">
        <f>SUMIF(A11_205!$A$14:$A$88,$A97,A11_205!$C$14:$C$88)</f>
        <v/>
      </c>
      <c r="O97" s="64">
        <f>SUMIF(A11_206!$A$14:$A$81,$A97,A11_206!$C$14:$C$81)</f>
        <v/>
      </c>
      <c r="P97" s="64">
        <f>SUMIF(A11_211!$A$14:$A$70,$A97,A11_211!$C$14:$C$70)</f>
        <v/>
      </c>
      <c r="Q97" s="64">
        <f>SUMIF(A11_228!$A$14:$A$54,$A97,A11_228!$C$14:$C$54)</f>
        <v/>
      </c>
      <c r="R97" s="64">
        <f>SUMIF(A11_234!$A$14:$A$88,$A97,A11_234!$C$14:$C$88)</f>
        <v/>
      </c>
      <c r="S97" s="64">
        <f>SUMIF(A11_235!$A$14:$A$114,$A97,A11_235!$C$14:$C$114)</f>
        <v/>
      </c>
      <c r="T97" s="64">
        <f>SUMIF(A11_236!$A$14:$A$100,$A97,A11_236!$C$14:$C$100)</f>
        <v/>
      </c>
      <c r="U97" s="64">
        <f>SUMIF(A11_305!$A$14:$A$97,$A97,A11_305!$C$14:$C$97)</f>
        <v/>
      </c>
      <c r="V97" s="64">
        <f>SUMIF(A11_306!$A$14:$A$115,$A97,A11_306!$C$14:$C$115)</f>
        <v/>
      </c>
      <c r="W97" s="64">
        <f>SUMIF(A11_311!$A$14:$A$78,$A97,A11_311!$C$14:$C$78)</f>
        <v/>
      </c>
      <c r="X97" s="64">
        <f>SUMIF(A11_327!$A$14:$A$79,$A97,A11_327!$C$14:$C$79)</f>
        <v/>
      </c>
      <c r="Y97" s="64">
        <f>SUMIF(A11_333!$A$14:$A$82,$A97,A11_333!$C$14:$C$82)</f>
        <v/>
      </c>
      <c r="Z97" s="64">
        <f>SUMIF(A11_334!$A$14:$A$70,$A97,A11_334!$C$14:$C$70)</f>
        <v/>
      </c>
      <c r="AA97" s="64">
        <f>SUMIF(A11_335!$A$14:$A$77,$A97,A11_335!$C$14:$C$77)</f>
        <v/>
      </c>
      <c r="AB97" s="64">
        <f>SUMIF(A22_116!$A$14:$A$89,$A97,A22_116!$C$14:$C$89)</f>
        <v/>
      </c>
    </row>
    <row customHeight="1" ht="63.75" r="98" s="32" spans="1:29">
      <c r="A98" s="23" t="s">
        <v>279</v>
      </c>
      <c r="B98" s="100" t="s">
        <v>280</v>
      </c>
      <c r="C98" s="23">
        <f>K98</f>
        <v/>
      </c>
      <c r="D98" s="23" t="s">
        <v>21</v>
      </c>
      <c r="E98" s="30" t="n"/>
      <c r="F98" s="30">
        <f>C98*E98</f>
        <v/>
      </c>
      <c r="G98" s="104" t="s">
        <v>281</v>
      </c>
      <c r="H98" s="23" t="n"/>
      <c r="I98" s="23" t="n"/>
      <c r="K98">
        <f>SUM(L98:AB98)</f>
        <v/>
      </c>
      <c r="L98" s="64">
        <f>SUMIF(A11_114!$A$14:$A$87,$A98,A11_114!$C$14:$C$87)</f>
        <v/>
      </c>
      <c r="M98" s="64">
        <f>SUMIF(A11_132!$A$14:$A$91,$A98,A11_132!$C$14:$C$91)</f>
        <v/>
      </c>
      <c r="N98" s="64">
        <f>SUMIF(A11_205!$A$14:$A$88,$A98,A11_205!$C$14:$C$88)</f>
        <v/>
      </c>
      <c r="O98" s="64">
        <f>SUMIF(A11_206!$A$14:$A$81,$A98,A11_206!$C$14:$C$81)</f>
        <v/>
      </c>
      <c r="P98" s="64">
        <f>SUMIF(A11_211!$A$14:$A$70,$A98,A11_211!$C$14:$C$70)</f>
        <v/>
      </c>
      <c r="Q98" s="64">
        <f>SUMIF(A11_228!$A$14:$A$54,$A98,A11_228!$C$14:$C$54)</f>
        <v/>
      </c>
      <c r="R98" s="64">
        <f>SUMIF(A11_234!$A$14:$A$88,$A98,A11_234!$C$14:$C$88)</f>
        <v/>
      </c>
      <c r="S98" s="64">
        <f>SUMIF(A11_235!$A$14:$A$114,$A98,A11_235!$C$14:$C$114)</f>
        <v/>
      </c>
      <c r="T98" s="64">
        <f>SUMIF(A11_236!$A$14:$A$100,$A98,A11_236!$C$14:$C$100)</f>
        <v/>
      </c>
      <c r="U98" s="64">
        <f>SUMIF(A11_305!$A$14:$A$97,$A98,A11_305!$C$14:$C$97)</f>
        <v/>
      </c>
      <c r="V98" s="64">
        <f>SUMIF(A11_306!$A$14:$A$115,$A98,A11_306!$C$14:$C$115)</f>
        <v/>
      </c>
      <c r="W98" s="64">
        <f>SUMIF(A11_311!$A$14:$A$78,$A98,A11_311!$C$14:$C$78)</f>
        <v/>
      </c>
      <c r="X98" s="64">
        <f>SUMIF(A11_327!$A$14:$A$79,$A98,A11_327!$C$14:$C$79)</f>
        <v/>
      </c>
      <c r="Y98" s="64">
        <f>SUMIF(A11_333!$A$14:$A$82,$A98,A11_333!$C$14:$C$82)</f>
        <v/>
      </c>
      <c r="Z98" s="64">
        <f>SUMIF(A11_334!$A$14:$A$70,$A98,A11_334!$C$14:$C$70)</f>
        <v/>
      </c>
      <c r="AA98" s="64">
        <f>SUMIF(A11_335!$A$14:$A$77,$A98,A11_335!$C$14:$C$77)</f>
        <v/>
      </c>
      <c r="AB98" s="64">
        <f>SUMIF(A22_116!$A$14:$A$89,$A98,A22_116!$C$14:$C$89)</f>
        <v/>
      </c>
    </row>
    <row customHeight="1" ht="63.75" r="99" s="32" spans="1:29">
      <c r="A99" s="23" t="s">
        <v>282</v>
      </c>
      <c r="B99" s="100" t="s">
        <v>283</v>
      </c>
      <c r="C99" s="23">
        <f>K99</f>
        <v/>
      </c>
      <c r="D99" s="23" t="s">
        <v>21</v>
      </c>
      <c r="E99" s="30" t="n"/>
      <c r="F99" s="30">
        <f>C99*E99</f>
        <v/>
      </c>
      <c r="G99" s="104" t="s">
        <v>284</v>
      </c>
      <c r="H99" s="23" t="n"/>
      <c r="I99" s="23" t="n"/>
      <c r="K99">
        <f>SUM(L99:AB99)</f>
        <v/>
      </c>
      <c r="L99" s="64">
        <f>SUMIF(A11_114!$A$14:$A$87,$A99,A11_114!$C$14:$C$87)</f>
        <v/>
      </c>
      <c r="M99" s="64">
        <f>SUMIF(A11_132!$A$14:$A$91,$A99,A11_132!$C$14:$C$91)</f>
        <v/>
      </c>
      <c r="N99" s="64">
        <f>SUMIF(A11_205!$A$14:$A$88,$A99,A11_205!$C$14:$C$88)</f>
        <v/>
      </c>
      <c r="O99" s="64">
        <f>SUMIF(A11_206!$A$14:$A$81,$A99,A11_206!$C$14:$C$81)</f>
        <v/>
      </c>
      <c r="P99" s="64">
        <f>SUMIF(A11_211!$A$14:$A$70,$A99,A11_211!$C$14:$C$70)</f>
        <v/>
      </c>
      <c r="Q99" s="64">
        <f>SUMIF(A11_228!$A$14:$A$54,$A99,A11_228!$C$14:$C$54)</f>
        <v/>
      </c>
      <c r="R99" s="64">
        <f>SUMIF(A11_234!$A$14:$A$88,$A99,A11_234!$C$14:$C$88)</f>
        <v/>
      </c>
      <c r="S99" s="64">
        <f>SUMIF(A11_235!$A$14:$A$114,$A99,A11_235!$C$14:$C$114)</f>
        <v/>
      </c>
      <c r="T99" s="64">
        <f>SUMIF(A11_236!$A$14:$A$100,$A99,A11_236!$C$14:$C$100)</f>
        <v/>
      </c>
      <c r="U99" s="64">
        <f>SUMIF(A11_305!$A$14:$A$97,$A99,A11_305!$C$14:$C$97)</f>
        <v/>
      </c>
      <c r="V99" s="64">
        <f>SUMIF(A11_306!$A$14:$A$115,$A99,A11_306!$C$14:$C$115)</f>
        <v/>
      </c>
      <c r="W99" s="64">
        <f>SUMIF(A11_311!$A$14:$A$78,$A99,A11_311!$C$14:$C$78)</f>
        <v/>
      </c>
      <c r="X99" s="64">
        <f>SUMIF(A11_327!$A$14:$A$79,$A99,A11_327!$C$14:$C$79)</f>
        <v/>
      </c>
      <c r="Y99" s="64">
        <f>SUMIF(A11_333!$A$14:$A$82,$A99,A11_333!$C$14:$C$82)</f>
        <v/>
      </c>
      <c r="Z99" s="64">
        <f>SUMIF(A11_334!$A$14:$A$70,$A99,A11_334!$C$14:$C$70)</f>
        <v/>
      </c>
      <c r="AA99" s="64">
        <f>SUMIF(A11_335!$A$14:$A$77,$A99,A11_335!$C$14:$C$77)</f>
        <v/>
      </c>
      <c r="AB99" s="64">
        <f>SUMIF(A22_116!$A$14:$A$89,$A99,A22_116!$C$14:$C$89)</f>
        <v/>
      </c>
    </row>
    <row customHeight="1" ht="51" r="100" s="32" spans="1:29">
      <c r="A100" s="23" t="s">
        <v>285</v>
      </c>
      <c r="B100" s="100" t="s">
        <v>286</v>
      </c>
      <c r="C100" s="23">
        <f>K100</f>
        <v/>
      </c>
      <c r="D100" s="23" t="s">
        <v>21</v>
      </c>
      <c r="E100" s="30" t="n"/>
      <c r="F100" s="30">
        <f>C100*E100</f>
        <v/>
      </c>
      <c r="G100" s="104" t="s">
        <v>287</v>
      </c>
      <c r="H100" s="23" t="n"/>
      <c r="I100" s="23" t="n"/>
      <c r="K100">
        <f>SUM(L100:AB100)</f>
        <v/>
      </c>
      <c r="L100" s="64">
        <f>SUMIF(A11_114!$A$14:$A$87,$A100,A11_114!$C$14:$C$87)</f>
        <v/>
      </c>
      <c r="M100" s="64">
        <f>SUMIF(A11_132!$A$14:$A$91,$A100,A11_132!$C$14:$C$91)</f>
        <v/>
      </c>
      <c r="N100" s="64">
        <f>SUMIF(A11_205!$A$14:$A$88,$A100,A11_205!$C$14:$C$88)</f>
        <v/>
      </c>
      <c r="O100" s="64">
        <f>SUMIF(A11_206!$A$14:$A$81,$A100,A11_206!$C$14:$C$81)</f>
        <v/>
      </c>
      <c r="P100" s="64">
        <f>SUMIF(A11_211!$A$14:$A$70,$A100,A11_211!$C$14:$C$70)</f>
        <v/>
      </c>
      <c r="Q100" s="64">
        <f>SUMIF(A11_228!$A$14:$A$54,$A100,A11_228!$C$14:$C$54)</f>
        <v/>
      </c>
      <c r="R100" s="64">
        <f>SUMIF(A11_234!$A$14:$A$88,$A100,A11_234!$C$14:$C$88)</f>
        <v/>
      </c>
      <c r="S100" s="64">
        <f>SUMIF(A11_235!$A$14:$A$114,$A100,A11_235!$C$14:$C$114)</f>
        <v/>
      </c>
      <c r="T100" s="64">
        <f>SUMIF(A11_236!$A$14:$A$100,$A100,A11_236!$C$14:$C$100)</f>
        <v/>
      </c>
      <c r="U100" s="64">
        <f>SUMIF(A11_305!$A$14:$A$97,$A100,A11_305!$C$14:$C$97)</f>
        <v/>
      </c>
      <c r="V100" s="64">
        <f>SUMIF(A11_306!$A$14:$A$115,$A100,A11_306!$C$14:$C$115)</f>
        <v/>
      </c>
      <c r="W100" s="64">
        <f>SUMIF(A11_311!$A$14:$A$78,$A100,A11_311!$C$14:$C$78)</f>
        <v/>
      </c>
      <c r="X100" s="64">
        <f>SUMIF(A11_327!$A$14:$A$79,$A100,A11_327!$C$14:$C$79)</f>
        <v/>
      </c>
      <c r="Y100" s="64">
        <f>SUMIF(A11_333!$A$14:$A$82,$A100,A11_333!$C$14:$C$82)</f>
        <v/>
      </c>
      <c r="Z100" s="64">
        <f>SUMIF(A11_334!$A$14:$A$70,$A100,A11_334!$C$14:$C$70)</f>
        <v/>
      </c>
      <c r="AA100" s="64">
        <f>SUMIF(A11_335!$A$14:$A$77,$A100,A11_335!$C$14:$C$77)</f>
        <v/>
      </c>
      <c r="AB100" s="64">
        <f>SUMIF(A22_116!$A$14:$A$89,$A100,A22_116!$C$14:$C$89)</f>
        <v/>
      </c>
    </row>
    <row customHeight="1" ht="76.5" r="101" s="32" spans="1:29">
      <c r="A101" s="23" t="s">
        <v>288</v>
      </c>
      <c r="B101" s="100" t="s">
        <v>289</v>
      </c>
      <c r="C101" s="23">
        <f>K101</f>
        <v/>
      </c>
      <c r="D101" s="23" t="s">
        <v>21</v>
      </c>
      <c r="E101" s="30" t="n"/>
      <c r="F101" s="30">
        <f>C101*E101</f>
        <v/>
      </c>
      <c r="G101" s="104" t="s">
        <v>290</v>
      </c>
      <c r="H101" s="23" t="n"/>
      <c r="I101" s="23" t="n"/>
      <c r="K101">
        <f>SUM(L101:AB101)</f>
        <v/>
      </c>
      <c r="L101" s="64">
        <f>SUMIF(A11_114!$A$14:$A$87,$A101,A11_114!$C$14:$C$87)</f>
        <v/>
      </c>
      <c r="M101" s="64">
        <f>SUMIF(A11_132!$A$14:$A$91,$A101,A11_132!$C$14:$C$91)</f>
        <v/>
      </c>
      <c r="N101" s="64">
        <f>SUMIF(A11_205!$A$14:$A$88,$A101,A11_205!$C$14:$C$88)</f>
        <v/>
      </c>
      <c r="O101" s="64">
        <f>SUMIF(A11_206!$A$14:$A$81,$A101,A11_206!$C$14:$C$81)</f>
        <v/>
      </c>
      <c r="P101" s="64">
        <f>SUMIF(A11_211!$A$14:$A$70,$A101,A11_211!$C$14:$C$70)</f>
        <v/>
      </c>
      <c r="Q101" s="64">
        <f>SUMIF(A11_228!$A$14:$A$54,$A101,A11_228!$C$14:$C$54)</f>
        <v/>
      </c>
      <c r="R101" s="64">
        <f>SUMIF(A11_234!$A$14:$A$88,$A101,A11_234!$C$14:$C$88)</f>
        <v/>
      </c>
      <c r="S101" s="64">
        <f>SUMIF(A11_235!$A$14:$A$114,$A101,A11_235!$C$14:$C$114)</f>
        <v/>
      </c>
      <c r="T101" s="64">
        <f>SUMIF(A11_236!$A$14:$A$100,$A101,A11_236!$C$14:$C$100)</f>
        <v/>
      </c>
      <c r="U101" s="64">
        <f>SUMIF(A11_305!$A$14:$A$97,$A101,A11_305!$C$14:$C$97)</f>
        <v/>
      </c>
      <c r="V101" s="64">
        <f>SUMIF(A11_306!$A$14:$A$115,$A101,A11_306!$C$14:$C$115)</f>
        <v/>
      </c>
      <c r="W101" s="64">
        <f>SUMIF(A11_311!$A$14:$A$78,$A101,A11_311!$C$14:$C$78)</f>
        <v/>
      </c>
      <c r="X101" s="64">
        <f>SUMIF(A11_327!$A$14:$A$79,$A101,A11_327!$C$14:$C$79)</f>
        <v/>
      </c>
      <c r="Y101" s="64">
        <f>SUMIF(A11_333!$A$14:$A$82,$A101,A11_333!$C$14:$C$82)</f>
        <v/>
      </c>
      <c r="Z101" s="64">
        <f>SUMIF(A11_334!$A$14:$A$70,$A101,A11_334!$C$14:$C$70)</f>
        <v/>
      </c>
      <c r="AA101" s="64">
        <f>SUMIF(A11_335!$A$14:$A$77,$A101,A11_335!$C$14:$C$77)</f>
        <v/>
      </c>
      <c r="AB101" s="64">
        <f>SUMIF(A22_116!$A$14:$A$89,$A101,A22_116!$C$14:$C$89)</f>
        <v/>
      </c>
    </row>
    <row r="102" spans="1:29">
      <c r="B102" s="7" t="n"/>
      <c r="C102" s="8" t="n"/>
      <c r="D102" s="8" t="n"/>
      <c r="E102" s="69" t="n"/>
      <c r="F102" s="69" t="n"/>
      <c r="G102" s="70" t="n"/>
      <c r="L102" s="64" t="n"/>
      <c r="M102" s="64" t="n"/>
      <c r="N102" s="64" t="n"/>
      <c r="O102" s="64" t="n"/>
      <c r="P102" s="64" t="n"/>
      <c r="Q102" s="64" t="n"/>
      <c r="R102" s="64" t="n"/>
      <c r="S102" s="64" t="n"/>
      <c r="T102" s="64" t="n"/>
      <c r="U102" s="64" t="n"/>
      <c r="V102" s="64" t="n"/>
      <c r="W102" s="64" t="n"/>
      <c r="X102" s="64" t="n"/>
      <c r="Y102" s="64" t="n"/>
      <c r="Z102" s="64" t="n"/>
      <c r="AA102" s="64" t="n"/>
      <c r="AB102" s="64" t="n"/>
    </row>
    <row r="103" spans="1:29">
      <c r="L103" s="86">
        <f>SUMPRODUCT($E9:$E102,L9:L102)</f>
        <v/>
      </c>
      <c r="M103" s="86">
        <f>SUMPRODUCT($E9:$E102,M9:M102)</f>
        <v/>
      </c>
      <c r="N103" s="86">
        <f>SUMPRODUCT($E9:$E102,N9:N102)</f>
        <v/>
      </c>
      <c r="O103" s="86">
        <f>SUMPRODUCT($E9:$E102,O9:O102)</f>
        <v/>
      </c>
      <c r="P103" s="86">
        <f>SUMPRODUCT($E9:$E102,P9:P102)</f>
        <v/>
      </c>
      <c r="Q103" s="86">
        <f>SUMPRODUCT($E9:$E102,Q9:Q102)</f>
        <v/>
      </c>
      <c r="R103" s="86">
        <f>SUMPRODUCT($E9:$E102,R9:R102)</f>
        <v/>
      </c>
      <c r="S103" s="86">
        <f>SUMPRODUCT($E9:$E102,S9:S102)</f>
        <v/>
      </c>
      <c r="T103" s="86">
        <f>SUMPRODUCT($E9:$E102,T9:T102)</f>
        <v/>
      </c>
      <c r="U103" s="86">
        <f>SUMPRODUCT($E9:$E102,U9:U102)</f>
        <v/>
      </c>
      <c r="V103" s="86">
        <f>SUMPRODUCT($E9:$E102,V9:V102)</f>
        <v/>
      </c>
      <c r="W103" s="86">
        <f>SUMPRODUCT($E9:$E102,W9:W102)</f>
        <v/>
      </c>
      <c r="X103" s="86">
        <f>SUMPRODUCT($E9:$E102,X9:X102)</f>
        <v/>
      </c>
      <c r="Y103" s="86">
        <f>SUMPRODUCT($E9:$E102,Y9:Y102)</f>
        <v/>
      </c>
      <c r="Z103" s="86">
        <f>SUMPRODUCT($E9:$E102,Z9:Z102)</f>
        <v/>
      </c>
      <c r="AA103" s="86">
        <f>SUMPRODUCT($E9:$E102,AA9:AA102)</f>
        <v/>
      </c>
      <c r="AB103" s="86">
        <f>SUMPRODUCT($E9:$E102,AB9:AB102)</f>
        <v/>
      </c>
    </row>
    <row r="104" spans="1:29">
      <c r="B104" s="67" t="s">
        <v>291</v>
      </c>
      <c r="F104" s="66">
        <f>SUM(F9:F102)</f>
        <v/>
      </c>
      <c r="L104" s="80" t="n"/>
      <c r="M104" s="80" t="n"/>
      <c r="N104" s="80" t="n"/>
      <c r="O104" s="80" t="n"/>
      <c r="P104" s="80" t="n"/>
      <c r="Q104" s="81" t="n"/>
      <c r="R104" s="80" t="n"/>
      <c r="S104" s="80" t="n"/>
      <c r="T104" s="80" t="n"/>
      <c r="U104" s="80" t="n"/>
      <c r="V104" s="80" t="n"/>
      <c r="W104" s="80" t="n"/>
      <c r="X104" s="80" t="n"/>
      <c r="Y104" s="80" t="n"/>
      <c r="Z104" s="80" t="n"/>
      <c r="AA104" s="80" t="n"/>
      <c r="AB104" s="80" t="n"/>
    </row>
    <row r="105" spans="1:29">
      <c r="L105" s="86" t="n"/>
      <c r="M105" s="86" t="n"/>
      <c r="Q105" s="64" t="n"/>
    </row>
    <row r="106" spans="1:29">
      <c r="Q106" s="64" t="n"/>
    </row>
    <row r="107" spans="1:29">
      <c r="Q107" s="64" t="n"/>
    </row>
    <row r="108" spans="1:29">
      <c r="Q108" s="64" t="n"/>
    </row>
    <row r="109" spans="1:29">
      <c r="Q109" s="64" t="n"/>
    </row>
    <row r="110" spans="1:29">
      <c r="Q110" s="64" t="n"/>
    </row>
    <row r="111" spans="1:29">
      <c r="Q111" s="64" t="n"/>
    </row>
    <row r="112" spans="1:29">
      <c r="Q112" s="64" t="n"/>
    </row>
    <row r="113" spans="1:29">
      <c r="Q113" s="64" t="n"/>
    </row>
    <row r="114" spans="1:29">
      <c r="Q114" s="64" t="n"/>
    </row>
    <row r="115" spans="1:29">
      <c r="Q115" s="64" t="n"/>
    </row>
    <row r="116" spans="1:29">
      <c r="Q116" s="64" t="n"/>
    </row>
    <row r="117" spans="1:29">
      <c r="Q117" s="64" t="n"/>
    </row>
    <row r="118" spans="1:29">
      <c r="Q118" s="64" t="n"/>
    </row>
    <row r="119" spans="1:29">
      <c r="Q119" s="64" t="n"/>
    </row>
    <row r="120" spans="1:29">
      <c r="Q120" s="64" t="n"/>
    </row>
    <row r="121" spans="1:29">
      <c r="Q121" s="64" t="n"/>
    </row>
    <row r="122" spans="1:29">
      <c r="Q122" s="64" t="n"/>
    </row>
    <row r="123" spans="1:29">
      <c r="Q123" s="64" t="n"/>
    </row>
    <row r="124" spans="1:29">
      <c r="Q124" s="64" t="n"/>
    </row>
    <row r="125" spans="1:29">
      <c r="Q125" s="64" t="n"/>
    </row>
    <row r="126" spans="1:29">
      <c r="Q126" s="64" t="n"/>
    </row>
    <row r="127" spans="1:29">
      <c r="Q127" s="64" t="n"/>
    </row>
  </sheetData>
  <pageMargins bottom="0.7480314960629921" footer="0.3149606299212598" header="0.3149606299212598" left="0.2362204724409449" right="0.2362204724409449" top="0.7480314960629921"/>
  <pageSetup fitToHeight="0" horizontalDpi="300" orientation="landscape" paperSize="9" scale="66" verticalDpi="300"/>
</worksheet>
</file>

<file path=xl/worksheets/sheet10.xml><?xml version="1.0" encoding="utf-8"?>
<worksheet xmlns="http://schemas.openxmlformats.org/spreadsheetml/2006/main">
  <sheetPr>
    <outlinePr summaryBelow="1" summaryRight="1"/>
    <pageSetUpPr fitToPage="1"/>
  </sheetPr>
  <dimension ref="A1:F65"/>
  <sheetViews>
    <sheetView view="pageBreakPreview" workbookViewId="0" zoomScaleNormal="100" zoomScaleSheetLayoutView="100">
      <selection activeCell="C27" sqref="C27"/>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2.28515625"/>
  </cols>
  <sheetData>
    <row customHeight="1" ht="15.75" r="1" s="32" spans="1:6" thickTop="1">
      <c r="A1" s="97" t="s">
        <v>0</v>
      </c>
      <c r="B1" s="94">
        <f>SOUHRN!C1</f>
        <v/>
      </c>
      <c r="C1" s="12" t="s">
        <v>292</v>
      </c>
      <c r="D1" s="2" t="n"/>
    </row>
    <row r="2" spans="1:6">
      <c r="A2" s="98" t="s">
        <v>2</v>
      </c>
      <c r="B2" s="48">
        <f>SOUHRN!C2</f>
        <v/>
      </c>
      <c r="C2" s="63" t="n"/>
      <c r="D2" s="105" t="s">
        <v>312</v>
      </c>
    </row>
    <row r="3" spans="1:6">
      <c r="A3" s="98" t="s">
        <v>4</v>
      </c>
      <c r="B3" s="48" t="n"/>
      <c r="C3" s="63" t="n"/>
    </row>
    <row r="4" spans="1:6">
      <c r="A4" s="98" t="s">
        <v>5</v>
      </c>
      <c r="B4" s="48">
        <f>SOUHRN!C4</f>
        <v/>
      </c>
      <c r="C4" s="63" t="n"/>
    </row>
    <row r="5" spans="1:6">
      <c r="A5" s="98" t="s">
        <v>7</v>
      </c>
      <c r="B5" s="19" t="s">
        <v>294</v>
      </c>
      <c r="C5" s="63" t="n"/>
    </row>
    <row r="6" spans="1:6">
      <c r="A6" s="98" t="s">
        <v>295</v>
      </c>
      <c r="B6" s="19" t="s">
        <v>333</v>
      </c>
      <c r="C6" s="63" t="n"/>
    </row>
    <row r="7" spans="1:6">
      <c r="A7" s="98" t="s">
        <v>297</v>
      </c>
      <c r="B7" s="19" t="s">
        <v>314</v>
      </c>
      <c r="C7" s="63" t="n"/>
    </row>
    <row r="8" spans="1:6">
      <c r="A8" s="98" t="s">
        <v>299</v>
      </c>
      <c r="B8" s="19">
        <f>RIGHT(CELL("filename",A1),LEN(CELL("filename",A1))-FIND("]",CELL("filename",A1)))</f>
        <v/>
      </c>
      <c r="C8" s="63" t="n"/>
    </row>
    <row r="9" spans="1:6">
      <c r="A9" s="98" t="s">
        <v>300</v>
      </c>
      <c r="B9" s="19" t="s">
        <v>334</v>
      </c>
      <c r="C9" s="63" t="n"/>
    </row>
    <row r="10" spans="1:6">
      <c r="A10" s="98" t="s">
        <v>302</v>
      </c>
      <c r="B10" s="19" t="s">
        <v>335</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2</v>
      </c>
      <c r="D14" s="36" t="s">
        <v>21</v>
      </c>
      <c r="E14" s="109" t="s"/>
      <c r="F14" s="86">
        <f>C14*E14</f>
        <v/>
      </c>
    </row>
    <row r="15" spans="1:6">
      <c r="A15" s="50" t="s">
        <v>32</v>
      </c>
      <c r="B15" s="72">
        <f>VLOOKUP(A15,SOUHRN!$A$9:$E$234,2,FALSE)</f>
        <v/>
      </c>
      <c r="C15" s="26" t="n">
        <v>2</v>
      </c>
      <c r="D15" s="36" t="s">
        <v>21</v>
      </c>
      <c r="E15" s="109" t="s"/>
      <c r="F15" s="86">
        <f>C15*E15</f>
        <v/>
      </c>
    </row>
    <row r="16" spans="1:6">
      <c r="A16" s="50" t="s">
        <v>205</v>
      </c>
      <c r="B16" s="72">
        <f>VLOOKUP(A16,SOUHRN!$A$9:$E$234,2,FALSE)</f>
        <v/>
      </c>
      <c r="C16" s="26" t="n">
        <v>2</v>
      </c>
      <c r="D16" s="36" t="s">
        <v>21</v>
      </c>
      <c r="E16" s="109" t="s"/>
      <c r="F16" s="86">
        <f>C16*E16</f>
        <v/>
      </c>
    </row>
    <row r="17" spans="1:6">
      <c r="A17" s="50" t="s">
        <v>26</v>
      </c>
      <c r="B17" s="72">
        <f>VLOOKUP(A17,SOUHRN!$A$9:$E$234,2,FALSE)</f>
        <v/>
      </c>
      <c r="C17" s="26" t="n">
        <v>1</v>
      </c>
      <c r="D17" s="36" t="s">
        <v>21</v>
      </c>
      <c r="E17" s="109" t="s"/>
      <c r="F17" s="86">
        <f>C17*E17</f>
        <v/>
      </c>
    </row>
    <row r="18" spans="1:6">
      <c r="A18" s="50" t="s">
        <v>230</v>
      </c>
      <c r="B18" s="72">
        <f>VLOOKUP(A18,SOUHRN!$A$9:$E$234,2,FALSE)</f>
        <v/>
      </c>
      <c r="C18" s="26" t="n">
        <v>2</v>
      </c>
      <c r="D18" s="36" t="s">
        <v>21</v>
      </c>
      <c r="E18" s="109" t="s"/>
      <c r="F18" s="86">
        <f>C18*E18</f>
        <v/>
      </c>
    </row>
    <row r="19" spans="1:6">
      <c r="A19" s="50" t="s">
        <v>285</v>
      </c>
      <c r="B19" s="72">
        <f>VLOOKUP(A19,SOUHRN!$A$9:$E$234,2,FALSE)</f>
        <v/>
      </c>
      <c r="C19" s="26" t="n">
        <v>1</v>
      </c>
      <c r="D19" s="36" t="s">
        <v>21</v>
      </c>
      <c r="E19" s="109" t="s"/>
      <c r="F19" s="86">
        <f>C19*E19</f>
        <v/>
      </c>
    </row>
    <row r="20" spans="1:6">
      <c r="A20" s="50" t="s">
        <v>41</v>
      </c>
      <c r="B20" s="72">
        <f>VLOOKUP(A20,SOUHRN!$A$9:$E$234,2,FALSE)</f>
        <v/>
      </c>
      <c r="C20" s="26" t="n">
        <v>1</v>
      </c>
      <c r="D20" s="36" t="s">
        <v>21</v>
      </c>
      <c r="E20" s="109" t="s"/>
      <c r="F20" s="86">
        <f>C20*E20</f>
        <v/>
      </c>
    </row>
    <row r="21" spans="1:6">
      <c r="A21" s="50" t="s">
        <v>116</v>
      </c>
      <c r="B21" s="72">
        <f>VLOOKUP(A21,SOUHRN!$A$9:$E$234,2,FALSE)</f>
        <v/>
      </c>
      <c r="C21" s="26" t="n">
        <v>1</v>
      </c>
      <c r="D21" s="36" t="s">
        <v>21</v>
      </c>
      <c r="E21" s="109" t="s"/>
      <c r="F21" s="86">
        <f>C21*E21</f>
        <v/>
      </c>
    </row>
    <row r="22" spans="1:6">
      <c r="A22" s="50" t="s">
        <v>143</v>
      </c>
      <c r="B22" s="72">
        <f>VLOOKUP(A22,SOUHRN!$A$9:$E$234,2,FALSE)</f>
        <v/>
      </c>
      <c r="C22" s="27" t="n">
        <v>1</v>
      </c>
      <c r="D22" s="36" t="s">
        <v>21</v>
      </c>
      <c r="E22" s="109" t="s"/>
      <c r="F22" s="86">
        <f>C22*E22</f>
        <v/>
      </c>
    </row>
    <row r="23" spans="1:6">
      <c r="A23" s="50" t="s">
        <v>134</v>
      </c>
      <c r="B23" s="72">
        <f>VLOOKUP(A23,SOUHRN!$A$9:$E$234,2,FALSE)</f>
        <v/>
      </c>
      <c r="C23" s="27" t="n">
        <v>1</v>
      </c>
      <c r="D23" s="36" t="s">
        <v>21</v>
      </c>
      <c r="E23" s="109" t="s"/>
      <c r="F23" s="86">
        <f>C23*E23</f>
        <v/>
      </c>
    </row>
    <row r="24" spans="1:6">
      <c r="A24" s="50" t="s">
        <v>167</v>
      </c>
      <c r="B24" s="72">
        <f>VLOOKUP(A24,SOUHRN!$A$9:$E$234,2,FALSE)</f>
        <v/>
      </c>
      <c r="C24" s="27" t="n">
        <v>1</v>
      </c>
      <c r="D24" s="36" t="s">
        <v>21</v>
      </c>
      <c r="E24" s="109" t="s"/>
      <c r="F24" s="86">
        <f>C24*E24</f>
        <v/>
      </c>
    </row>
    <row r="25" spans="1:6">
      <c r="A25" s="50" t="s">
        <v>140</v>
      </c>
      <c r="B25" s="72">
        <f>VLOOKUP(A25,SOUHRN!$A$9:$E$234,2,FALSE)</f>
        <v/>
      </c>
      <c r="C25" s="27" t="n">
        <v>1</v>
      </c>
      <c r="D25" s="36" t="s">
        <v>21</v>
      </c>
      <c r="E25" s="109" t="s"/>
      <c r="F25" s="86">
        <f>C25*E25</f>
        <v/>
      </c>
    </row>
    <row r="26" spans="1:6">
      <c r="A26" s="50" t="s">
        <v>182</v>
      </c>
      <c r="B26" s="72">
        <f>VLOOKUP(A26,SOUHRN!$A$9:$E$234,2,FALSE)</f>
        <v/>
      </c>
      <c r="C26" s="27" t="n">
        <v>1</v>
      </c>
      <c r="D26" s="36" t="s">
        <v>21</v>
      </c>
      <c r="E26" s="109" t="s"/>
      <c r="F26" s="86">
        <f>C26*E26</f>
        <v/>
      </c>
    </row>
    <row r="27" spans="1:6">
      <c r="A27" s="50" t="s">
        <v>149</v>
      </c>
      <c r="B27" s="72">
        <f>VLOOKUP(A27,SOUHRN!$A$9:$E$234,2,FALSE)</f>
        <v/>
      </c>
      <c r="C27" s="27" t="n">
        <v>2</v>
      </c>
      <c r="D27" s="36" t="s">
        <v>21</v>
      </c>
      <c r="E27" s="109" t="s"/>
      <c r="F27" s="86">
        <f>C27*E27</f>
        <v/>
      </c>
    </row>
    <row r="28" spans="1:6">
      <c r="A28" s="50" t="s">
        <v>152</v>
      </c>
      <c r="B28" s="72">
        <f>VLOOKUP(A28,SOUHRN!$A$9:$E$234,2,FALSE)</f>
        <v/>
      </c>
      <c r="C28" s="27" t="n">
        <v>1</v>
      </c>
      <c r="D28" s="36" t="s">
        <v>21</v>
      </c>
      <c r="E28" s="109" t="s"/>
      <c r="F28" s="86">
        <f>C28*E28</f>
        <v/>
      </c>
    </row>
    <row r="29" spans="1:6">
      <c r="A29" s="50" t="s">
        <v>122</v>
      </c>
      <c r="B29" s="72">
        <f>VLOOKUP(A29,SOUHRN!$A$9:$E$234,2,FALSE)</f>
        <v/>
      </c>
      <c r="C29" s="27" t="n">
        <v>1</v>
      </c>
      <c r="D29" s="36" t="s">
        <v>21</v>
      </c>
      <c r="E29" s="109" t="s"/>
      <c r="F29" s="86">
        <f>C29*E29</f>
        <v/>
      </c>
    </row>
    <row r="30" spans="1:6">
      <c r="A30" s="50" t="s">
        <v>214</v>
      </c>
      <c r="B30" s="72">
        <f>VLOOKUP(A30,SOUHRN!$A$9:$E$234,2,FALSE)</f>
        <v/>
      </c>
      <c r="C30" s="27" t="n">
        <v>1</v>
      </c>
      <c r="D30" s="36" t="s">
        <v>21</v>
      </c>
      <c r="E30" s="109" t="s"/>
      <c r="F30" s="86">
        <f>C30*E30</f>
        <v/>
      </c>
    </row>
    <row r="31" spans="1:6">
      <c r="A31" s="50" t="s">
        <v>164</v>
      </c>
      <c r="B31" s="72">
        <f>VLOOKUP(A31,SOUHRN!$A$9:$E$234,2,FALSE)</f>
        <v/>
      </c>
      <c r="C31" s="27" t="n">
        <v>1</v>
      </c>
      <c r="D31" s="36" t="s">
        <v>21</v>
      </c>
      <c r="E31" s="109" t="s"/>
      <c r="F31" s="86">
        <f>C31*E31</f>
        <v/>
      </c>
    </row>
    <row r="32" spans="1:6">
      <c r="A32" s="68" t="s">
        <v>119</v>
      </c>
      <c r="B32" s="72">
        <f>VLOOKUP(A32,SOUHRN!$A$9:$E$234,2,FALSE)</f>
        <v/>
      </c>
      <c r="C32" s="27" t="n">
        <v>1</v>
      </c>
      <c r="D32" s="36" t="s">
        <v>21</v>
      </c>
      <c r="E32" s="109" t="s"/>
      <c r="F32" s="86">
        <f>C32*E32</f>
        <v/>
      </c>
    </row>
    <row r="33" spans="1:6">
      <c r="A33" s="68" t="s">
        <v>53</v>
      </c>
      <c r="B33" s="72">
        <f>VLOOKUP(A33,SOUHRN!$A$9:$E$234,2,FALSE)</f>
        <v/>
      </c>
      <c r="C33" s="27" t="n">
        <v>1</v>
      </c>
      <c r="D33" s="36" t="s">
        <v>21</v>
      </c>
      <c r="E33" s="109" t="s"/>
      <c r="F33" s="86">
        <f>C33*E33</f>
        <v/>
      </c>
    </row>
    <row r="34" spans="1:6">
      <c r="A34" s="68" t="s">
        <v>77</v>
      </c>
      <c r="B34" s="72">
        <f>VLOOKUP(A34,SOUHRN!$A$9:$E$234,2,FALSE)</f>
        <v/>
      </c>
      <c r="C34" s="27" t="n">
        <v>1</v>
      </c>
      <c r="D34" s="36" t="s">
        <v>21</v>
      </c>
      <c r="E34" s="109" t="s"/>
      <c r="F34" s="86">
        <f>C34*E34</f>
        <v/>
      </c>
    </row>
    <row r="35" spans="1:6">
      <c r="A35" s="68" t="s">
        <v>89</v>
      </c>
      <c r="B35" s="72">
        <f>VLOOKUP(A35,SOUHRN!$A$9:$E$234,2,FALSE)</f>
        <v/>
      </c>
      <c r="C35" s="27" t="n">
        <v>1</v>
      </c>
      <c r="D35" s="36" t="s">
        <v>21</v>
      </c>
      <c r="E35" s="109" t="s"/>
      <c r="F35" s="86">
        <f>C35*E35</f>
        <v/>
      </c>
    </row>
    <row r="36" spans="1:6">
      <c r="A36" s="68" t="s">
        <v>92</v>
      </c>
      <c r="B36" s="72">
        <f>VLOOKUP(A36,SOUHRN!$A$9:$E$234,2,FALSE)</f>
        <v/>
      </c>
      <c r="C36" s="27" t="n">
        <v>2</v>
      </c>
      <c r="D36" s="36" t="s">
        <v>21</v>
      </c>
      <c r="E36" s="109" t="s"/>
      <c r="F36" s="86">
        <f>C36*E36</f>
        <v/>
      </c>
    </row>
    <row r="37" spans="1:6">
      <c r="A37" s="68" t="s">
        <v>95</v>
      </c>
      <c r="B37" s="72">
        <f>VLOOKUP(A37,SOUHRN!$A$9:$E$234,2,FALSE)</f>
        <v/>
      </c>
      <c r="C37" s="27" t="n">
        <v>2</v>
      </c>
      <c r="D37" s="36" t="s">
        <v>21</v>
      </c>
      <c r="E37" s="109" t="s"/>
      <c r="F37" s="86">
        <f>C37*E37</f>
        <v/>
      </c>
    </row>
    <row r="38" spans="1:6">
      <c r="A38" s="68" t="s">
        <v>98</v>
      </c>
      <c r="B38" s="72">
        <f>VLOOKUP(A38,SOUHRN!$A$9:$E$234,2,FALSE)</f>
        <v/>
      </c>
      <c r="C38" s="27" t="n">
        <v>1</v>
      </c>
      <c r="D38" s="36" t="s">
        <v>21</v>
      </c>
      <c r="E38" s="109" t="s"/>
      <c r="F38" s="86">
        <f>C38*E38</f>
        <v/>
      </c>
    </row>
    <row r="39" spans="1:6">
      <c r="A39" s="68" t="s">
        <v>101</v>
      </c>
      <c r="B39" s="72">
        <f>VLOOKUP(A39,SOUHRN!$A$9:$E$234,2,FALSE)</f>
        <v/>
      </c>
      <c r="C39" s="27" t="n">
        <v>1</v>
      </c>
      <c r="D39" s="36" t="s">
        <v>21</v>
      </c>
      <c r="E39" s="109" t="s"/>
      <c r="F39" s="86">
        <f>C39*E39</f>
        <v/>
      </c>
    </row>
    <row r="40" spans="1:6">
      <c r="A40" s="68" t="s">
        <v>104</v>
      </c>
      <c r="B40" s="72">
        <f>VLOOKUP(A40,SOUHRN!$A$9:$E$234,2,FALSE)</f>
        <v/>
      </c>
      <c r="C40" s="27" t="n">
        <v>1</v>
      </c>
      <c r="D40" s="36" t="s">
        <v>21</v>
      </c>
      <c r="E40" s="109" t="s"/>
      <c r="F40" s="86">
        <f>C40*E40</f>
        <v/>
      </c>
    </row>
    <row customHeight="1" ht="14.25" r="41" s="32" spans="1:6">
      <c r="A41" s="68" t="s">
        <v>59</v>
      </c>
      <c r="B41" s="72">
        <f>VLOOKUP(A41,SOUHRN!$A$9:$E$234,2,FALSE)</f>
        <v/>
      </c>
      <c r="C41" s="27" t="n">
        <v>2</v>
      </c>
      <c r="D41" s="36" t="s">
        <v>21</v>
      </c>
      <c r="E41" s="109" t="s"/>
      <c r="F41" s="86">
        <f>C41*E41</f>
        <v/>
      </c>
    </row>
    <row r="42" spans="1:6">
      <c r="A42" s="68" t="s">
        <v>197</v>
      </c>
      <c r="B42" s="72">
        <f>VLOOKUP(A42,SOUHRN!$A$9:$E$234,2,FALSE)</f>
        <v/>
      </c>
      <c r="C42" s="27" t="n">
        <v>50</v>
      </c>
      <c r="D42" s="36" t="s">
        <v>199</v>
      </c>
      <c r="E42" s="109" t="s"/>
      <c r="F42" s="86">
        <f>C42*E42</f>
        <v/>
      </c>
    </row>
    <row r="43" spans="1:6">
      <c r="A43" s="50" t="s">
        <v>223</v>
      </c>
      <c r="B43" s="72">
        <f>VLOOKUP(A43,SOUHRN!$A$9:$E$234,2,FALSE)</f>
        <v/>
      </c>
      <c r="C43" s="27" t="n">
        <v>1</v>
      </c>
      <c r="D43" s="36" t="s">
        <v>225</v>
      </c>
      <c r="E43" s="109" t="s"/>
      <c r="F43" s="86">
        <f>C43*E43</f>
        <v/>
      </c>
    </row>
    <row r="44" spans="1:6">
      <c r="A44" s="68" t="s">
        <v>233</v>
      </c>
      <c r="B44" s="72">
        <f>VLOOKUP(A44,SOUHRN!$A$9:$E$234,2,FALSE)</f>
        <v/>
      </c>
      <c r="C44" s="27" t="n">
        <v>16</v>
      </c>
      <c r="D44" s="36" t="s">
        <v>317</v>
      </c>
      <c r="E44" s="110" t="s"/>
      <c r="F44" s="110" t="s"/>
    </row>
    <row r="45" spans="1:6">
      <c r="A45" s="68" t="s">
        <v>236</v>
      </c>
      <c r="B45" s="72">
        <f>VLOOKUP(A45,SOUHRN!$A$9:$E$234,2,FALSE)</f>
        <v/>
      </c>
      <c r="C45" s="27" t="n">
        <v>4</v>
      </c>
      <c r="D45" s="36" t="s">
        <v>317</v>
      </c>
      <c r="E45" s="110" t="s"/>
      <c r="F45" s="110" t="s"/>
    </row>
    <row r="46" spans="1:6">
      <c r="A46" s="68" t="s">
        <v>238</v>
      </c>
      <c r="B46" s="72">
        <f>VLOOKUP(A46,SOUHRN!$A$9:$E$234,2,FALSE)</f>
        <v/>
      </c>
      <c r="C46" s="27" t="n">
        <v>8</v>
      </c>
      <c r="D46" s="36" t="s">
        <v>317</v>
      </c>
      <c r="E46" s="110" t="s"/>
      <c r="F46" s="110" t="s"/>
    </row>
    <row r="47" spans="1:6">
      <c r="A47" s="68" t="s">
        <v>240</v>
      </c>
      <c r="B47" s="72">
        <f>VLOOKUP(A47,SOUHRN!$A$9:$E$234,2,FALSE)</f>
        <v/>
      </c>
      <c r="C47" s="27" t="n">
        <v>8</v>
      </c>
      <c r="D47" s="36" t="s">
        <v>317</v>
      </c>
      <c r="E47" s="110" t="s"/>
      <c r="F47" s="110" t="s"/>
    </row>
    <row r="48" spans="1:6">
      <c r="A48" s="68" t="s">
        <v>242</v>
      </c>
      <c r="B48" s="72">
        <f>VLOOKUP(A48,SOUHRN!$A$9:$E$234,2,FALSE)</f>
        <v/>
      </c>
      <c r="C48" s="27" t="n">
        <v>100</v>
      </c>
      <c r="D48" s="36" t="s">
        <v>317</v>
      </c>
      <c r="E48" s="110" t="s"/>
      <c r="F48" s="110" t="s"/>
    </row>
    <row r="49" spans="1:6">
      <c r="A49" s="68" t="s">
        <v>244</v>
      </c>
      <c r="B49" s="72">
        <f>VLOOKUP(A49,SOUHRN!$A$9:$E$234,2,FALSE)</f>
        <v/>
      </c>
      <c r="C49" s="27" t="n">
        <v>8</v>
      </c>
      <c r="D49" s="36" t="s">
        <v>317</v>
      </c>
      <c r="E49" s="110" t="s"/>
      <c r="F49" s="110" t="s"/>
    </row>
    <row r="50" spans="1:6">
      <c r="A50" s="68" t="s">
        <v>246</v>
      </c>
      <c r="B50" s="72">
        <f>VLOOKUP(A50,SOUHRN!$A$9:$E$234,2,FALSE)</f>
        <v/>
      </c>
      <c r="C50" s="27" t="n">
        <v>24</v>
      </c>
      <c r="D50" s="36" t="s">
        <v>317</v>
      </c>
      <c r="E50" s="110" t="s"/>
      <c r="F50" s="110" t="s"/>
    </row>
    <row r="51" spans="1:6">
      <c r="A51" s="68" t="s">
        <v>248</v>
      </c>
      <c r="B51" s="72">
        <f>VLOOKUP(A51,SOUHRN!$A$9:$E$234,2,FALSE)</f>
        <v/>
      </c>
      <c r="C51" s="27" t="n">
        <v>8</v>
      </c>
      <c r="D51" s="36" t="s">
        <v>317</v>
      </c>
      <c r="E51" s="110" t="s"/>
      <c r="F51" s="110" t="s"/>
    </row>
    <row customHeight="1" ht="15.75" r="52" s="32" spans="1:6" thickBot="1">
      <c r="A52" s="73" t="s">
        <v>250</v>
      </c>
      <c r="B52" s="82">
        <f>VLOOKUP(A52,SOUHRN!$A$9:$E$234,2,FALSE)</f>
        <v/>
      </c>
      <c r="C52" s="75" t="n">
        <v>2</v>
      </c>
      <c r="D52" s="83" t="s">
        <v>317</v>
      </c>
      <c r="E52" s="110" t="s"/>
      <c r="F52" s="110" t="s"/>
    </row>
    <row customHeight="1" ht="15.75" r="53" s="32" spans="1:6" thickTop="1">
      <c r="A53" s="8" t="n"/>
      <c r="B53" s="7" t="n"/>
      <c r="C53" s="8" t="n"/>
      <c r="D53" s="8" t="n"/>
    </row>
    <row customHeight="1" ht="15.75" r="54" s="32" spans="1:6">
      <c r="A54" s="8" t="n"/>
      <c r="B54" s="7" t="n"/>
      <c r="C54" s="8" t="n"/>
      <c r="D54" s="8" t="n"/>
      <c r="F54" s="88">
        <f>SUM(F14:F53)</f>
        <v/>
      </c>
    </row>
    <row r="55" spans="1:6">
      <c r="A55" s="42" t="n"/>
      <c r="B55" s="42" t="n"/>
      <c r="C55" s="62" t="n"/>
      <c r="D55" s="42" t="n"/>
    </row>
    <row r="56" spans="1:6">
      <c r="A56" s="42" t="n"/>
      <c r="B56" s="42" t="n"/>
      <c r="C56" s="62" t="n"/>
      <c r="D56" s="42" t="n"/>
    </row>
    <row r="57" spans="1:6">
      <c r="A57" s="42" t="n"/>
      <c r="B57" s="42" t="n"/>
      <c r="C57" s="62" t="n"/>
      <c r="D57" s="42" t="n"/>
    </row>
    <row r="58" spans="1:6"/>
    <row r="59" spans="1:6"/>
    <row r="60" spans="1:6"/>
    <row r="61" spans="1:6"/>
    <row r="62" spans="1:6"/>
    <row r="63" spans="1:6"/>
    <row r="64" spans="1:6"/>
    <row r="65" spans="1:6">
      <c r="D65" s="10"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11.xml><?xml version="1.0" encoding="utf-8"?>
<worksheet xmlns="http://schemas.openxmlformats.org/spreadsheetml/2006/main">
  <sheetPr>
    <outlinePr summaryBelow="1" summaryRight="1"/>
    <pageSetUpPr fitToPage="1"/>
  </sheetPr>
  <dimension ref="A1:F65"/>
  <sheetViews>
    <sheetView view="pageBreakPreview" workbookViewId="0" zoomScaleNormal="100" zoomScaleSheetLayoutView="100">
      <selection activeCell="C24" sqref="C24"/>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2.28515625"/>
  </cols>
  <sheetData>
    <row customHeight="1" ht="15.75" r="1" s="32" spans="1:6" thickTop="1">
      <c r="A1" s="97" t="s">
        <v>0</v>
      </c>
      <c r="B1" s="94">
        <f>SOUHRN!C1</f>
        <v/>
      </c>
      <c r="C1" s="12" t="s">
        <v>292</v>
      </c>
      <c r="D1" s="2" t="n"/>
    </row>
    <row r="2" spans="1:6">
      <c r="A2" s="98" t="s">
        <v>2</v>
      </c>
      <c r="B2" s="48">
        <f>SOUHRN!C2</f>
        <v/>
      </c>
      <c r="C2" s="63" t="n"/>
      <c r="D2" s="105" t="s">
        <v>312</v>
      </c>
    </row>
    <row r="3" spans="1:6">
      <c r="A3" s="98" t="s">
        <v>4</v>
      </c>
      <c r="B3" s="48" t="n"/>
      <c r="C3" s="63" t="n"/>
    </row>
    <row r="4" spans="1:6">
      <c r="A4" s="98" t="s">
        <v>5</v>
      </c>
      <c r="B4" s="48">
        <f>SOUHRN!C4</f>
        <v/>
      </c>
      <c r="C4" s="63" t="n"/>
    </row>
    <row r="5" spans="1:6">
      <c r="A5" s="98" t="s">
        <v>7</v>
      </c>
      <c r="B5" s="19" t="s">
        <v>294</v>
      </c>
      <c r="C5" s="63" t="n"/>
    </row>
    <row r="6" spans="1:6">
      <c r="A6" s="98" t="s">
        <v>295</v>
      </c>
      <c r="B6" s="19" t="s">
        <v>336</v>
      </c>
      <c r="C6" s="63" t="n"/>
    </row>
    <row r="7" spans="1:6">
      <c r="A7" s="98" t="s">
        <v>297</v>
      </c>
      <c r="B7" s="19" t="s">
        <v>314</v>
      </c>
      <c r="C7" s="63" t="n"/>
    </row>
    <row r="8" spans="1:6">
      <c r="A8" s="98" t="s">
        <v>299</v>
      </c>
      <c r="B8" s="19">
        <f>RIGHT(CELL("filename",A1),LEN(CELL("filename",A1))-FIND("]",CELL("filename",A1)))</f>
        <v/>
      </c>
      <c r="C8" s="63" t="n"/>
    </row>
    <row r="9" spans="1:6">
      <c r="A9" s="98" t="s">
        <v>300</v>
      </c>
      <c r="B9" s="19" t="s">
        <v>337</v>
      </c>
      <c r="C9" s="63" t="n"/>
    </row>
    <row r="10" spans="1:6">
      <c r="A10" s="98" t="s">
        <v>302</v>
      </c>
      <c r="B10" s="19" t="s">
        <v>316</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2</v>
      </c>
      <c r="D14" s="36" t="s">
        <v>21</v>
      </c>
      <c r="E14" s="109" t="s"/>
      <c r="F14" s="86">
        <f>C14*E14</f>
        <v/>
      </c>
    </row>
    <row r="15" spans="1:6">
      <c r="A15" s="50" t="s">
        <v>32</v>
      </c>
      <c r="B15" s="72">
        <f>VLOOKUP(A15,SOUHRN!$A$9:$E$234,2,FALSE)</f>
        <v/>
      </c>
      <c r="C15" s="26" t="n">
        <v>2</v>
      </c>
      <c r="D15" s="36" t="s">
        <v>21</v>
      </c>
      <c r="E15" s="109" t="s"/>
      <c r="F15" s="86">
        <f>C15*E15</f>
        <v/>
      </c>
    </row>
    <row r="16" spans="1:6">
      <c r="A16" s="50" t="s">
        <v>205</v>
      </c>
      <c r="B16" s="72">
        <f>VLOOKUP(A16,SOUHRN!$A$9:$E$234,2,FALSE)</f>
        <v/>
      </c>
      <c r="C16" s="26" t="n">
        <v>2</v>
      </c>
      <c r="D16" s="36" t="s">
        <v>21</v>
      </c>
      <c r="E16" s="109" t="s"/>
      <c r="F16" s="86">
        <f>C16*E16</f>
        <v/>
      </c>
    </row>
    <row r="17" spans="1:6">
      <c r="A17" s="50" t="s">
        <v>26</v>
      </c>
      <c r="B17" s="72">
        <f>VLOOKUP(A17,SOUHRN!$A$9:$E$234,2,FALSE)</f>
        <v/>
      </c>
      <c r="C17" s="26" t="n">
        <v>1</v>
      </c>
      <c r="D17" s="36" t="s">
        <v>21</v>
      </c>
      <c r="E17" s="109" t="s"/>
      <c r="F17" s="86">
        <f>C17*E17</f>
        <v/>
      </c>
    </row>
    <row r="18" spans="1:6">
      <c r="A18" s="50" t="s">
        <v>230</v>
      </c>
      <c r="B18" s="72">
        <f>VLOOKUP(A18,SOUHRN!$A$9:$E$234,2,FALSE)</f>
        <v/>
      </c>
      <c r="C18" s="26" t="n">
        <v>2</v>
      </c>
      <c r="D18" s="36" t="s">
        <v>21</v>
      </c>
      <c r="E18" s="109" t="s"/>
      <c r="F18" s="86">
        <f>C18*E18</f>
        <v/>
      </c>
    </row>
    <row r="19" spans="1:6">
      <c r="A19" s="50" t="s">
        <v>285</v>
      </c>
      <c r="B19" s="72">
        <f>VLOOKUP(A19,SOUHRN!$A$9:$E$234,2,FALSE)</f>
        <v/>
      </c>
      <c r="C19" s="26" t="n">
        <v>1</v>
      </c>
      <c r="D19" s="36" t="s">
        <v>21</v>
      </c>
      <c r="E19" s="109" t="s"/>
      <c r="F19" s="86">
        <f>C19*E19</f>
        <v/>
      </c>
    </row>
    <row r="20" spans="1:6">
      <c r="A20" s="50" t="s">
        <v>41</v>
      </c>
      <c r="B20" s="72">
        <f>VLOOKUP(A20,SOUHRN!$A$9:$E$234,2,FALSE)</f>
        <v/>
      </c>
      <c r="C20" s="26" t="n">
        <v>1</v>
      </c>
      <c r="D20" s="36" t="s">
        <v>21</v>
      </c>
      <c r="E20" s="109" t="s"/>
      <c r="F20" s="86">
        <f>C20*E20</f>
        <v/>
      </c>
    </row>
    <row r="21" spans="1:6">
      <c r="A21" s="50" t="s">
        <v>116</v>
      </c>
      <c r="B21" s="72">
        <f>VLOOKUP(A21,SOUHRN!$A$9:$E$234,2,FALSE)</f>
        <v/>
      </c>
      <c r="C21" s="26" t="n">
        <v>1</v>
      </c>
      <c r="D21" s="36" t="s">
        <v>21</v>
      </c>
      <c r="E21" s="109" t="s"/>
      <c r="F21" s="86">
        <f>C21*E21</f>
        <v/>
      </c>
    </row>
    <row r="22" spans="1:6">
      <c r="A22" s="50" t="s">
        <v>143</v>
      </c>
      <c r="B22" s="72">
        <f>VLOOKUP(A22,SOUHRN!$A$9:$E$234,2,FALSE)</f>
        <v/>
      </c>
      <c r="C22" s="27" t="n">
        <v>1</v>
      </c>
      <c r="D22" s="36" t="s">
        <v>21</v>
      </c>
      <c r="E22" s="109" t="s"/>
      <c r="F22" s="86">
        <f>C22*E22</f>
        <v/>
      </c>
    </row>
    <row r="23" spans="1:6">
      <c r="A23" s="50" t="s">
        <v>134</v>
      </c>
      <c r="B23" s="72">
        <f>VLOOKUP(A23,SOUHRN!$A$9:$E$234,2,FALSE)</f>
        <v/>
      </c>
      <c r="C23" s="27" t="n">
        <v>1</v>
      </c>
      <c r="D23" s="36" t="s">
        <v>21</v>
      </c>
      <c r="E23" s="109" t="s"/>
      <c r="F23" s="86">
        <f>C23*E23</f>
        <v/>
      </c>
    </row>
    <row r="24" spans="1:6">
      <c r="A24" s="50" t="s">
        <v>149</v>
      </c>
      <c r="B24" s="72">
        <f>VLOOKUP(A24,SOUHRN!$A$9:$E$234,2,FALSE)</f>
        <v/>
      </c>
      <c r="C24" s="27" t="n">
        <v>2</v>
      </c>
      <c r="D24" s="36" t="s">
        <v>21</v>
      </c>
      <c r="E24" s="109" t="s"/>
      <c r="F24" s="86">
        <f>C24*E24</f>
        <v/>
      </c>
    </row>
    <row r="25" spans="1:6">
      <c r="A25" s="50" t="s">
        <v>152</v>
      </c>
      <c r="B25" s="72">
        <f>VLOOKUP(A25,SOUHRN!$A$9:$E$234,2,FALSE)</f>
        <v/>
      </c>
      <c r="C25" s="27" t="n">
        <v>1</v>
      </c>
      <c r="D25" s="36" t="s">
        <v>21</v>
      </c>
      <c r="E25" s="109" t="s"/>
      <c r="F25" s="86">
        <f>C25*E25</f>
        <v/>
      </c>
    </row>
    <row r="26" spans="1:6">
      <c r="A26" s="50" t="s">
        <v>182</v>
      </c>
      <c r="B26" s="72">
        <f>VLOOKUP(A26,SOUHRN!$A$9:$E$234,2,FALSE)</f>
        <v/>
      </c>
      <c r="C26" s="27" t="n">
        <v>1</v>
      </c>
      <c r="D26" s="36" t="s">
        <v>21</v>
      </c>
      <c r="E26" s="109" t="s"/>
      <c r="F26" s="86">
        <f>C26*E26</f>
        <v/>
      </c>
    </row>
    <row r="27" spans="1:6">
      <c r="A27" s="50" t="s">
        <v>167</v>
      </c>
      <c r="B27" s="72">
        <f>VLOOKUP(A27,SOUHRN!$A$9:$E$234,2,FALSE)</f>
        <v/>
      </c>
      <c r="C27" s="27" t="n">
        <v>1</v>
      </c>
      <c r="D27" s="36" t="s">
        <v>21</v>
      </c>
      <c r="E27" s="109" t="s"/>
      <c r="F27" s="86">
        <f>C27*E27</f>
        <v/>
      </c>
    </row>
    <row r="28" spans="1:6">
      <c r="A28" s="50" t="s">
        <v>140</v>
      </c>
      <c r="B28" s="72">
        <f>VLOOKUP(A28,SOUHRN!$A$9:$E$234,2,FALSE)</f>
        <v/>
      </c>
      <c r="C28" s="27" t="n">
        <v>1</v>
      </c>
      <c r="D28" s="36" t="s">
        <v>21</v>
      </c>
      <c r="E28" s="109" t="s"/>
      <c r="F28" s="86">
        <f>C28*E28</f>
        <v/>
      </c>
    </row>
    <row r="29" spans="1:6">
      <c r="A29" s="50" t="s">
        <v>122</v>
      </c>
      <c r="B29" s="72">
        <f>VLOOKUP(A29,SOUHRN!$A$9:$E$234,2,FALSE)</f>
        <v/>
      </c>
      <c r="C29" s="27" t="n">
        <v>1</v>
      </c>
      <c r="D29" s="36" t="s">
        <v>21</v>
      </c>
      <c r="E29" s="109" t="s"/>
      <c r="F29" s="86">
        <f>C29*E29</f>
        <v/>
      </c>
    </row>
    <row r="30" spans="1:6">
      <c r="A30" s="50" t="s">
        <v>214</v>
      </c>
      <c r="B30" s="72">
        <f>VLOOKUP(A30,SOUHRN!$A$9:$E$234,2,FALSE)</f>
        <v/>
      </c>
      <c r="C30" s="27" t="n">
        <v>1</v>
      </c>
      <c r="D30" s="36" t="s">
        <v>21</v>
      </c>
      <c r="E30" s="109" t="s"/>
      <c r="F30" s="86">
        <f>C30*E30</f>
        <v/>
      </c>
    </row>
    <row r="31" spans="1:6">
      <c r="A31" s="50" t="s">
        <v>164</v>
      </c>
      <c r="B31" s="72">
        <f>VLOOKUP(A31,SOUHRN!$A$9:$E$234,2,FALSE)</f>
        <v/>
      </c>
      <c r="C31" s="27" t="n">
        <v>1</v>
      </c>
      <c r="D31" s="36" t="s">
        <v>21</v>
      </c>
      <c r="E31" s="109" t="s"/>
      <c r="F31" s="86">
        <f>C31*E31</f>
        <v/>
      </c>
    </row>
    <row r="32" spans="1:6">
      <c r="A32" s="68" t="s">
        <v>119</v>
      </c>
      <c r="B32" s="72">
        <f>VLOOKUP(A32,SOUHRN!$A$9:$E$234,2,FALSE)</f>
        <v/>
      </c>
      <c r="C32" s="27" t="n">
        <v>1</v>
      </c>
      <c r="D32" s="36" t="s">
        <v>21</v>
      </c>
      <c r="E32" s="109" t="s"/>
      <c r="F32" s="86">
        <f>C32*E32</f>
        <v/>
      </c>
    </row>
    <row r="33" spans="1:6">
      <c r="A33" s="68" t="s">
        <v>53</v>
      </c>
      <c r="B33" s="72">
        <f>VLOOKUP(A33,SOUHRN!$A$9:$E$234,2,FALSE)</f>
        <v/>
      </c>
      <c r="C33" s="27" t="n">
        <v>1</v>
      </c>
      <c r="D33" s="36" t="s">
        <v>21</v>
      </c>
      <c r="E33" s="109" t="s"/>
      <c r="F33" s="86">
        <f>C33*E33</f>
        <v/>
      </c>
    </row>
    <row r="34" spans="1:6">
      <c r="A34" s="68" t="s">
        <v>77</v>
      </c>
      <c r="B34" s="72">
        <f>VLOOKUP(A34,SOUHRN!$A$9:$E$234,2,FALSE)</f>
        <v/>
      </c>
      <c r="C34" s="27" t="n">
        <v>1</v>
      </c>
      <c r="D34" s="36" t="s">
        <v>21</v>
      </c>
      <c r="E34" s="109" t="s"/>
      <c r="F34" s="86">
        <f>C34*E34</f>
        <v/>
      </c>
    </row>
    <row r="35" spans="1:6">
      <c r="A35" s="68" t="s">
        <v>89</v>
      </c>
      <c r="B35" s="72">
        <f>VLOOKUP(A35,SOUHRN!$A$9:$E$234,2,FALSE)</f>
        <v/>
      </c>
      <c r="C35" s="27" t="n">
        <v>1</v>
      </c>
      <c r="D35" s="36" t="s">
        <v>21</v>
      </c>
      <c r="E35" s="109" t="s"/>
      <c r="F35" s="86">
        <f>C35*E35</f>
        <v/>
      </c>
    </row>
    <row r="36" spans="1:6">
      <c r="A36" s="68" t="s">
        <v>92</v>
      </c>
      <c r="B36" s="72">
        <f>VLOOKUP(A36,SOUHRN!$A$9:$E$234,2,FALSE)</f>
        <v/>
      </c>
      <c r="C36" s="27" t="n">
        <v>2</v>
      </c>
      <c r="D36" s="36" t="s">
        <v>21</v>
      </c>
      <c r="E36" s="109" t="s"/>
      <c r="F36" s="86">
        <f>C36*E36</f>
        <v/>
      </c>
    </row>
    <row r="37" spans="1:6">
      <c r="A37" s="68" t="s">
        <v>95</v>
      </c>
      <c r="B37" s="72">
        <f>VLOOKUP(A37,SOUHRN!$A$9:$E$234,2,FALSE)</f>
        <v/>
      </c>
      <c r="C37" s="27" t="n">
        <v>2</v>
      </c>
      <c r="D37" s="36" t="s">
        <v>21</v>
      </c>
      <c r="E37" s="109" t="s"/>
      <c r="F37" s="86">
        <f>C37*E37</f>
        <v/>
      </c>
    </row>
    <row r="38" spans="1:6">
      <c r="A38" s="68" t="s">
        <v>98</v>
      </c>
      <c r="B38" s="72">
        <f>VLOOKUP(A38,SOUHRN!$A$9:$E$234,2,FALSE)</f>
        <v/>
      </c>
      <c r="C38" s="27" t="n">
        <v>1</v>
      </c>
      <c r="D38" s="36" t="s">
        <v>21</v>
      </c>
      <c r="E38" s="109" t="s"/>
      <c r="F38" s="86">
        <f>C38*E38</f>
        <v/>
      </c>
    </row>
    <row r="39" spans="1:6">
      <c r="A39" s="68" t="s">
        <v>101</v>
      </c>
      <c r="B39" s="72">
        <f>VLOOKUP(A39,SOUHRN!$A$9:$E$234,2,FALSE)</f>
        <v/>
      </c>
      <c r="C39" s="27" t="n">
        <v>1</v>
      </c>
      <c r="D39" s="36" t="s">
        <v>21</v>
      </c>
      <c r="E39" s="109" t="s"/>
      <c r="F39" s="86">
        <f>C39*E39</f>
        <v/>
      </c>
    </row>
    <row customHeight="1" ht="14.25" r="40" s="32" spans="1:6">
      <c r="A40" s="68" t="s">
        <v>104</v>
      </c>
      <c r="B40" s="72">
        <f>VLOOKUP(A40,SOUHRN!$A$9:$E$234,2,FALSE)</f>
        <v/>
      </c>
      <c r="C40" s="27" t="n">
        <v>1</v>
      </c>
      <c r="D40" s="36" t="s">
        <v>21</v>
      </c>
      <c r="E40" s="109" t="s"/>
      <c r="F40" s="86">
        <f>C40*E40</f>
        <v/>
      </c>
    </row>
    <row r="41" spans="1:6">
      <c r="A41" s="68" t="s">
        <v>59</v>
      </c>
      <c r="B41" s="72">
        <f>VLOOKUP(A41,SOUHRN!$A$9:$E$234,2,FALSE)</f>
        <v/>
      </c>
      <c r="C41" s="27" t="n">
        <v>2</v>
      </c>
      <c r="D41" s="36" t="s">
        <v>21</v>
      </c>
      <c r="E41" s="109" t="s"/>
      <c r="F41" s="86">
        <f>C41*E41</f>
        <v/>
      </c>
    </row>
    <row r="42" spans="1:6">
      <c r="A42" s="68" t="s">
        <v>197</v>
      </c>
      <c r="B42" s="72">
        <f>VLOOKUP(A42,SOUHRN!$A$9:$E$234,2,FALSE)</f>
        <v/>
      </c>
      <c r="C42" s="27" t="n">
        <v>50</v>
      </c>
      <c r="D42" s="36" t="s">
        <v>199</v>
      </c>
      <c r="E42" s="109" t="s"/>
      <c r="F42" s="86">
        <f>C42*E42</f>
        <v/>
      </c>
    </row>
    <row r="43" spans="1:6">
      <c r="A43" s="68" t="s">
        <v>203</v>
      </c>
      <c r="B43" s="72">
        <f>VLOOKUP(A43,SOUHRN!$A$9:$E$234,2,FALSE)</f>
        <v/>
      </c>
      <c r="C43" s="27" t="n">
        <v>150</v>
      </c>
      <c r="D43" s="36" t="s">
        <v>199</v>
      </c>
      <c r="E43" s="109" t="s"/>
      <c r="F43" s="86">
        <f>C43*E43</f>
        <v/>
      </c>
    </row>
    <row r="44" spans="1:6">
      <c r="A44" s="50" t="s">
        <v>223</v>
      </c>
      <c r="B44" s="72">
        <f>VLOOKUP(A44,SOUHRN!$A$9:$E$234,2,FALSE)</f>
        <v/>
      </c>
      <c r="C44" s="27" t="n">
        <v>1</v>
      </c>
      <c r="D44" s="36" t="s">
        <v>225</v>
      </c>
      <c r="E44" s="109" t="s"/>
      <c r="F44" s="86">
        <f>C44*E44</f>
        <v/>
      </c>
    </row>
    <row r="45" spans="1:6">
      <c r="A45" s="68" t="s">
        <v>233</v>
      </c>
      <c r="B45" s="72">
        <f>VLOOKUP(A45,SOUHRN!$A$9:$E$234,2,FALSE)</f>
        <v/>
      </c>
      <c r="C45" s="27" t="n">
        <v>16</v>
      </c>
      <c r="D45" s="36" t="s">
        <v>317</v>
      </c>
      <c r="E45" s="110" t="s"/>
      <c r="F45" s="110" t="s"/>
    </row>
    <row r="46" spans="1:6">
      <c r="A46" s="68" t="s">
        <v>236</v>
      </c>
      <c r="B46" s="72">
        <f>VLOOKUP(A46,SOUHRN!$A$9:$E$234,2,FALSE)</f>
        <v/>
      </c>
      <c r="C46" s="27" t="n">
        <v>4</v>
      </c>
      <c r="D46" s="36" t="s">
        <v>317</v>
      </c>
      <c r="E46" s="110" t="s"/>
      <c r="F46" s="110" t="s"/>
    </row>
    <row r="47" spans="1:6">
      <c r="A47" s="68" t="s">
        <v>238</v>
      </c>
      <c r="B47" s="72">
        <f>VLOOKUP(A47,SOUHRN!$A$9:$E$234,2,FALSE)</f>
        <v/>
      </c>
      <c r="C47" s="27" t="n">
        <v>8</v>
      </c>
      <c r="D47" s="36" t="s">
        <v>317</v>
      </c>
      <c r="E47" s="110" t="s"/>
      <c r="F47" s="110" t="s"/>
    </row>
    <row r="48" spans="1:6">
      <c r="A48" s="68" t="s">
        <v>240</v>
      </c>
      <c r="B48" s="72">
        <f>VLOOKUP(A48,SOUHRN!$A$9:$E$234,2,FALSE)</f>
        <v/>
      </c>
      <c r="C48" s="27" t="n">
        <v>8</v>
      </c>
      <c r="D48" s="36" t="s">
        <v>317</v>
      </c>
      <c r="E48" s="110" t="s"/>
      <c r="F48" s="110" t="s"/>
    </row>
    <row r="49" spans="1:6">
      <c r="A49" s="68" t="s">
        <v>242</v>
      </c>
      <c r="B49" s="72">
        <f>VLOOKUP(A49,SOUHRN!$A$9:$E$234,2,FALSE)</f>
        <v/>
      </c>
      <c r="C49" s="27" t="n">
        <v>100</v>
      </c>
      <c r="D49" s="36" t="s">
        <v>317</v>
      </c>
      <c r="E49" s="110" t="s"/>
      <c r="F49" s="110" t="s"/>
    </row>
    <row r="50" spans="1:6">
      <c r="A50" s="68" t="s">
        <v>244</v>
      </c>
      <c r="B50" s="72">
        <f>VLOOKUP(A50,SOUHRN!$A$9:$E$234,2,FALSE)</f>
        <v/>
      </c>
      <c r="C50" s="27" t="n">
        <v>8</v>
      </c>
      <c r="D50" s="36" t="s">
        <v>317</v>
      </c>
      <c r="E50" s="110" t="s"/>
      <c r="F50" s="110" t="s"/>
    </row>
    <row r="51" spans="1:6">
      <c r="A51" s="68" t="s">
        <v>246</v>
      </c>
      <c r="B51" s="72">
        <f>VLOOKUP(A51,SOUHRN!$A$9:$E$234,2,FALSE)</f>
        <v/>
      </c>
      <c r="C51" s="27" t="n">
        <v>24</v>
      </c>
      <c r="D51" s="36" t="s">
        <v>317</v>
      </c>
      <c r="E51" s="110" t="s"/>
      <c r="F51" s="110" t="s"/>
    </row>
    <row customHeight="1" ht="15.75" r="52" s="32" spans="1:6">
      <c r="A52" s="68" t="s">
        <v>248</v>
      </c>
      <c r="B52" s="72">
        <f>VLOOKUP(A52,SOUHRN!$A$9:$E$234,2,FALSE)</f>
        <v/>
      </c>
      <c r="C52" s="27" t="n">
        <v>8</v>
      </c>
      <c r="D52" s="36" t="s">
        <v>317</v>
      </c>
      <c r="E52" s="110" t="s"/>
      <c r="F52" s="110" t="s"/>
    </row>
    <row customHeight="1" ht="15.75" r="53" s="32" spans="1:6" thickBot="1">
      <c r="A53" s="73" t="s">
        <v>250</v>
      </c>
      <c r="B53" s="82">
        <f>VLOOKUP(A53,SOUHRN!$A$9:$E$234,2,FALSE)</f>
        <v/>
      </c>
      <c r="C53" s="75" t="n">
        <v>2</v>
      </c>
      <c r="D53" s="83" t="s">
        <v>317</v>
      </c>
      <c r="E53" s="110" t="s"/>
      <c r="F53" s="110" t="s"/>
    </row>
    <row customHeight="1" ht="15.75" r="54" s="32" spans="1:6" thickTop="1">
      <c r="A54" s="8" t="n"/>
      <c r="B54" s="7" t="n"/>
      <c r="C54" s="8" t="n"/>
      <c r="D54" s="8" t="n"/>
      <c r="F54" s="88">
        <f>SUM(F14:F53)</f>
        <v/>
      </c>
    </row>
    <row r="55" spans="1:6">
      <c r="A55" s="42" t="n"/>
      <c r="B55" s="42" t="n"/>
      <c r="C55" s="62" t="n"/>
      <c r="D55" s="42" t="n"/>
    </row>
    <row r="56" spans="1:6">
      <c r="A56" s="42" t="n"/>
      <c r="B56" s="42" t="n"/>
      <c r="C56" s="62" t="n"/>
      <c r="D56" s="42" t="n"/>
    </row>
    <row r="57" spans="1:6">
      <c r="A57" s="42" t="n"/>
      <c r="B57" s="42" t="n"/>
      <c r="C57" s="62" t="n"/>
      <c r="D57" s="42" t="n"/>
    </row>
    <row r="58" spans="1:6"/>
    <row r="59" spans="1:6"/>
    <row r="60" spans="1:6"/>
    <row r="61" spans="1:6"/>
    <row r="62" spans="1:6"/>
    <row r="63" spans="1:6"/>
    <row r="64" spans="1:6"/>
    <row r="65" spans="1:6">
      <c r="D65" s="10"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12.xml><?xml version="1.0" encoding="utf-8"?>
<worksheet xmlns="http://schemas.openxmlformats.org/spreadsheetml/2006/main">
  <sheetPr>
    <outlinePr summaryBelow="1" summaryRight="1"/>
    <pageSetUpPr fitToPage="1"/>
  </sheetPr>
  <dimension ref="A1:F66"/>
  <sheetViews>
    <sheetView view="pageBreakPreview" workbookViewId="0" zoomScaleNormal="100" zoomScaleSheetLayoutView="100">
      <selection activeCell="A1" sqref="A1"/>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2.28515625"/>
  </cols>
  <sheetData>
    <row customHeight="1" ht="15.75" r="1" s="32" spans="1:6" thickTop="1">
      <c r="A1" s="97" t="s">
        <v>0</v>
      </c>
      <c r="B1" s="94">
        <f>SOUHRN!C1</f>
        <v/>
      </c>
      <c r="C1" s="12" t="s">
        <v>292</v>
      </c>
      <c r="D1" s="2" t="n"/>
    </row>
    <row r="2" spans="1:6">
      <c r="A2" s="98" t="s">
        <v>2</v>
      </c>
      <c r="B2" s="48">
        <f>SOUHRN!C2</f>
        <v/>
      </c>
      <c r="C2" s="63" t="n"/>
      <c r="D2" s="105" t="s">
        <v>312</v>
      </c>
    </row>
    <row r="3" spans="1:6">
      <c r="A3" s="98" t="s">
        <v>4</v>
      </c>
      <c r="B3" s="48" t="n"/>
      <c r="C3" s="63" t="n"/>
    </row>
    <row r="4" spans="1:6">
      <c r="A4" s="98" t="s">
        <v>5</v>
      </c>
      <c r="B4" s="48">
        <f>SOUHRN!C4</f>
        <v/>
      </c>
      <c r="C4" s="63" t="n"/>
    </row>
    <row r="5" spans="1:6">
      <c r="A5" s="98" t="s">
        <v>7</v>
      </c>
      <c r="B5" s="19" t="s">
        <v>294</v>
      </c>
      <c r="C5" s="63" t="n"/>
    </row>
    <row r="6" spans="1:6">
      <c r="A6" s="98" t="s">
        <v>295</v>
      </c>
      <c r="B6" s="19" t="s">
        <v>338</v>
      </c>
      <c r="C6" s="63" t="n"/>
    </row>
    <row r="7" spans="1:6">
      <c r="A7" s="98" t="s">
        <v>297</v>
      </c>
      <c r="B7" s="19" t="s">
        <v>314</v>
      </c>
      <c r="C7" s="63" t="n"/>
    </row>
    <row r="8" spans="1:6">
      <c r="A8" s="98" t="s">
        <v>299</v>
      </c>
      <c r="B8" s="19">
        <f>RIGHT(CELL("filename",A1),LEN(CELL("filename",A1))-FIND("]",CELL("filename",A1)))</f>
        <v/>
      </c>
      <c r="C8" s="63" t="n"/>
    </row>
    <row r="9" spans="1:6">
      <c r="A9" s="98" t="s">
        <v>300</v>
      </c>
      <c r="B9" s="19" t="s">
        <v>339</v>
      </c>
      <c r="C9" s="63" t="n"/>
    </row>
    <row r="10" spans="1:6">
      <c r="A10" s="98" t="s">
        <v>302</v>
      </c>
      <c r="B10" s="19" t="s">
        <v>320</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2</v>
      </c>
      <c r="D14" s="36" t="s">
        <v>21</v>
      </c>
      <c r="E14" s="109" t="s"/>
      <c r="F14" s="86">
        <f>C14*E14</f>
        <v/>
      </c>
    </row>
    <row r="15" spans="1:6">
      <c r="A15" s="50" t="s">
        <v>32</v>
      </c>
      <c r="B15" s="72">
        <f>VLOOKUP(A15,SOUHRN!$A$9:$E$234,2,FALSE)</f>
        <v/>
      </c>
      <c r="C15" s="26" t="n">
        <v>2</v>
      </c>
      <c r="D15" s="36" t="s">
        <v>21</v>
      </c>
      <c r="E15" s="109" t="s"/>
      <c r="F15" s="86">
        <f>C15*E15</f>
        <v/>
      </c>
    </row>
    <row r="16" spans="1:6">
      <c r="A16" s="50" t="s">
        <v>205</v>
      </c>
      <c r="B16" s="72">
        <f>VLOOKUP(A16,SOUHRN!$A$9:$E$234,2,FALSE)</f>
        <v/>
      </c>
      <c r="C16" s="26" t="n">
        <v>2</v>
      </c>
      <c r="D16" s="36" t="s">
        <v>21</v>
      </c>
      <c r="E16" s="109" t="s"/>
      <c r="F16" s="86">
        <f>C16*E16</f>
        <v/>
      </c>
    </row>
    <row r="17" spans="1:6">
      <c r="A17" s="50" t="s">
        <v>26</v>
      </c>
      <c r="B17" s="72">
        <f>VLOOKUP(A17,SOUHRN!$A$9:$E$234,2,FALSE)</f>
        <v/>
      </c>
      <c r="C17" s="26" t="n">
        <v>1</v>
      </c>
      <c r="D17" s="36" t="s">
        <v>21</v>
      </c>
      <c r="E17" s="109" t="s"/>
      <c r="F17" s="86">
        <f>C17*E17</f>
        <v/>
      </c>
    </row>
    <row r="18" spans="1:6">
      <c r="A18" s="50" t="s">
        <v>230</v>
      </c>
      <c r="B18" s="72">
        <f>VLOOKUP(A18,SOUHRN!$A$9:$E$234,2,FALSE)</f>
        <v/>
      </c>
      <c r="C18" s="26" t="n">
        <v>2</v>
      </c>
      <c r="D18" s="36" t="s">
        <v>21</v>
      </c>
      <c r="E18" s="109" t="s"/>
      <c r="F18" s="86">
        <f>C18*E18</f>
        <v/>
      </c>
    </row>
    <row r="19" spans="1:6">
      <c r="A19" s="50" t="s">
        <v>285</v>
      </c>
      <c r="B19" s="72">
        <f>VLOOKUP(A19,SOUHRN!$A$9:$E$234,2,FALSE)</f>
        <v/>
      </c>
      <c r="C19" s="26" t="n">
        <v>1</v>
      </c>
      <c r="D19" s="36" t="s">
        <v>21</v>
      </c>
      <c r="E19" s="109" t="s"/>
      <c r="F19" s="86">
        <f>C19*E19</f>
        <v/>
      </c>
    </row>
    <row r="20" spans="1:6">
      <c r="A20" s="50" t="s">
        <v>41</v>
      </c>
      <c r="B20" s="72">
        <f>VLOOKUP(A20,SOUHRN!$A$9:$E$234,2,FALSE)</f>
        <v/>
      </c>
      <c r="C20" s="26" t="n">
        <v>1</v>
      </c>
      <c r="D20" s="36" t="s">
        <v>21</v>
      </c>
      <c r="E20" s="109" t="s"/>
      <c r="F20" s="86">
        <f>C20*E20</f>
        <v/>
      </c>
    </row>
    <row r="21" spans="1:6">
      <c r="A21" s="50" t="s">
        <v>116</v>
      </c>
      <c r="B21" s="72">
        <f>VLOOKUP(A21,SOUHRN!$A$9:$E$234,2,FALSE)</f>
        <v/>
      </c>
      <c r="C21" s="26" t="n">
        <v>1</v>
      </c>
      <c r="D21" s="36" t="s">
        <v>21</v>
      </c>
      <c r="E21" s="109" t="s"/>
      <c r="F21" s="86">
        <f>C21*E21</f>
        <v/>
      </c>
    </row>
    <row r="22" spans="1:6">
      <c r="A22" s="50" t="s">
        <v>143</v>
      </c>
      <c r="B22" s="72">
        <f>VLOOKUP(A22,SOUHRN!$A$9:$E$234,2,FALSE)</f>
        <v/>
      </c>
      <c r="C22" s="26" t="n">
        <v>1</v>
      </c>
      <c r="D22" s="36" t="s">
        <v>21</v>
      </c>
      <c r="E22" s="109" t="s"/>
      <c r="F22" s="86">
        <f>C22*E22</f>
        <v/>
      </c>
    </row>
    <row r="23" spans="1:6">
      <c r="A23" s="50" t="s">
        <v>134</v>
      </c>
      <c r="B23" s="72">
        <f>VLOOKUP(A23,SOUHRN!$A$9:$E$234,2,FALSE)</f>
        <v/>
      </c>
      <c r="C23" s="27" t="n">
        <v>1</v>
      </c>
      <c r="D23" s="36" t="s">
        <v>21</v>
      </c>
      <c r="E23" s="109" t="s"/>
      <c r="F23" s="86">
        <f>C23*E23</f>
        <v/>
      </c>
    </row>
    <row r="24" spans="1:6">
      <c r="A24" s="50" t="s">
        <v>167</v>
      </c>
      <c r="B24" s="72">
        <f>VLOOKUP(A24,SOUHRN!$A$9:$E$234,2,FALSE)</f>
        <v/>
      </c>
      <c r="C24" s="27" t="n">
        <v>1</v>
      </c>
      <c r="D24" s="36" t="s">
        <v>21</v>
      </c>
      <c r="E24" s="109" t="s"/>
      <c r="F24" s="86">
        <f>C24*E24</f>
        <v/>
      </c>
    </row>
    <row r="25" spans="1:6">
      <c r="A25" s="50" t="s">
        <v>140</v>
      </c>
      <c r="B25" s="72">
        <f>VLOOKUP(A25,SOUHRN!$A$9:$E$234,2,FALSE)</f>
        <v/>
      </c>
      <c r="C25" s="27" t="n">
        <v>1</v>
      </c>
      <c r="D25" s="36" t="s">
        <v>21</v>
      </c>
      <c r="E25" s="109" t="s"/>
      <c r="F25" s="86">
        <f>C25*E25</f>
        <v/>
      </c>
    </row>
    <row r="26" spans="1:6">
      <c r="A26" s="68" t="s">
        <v>149</v>
      </c>
      <c r="B26" s="72">
        <f>VLOOKUP(A26,SOUHRN!$A$9:$E$234,2,FALSE)</f>
        <v/>
      </c>
      <c r="C26" s="27" t="n">
        <v>2</v>
      </c>
      <c r="D26" s="36" t="s">
        <v>21</v>
      </c>
      <c r="E26" s="109" t="s"/>
      <c r="F26" s="86">
        <f>C26*E26</f>
        <v/>
      </c>
    </row>
    <row r="27" spans="1:6">
      <c r="A27" s="68" t="s">
        <v>152</v>
      </c>
      <c r="B27" s="72">
        <f>VLOOKUP(A27,SOUHRN!$A$9:$E$234,2,FALSE)</f>
        <v/>
      </c>
      <c r="C27" s="27" t="n">
        <v>1</v>
      </c>
      <c r="D27" s="36" t="s">
        <v>21</v>
      </c>
      <c r="E27" s="109" t="s"/>
      <c r="F27" s="86">
        <f>C27*E27</f>
        <v/>
      </c>
    </row>
    <row r="28" spans="1:6">
      <c r="A28" s="68" t="s">
        <v>182</v>
      </c>
      <c r="B28" s="72">
        <f>VLOOKUP(A28,SOUHRN!$A$9:$E$234,2,FALSE)</f>
        <v/>
      </c>
      <c r="C28" s="27" t="n">
        <v>1</v>
      </c>
      <c r="D28" s="36" t="s">
        <v>21</v>
      </c>
      <c r="E28" s="109" t="s"/>
      <c r="F28" s="86">
        <f>C28*E28</f>
        <v/>
      </c>
    </row>
    <row r="29" spans="1:6">
      <c r="A29" s="50" t="s">
        <v>122</v>
      </c>
      <c r="B29" s="72">
        <f>VLOOKUP(A29,SOUHRN!$A$9:$E$234,2,FALSE)</f>
        <v/>
      </c>
      <c r="C29" s="27" t="n">
        <v>1</v>
      </c>
      <c r="D29" s="36" t="s">
        <v>21</v>
      </c>
      <c r="E29" s="109" t="s"/>
      <c r="F29" s="86">
        <f>C29*E29</f>
        <v/>
      </c>
    </row>
    <row r="30" spans="1:6">
      <c r="A30" s="50" t="s">
        <v>214</v>
      </c>
      <c r="B30" s="72">
        <f>VLOOKUP(A30,SOUHRN!$A$9:$E$234,2,FALSE)</f>
        <v/>
      </c>
      <c r="C30" s="27" t="n">
        <v>1</v>
      </c>
      <c r="D30" s="36" t="s">
        <v>21</v>
      </c>
      <c r="E30" s="109" t="s"/>
      <c r="F30" s="86">
        <f>C30*E30</f>
        <v/>
      </c>
    </row>
    <row r="31" spans="1:6">
      <c r="A31" s="50" t="s">
        <v>164</v>
      </c>
      <c r="B31" s="72">
        <f>VLOOKUP(A31,SOUHRN!$A$9:$E$234,2,FALSE)</f>
        <v/>
      </c>
      <c r="C31" s="27" t="n">
        <v>1</v>
      </c>
      <c r="D31" s="36" t="s">
        <v>21</v>
      </c>
      <c r="E31" s="109" t="s"/>
      <c r="F31" s="86">
        <f>C31*E31</f>
        <v/>
      </c>
    </row>
    <row r="32" spans="1:6">
      <c r="A32" s="68" t="s">
        <v>119</v>
      </c>
      <c r="B32" s="72">
        <f>VLOOKUP(A32,SOUHRN!$A$9:$E$234,2,FALSE)</f>
        <v/>
      </c>
      <c r="C32" s="27" t="n">
        <v>1</v>
      </c>
      <c r="D32" s="36" t="s">
        <v>21</v>
      </c>
      <c r="E32" s="109" t="s"/>
      <c r="F32" s="86">
        <f>C32*E32</f>
        <v/>
      </c>
    </row>
    <row r="33" spans="1:6">
      <c r="A33" s="68" t="s">
        <v>53</v>
      </c>
      <c r="B33" s="72">
        <f>VLOOKUP(A33,SOUHRN!$A$9:$E$234,2,FALSE)</f>
        <v/>
      </c>
      <c r="C33" s="27" t="n">
        <v>1</v>
      </c>
      <c r="D33" s="36" t="s">
        <v>21</v>
      </c>
      <c r="E33" s="109" t="s"/>
      <c r="F33" s="86">
        <f>C33*E33</f>
        <v/>
      </c>
    </row>
    <row r="34" spans="1:6">
      <c r="A34" s="68" t="s">
        <v>77</v>
      </c>
      <c r="B34" s="72">
        <f>VLOOKUP(A34,SOUHRN!$A$9:$E$234,2,FALSE)</f>
        <v/>
      </c>
      <c r="C34" s="27" t="n">
        <v>1</v>
      </c>
      <c r="D34" s="36" t="s">
        <v>21</v>
      </c>
      <c r="E34" s="109" t="s"/>
      <c r="F34" s="86">
        <f>C34*E34</f>
        <v/>
      </c>
    </row>
    <row r="35" spans="1:6">
      <c r="A35" s="68" t="s">
        <v>89</v>
      </c>
      <c r="B35" s="72">
        <f>VLOOKUP(A35,SOUHRN!$A$9:$E$234,2,FALSE)</f>
        <v/>
      </c>
      <c r="C35" s="27" t="n">
        <v>1</v>
      </c>
      <c r="D35" s="36" t="s">
        <v>21</v>
      </c>
      <c r="E35" s="109" t="s"/>
      <c r="F35" s="86">
        <f>C35*E35</f>
        <v/>
      </c>
    </row>
    <row r="36" spans="1:6">
      <c r="A36" s="68" t="s">
        <v>92</v>
      </c>
      <c r="B36" s="72">
        <f>VLOOKUP(A36,SOUHRN!$A$9:$E$234,2,FALSE)</f>
        <v/>
      </c>
      <c r="C36" s="27" t="n">
        <v>2</v>
      </c>
      <c r="D36" s="36" t="s">
        <v>21</v>
      </c>
      <c r="E36" s="109" t="s"/>
      <c r="F36" s="86">
        <f>C36*E36</f>
        <v/>
      </c>
    </row>
    <row customHeight="1" ht="14.25" r="37" s="32" spans="1:6">
      <c r="A37" s="68" t="s">
        <v>95</v>
      </c>
      <c r="B37" s="72">
        <f>VLOOKUP(A37,SOUHRN!$A$9:$E$234,2,FALSE)</f>
        <v/>
      </c>
      <c r="C37" s="27" t="n">
        <v>2</v>
      </c>
      <c r="D37" s="36" t="s">
        <v>21</v>
      </c>
      <c r="E37" s="109" t="s"/>
      <c r="F37" s="86">
        <f>C37*E37</f>
        <v/>
      </c>
    </row>
    <row r="38" spans="1:6">
      <c r="A38" s="68" t="s">
        <v>98</v>
      </c>
      <c r="B38" s="72">
        <f>VLOOKUP(A38,SOUHRN!$A$9:$E$234,2,FALSE)</f>
        <v/>
      </c>
      <c r="C38" s="27" t="n">
        <v>1</v>
      </c>
      <c r="D38" s="36" t="s">
        <v>21</v>
      </c>
      <c r="E38" s="109" t="s"/>
      <c r="F38" s="86">
        <f>C38*E38</f>
        <v/>
      </c>
    </row>
    <row r="39" spans="1:6">
      <c r="A39" s="68" t="s">
        <v>101</v>
      </c>
      <c r="B39" s="72">
        <f>VLOOKUP(A39,SOUHRN!$A$9:$E$234,2,FALSE)</f>
        <v/>
      </c>
      <c r="C39" s="27" t="n">
        <v>1</v>
      </c>
      <c r="D39" s="36" t="s">
        <v>21</v>
      </c>
      <c r="E39" s="109" t="s"/>
      <c r="F39" s="86">
        <f>C39*E39</f>
        <v/>
      </c>
    </row>
    <row r="40" spans="1:6">
      <c r="A40" s="68" t="s">
        <v>104</v>
      </c>
      <c r="B40" s="72">
        <f>VLOOKUP(A40,SOUHRN!$A$9:$E$234,2,FALSE)</f>
        <v/>
      </c>
      <c r="C40" s="27" t="n">
        <v>1</v>
      </c>
      <c r="D40" s="36" t="s">
        <v>21</v>
      </c>
      <c r="E40" s="109" t="s"/>
      <c r="F40" s="86">
        <f>C40*E40</f>
        <v/>
      </c>
    </row>
    <row r="41" spans="1:6">
      <c r="A41" s="68" t="s">
        <v>59</v>
      </c>
      <c r="B41" s="72">
        <f>VLOOKUP(A41,SOUHRN!$A$9:$E$234,2,FALSE)</f>
        <v/>
      </c>
      <c r="C41" s="27" t="n">
        <v>2</v>
      </c>
      <c r="D41" s="36" t="s">
        <v>21</v>
      </c>
      <c r="E41" s="109" t="s"/>
      <c r="F41" s="86">
        <f>C41*E41</f>
        <v/>
      </c>
    </row>
    <row r="42" spans="1:6">
      <c r="A42" s="68" t="s">
        <v>197</v>
      </c>
      <c r="B42" s="72">
        <f>VLOOKUP(A42,SOUHRN!$A$9:$E$234,2,FALSE)</f>
        <v/>
      </c>
      <c r="C42" s="27" t="n">
        <v>50</v>
      </c>
      <c r="D42" s="36" t="s">
        <v>199</v>
      </c>
      <c r="E42" s="109" t="s"/>
      <c r="F42" s="86">
        <f>C42*E42</f>
        <v/>
      </c>
    </row>
    <row r="43" spans="1:6">
      <c r="A43" s="68" t="s">
        <v>203</v>
      </c>
      <c r="B43" s="72">
        <f>VLOOKUP(A43,SOUHRN!$A$9:$E$234,2,FALSE)</f>
        <v/>
      </c>
      <c r="C43" s="27" t="n">
        <v>150</v>
      </c>
      <c r="D43" s="36" t="s">
        <v>199</v>
      </c>
      <c r="E43" s="109" t="s"/>
      <c r="F43" s="86">
        <f>C43*E43</f>
        <v/>
      </c>
    </row>
    <row r="44" spans="1:6">
      <c r="A44" s="50" t="s">
        <v>223</v>
      </c>
      <c r="B44" s="72">
        <f>VLOOKUP(A44,SOUHRN!$A$9:$E$234,2,FALSE)</f>
        <v/>
      </c>
      <c r="C44" s="27" t="n">
        <v>1</v>
      </c>
      <c r="D44" s="36" t="s">
        <v>225</v>
      </c>
      <c r="E44" s="109" t="s"/>
      <c r="F44" s="86">
        <f>C44*E44</f>
        <v/>
      </c>
    </row>
    <row r="45" spans="1:6">
      <c r="A45" s="68" t="s">
        <v>233</v>
      </c>
      <c r="B45" s="72">
        <f>VLOOKUP(A45,SOUHRN!$A$9:$E$234,2,FALSE)</f>
        <v/>
      </c>
      <c r="C45" s="27" t="n">
        <v>16</v>
      </c>
      <c r="D45" s="36" t="s">
        <v>317</v>
      </c>
      <c r="E45" s="110" t="s"/>
      <c r="F45" s="110" t="s"/>
    </row>
    <row r="46" spans="1:6">
      <c r="A46" s="68" t="s">
        <v>236</v>
      </c>
      <c r="B46" s="72">
        <f>VLOOKUP(A46,SOUHRN!$A$9:$E$234,2,FALSE)</f>
        <v/>
      </c>
      <c r="C46" s="27" t="n">
        <v>4</v>
      </c>
      <c r="D46" s="36" t="s">
        <v>317</v>
      </c>
      <c r="E46" s="110" t="s"/>
      <c r="F46" s="110" t="s"/>
    </row>
    <row r="47" spans="1:6">
      <c r="A47" s="68" t="s">
        <v>238</v>
      </c>
      <c r="B47" s="72">
        <f>VLOOKUP(A47,SOUHRN!$A$9:$E$234,2,FALSE)</f>
        <v/>
      </c>
      <c r="C47" s="27" t="n">
        <v>8</v>
      </c>
      <c r="D47" s="36" t="s">
        <v>317</v>
      </c>
      <c r="E47" s="110" t="s"/>
      <c r="F47" s="110" t="s"/>
    </row>
    <row r="48" spans="1:6">
      <c r="A48" s="68" t="s">
        <v>240</v>
      </c>
      <c r="B48" s="72">
        <f>VLOOKUP(A48,SOUHRN!$A$9:$E$234,2,FALSE)</f>
        <v/>
      </c>
      <c r="C48" s="27" t="n">
        <v>8</v>
      </c>
      <c r="D48" s="36" t="s">
        <v>317</v>
      </c>
      <c r="E48" s="110" t="s"/>
      <c r="F48" s="110" t="s"/>
    </row>
    <row r="49" spans="1:6">
      <c r="A49" s="68" t="s">
        <v>242</v>
      </c>
      <c r="B49" s="72">
        <f>VLOOKUP(A49,SOUHRN!$A$9:$E$234,2,FALSE)</f>
        <v/>
      </c>
      <c r="C49" s="27" t="n">
        <v>100</v>
      </c>
      <c r="D49" s="36" t="s">
        <v>317</v>
      </c>
      <c r="E49" s="110" t="s"/>
      <c r="F49" s="110" t="s"/>
    </row>
    <row r="50" spans="1:6">
      <c r="A50" s="68" t="s">
        <v>244</v>
      </c>
      <c r="B50" s="72">
        <f>VLOOKUP(A50,SOUHRN!$A$9:$E$234,2,FALSE)</f>
        <v/>
      </c>
      <c r="C50" s="27" t="n">
        <v>8</v>
      </c>
      <c r="D50" s="36" t="s">
        <v>317</v>
      </c>
      <c r="E50" s="110" t="s"/>
      <c r="F50" s="110" t="s"/>
    </row>
    <row customHeight="1" ht="15.75" r="51" s="32" spans="1:6">
      <c r="A51" s="68" t="s">
        <v>246</v>
      </c>
      <c r="B51" s="72">
        <f>VLOOKUP(A51,SOUHRN!$A$9:$E$234,2,FALSE)</f>
        <v/>
      </c>
      <c r="C51" s="27" t="n">
        <v>24</v>
      </c>
      <c r="D51" s="36" t="s">
        <v>317</v>
      </c>
      <c r="E51" s="110" t="s"/>
      <c r="F51" s="110" t="s"/>
    </row>
    <row customHeight="1" ht="15.75" r="52" s="32" spans="1:6">
      <c r="A52" s="68" t="s">
        <v>248</v>
      </c>
      <c r="B52" s="72">
        <f>VLOOKUP(A52,SOUHRN!$A$9:$E$234,2,FALSE)</f>
        <v/>
      </c>
      <c r="C52" s="27" t="n">
        <v>8</v>
      </c>
      <c r="D52" s="36" t="s">
        <v>317</v>
      </c>
      <c r="E52" s="110" t="s"/>
      <c r="F52" s="110" t="s"/>
    </row>
    <row customHeight="1" ht="15.75" r="53" s="32" spans="1:6" thickBot="1">
      <c r="A53" s="73" t="s">
        <v>250</v>
      </c>
      <c r="B53" s="82">
        <f>VLOOKUP(A53,SOUHRN!$A$9:$E$234,2,FALSE)</f>
        <v/>
      </c>
      <c r="C53" s="75" t="n">
        <v>2</v>
      </c>
      <c r="D53" s="83" t="s">
        <v>317</v>
      </c>
      <c r="E53" s="110" t="s"/>
      <c r="F53" s="110" t="s"/>
    </row>
    <row customHeight="1" ht="15.75" r="54" s="32" spans="1:6" thickTop="1">
      <c r="A54" s="8" t="n"/>
      <c r="B54" s="7" t="n"/>
      <c r="C54" s="8" t="n"/>
      <c r="D54" s="8" t="n"/>
    </row>
    <row r="55" spans="1:6">
      <c r="A55" s="8" t="n"/>
      <c r="B55" s="7" t="n"/>
      <c r="C55" s="8" t="n"/>
      <c r="D55" s="8" t="n"/>
      <c r="F55" s="87">
        <f>SUM(F14:F54)</f>
        <v/>
      </c>
    </row>
    <row r="56" spans="1:6">
      <c r="A56" s="42" t="n"/>
      <c r="B56" s="42" t="n"/>
      <c r="C56" s="62" t="n"/>
      <c r="D56" s="42" t="n"/>
    </row>
    <row r="57" spans="1:6">
      <c r="A57" s="42" t="n"/>
      <c r="B57" s="42" t="n"/>
      <c r="C57" s="62" t="n"/>
      <c r="D57" s="42" t="n"/>
    </row>
    <row r="58" spans="1:6">
      <c r="A58" s="42" t="n"/>
      <c r="B58" s="42" t="n"/>
      <c r="C58" s="62" t="n"/>
      <c r="D58" s="42" t="n"/>
    </row>
    <row r="59" spans="1:6"/>
    <row r="60" spans="1:6"/>
    <row r="61" spans="1:6"/>
    <row r="62" spans="1:6"/>
    <row r="63" spans="1:6"/>
    <row r="64" spans="1:6"/>
    <row r="65" spans="1:6"/>
    <row r="66" spans="1:6">
      <c r="D66" s="10"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13.xml><?xml version="1.0" encoding="utf-8"?>
<worksheet xmlns="http://schemas.openxmlformats.org/spreadsheetml/2006/main">
  <sheetPr>
    <outlinePr summaryBelow="1" summaryRight="1"/>
    <pageSetUpPr fitToPage="1"/>
  </sheetPr>
  <dimension ref="A1:F47"/>
  <sheetViews>
    <sheetView view="pageBreakPreview" workbookViewId="0" zoomScaleNormal="100" zoomScaleSheetLayoutView="100">
      <selection activeCell="A1" sqref="A1"/>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3.5703125"/>
  </cols>
  <sheetData>
    <row customHeight="1" ht="15.75" r="1" s="32" spans="1:6" thickTop="1">
      <c r="A1" s="97" t="s">
        <v>0</v>
      </c>
      <c r="B1" s="94">
        <f>SOUHRN!C1</f>
        <v/>
      </c>
      <c r="C1" s="12" t="s">
        <v>292</v>
      </c>
      <c r="D1" s="2" t="n"/>
    </row>
    <row r="2" spans="1:6">
      <c r="A2" s="98" t="s">
        <v>2</v>
      </c>
      <c r="B2" s="48">
        <f>SOUHRN!C2</f>
        <v/>
      </c>
      <c r="C2" s="63" t="n"/>
      <c r="D2" s="105" t="s">
        <v>340</v>
      </c>
    </row>
    <row r="3" spans="1:6">
      <c r="A3" s="98" t="s">
        <v>4</v>
      </c>
      <c r="B3" s="48" t="n"/>
      <c r="C3" s="63" t="n"/>
    </row>
    <row r="4" spans="1:6">
      <c r="A4" s="98" t="s">
        <v>5</v>
      </c>
      <c r="B4" s="48">
        <f>SOUHRN!C4</f>
        <v/>
      </c>
      <c r="C4" s="63" t="n"/>
    </row>
    <row r="5" spans="1:6">
      <c r="A5" s="98" t="s">
        <v>7</v>
      </c>
      <c r="B5" s="19" t="s">
        <v>294</v>
      </c>
      <c r="C5" s="63" t="n"/>
    </row>
    <row r="6" spans="1:6">
      <c r="A6" s="98" t="s">
        <v>295</v>
      </c>
      <c r="B6" s="19" t="s">
        <v>341</v>
      </c>
      <c r="C6" s="63" t="n"/>
    </row>
    <row r="7" spans="1:6">
      <c r="A7" s="98" t="s">
        <v>297</v>
      </c>
      <c r="B7" s="19" t="s">
        <v>323</v>
      </c>
      <c r="C7" s="63" t="n"/>
    </row>
    <row r="8" spans="1:6">
      <c r="A8" s="98" t="s">
        <v>299</v>
      </c>
      <c r="B8" s="19">
        <f>RIGHT(CELL("filename",A1),LEN(CELL("filename",A1))-FIND("]",CELL("filename",A1)))</f>
        <v/>
      </c>
      <c r="C8" s="63" t="n"/>
    </row>
    <row r="9" spans="1:6">
      <c r="A9" s="98" t="s">
        <v>300</v>
      </c>
      <c r="B9" s="19" t="s">
        <v>342</v>
      </c>
      <c r="C9" s="63" t="n"/>
    </row>
    <row r="10" spans="1:6">
      <c r="A10" s="98" t="s">
        <v>302</v>
      </c>
      <c r="B10" s="65" t="n">
        <v>40</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1</v>
      </c>
      <c r="D14" s="36" t="s">
        <v>21</v>
      </c>
      <c r="E14" s="109" t="s"/>
      <c r="F14" s="86">
        <f>C14*E14</f>
        <v/>
      </c>
    </row>
    <row r="15" spans="1:6">
      <c r="A15" s="50" t="s">
        <v>32</v>
      </c>
      <c r="B15" s="72">
        <f>VLOOKUP(A15,SOUHRN!$A$9:$E$234,2,FALSE)</f>
        <v/>
      </c>
      <c r="C15" s="26" t="n">
        <v>1</v>
      </c>
      <c r="D15" s="36" t="s">
        <v>21</v>
      </c>
      <c r="E15" s="109" t="s"/>
      <c r="F15" s="86">
        <f>C15*E15</f>
        <v/>
      </c>
    </row>
    <row r="16" spans="1:6">
      <c r="A16" s="50" t="s">
        <v>205</v>
      </c>
      <c r="B16" s="72">
        <f>VLOOKUP(A16,SOUHRN!$A$9:$E$234,2,FALSE)</f>
        <v/>
      </c>
      <c r="C16" s="26" t="n">
        <v>1</v>
      </c>
      <c r="D16" s="36" t="s">
        <v>21</v>
      </c>
      <c r="E16" s="109" t="s"/>
      <c r="F16" s="86">
        <f>C16*E16</f>
        <v/>
      </c>
    </row>
    <row r="17" spans="1:6">
      <c r="A17" s="50" t="s">
        <v>26</v>
      </c>
      <c r="B17" s="72">
        <f>VLOOKUP(A17,SOUHRN!$A$9:$E$234,2,FALSE)</f>
        <v/>
      </c>
      <c r="C17" s="26" t="n">
        <v>1</v>
      </c>
      <c r="D17" s="36" t="s">
        <v>21</v>
      </c>
      <c r="E17" s="109" t="s"/>
      <c r="F17" s="86">
        <f>C17*E17</f>
        <v/>
      </c>
    </row>
    <row r="18" spans="1:6">
      <c r="A18" s="50" t="s">
        <v>38</v>
      </c>
      <c r="B18" s="72">
        <f>VLOOKUP(A18,SOUHRN!$A$9:$E$234,2,FALSE)</f>
        <v/>
      </c>
      <c r="C18" s="26" t="n">
        <v>1</v>
      </c>
      <c r="D18" s="36" t="s">
        <v>21</v>
      </c>
      <c r="E18" s="109" t="s"/>
      <c r="F18" s="86">
        <f>C18*E18</f>
        <v/>
      </c>
    </row>
    <row r="19" spans="1:6">
      <c r="A19" s="50" t="s">
        <v>208</v>
      </c>
      <c r="B19" s="72">
        <f>VLOOKUP(A19,SOUHRN!$A$9:$E$234,2,FALSE)</f>
        <v/>
      </c>
      <c r="C19" s="26" t="n">
        <v>1</v>
      </c>
      <c r="D19" s="36" t="s">
        <v>21</v>
      </c>
      <c r="E19" s="109" t="s"/>
      <c r="F19" s="86">
        <f>C19*E19</f>
        <v/>
      </c>
    </row>
    <row r="20" spans="1:6">
      <c r="A20" s="50" t="s">
        <v>29</v>
      </c>
      <c r="B20" s="72">
        <f>VLOOKUP(A20,SOUHRN!$A$9:$E$234,2,FALSE)</f>
        <v/>
      </c>
      <c r="C20" s="26" t="n">
        <v>1</v>
      </c>
      <c r="D20" s="36" t="s">
        <v>21</v>
      </c>
      <c r="E20" s="109" t="s"/>
      <c r="F20" s="86">
        <f>C20*E20</f>
        <v/>
      </c>
    </row>
    <row r="21" spans="1:6">
      <c r="A21" s="50" t="s">
        <v>220</v>
      </c>
      <c r="B21" s="72">
        <f>VLOOKUP(A21,SOUHRN!$A$9:$E$234,2,FALSE)</f>
        <v/>
      </c>
      <c r="C21" s="26" t="n">
        <v>1</v>
      </c>
      <c r="D21" s="36" t="s">
        <v>21</v>
      </c>
      <c r="E21" s="109" t="s"/>
      <c r="F21" s="86">
        <f>C21*E21</f>
        <v/>
      </c>
    </row>
    <row r="22" spans="1:6">
      <c r="A22" s="50" t="s">
        <v>164</v>
      </c>
      <c r="B22" s="72">
        <f>VLOOKUP(A22,SOUHRN!$A$9:$E$234,2,FALSE)</f>
        <v/>
      </c>
      <c r="C22" s="27" t="n">
        <v>1</v>
      </c>
      <c r="D22" s="36" t="s">
        <v>21</v>
      </c>
      <c r="E22" s="109" t="s"/>
      <c r="F22" s="86">
        <f>C22*E22</f>
        <v/>
      </c>
    </row>
    <row r="23" spans="1:6">
      <c r="A23" s="50" t="s">
        <v>71</v>
      </c>
      <c r="B23" s="72">
        <f>VLOOKUP(A23,SOUHRN!$A$9:$E$234,2,FALSE)</f>
        <v/>
      </c>
      <c r="C23" s="27" t="n">
        <v>1</v>
      </c>
      <c r="D23" s="36" t="s">
        <v>21</v>
      </c>
      <c r="E23" s="109" t="s"/>
      <c r="F23" s="86">
        <f>C23*E23</f>
        <v/>
      </c>
    </row>
    <row r="24" spans="1:6">
      <c r="A24" s="50" t="s">
        <v>62</v>
      </c>
      <c r="B24" s="72">
        <f>VLOOKUP(A24,SOUHRN!$A$9:$E$234,2,FALSE)</f>
        <v/>
      </c>
      <c r="C24" s="27" t="n">
        <v>1</v>
      </c>
      <c r="D24" s="36" t="s">
        <v>21</v>
      </c>
      <c r="E24" s="109" t="s"/>
      <c r="F24" s="86">
        <f>C24*E24</f>
        <v/>
      </c>
    </row>
    <row r="25" spans="1:6">
      <c r="A25" s="50" t="s">
        <v>74</v>
      </c>
      <c r="B25" s="72">
        <f>VLOOKUP(A25,SOUHRN!$A$9:$E$234,2,FALSE)</f>
        <v/>
      </c>
      <c r="C25" s="27" t="n">
        <v>1</v>
      </c>
      <c r="D25" s="36" t="s">
        <v>21</v>
      </c>
      <c r="E25" s="109" t="s"/>
      <c r="F25" s="86">
        <f>C25*E25</f>
        <v/>
      </c>
    </row>
    <row r="26" spans="1:6">
      <c r="A26" s="50" t="s">
        <v>110</v>
      </c>
      <c r="B26" s="72">
        <f>VLOOKUP(A26,SOUHRN!$A$9:$E$234,2,FALSE)</f>
        <v/>
      </c>
      <c r="C26" s="27" t="n">
        <v>2</v>
      </c>
      <c r="D26" s="36" t="s">
        <v>21</v>
      </c>
      <c r="E26" s="109" t="s"/>
      <c r="F26" s="86">
        <f>C26*E26</f>
        <v/>
      </c>
    </row>
    <row r="27" spans="1:6">
      <c r="A27" s="50" t="s">
        <v>104</v>
      </c>
      <c r="B27" s="72">
        <f>VLOOKUP(A27,SOUHRN!$A$9:$E$234,2,FALSE)</f>
        <v/>
      </c>
      <c r="C27" s="27" t="n">
        <v>1</v>
      </c>
      <c r="D27" s="36" t="s">
        <v>21</v>
      </c>
      <c r="E27" s="109" t="s"/>
      <c r="F27" s="86">
        <f>C27*E27</f>
        <v/>
      </c>
    </row>
    <row r="28" spans="1:6">
      <c r="A28" s="50" t="s">
        <v>197</v>
      </c>
      <c r="B28" s="72">
        <f>VLOOKUP(A28,SOUHRN!$A$9:$E$234,2,FALSE)</f>
        <v/>
      </c>
      <c r="C28" s="27" t="n">
        <v>30</v>
      </c>
      <c r="D28" s="36" t="s">
        <v>199</v>
      </c>
      <c r="E28" s="109" t="s"/>
      <c r="F28" s="86">
        <f>C28*E28</f>
        <v/>
      </c>
    </row>
    <row r="29" spans="1:6">
      <c r="A29" s="50" t="s">
        <v>203</v>
      </c>
      <c r="B29" s="72">
        <f>VLOOKUP(A29,SOUHRN!$A$9:$E$234,2,FALSE)</f>
        <v/>
      </c>
      <c r="C29" s="27" t="n">
        <v>20</v>
      </c>
      <c r="D29" s="36" t="s">
        <v>199</v>
      </c>
      <c r="E29" s="109" t="s"/>
      <c r="F29" s="86">
        <f>C29*E29</f>
        <v/>
      </c>
    </row>
    <row r="30" spans="1:6">
      <c r="A30" s="50" t="s">
        <v>223</v>
      </c>
      <c r="B30" s="72">
        <f>VLOOKUP(A30,SOUHRN!$A$9:$E$234,2,FALSE)</f>
        <v/>
      </c>
      <c r="C30" s="27" t="n">
        <v>1</v>
      </c>
      <c r="D30" s="36" t="s">
        <v>225</v>
      </c>
      <c r="E30" s="109" t="s"/>
      <c r="F30" s="86">
        <f>C30*E30</f>
        <v/>
      </c>
    </row>
    <row r="31" spans="1:6">
      <c r="A31" s="68" t="s">
        <v>233</v>
      </c>
      <c r="B31" s="72">
        <f>VLOOKUP(A31,SOUHRN!$A$9:$E$234,2,FALSE)</f>
        <v/>
      </c>
      <c r="C31" s="27" t="n">
        <v>4</v>
      </c>
      <c r="D31" s="36" t="s">
        <v>317</v>
      </c>
      <c r="E31" s="110" t="s"/>
      <c r="F31" s="110" t="s"/>
    </row>
    <row r="32" spans="1:6">
      <c r="A32" s="68" t="s">
        <v>236</v>
      </c>
      <c r="B32" s="72">
        <f>VLOOKUP(A32,SOUHRN!$A$9:$E$234,2,FALSE)</f>
        <v/>
      </c>
      <c r="C32" s="27" t="n">
        <v>4</v>
      </c>
      <c r="D32" s="36" t="s">
        <v>317</v>
      </c>
      <c r="E32" s="110" t="s"/>
      <c r="F32" s="110" t="s"/>
    </row>
    <row r="33" spans="1:6">
      <c r="A33" s="68" t="s">
        <v>238</v>
      </c>
      <c r="B33" s="72">
        <f>VLOOKUP(A33,SOUHRN!$A$9:$E$234,2,FALSE)</f>
        <v/>
      </c>
      <c r="C33" s="27" t="n">
        <v>16</v>
      </c>
      <c r="D33" s="36" t="s">
        <v>317</v>
      </c>
      <c r="E33" s="110" t="s"/>
      <c r="F33" s="110" t="s"/>
    </row>
    <row r="34" spans="1:6">
      <c r="A34" s="68" t="s">
        <v>240</v>
      </c>
      <c r="B34" s="72">
        <f>VLOOKUP(A34,SOUHRN!$A$9:$E$234,2,FALSE)</f>
        <v/>
      </c>
      <c r="C34" s="27" t="n">
        <v>12</v>
      </c>
      <c r="D34" s="36" t="s">
        <v>317</v>
      </c>
      <c r="E34" s="110" t="s"/>
      <c r="F34" s="110" t="s"/>
    </row>
    <row r="35" spans="1:6">
      <c r="A35" s="68" t="s">
        <v>242</v>
      </c>
      <c r="B35" s="72">
        <f>VLOOKUP(A35,SOUHRN!$A$9:$E$234,2,FALSE)</f>
        <v/>
      </c>
      <c r="C35" s="27" t="n">
        <v>80</v>
      </c>
      <c r="D35" s="36" t="s">
        <v>317</v>
      </c>
      <c r="E35" s="110" t="s"/>
      <c r="F35" s="110" t="s"/>
    </row>
    <row r="36" spans="1:6">
      <c r="A36" s="68" t="s">
        <v>246</v>
      </c>
      <c r="B36" s="72">
        <f>VLOOKUP(A36,SOUHRN!$A$9:$E$234,2,FALSE)</f>
        <v/>
      </c>
      <c r="C36" s="27" t="n">
        <v>4</v>
      </c>
      <c r="D36" s="36" t="s">
        <v>317</v>
      </c>
      <c r="E36" s="110" t="s"/>
      <c r="F36" s="110" t="s"/>
    </row>
    <row customHeight="1" ht="15.75" r="37" s="32" spans="1:6" thickBot="1">
      <c r="A37" s="73" t="s">
        <v>250</v>
      </c>
      <c r="B37" s="82">
        <f>VLOOKUP(A37,SOUHRN!$A$9:$E$234,2,FALSE)</f>
        <v/>
      </c>
      <c r="C37" s="75" t="n">
        <v>2</v>
      </c>
      <c r="D37" s="83" t="s">
        <v>317</v>
      </c>
      <c r="E37" s="110" t="s"/>
      <c r="F37" s="110" t="s"/>
    </row>
    <row customHeight="1" ht="15.75" r="38" s="32" spans="1:6" thickTop="1">
      <c r="A38" s="42" t="n"/>
      <c r="B38" s="42" t="n"/>
      <c r="C38" s="62" t="n"/>
      <c r="D38" s="42" t="n"/>
    </row>
    <row r="39" spans="1:6">
      <c r="A39" s="42" t="n"/>
      <c r="B39" s="42" t="n"/>
      <c r="C39" s="62" t="n"/>
      <c r="D39" s="42" t="n"/>
      <c r="F39" s="87">
        <f>SUM(F14:F38)</f>
        <v/>
      </c>
    </row>
    <row r="40" spans="1:6"/>
    <row r="41" spans="1:6"/>
    <row r="42" spans="1:6"/>
    <row r="43" spans="1:6"/>
    <row r="44" spans="1:6"/>
    <row r="45" spans="1:6"/>
    <row r="46" spans="1:6"/>
    <row r="47" spans="1:6">
      <c r="D47" s="10"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14.xml><?xml version="1.0" encoding="utf-8"?>
<worksheet xmlns="http://schemas.openxmlformats.org/spreadsheetml/2006/main">
  <sheetPr>
    <outlinePr summaryBelow="1" summaryRight="1"/>
    <pageSetUpPr fitToPage="1"/>
  </sheetPr>
  <dimension ref="A1:F47"/>
  <sheetViews>
    <sheetView view="pageBreakPreview" workbookViewId="0" zoomScaleNormal="100" zoomScaleSheetLayoutView="100">
      <selection activeCell="A1" sqref="A1"/>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3.5703125"/>
  </cols>
  <sheetData>
    <row customHeight="1" ht="15.75" r="1" s="32" spans="1:6" thickTop="1">
      <c r="A1" s="97" t="s">
        <v>0</v>
      </c>
      <c r="B1" s="94">
        <f>SOUHRN!C1</f>
        <v/>
      </c>
      <c r="C1" s="12" t="s">
        <v>292</v>
      </c>
      <c r="D1" s="2" t="n"/>
    </row>
    <row r="2" spans="1:6">
      <c r="A2" s="98" t="s">
        <v>2</v>
      </c>
      <c r="B2" s="48">
        <f>SOUHRN!C2</f>
        <v/>
      </c>
      <c r="C2" s="63" t="n"/>
      <c r="D2" s="105" t="s">
        <v>340</v>
      </c>
    </row>
    <row r="3" spans="1:6">
      <c r="A3" s="98" t="s">
        <v>4</v>
      </c>
      <c r="B3" s="48" t="n"/>
      <c r="C3" s="63" t="n"/>
    </row>
    <row r="4" spans="1:6">
      <c r="A4" s="98" t="s">
        <v>5</v>
      </c>
      <c r="B4" s="48">
        <f>SOUHRN!C4</f>
        <v/>
      </c>
      <c r="C4" s="63" t="n"/>
    </row>
    <row r="5" spans="1:6">
      <c r="A5" s="98" t="s">
        <v>7</v>
      </c>
      <c r="B5" s="19" t="s">
        <v>294</v>
      </c>
      <c r="C5" s="63" t="n"/>
    </row>
    <row r="6" spans="1:6">
      <c r="A6" s="98" t="s">
        <v>295</v>
      </c>
      <c r="B6" s="19" t="s">
        <v>343</v>
      </c>
      <c r="C6" s="63" t="n"/>
    </row>
    <row r="7" spans="1:6">
      <c r="A7" s="98" t="s">
        <v>297</v>
      </c>
      <c r="B7" s="19" t="s">
        <v>323</v>
      </c>
      <c r="C7" s="63" t="n"/>
    </row>
    <row r="8" spans="1:6">
      <c r="A8" s="98" t="s">
        <v>299</v>
      </c>
      <c r="B8" s="19">
        <f>RIGHT(CELL("filename",A1),LEN(CELL("filename",A1))-FIND("]",CELL("filename",A1)))</f>
        <v/>
      </c>
      <c r="C8" s="63" t="n"/>
    </row>
    <row r="9" spans="1:6">
      <c r="A9" s="98" t="s">
        <v>300</v>
      </c>
      <c r="B9" s="19" t="s">
        <v>344</v>
      </c>
      <c r="C9" s="63" t="n"/>
    </row>
    <row r="10" spans="1:6">
      <c r="A10" s="98" t="s">
        <v>302</v>
      </c>
      <c r="B10" s="65" t="n">
        <v>40</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1</v>
      </c>
      <c r="D14" s="36" t="s">
        <v>21</v>
      </c>
      <c r="E14" s="109" t="s"/>
      <c r="F14" s="86">
        <f>C14*E14</f>
        <v/>
      </c>
    </row>
    <row r="15" spans="1:6">
      <c r="A15" s="50" t="s">
        <v>32</v>
      </c>
      <c r="B15" s="72">
        <f>VLOOKUP(A15,SOUHRN!$A$9:$E$234,2,FALSE)</f>
        <v/>
      </c>
      <c r="C15" s="26" t="n">
        <v>1</v>
      </c>
      <c r="D15" s="36" t="s">
        <v>21</v>
      </c>
      <c r="E15" s="109" t="s"/>
      <c r="F15" s="86">
        <f>C15*E15</f>
        <v/>
      </c>
    </row>
    <row r="16" spans="1:6">
      <c r="A16" s="50" t="s">
        <v>205</v>
      </c>
      <c r="B16" s="72">
        <f>VLOOKUP(A16,SOUHRN!$A$9:$E$234,2,FALSE)</f>
        <v/>
      </c>
      <c r="C16" s="26" t="n">
        <v>1</v>
      </c>
      <c r="D16" s="36" t="s">
        <v>21</v>
      </c>
      <c r="E16" s="109" t="s"/>
      <c r="F16" s="86">
        <f>C16*E16</f>
        <v/>
      </c>
    </row>
    <row r="17" spans="1:6">
      <c r="A17" s="50" t="s">
        <v>26</v>
      </c>
      <c r="B17" s="72">
        <f>VLOOKUP(A17,SOUHRN!$A$9:$E$234,2,FALSE)</f>
        <v/>
      </c>
      <c r="C17" s="26" t="n">
        <v>1</v>
      </c>
      <c r="D17" s="36" t="s">
        <v>21</v>
      </c>
      <c r="E17" s="109" t="s"/>
      <c r="F17" s="86">
        <f>C17*E17</f>
        <v/>
      </c>
    </row>
    <row r="18" spans="1:6">
      <c r="A18" s="50" t="s">
        <v>29</v>
      </c>
      <c r="B18" s="72">
        <f>VLOOKUP(A18,SOUHRN!$A$9:$E$234,2,FALSE)</f>
        <v/>
      </c>
      <c r="C18" s="26" t="n">
        <v>1</v>
      </c>
      <c r="D18" s="36" t="s">
        <v>21</v>
      </c>
      <c r="E18" s="109" t="s"/>
      <c r="F18" s="86">
        <f>C18*E18</f>
        <v/>
      </c>
    </row>
    <row r="19" spans="1:6">
      <c r="A19" s="50" t="s">
        <v>220</v>
      </c>
      <c r="B19" s="72">
        <f>VLOOKUP(A19,SOUHRN!$A$9:$E$234,2,FALSE)</f>
        <v/>
      </c>
      <c r="C19" s="26" t="n">
        <v>1</v>
      </c>
      <c r="D19" s="36" t="s">
        <v>21</v>
      </c>
      <c r="E19" s="109" t="s"/>
      <c r="F19" s="86">
        <f>C19*E19</f>
        <v/>
      </c>
    </row>
    <row r="20" spans="1:6">
      <c r="A20" s="50" t="s">
        <v>38</v>
      </c>
      <c r="B20" s="72">
        <f>VLOOKUP(A20,SOUHRN!$A$9:$E$234,2,FALSE)</f>
        <v/>
      </c>
      <c r="C20" s="26" t="n">
        <v>1</v>
      </c>
      <c r="D20" s="36" t="s">
        <v>21</v>
      </c>
      <c r="E20" s="109" t="s"/>
      <c r="F20" s="86">
        <f>C20*E20</f>
        <v/>
      </c>
    </row>
    <row r="21" spans="1:6">
      <c r="A21" s="50" t="s">
        <v>208</v>
      </c>
      <c r="B21" s="72">
        <f>VLOOKUP(A21,SOUHRN!$A$9:$E$234,2,FALSE)</f>
        <v/>
      </c>
      <c r="C21" s="26" t="n">
        <v>1</v>
      </c>
      <c r="D21" s="36" t="s">
        <v>21</v>
      </c>
      <c r="E21" s="109" t="s"/>
      <c r="F21" s="86">
        <f>C21*E21</f>
        <v/>
      </c>
    </row>
    <row r="22" spans="1:6">
      <c r="A22" s="50" t="s">
        <v>164</v>
      </c>
      <c r="B22" s="72">
        <f>VLOOKUP(A22,SOUHRN!$A$9:$E$234,2,FALSE)</f>
        <v/>
      </c>
      <c r="C22" s="27" t="n">
        <v>1</v>
      </c>
      <c r="D22" s="36" t="s">
        <v>21</v>
      </c>
      <c r="E22" s="109" t="s"/>
      <c r="F22" s="86">
        <f>C22*E22</f>
        <v/>
      </c>
    </row>
    <row r="23" spans="1:6">
      <c r="A23" s="50" t="s">
        <v>71</v>
      </c>
      <c r="B23" s="72">
        <f>VLOOKUP(A23,SOUHRN!$A$9:$E$234,2,FALSE)</f>
        <v/>
      </c>
      <c r="C23" s="27" t="n">
        <v>1</v>
      </c>
      <c r="D23" s="36" t="s">
        <v>21</v>
      </c>
      <c r="E23" s="109" t="s"/>
      <c r="F23" s="86">
        <f>C23*E23</f>
        <v/>
      </c>
    </row>
    <row r="24" spans="1:6">
      <c r="A24" s="50" t="s">
        <v>62</v>
      </c>
      <c r="B24" s="72">
        <f>VLOOKUP(A24,SOUHRN!$A$9:$E$234,2,FALSE)</f>
        <v/>
      </c>
      <c r="C24" s="27" t="n">
        <v>1</v>
      </c>
      <c r="D24" s="36" t="s">
        <v>21</v>
      </c>
      <c r="E24" s="109" t="s"/>
      <c r="F24" s="86">
        <f>C24*E24</f>
        <v/>
      </c>
    </row>
    <row r="25" spans="1:6">
      <c r="A25" s="50" t="s">
        <v>74</v>
      </c>
      <c r="B25" s="72">
        <f>VLOOKUP(A25,SOUHRN!$A$9:$E$234,2,FALSE)</f>
        <v/>
      </c>
      <c r="C25" s="27" t="n">
        <v>1</v>
      </c>
      <c r="D25" s="36" t="s">
        <v>21</v>
      </c>
      <c r="E25" s="109" t="s"/>
      <c r="F25" s="86">
        <f>C25*E25</f>
        <v/>
      </c>
    </row>
    <row r="26" spans="1:6">
      <c r="A26" s="50" t="s">
        <v>110</v>
      </c>
      <c r="B26" s="72">
        <f>VLOOKUP(A26,SOUHRN!$A$9:$E$234,2,FALSE)</f>
        <v/>
      </c>
      <c r="C26" s="27" t="n">
        <v>2</v>
      </c>
      <c r="D26" s="36" t="s">
        <v>21</v>
      </c>
      <c r="E26" s="109" t="s"/>
      <c r="F26" s="86">
        <f>C26*E26</f>
        <v/>
      </c>
    </row>
    <row r="27" spans="1:6">
      <c r="A27" s="50" t="s">
        <v>197</v>
      </c>
      <c r="B27" s="72">
        <f>VLOOKUP(A27,SOUHRN!$A$9:$E$234,2,FALSE)</f>
        <v/>
      </c>
      <c r="C27" s="27" t="n">
        <v>60</v>
      </c>
      <c r="D27" s="36" t="s">
        <v>199</v>
      </c>
      <c r="E27" s="109" t="s"/>
      <c r="F27" s="86">
        <f>C27*E27</f>
        <v/>
      </c>
    </row>
    <row r="28" spans="1:6">
      <c r="A28" s="50" t="s">
        <v>203</v>
      </c>
      <c r="B28" s="72">
        <f>VLOOKUP(A28,SOUHRN!$A$9:$E$234,2,FALSE)</f>
        <v/>
      </c>
      <c r="C28" s="27" t="n">
        <v>20</v>
      </c>
      <c r="D28" s="36" t="s">
        <v>199</v>
      </c>
      <c r="E28" s="109" t="s"/>
      <c r="F28" s="86">
        <f>C28*E28</f>
        <v/>
      </c>
    </row>
    <row r="29" spans="1:6">
      <c r="A29" s="50" t="s">
        <v>223</v>
      </c>
      <c r="B29" s="72">
        <f>VLOOKUP(A29,SOUHRN!$A$9:$E$234,2,FALSE)</f>
        <v/>
      </c>
      <c r="C29" s="27" t="n">
        <v>1</v>
      </c>
      <c r="D29" s="36" t="s">
        <v>225</v>
      </c>
      <c r="E29" s="109" t="s"/>
      <c r="F29" s="86">
        <f>C29*E29</f>
        <v/>
      </c>
    </row>
    <row r="30" spans="1:6">
      <c r="A30" s="68" t="s">
        <v>104</v>
      </c>
      <c r="B30" s="72">
        <f>VLOOKUP(A30,SOUHRN!$A$9:$E$234,2,FALSE)</f>
        <v/>
      </c>
      <c r="C30" s="27" t="n">
        <v>1</v>
      </c>
      <c r="D30" s="36" t="s">
        <v>21</v>
      </c>
      <c r="E30" s="109" t="s"/>
      <c r="F30" s="86">
        <f>C30*E30</f>
        <v/>
      </c>
    </row>
    <row r="31" spans="1:6">
      <c r="A31" s="68" t="s">
        <v>233</v>
      </c>
      <c r="B31" s="72">
        <f>VLOOKUP(A31,SOUHRN!$A$9:$E$234,2,FALSE)</f>
        <v/>
      </c>
      <c r="C31" s="27" t="n">
        <v>4</v>
      </c>
      <c r="D31" s="36" t="s">
        <v>317</v>
      </c>
      <c r="E31" s="110" t="s"/>
      <c r="F31" s="110" t="s"/>
    </row>
    <row r="32" spans="1:6">
      <c r="A32" s="68" t="s">
        <v>236</v>
      </c>
      <c r="B32" s="72">
        <f>VLOOKUP(A32,SOUHRN!$A$9:$E$234,2,FALSE)</f>
        <v/>
      </c>
      <c r="C32" s="27" t="n">
        <v>4</v>
      </c>
      <c r="D32" s="36" t="s">
        <v>317</v>
      </c>
      <c r="E32" s="110" t="s"/>
      <c r="F32" s="110" t="s"/>
    </row>
    <row r="33" spans="1:6">
      <c r="A33" s="68" t="s">
        <v>238</v>
      </c>
      <c r="B33" s="72">
        <f>VLOOKUP(A33,SOUHRN!$A$9:$E$234,2,FALSE)</f>
        <v/>
      </c>
      <c r="C33" s="27" t="n">
        <v>16</v>
      </c>
      <c r="D33" s="36" t="s">
        <v>317</v>
      </c>
      <c r="E33" s="110" t="s"/>
      <c r="F33" s="110" t="s"/>
    </row>
    <row r="34" spans="1:6">
      <c r="A34" s="68" t="s">
        <v>240</v>
      </c>
      <c r="B34" s="72">
        <f>VLOOKUP(A34,SOUHRN!$A$9:$E$234,2,FALSE)</f>
        <v/>
      </c>
      <c r="C34" s="27" t="n">
        <v>12</v>
      </c>
      <c r="D34" s="36" t="s">
        <v>317</v>
      </c>
      <c r="E34" s="110" t="s"/>
      <c r="F34" s="110" t="s"/>
    </row>
    <row r="35" spans="1:6">
      <c r="A35" s="68" t="s">
        <v>242</v>
      </c>
      <c r="B35" s="72">
        <f>VLOOKUP(A35,SOUHRN!$A$9:$E$234,2,FALSE)</f>
        <v/>
      </c>
      <c r="C35" s="27" t="n">
        <v>80</v>
      </c>
      <c r="D35" s="36" t="s">
        <v>317</v>
      </c>
      <c r="E35" s="110" t="s"/>
      <c r="F35" s="110" t="s"/>
    </row>
    <row r="36" spans="1:6">
      <c r="A36" s="68" t="s">
        <v>246</v>
      </c>
      <c r="B36" s="72">
        <f>VLOOKUP(A36,SOUHRN!$A$9:$E$234,2,FALSE)</f>
        <v/>
      </c>
      <c r="C36" s="27" t="n">
        <v>4</v>
      </c>
      <c r="D36" s="36" t="s">
        <v>317</v>
      </c>
      <c r="E36" s="110" t="s"/>
      <c r="F36" s="110" t="s"/>
    </row>
    <row customHeight="1" ht="15.75" r="37" s="32" spans="1:6" thickBot="1">
      <c r="A37" s="73" t="s">
        <v>250</v>
      </c>
      <c r="B37" s="82">
        <f>VLOOKUP(A37,SOUHRN!$A$9:$E$234,2,FALSE)</f>
        <v/>
      </c>
      <c r="C37" s="75" t="n">
        <v>4</v>
      </c>
      <c r="D37" s="83" t="s">
        <v>317</v>
      </c>
      <c r="E37" s="110" t="s"/>
      <c r="F37" s="110" t="s"/>
    </row>
    <row customHeight="1" ht="15.75" r="38" s="32" spans="1:6" thickTop="1">
      <c r="A38" s="42" t="n"/>
      <c r="B38" s="42" t="n"/>
      <c r="C38" s="62" t="n"/>
      <c r="D38" s="42" t="n"/>
    </row>
    <row r="39" spans="1:6">
      <c r="A39" s="42" t="n"/>
      <c r="B39" s="42" t="n"/>
      <c r="C39" s="62" t="n"/>
      <c r="D39" s="42" t="n"/>
      <c r="F39" s="88">
        <f>SUM(F14:F38)</f>
        <v/>
      </c>
    </row>
    <row r="40" spans="1:6"/>
    <row r="41" spans="1:6"/>
    <row r="42" spans="1:6"/>
    <row r="43" spans="1:6"/>
    <row r="44" spans="1:6"/>
    <row r="45" spans="1:6"/>
    <row r="46" spans="1:6"/>
    <row r="47" spans="1:6">
      <c r="D47" s="10"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15.xml><?xml version="1.0" encoding="utf-8"?>
<worksheet xmlns="http://schemas.openxmlformats.org/spreadsheetml/2006/main">
  <sheetPr>
    <outlinePr summaryBelow="1" summaryRight="1"/>
    <pageSetUpPr fitToPage="1"/>
  </sheetPr>
  <dimension ref="A1:F54"/>
  <sheetViews>
    <sheetView view="pageBreakPreview" workbookViewId="0" zoomScaleNormal="100" zoomScaleSheetLayoutView="100">
      <selection activeCell="A1" sqref="A1"/>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4.28515625"/>
  </cols>
  <sheetData>
    <row customHeight="1" ht="15.75" r="1" s="32" spans="1:6" thickTop="1">
      <c r="A1" s="97" t="s">
        <v>0</v>
      </c>
      <c r="B1" s="94">
        <f>SOUHRN!C1</f>
        <v/>
      </c>
      <c r="C1" s="12" t="s">
        <v>292</v>
      </c>
      <c r="D1" s="2" t="n"/>
    </row>
    <row r="2" spans="1:6">
      <c r="A2" s="98" t="s">
        <v>2</v>
      </c>
      <c r="B2" s="48">
        <f>SOUHRN!C2</f>
        <v/>
      </c>
      <c r="C2" s="63" t="n"/>
      <c r="D2" s="105" t="s">
        <v>312</v>
      </c>
    </row>
    <row r="3" spans="1:6">
      <c r="A3" s="98" t="s">
        <v>4</v>
      </c>
      <c r="B3" s="48" t="n"/>
      <c r="C3" s="63" t="n"/>
    </row>
    <row r="4" spans="1:6">
      <c r="A4" s="98" t="s">
        <v>5</v>
      </c>
      <c r="B4" s="48">
        <f>SOUHRN!C4</f>
        <v/>
      </c>
      <c r="C4" s="63" t="n"/>
    </row>
    <row r="5" spans="1:6">
      <c r="A5" s="98" t="s">
        <v>7</v>
      </c>
      <c r="B5" s="19" t="s">
        <v>294</v>
      </c>
      <c r="C5" s="63" t="n"/>
    </row>
    <row r="6" spans="1:6">
      <c r="A6" s="98" t="s">
        <v>295</v>
      </c>
      <c r="B6" s="19" t="s">
        <v>345</v>
      </c>
      <c r="C6" s="63" t="n"/>
    </row>
    <row r="7" spans="1:6">
      <c r="A7" s="98" t="s">
        <v>297</v>
      </c>
      <c r="B7" s="19" t="s">
        <v>314</v>
      </c>
      <c r="C7" s="63" t="n"/>
    </row>
    <row r="8" spans="1:6">
      <c r="A8" s="98" t="s">
        <v>299</v>
      </c>
      <c r="B8" s="19">
        <f>RIGHT(CELL("filename",A1),LEN(CELL("filename",A1))-FIND("]",CELL("filename",A1)))</f>
        <v/>
      </c>
      <c r="C8" s="63" t="n"/>
    </row>
    <row r="9" spans="1:6">
      <c r="A9" s="98" t="s">
        <v>300</v>
      </c>
      <c r="B9" s="19" t="s">
        <v>346</v>
      </c>
      <c r="C9" s="63" t="n"/>
    </row>
    <row r="10" spans="1:6">
      <c r="A10" s="98" t="s">
        <v>302</v>
      </c>
      <c r="B10" s="65" t="n">
        <v>32</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2</v>
      </c>
      <c r="D14" s="36" t="s">
        <v>21</v>
      </c>
      <c r="E14" s="109" t="s"/>
      <c r="F14" s="86">
        <f>C14*E14</f>
        <v/>
      </c>
    </row>
    <row r="15" spans="1:6">
      <c r="A15" s="50" t="s">
        <v>32</v>
      </c>
      <c r="B15" s="72">
        <f>VLOOKUP(A15,SOUHRN!$A$9:$E$234,2,FALSE)</f>
        <v/>
      </c>
      <c r="C15" s="26" t="n">
        <v>2</v>
      </c>
      <c r="D15" s="36" t="s">
        <v>21</v>
      </c>
      <c r="E15" s="109" t="s"/>
      <c r="F15" s="86">
        <f>C15*E15</f>
        <v/>
      </c>
    </row>
    <row r="16" spans="1:6">
      <c r="A16" s="50" t="s">
        <v>205</v>
      </c>
      <c r="B16" s="72">
        <f>VLOOKUP(A16,SOUHRN!$A$9:$E$234,2,FALSE)</f>
        <v/>
      </c>
      <c r="C16" s="26" t="n">
        <v>2</v>
      </c>
      <c r="D16" s="36" t="s">
        <v>21</v>
      </c>
      <c r="E16" s="109" t="s"/>
      <c r="F16" s="86">
        <f>C16*E16</f>
        <v/>
      </c>
    </row>
    <row r="17" spans="1:6">
      <c r="A17" s="50" t="s">
        <v>26</v>
      </c>
      <c r="B17" s="72">
        <f>VLOOKUP(A17,SOUHRN!$A$9:$E$234,2,FALSE)</f>
        <v/>
      </c>
      <c r="C17" s="26" t="n">
        <v>1</v>
      </c>
      <c r="D17" s="36" t="s">
        <v>21</v>
      </c>
      <c r="E17" s="109" t="s"/>
      <c r="F17" s="86">
        <f>C17*E17</f>
        <v/>
      </c>
    </row>
    <row r="18" spans="1:6">
      <c r="A18" s="50" t="s">
        <v>230</v>
      </c>
      <c r="B18" s="72">
        <f>VLOOKUP(A18,SOUHRN!$A$9:$E$234,2,FALSE)</f>
        <v/>
      </c>
      <c r="C18" s="26" t="n">
        <v>2</v>
      </c>
      <c r="D18" s="36" t="s">
        <v>21</v>
      </c>
      <c r="E18" s="109" t="s"/>
      <c r="F18" s="86">
        <f>C18*E18</f>
        <v/>
      </c>
    </row>
    <row r="19" spans="1:6">
      <c r="A19" s="50" t="s">
        <v>285</v>
      </c>
      <c r="B19" s="72">
        <f>VLOOKUP(A19,SOUHRN!$A$9:$E$234,2,FALSE)</f>
        <v/>
      </c>
      <c r="C19" s="26" t="n">
        <v>1</v>
      </c>
      <c r="D19" s="36" t="s">
        <v>21</v>
      </c>
      <c r="E19" s="109" t="s"/>
      <c r="F19" s="86">
        <f>C19*E19</f>
        <v/>
      </c>
    </row>
    <row r="20" spans="1:6">
      <c r="A20" s="50" t="s">
        <v>41</v>
      </c>
      <c r="B20" s="72">
        <f>VLOOKUP(A20,SOUHRN!$A$9:$E$234,2,FALSE)</f>
        <v/>
      </c>
      <c r="C20" s="26" t="n">
        <v>1</v>
      </c>
      <c r="D20" s="36" t="s">
        <v>21</v>
      </c>
      <c r="E20" s="109" t="s"/>
      <c r="F20" s="86">
        <f>C20*E20</f>
        <v/>
      </c>
    </row>
    <row r="21" spans="1:6">
      <c r="A21" s="50" t="s">
        <v>116</v>
      </c>
      <c r="B21" s="72">
        <f>VLOOKUP(A21,SOUHRN!$A$9:$E$234,2,FALSE)</f>
        <v/>
      </c>
      <c r="C21" s="26" t="n">
        <v>1</v>
      </c>
      <c r="D21" s="36" t="s">
        <v>21</v>
      </c>
      <c r="E21" s="109" t="s"/>
      <c r="F21" s="86">
        <f>C21*E21</f>
        <v/>
      </c>
    </row>
    <row r="22" spans="1:6">
      <c r="A22" s="50" t="s">
        <v>143</v>
      </c>
      <c r="B22" s="72">
        <f>VLOOKUP(A22,SOUHRN!$A$9:$E$234,2,FALSE)</f>
        <v/>
      </c>
      <c r="C22" s="27" t="n">
        <v>1</v>
      </c>
      <c r="D22" s="36" t="s">
        <v>21</v>
      </c>
      <c r="E22" s="109" t="s"/>
      <c r="F22" s="86">
        <f>C22*E22</f>
        <v/>
      </c>
    </row>
    <row r="23" spans="1:6">
      <c r="A23" s="50" t="s">
        <v>134</v>
      </c>
      <c r="B23" s="72">
        <f>VLOOKUP(A23,SOUHRN!$A$9:$E$234,2,FALSE)</f>
        <v/>
      </c>
      <c r="C23" s="27" t="n">
        <v>1</v>
      </c>
      <c r="D23" s="36" t="s">
        <v>21</v>
      </c>
      <c r="E23" s="109" t="s"/>
      <c r="F23" s="86">
        <f>C23*E23</f>
        <v/>
      </c>
    </row>
    <row r="24" spans="1:6">
      <c r="A24" s="50" t="s">
        <v>167</v>
      </c>
      <c r="B24" s="72">
        <f>VLOOKUP(A24,SOUHRN!$A$9:$E$234,2,FALSE)</f>
        <v/>
      </c>
      <c r="C24" s="27" t="n">
        <v>1</v>
      </c>
      <c r="D24" s="36" t="s">
        <v>21</v>
      </c>
      <c r="E24" s="109" t="s"/>
      <c r="F24" s="86">
        <f>C24*E24</f>
        <v/>
      </c>
    </row>
    <row r="25" spans="1:6">
      <c r="A25" s="50" t="s">
        <v>140</v>
      </c>
      <c r="B25" s="72">
        <f>VLOOKUP(A25,SOUHRN!$A$9:$E$234,2,FALSE)</f>
        <v/>
      </c>
      <c r="C25" s="27" t="n">
        <v>1</v>
      </c>
      <c r="D25" s="36" t="s">
        <v>21</v>
      </c>
      <c r="E25" s="109" t="s"/>
      <c r="F25" s="86">
        <f>C25*E25</f>
        <v/>
      </c>
    </row>
    <row r="26" spans="1:6">
      <c r="A26" s="50" t="s">
        <v>149</v>
      </c>
      <c r="B26" s="72">
        <f>VLOOKUP(A26,SOUHRN!$A$9:$E$234,2,FALSE)</f>
        <v/>
      </c>
      <c r="C26" s="27" t="n">
        <v>2</v>
      </c>
      <c r="D26" s="36" t="s">
        <v>21</v>
      </c>
      <c r="E26" s="109" t="s"/>
      <c r="F26" s="86">
        <f>C26*E26</f>
        <v/>
      </c>
    </row>
    <row r="27" spans="1:6">
      <c r="A27" s="50" t="s">
        <v>152</v>
      </c>
      <c r="B27" s="72">
        <f>VLOOKUP(A27,SOUHRN!$A$9:$E$234,2,FALSE)</f>
        <v/>
      </c>
      <c r="C27" s="27" t="n">
        <v>1</v>
      </c>
      <c r="D27" s="36" t="s">
        <v>21</v>
      </c>
      <c r="E27" s="109" t="s"/>
      <c r="F27" s="86">
        <f>C27*E27</f>
        <v/>
      </c>
    </row>
    <row r="28" spans="1:6">
      <c r="A28" s="50" t="s">
        <v>182</v>
      </c>
      <c r="B28" s="72">
        <f>VLOOKUP(A28,SOUHRN!$A$9:$E$234,2,FALSE)</f>
        <v/>
      </c>
      <c r="C28" s="27" t="n">
        <v>1</v>
      </c>
      <c r="D28" s="36" t="s">
        <v>21</v>
      </c>
      <c r="E28" s="109" t="s"/>
      <c r="F28" s="86">
        <f>C28*E28</f>
        <v/>
      </c>
    </row>
    <row r="29" spans="1:6">
      <c r="A29" s="50" t="s">
        <v>122</v>
      </c>
      <c r="B29" s="72">
        <f>VLOOKUP(A29,SOUHRN!$A$9:$E$234,2,FALSE)</f>
        <v/>
      </c>
      <c r="C29" s="27" t="n">
        <v>1</v>
      </c>
      <c r="D29" s="36" t="s">
        <v>21</v>
      </c>
      <c r="E29" s="109" t="s"/>
      <c r="F29" s="86">
        <f>C29*E29</f>
        <v/>
      </c>
    </row>
    <row r="30" spans="1:6">
      <c r="A30" s="50" t="s">
        <v>214</v>
      </c>
      <c r="B30" s="72">
        <f>VLOOKUP(A30,SOUHRN!$A$9:$E$234,2,FALSE)</f>
        <v/>
      </c>
      <c r="C30" s="27" t="n">
        <v>1</v>
      </c>
      <c r="D30" s="36" t="s">
        <v>21</v>
      </c>
      <c r="E30" s="109" t="s"/>
      <c r="F30" s="86">
        <f>C30*E30</f>
        <v/>
      </c>
    </row>
    <row r="31" spans="1:6">
      <c r="A31" s="50" t="s">
        <v>164</v>
      </c>
      <c r="B31" s="72">
        <f>VLOOKUP(A31,SOUHRN!$A$9:$E$234,2,FALSE)</f>
        <v/>
      </c>
      <c r="C31" s="27" t="n">
        <v>1</v>
      </c>
      <c r="D31" s="36" t="s">
        <v>21</v>
      </c>
      <c r="E31" s="109" t="s"/>
      <c r="F31" s="86">
        <f>C31*E31</f>
        <v/>
      </c>
    </row>
    <row r="32" spans="1:6">
      <c r="A32" s="68" t="s">
        <v>119</v>
      </c>
      <c r="B32" s="72">
        <f>VLOOKUP(A32,SOUHRN!$A$9:$E$234,2,FALSE)</f>
        <v/>
      </c>
      <c r="C32" s="27" t="n">
        <v>1</v>
      </c>
      <c r="D32" s="36" t="s">
        <v>21</v>
      </c>
      <c r="E32" s="109" t="s"/>
      <c r="F32" s="86">
        <f>C32*E32</f>
        <v/>
      </c>
    </row>
    <row r="33" spans="1:6">
      <c r="A33" s="68" t="s">
        <v>53</v>
      </c>
      <c r="B33" s="72">
        <f>VLOOKUP(A33,SOUHRN!$A$9:$E$234,2,FALSE)</f>
        <v/>
      </c>
      <c r="C33" s="27" t="n">
        <v>1</v>
      </c>
      <c r="D33" s="36" t="s">
        <v>21</v>
      </c>
      <c r="E33" s="109" t="s"/>
      <c r="F33" s="86">
        <f>C33*E33</f>
        <v/>
      </c>
    </row>
    <row r="34" spans="1:6">
      <c r="A34" s="68" t="s">
        <v>77</v>
      </c>
      <c r="B34" s="72">
        <f>VLOOKUP(A34,SOUHRN!$A$9:$E$234,2,FALSE)</f>
        <v/>
      </c>
      <c r="C34" s="27" t="n">
        <v>1</v>
      </c>
      <c r="D34" s="36" t="s">
        <v>21</v>
      </c>
      <c r="E34" s="109" t="s"/>
      <c r="F34" s="86">
        <f>C34*E34</f>
        <v/>
      </c>
    </row>
    <row r="35" spans="1:6">
      <c r="A35" s="68" t="s">
        <v>89</v>
      </c>
      <c r="B35" s="72">
        <f>VLOOKUP(A35,SOUHRN!$A$9:$E$234,2,FALSE)</f>
        <v/>
      </c>
      <c r="C35" s="27" t="n">
        <v>1</v>
      </c>
      <c r="D35" s="36" t="s">
        <v>21</v>
      </c>
      <c r="E35" s="109" t="s"/>
      <c r="F35" s="86">
        <f>C35*E35</f>
        <v/>
      </c>
    </row>
    <row r="36" spans="1:6">
      <c r="A36" s="68" t="s">
        <v>92</v>
      </c>
      <c r="B36" s="72">
        <f>VLOOKUP(A36,SOUHRN!$A$9:$E$234,2,FALSE)</f>
        <v/>
      </c>
      <c r="C36" s="27" t="n">
        <v>2</v>
      </c>
      <c r="D36" s="36" t="s">
        <v>21</v>
      </c>
      <c r="E36" s="109" t="s"/>
      <c r="F36" s="86">
        <f>C36*E36</f>
        <v/>
      </c>
    </row>
    <row r="37" spans="1:6">
      <c r="A37" s="68" t="s">
        <v>95</v>
      </c>
      <c r="B37" s="72">
        <f>VLOOKUP(A37,SOUHRN!$A$9:$E$234,2,FALSE)</f>
        <v/>
      </c>
      <c r="C37" s="27" t="n">
        <v>2</v>
      </c>
      <c r="D37" s="36" t="s">
        <v>21</v>
      </c>
      <c r="E37" s="109" t="s"/>
      <c r="F37" s="86">
        <f>C37*E37</f>
        <v/>
      </c>
    </row>
    <row r="38" spans="1:6">
      <c r="A38" s="68" t="s">
        <v>98</v>
      </c>
      <c r="B38" s="72">
        <f>VLOOKUP(A38,SOUHRN!$A$9:$E$234,2,FALSE)</f>
        <v/>
      </c>
      <c r="C38" s="27" t="n">
        <v>1</v>
      </c>
      <c r="D38" s="36" t="s">
        <v>21</v>
      </c>
      <c r="E38" s="109" t="s"/>
      <c r="F38" s="86">
        <f>C38*E38</f>
        <v/>
      </c>
    </row>
    <row r="39" spans="1:6">
      <c r="A39" s="68" t="s">
        <v>101</v>
      </c>
      <c r="B39" s="72">
        <f>VLOOKUP(A39,SOUHRN!$A$9:$E$234,2,FALSE)</f>
        <v/>
      </c>
      <c r="C39" s="27" t="n">
        <v>1</v>
      </c>
      <c r="D39" s="36" t="s">
        <v>21</v>
      </c>
      <c r="E39" s="109" t="s"/>
      <c r="F39" s="86">
        <f>C39*E39</f>
        <v/>
      </c>
    </row>
    <row customHeight="1" ht="14.25" r="40" s="32" spans="1:6">
      <c r="A40" s="68" t="s">
        <v>104</v>
      </c>
      <c r="B40" s="72">
        <f>VLOOKUP(A40,SOUHRN!$A$9:$E$234,2,FALSE)</f>
        <v/>
      </c>
      <c r="C40" s="27" t="n">
        <v>1</v>
      </c>
      <c r="D40" s="36" t="s">
        <v>21</v>
      </c>
      <c r="E40" s="109" t="s"/>
      <c r="F40" s="86">
        <f>C40*E40</f>
        <v/>
      </c>
    </row>
    <row r="41" spans="1:6">
      <c r="A41" s="68" t="s">
        <v>59</v>
      </c>
      <c r="B41" s="72">
        <f>VLOOKUP(A41,SOUHRN!$A$9:$E$234,2,FALSE)</f>
        <v/>
      </c>
      <c r="C41" s="27" t="n">
        <v>2</v>
      </c>
      <c r="D41" s="36" t="s">
        <v>21</v>
      </c>
      <c r="E41" s="109" t="s"/>
      <c r="F41" s="86">
        <f>C41*E41</f>
        <v/>
      </c>
    </row>
    <row r="42" spans="1:6">
      <c r="A42" s="68" t="s">
        <v>197</v>
      </c>
      <c r="B42" s="72">
        <f>VLOOKUP(A42,SOUHRN!$A$9:$E$234,2,FALSE)</f>
        <v/>
      </c>
      <c r="C42" s="27" t="n">
        <v>50</v>
      </c>
      <c r="D42" s="36" t="s">
        <v>199</v>
      </c>
      <c r="E42" s="109" t="s"/>
      <c r="F42" s="86">
        <f>C42*E42</f>
        <v/>
      </c>
    </row>
    <row r="43" spans="1:6">
      <c r="A43" s="50" t="s">
        <v>223</v>
      </c>
      <c r="B43" s="72">
        <f>VLOOKUP(A43,SOUHRN!$A$9:$E$234,2,FALSE)</f>
        <v/>
      </c>
      <c r="C43" s="27" t="n">
        <v>1</v>
      </c>
      <c r="D43" s="36" t="s">
        <v>225</v>
      </c>
      <c r="E43" s="109" t="s"/>
      <c r="F43" s="86">
        <f>C43*E43</f>
        <v/>
      </c>
    </row>
    <row r="44" spans="1:6">
      <c r="A44" s="68" t="s">
        <v>233</v>
      </c>
      <c r="B44" s="72">
        <f>VLOOKUP(A44,SOUHRN!$A$9:$E$234,2,FALSE)</f>
        <v/>
      </c>
      <c r="C44" s="27" t="n">
        <v>16</v>
      </c>
      <c r="D44" s="36" t="s">
        <v>317</v>
      </c>
      <c r="E44" s="110" t="s"/>
      <c r="F44" s="110" t="s"/>
    </row>
    <row r="45" spans="1:6">
      <c r="A45" s="68" t="s">
        <v>236</v>
      </c>
      <c r="B45" s="72">
        <f>VLOOKUP(A45,SOUHRN!$A$9:$E$234,2,FALSE)</f>
        <v/>
      </c>
      <c r="C45" s="27" t="n">
        <v>4</v>
      </c>
      <c r="D45" s="36" t="s">
        <v>317</v>
      </c>
      <c r="E45" s="110" t="s"/>
      <c r="F45" s="110" t="s"/>
    </row>
    <row r="46" spans="1:6">
      <c r="A46" s="68" t="s">
        <v>238</v>
      </c>
      <c r="B46" s="72">
        <f>VLOOKUP(A46,SOUHRN!$A$9:$E$234,2,FALSE)</f>
        <v/>
      </c>
      <c r="C46" s="27" t="n">
        <v>8</v>
      </c>
      <c r="D46" s="36" t="s">
        <v>317</v>
      </c>
      <c r="E46" s="110" t="s"/>
      <c r="F46" s="110" t="s"/>
    </row>
    <row r="47" spans="1:6">
      <c r="A47" s="68" t="s">
        <v>240</v>
      </c>
      <c r="B47" s="72">
        <f>VLOOKUP(A47,SOUHRN!$A$9:$E$234,2,FALSE)</f>
        <v/>
      </c>
      <c r="C47" s="27" t="n">
        <v>8</v>
      </c>
      <c r="D47" s="36" t="s">
        <v>317</v>
      </c>
      <c r="E47" s="110" t="s"/>
      <c r="F47" s="110" t="s"/>
    </row>
    <row r="48" spans="1:6">
      <c r="A48" s="68" t="s">
        <v>242</v>
      </c>
      <c r="B48" s="72">
        <f>VLOOKUP(A48,SOUHRN!$A$9:$E$234,2,FALSE)</f>
        <v/>
      </c>
      <c r="C48" s="27" t="n">
        <v>100</v>
      </c>
      <c r="D48" s="36" t="s">
        <v>317</v>
      </c>
      <c r="E48" s="110" t="s"/>
      <c r="F48" s="110" t="s"/>
    </row>
    <row r="49" spans="1:6">
      <c r="A49" s="68" t="s">
        <v>244</v>
      </c>
      <c r="B49" s="72">
        <f>VLOOKUP(A49,SOUHRN!$A$9:$E$234,2,FALSE)</f>
        <v/>
      </c>
      <c r="C49" s="27" t="n">
        <v>8</v>
      </c>
      <c r="D49" s="36" t="s">
        <v>317</v>
      </c>
      <c r="E49" s="110" t="s"/>
      <c r="F49" s="110" t="s"/>
    </row>
    <row r="50" spans="1:6">
      <c r="A50" s="68" t="s">
        <v>246</v>
      </c>
      <c r="B50" s="72">
        <f>VLOOKUP(A50,SOUHRN!$A$9:$E$234,2,FALSE)</f>
        <v/>
      </c>
      <c r="C50" s="27" t="n">
        <v>24</v>
      </c>
      <c r="D50" s="36" t="s">
        <v>317</v>
      </c>
      <c r="E50" s="110" t="s"/>
      <c r="F50" s="110" t="s"/>
    </row>
    <row r="51" spans="1:6">
      <c r="A51" s="68" t="s">
        <v>248</v>
      </c>
      <c r="B51" s="72">
        <f>VLOOKUP(A51,SOUHRN!$A$9:$E$234,2,FALSE)</f>
        <v/>
      </c>
      <c r="C51" s="27" t="n">
        <v>8</v>
      </c>
      <c r="D51" s="36" t="s">
        <v>317</v>
      </c>
      <c r="E51" s="110" t="s"/>
      <c r="F51" s="110" t="s"/>
    </row>
    <row customHeight="1" ht="15.75" r="52" s="32" spans="1:6" thickBot="1">
      <c r="A52" s="73" t="s">
        <v>250</v>
      </c>
      <c r="B52" s="82">
        <f>VLOOKUP(A52,SOUHRN!$A$9:$E$234,2,FALSE)</f>
        <v/>
      </c>
      <c r="C52" s="75" t="n">
        <v>2</v>
      </c>
      <c r="D52" s="83" t="s">
        <v>317</v>
      </c>
      <c r="E52" s="110" t="s"/>
      <c r="F52" s="110" t="s"/>
    </row>
    <row customHeight="1" ht="15.75" r="53" s="32" spans="1:6" thickTop="1"/>
    <row r="54" spans="1:6">
      <c r="F54" s="88">
        <f>SUM(F14:F53)</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7" verticalDpi="300"/>
  <rowBreaks count="1" manualBreakCount="1">
    <brk id="43" man="1" max="16383" min="0"/>
  </rowBreaks>
</worksheet>
</file>

<file path=xl/worksheets/sheet16.xml><?xml version="1.0" encoding="utf-8"?>
<worksheet xmlns="http://schemas.openxmlformats.org/spreadsheetml/2006/main">
  <sheetPr>
    <outlinePr summaryBelow="1" summaryRight="1"/>
    <pageSetUpPr fitToPage="1"/>
  </sheetPr>
  <dimension ref="A1:F57"/>
  <sheetViews>
    <sheetView view="pageBreakPreview" workbookViewId="0" zoomScaleNormal="100" zoomScaleSheetLayoutView="100">
      <selection activeCell="A1" sqref="A1"/>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4.28515625"/>
  </cols>
  <sheetData>
    <row customHeight="1" ht="15.75" r="1" s="32" spans="1:6" thickTop="1">
      <c r="A1" s="97" t="s">
        <v>0</v>
      </c>
      <c r="B1" s="94">
        <f>SOUHRN!C1</f>
        <v/>
      </c>
      <c r="C1" s="12" t="s">
        <v>292</v>
      </c>
      <c r="D1" s="2" t="n"/>
    </row>
    <row r="2" spans="1:6">
      <c r="A2" s="98" t="s">
        <v>2</v>
      </c>
      <c r="B2" s="48">
        <f>SOUHRN!C2</f>
        <v/>
      </c>
      <c r="C2" s="63" t="n"/>
      <c r="D2" s="105" t="s">
        <v>312</v>
      </c>
    </row>
    <row r="3" spans="1:6">
      <c r="A3" s="98" t="s">
        <v>4</v>
      </c>
      <c r="B3" s="48" t="n"/>
      <c r="C3" s="63" t="n"/>
    </row>
    <row r="4" spans="1:6">
      <c r="A4" s="98" t="s">
        <v>5</v>
      </c>
      <c r="B4" s="48">
        <f>SOUHRN!C4</f>
        <v/>
      </c>
      <c r="C4" s="63" t="n"/>
    </row>
    <row r="5" spans="1:6">
      <c r="A5" s="98" t="s">
        <v>7</v>
      </c>
      <c r="B5" s="19" t="s">
        <v>294</v>
      </c>
      <c r="C5" s="63" t="n"/>
    </row>
    <row r="6" spans="1:6">
      <c r="A6" s="98" t="s">
        <v>295</v>
      </c>
      <c r="B6" s="19" t="s">
        <v>336</v>
      </c>
      <c r="C6" s="63" t="n"/>
    </row>
    <row r="7" spans="1:6">
      <c r="A7" s="98" t="s">
        <v>297</v>
      </c>
      <c r="B7" s="19" t="s">
        <v>314</v>
      </c>
      <c r="C7" s="63" t="n"/>
    </row>
    <row r="8" spans="1:6">
      <c r="A8" s="98" t="s">
        <v>299</v>
      </c>
      <c r="B8" s="19">
        <f>RIGHT(CELL("filename",A1),LEN(CELL("filename",A1))-FIND("]",CELL("filename",A1)))</f>
        <v/>
      </c>
      <c r="C8" s="63" t="n"/>
    </row>
    <row r="9" spans="1:6">
      <c r="A9" s="98" t="s">
        <v>300</v>
      </c>
      <c r="B9" s="19" t="s">
        <v>347</v>
      </c>
      <c r="C9" s="63" t="n"/>
    </row>
    <row r="10" spans="1:6">
      <c r="A10" s="98" t="s">
        <v>302</v>
      </c>
      <c r="B10" s="19" t="s">
        <v>348</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2</v>
      </c>
      <c r="D14" s="36" t="s">
        <v>21</v>
      </c>
      <c r="E14" s="109" t="s"/>
      <c r="F14" s="86">
        <f>C14*E14</f>
        <v/>
      </c>
    </row>
    <row r="15" spans="1:6">
      <c r="A15" s="50" t="s">
        <v>32</v>
      </c>
      <c r="B15" s="72">
        <f>VLOOKUP(A15,SOUHRN!$A$9:$E$234,2,FALSE)</f>
        <v/>
      </c>
      <c r="C15" s="26" t="n">
        <v>2</v>
      </c>
      <c r="D15" s="36" t="s">
        <v>21</v>
      </c>
      <c r="E15" s="109" t="s"/>
      <c r="F15" s="86">
        <f>C15*E15</f>
        <v/>
      </c>
    </row>
    <row r="16" spans="1:6">
      <c r="A16" s="50" t="s">
        <v>205</v>
      </c>
      <c r="B16" s="72">
        <f>VLOOKUP(A16,SOUHRN!$A$9:$E$234,2,FALSE)</f>
        <v/>
      </c>
      <c r="C16" s="26" t="n">
        <v>2</v>
      </c>
      <c r="D16" s="36" t="s">
        <v>21</v>
      </c>
      <c r="E16" s="109" t="s"/>
      <c r="F16" s="86">
        <f>C16*E16</f>
        <v/>
      </c>
    </row>
    <row r="17" spans="1:6">
      <c r="A17" s="50" t="s">
        <v>26</v>
      </c>
      <c r="B17" s="72">
        <f>VLOOKUP(A17,SOUHRN!$A$9:$E$234,2,FALSE)</f>
        <v/>
      </c>
      <c r="C17" s="26" t="n">
        <v>1</v>
      </c>
      <c r="D17" s="36" t="s">
        <v>21</v>
      </c>
      <c r="E17" s="109" t="s"/>
      <c r="F17" s="86">
        <f>C17*E17</f>
        <v/>
      </c>
    </row>
    <row r="18" spans="1:6">
      <c r="A18" s="50" t="s">
        <v>230</v>
      </c>
      <c r="B18" s="72">
        <f>VLOOKUP(A18,SOUHRN!$A$9:$E$234,2,FALSE)</f>
        <v/>
      </c>
      <c r="C18" s="26" t="n">
        <v>2</v>
      </c>
      <c r="D18" s="36" t="s">
        <v>21</v>
      </c>
      <c r="E18" s="109" t="s"/>
      <c r="F18" s="86">
        <f>C18*E18</f>
        <v/>
      </c>
    </row>
    <row r="19" spans="1:6">
      <c r="A19" s="50" t="s">
        <v>285</v>
      </c>
      <c r="B19" s="72">
        <f>VLOOKUP(A19,SOUHRN!$A$9:$E$234,2,FALSE)</f>
        <v/>
      </c>
      <c r="C19" s="26" t="n">
        <v>1</v>
      </c>
      <c r="D19" s="36" t="s">
        <v>21</v>
      </c>
      <c r="E19" s="109" t="s"/>
      <c r="F19" s="86">
        <f>C19*E19</f>
        <v/>
      </c>
    </row>
    <row r="20" spans="1:6">
      <c r="A20" s="50" t="s">
        <v>41</v>
      </c>
      <c r="B20" s="72">
        <f>VLOOKUP(A20,SOUHRN!$A$9:$E$234,2,FALSE)</f>
        <v/>
      </c>
      <c r="C20" s="26" t="n">
        <v>1</v>
      </c>
      <c r="D20" s="36" t="s">
        <v>21</v>
      </c>
      <c r="E20" s="109" t="s"/>
      <c r="F20" s="86">
        <f>C20*E20</f>
        <v/>
      </c>
    </row>
    <row r="21" spans="1:6">
      <c r="A21" s="50" t="s">
        <v>116</v>
      </c>
      <c r="B21" s="72">
        <f>VLOOKUP(A21,SOUHRN!$A$9:$E$234,2,FALSE)</f>
        <v/>
      </c>
      <c r="C21" s="26" t="n">
        <v>1</v>
      </c>
      <c r="D21" s="36" t="s">
        <v>21</v>
      </c>
      <c r="E21" s="109" t="s"/>
      <c r="F21" s="86">
        <f>C21*E21</f>
        <v/>
      </c>
    </row>
    <row r="22" spans="1:6">
      <c r="A22" s="50" t="s">
        <v>47</v>
      </c>
      <c r="B22" s="72">
        <f>VLOOKUP(A22,SOUHRN!$A$9:$E$234,2,FALSE)</f>
        <v/>
      </c>
      <c r="C22" s="26" t="n">
        <v>2</v>
      </c>
      <c r="D22" s="36" t="s">
        <v>21</v>
      </c>
      <c r="E22" s="109" t="s"/>
      <c r="F22" s="86">
        <f>C22*E22</f>
        <v/>
      </c>
    </row>
    <row r="23" spans="1:6">
      <c r="A23" s="50" t="s">
        <v>208</v>
      </c>
      <c r="B23" s="72">
        <f>VLOOKUP(A23,SOUHRN!$A$9:$E$234,2,FALSE)</f>
        <v/>
      </c>
      <c r="C23" s="26" t="n">
        <v>2</v>
      </c>
      <c r="D23" s="36" t="s">
        <v>21</v>
      </c>
      <c r="E23" s="109" t="s"/>
      <c r="F23" s="86">
        <f>C23*E23</f>
        <v/>
      </c>
    </row>
    <row r="24" spans="1:6">
      <c r="A24" s="50" t="s">
        <v>134</v>
      </c>
      <c r="B24" s="72">
        <f>VLOOKUP(A24,SOUHRN!$A$9:$E$234,2,FALSE)</f>
        <v/>
      </c>
      <c r="C24" s="27" t="n">
        <v>1</v>
      </c>
      <c r="D24" s="36" t="s">
        <v>21</v>
      </c>
      <c r="E24" s="109" t="s"/>
      <c r="F24" s="86">
        <f>C24*E24</f>
        <v/>
      </c>
    </row>
    <row r="25" spans="1:6">
      <c r="A25" s="50" t="s">
        <v>167</v>
      </c>
      <c r="B25" s="72">
        <f>VLOOKUP(A25,SOUHRN!$A$9:$E$234,2,FALSE)</f>
        <v/>
      </c>
      <c r="C25" s="27" t="n">
        <v>1</v>
      </c>
      <c r="D25" s="36" t="s">
        <v>21</v>
      </c>
      <c r="E25" s="109" t="s"/>
      <c r="F25" s="86">
        <f>C25*E25</f>
        <v/>
      </c>
    </row>
    <row r="26" spans="1:6">
      <c r="A26" s="50" t="s">
        <v>140</v>
      </c>
      <c r="B26" s="72">
        <f>VLOOKUP(A26,SOUHRN!$A$9:$E$234,2,FALSE)</f>
        <v/>
      </c>
      <c r="C26" s="27" t="n">
        <v>1</v>
      </c>
      <c r="D26" s="36" t="s">
        <v>21</v>
      </c>
      <c r="E26" s="109" t="s"/>
      <c r="F26" s="86">
        <f>C26*E26</f>
        <v/>
      </c>
    </row>
    <row r="27" spans="1:6">
      <c r="A27" s="50" t="s">
        <v>143</v>
      </c>
      <c r="B27" s="72">
        <f>VLOOKUP(A27,SOUHRN!$A$9:$E$234,2,FALSE)</f>
        <v/>
      </c>
      <c r="C27" s="27" t="n">
        <v>1</v>
      </c>
      <c r="D27" s="36" t="s">
        <v>21</v>
      </c>
      <c r="E27" s="109" t="s"/>
      <c r="F27" s="86">
        <f>C27*E27</f>
        <v/>
      </c>
    </row>
    <row r="28" spans="1:6">
      <c r="A28" s="50" t="s">
        <v>149</v>
      </c>
      <c r="B28" s="72">
        <f>VLOOKUP(A28,SOUHRN!$A$9:$E$234,2,FALSE)</f>
        <v/>
      </c>
      <c r="C28" s="27" t="n">
        <v>2</v>
      </c>
      <c r="D28" s="36" t="s">
        <v>21</v>
      </c>
      <c r="E28" s="109" t="s"/>
      <c r="F28" s="86">
        <f>C28*E28</f>
        <v/>
      </c>
    </row>
    <row r="29" spans="1:6">
      <c r="A29" s="50" t="s">
        <v>152</v>
      </c>
      <c r="B29" s="72">
        <f>VLOOKUP(A29,SOUHRN!$A$9:$E$234,2,FALSE)</f>
        <v/>
      </c>
      <c r="C29" s="27" t="n">
        <v>1</v>
      </c>
      <c r="D29" s="36" t="s">
        <v>21</v>
      </c>
      <c r="E29" s="109" t="s"/>
      <c r="F29" s="86">
        <f>C29*E29</f>
        <v/>
      </c>
    </row>
    <row r="30" spans="1:6">
      <c r="A30" s="50" t="s">
        <v>182</v>
      </c>
      <c r="B30" s="72">
        <f>VLOOKUP(A30,SOUHRN!$A$9:$E$234,2,FALSE)</f>
        <v/>
      </c>
      <c r="C30" s="27" t="n">
        <v>1</v>
      </c>
      <c r="D30" s="36" t="s">
        <v>21</v>
      </c>
      <c r="E30" s="109" t="s"/>
      <c r="F30" s="86">
        <f>C30*E30</f>
        <v/>
      </c>
    </row>
    <row r="31" spans="1:6">
      <c r="A31" s="50" t="s">
        <v>122</v>
      </c>
      <c r="B31" s="72">
        <f>VLOOKUP(A31,SOUHRN!$A$9:$E$234,2,FALSE)</f>
        <v/>
      </c>
      <c r="C31" s="27" t="n">
        <v>1</v>
      </c>
      <c r="D31" s="36" t="s">
        <v>21</v>
      </c>
      <c r="E31" s="109" t="s"/>
      <c r="F31" s="86">
        <f>C31*E31</f>
        <v/>
      </c>
    </row>
    <row r="32" spans="1:6">
      <c r="A32" s="50" t="s">
        <v>214</v>
      </c>
      <c r="B32" s="72">
        <f>VLOOKUP(A32,SOUHRN!$A$9:$E$234,2,FALSE)</f>
        <v/>
      </c>
      <c r="C32" s="27" t="n">
        <v>1</v>
      </c>
      <c r="D32" s="36" t="s">
        <v>21</v>
      </c>
      <c r="E32" s="109" t="s"/>
      <c r="F32" s="86">
        <f>C32*E32</f>
        <v/>
      </c>
    </row>
    <row r="33" spans="1:6">
      <c r="A33" s="50" t="s">
        <v>164</v>
      </c>
      <c r="B33" s="72">
        <f>VLOOKUP(A33,SOUHRN!$A$9:$E$234,2,FALSE)</f>
        <v/>
      </c>
      <c r="C33" s="27" t="n">
        <v>2</v>
      </c>
      <c r="D33" s="36" t="s">
        <v>21</v>
      </c>
      <c r="E33" s="109" t="s"/>
      <c r="F33" s="86">
        <f>C33*E33</f>
        <v/>
      </c>
    </row>
    <row r="34" spans="1:6">
      <c r="A34" s="68" t="s">
        <v>119</v>
      </c>
      <c r="B34" s="72">
        <f>VLOOKUP(A34,SOUHRN!$A$9:$E$234,2,FALSE)</f>
        <v/>
      </c>
      <c r="C34" s="27" t="n">
        <v>1</v>
      </c>
      <c r="D34" s="36" t="s">
        <v>21</v>
      </c>
      <c r="E34" s="109" t="s"/>
      <c r="F34" s="86">
        <f>C34*E34</f>
        <v/>
      </c>
    </row>
    <row r="35" spans="1:6">
      <c r="A35" s="68" t="s">
        <v>53</v>
      </c>
      <c r="B35" s="72">
        <f>VLOOKUP(A35,SOUHRN!$A$9:$E$234,2,FALSE)</f>
        <v/>
      </c>
      <c r="C35" s="27" t="n">
        <v>1</v>
      </c>
      <c r="D35" s="36" t="s">
        <v>21</v>
      </c>
      <c r="E35" s="109" t="s"/>
      <c r="F35" s="86">
        <f>C35*E35</f>
        <v/>
      </c>
    </row>
    <row r="36" spans="1:6">
      <c r="A36" s="68" t="s">
        <v>77</v>
      </c>
      <c r="B36" s="72">
        <f>VLOOKUP(A36,SOUHRN!$A$9:$E$234,2,FALSE)</f>
        <v/>
      </c>
      <c r="C36" s="27" t="n">
        <v>1</v>
      </c>
      <c r="D36" s="36" t="s">
        <v>21</v>
      </c>
      <c r="E36" s="109" t="s"/>
      <c r="F36" s="86">
        <f>C36*E36</f>
        <v/>
      </c>
    </row>
    <row r="37" spans="1:6">
      <c r="A37" s="68" t="s">
        <v>89</v>
      </c>
      <c r="B37" s="72">
        <f>VLOOKUP(A37,SOUHRN!$A$9:$E$234,2,FALSE)</f>
        <v/>
      </c>
      <c r="C37" s="27" t="n">
        <v>1</v>
      </c>
      <c r="D37" s="36" t="s">
        <v>21</v>
      </c>
      <c r="E37" s="109" t="s"/>
      <c r="F37" s="86">
        <f>C37*E37</f>
        <v/>
      </c>
    </row>
    <row r="38" spans="1:6">
      <c r="A38" s="68" t="s">
        <v>92</v>
      </c>
      <c r="B38" s="72">
        <f>VLOOKUP(A38,SOUHRN!$A$9:$E$234,2,FALSE)</f>
        <v/>
      </c>
      <c r="C38" s="27" t="n">
        <v>2</v>
      </c>
      <c r="D38" s="36" t="s">
        <v>21</v>
      </c>
      <c r="E38" s="109" t="s"/>
      <c r="F38" s="86">
        <f>C38*E38</f>
        <v/>
      </c>
    </row>
    <row r="39" spans="1:6">
      <c r="A39" s="68" t="s">
        <v>95</v>
      </c>
      <c r="B39" s="72">
        <f>VLOOKUP(A39,SOUHRN!$A$9:$E$234,2,FALSE)</f>
        <v/>
      </c>
      <c r="C39" s="27" t="n">
        <v>2</v>
      </c>
      <c r="D39" s="36" t="s">
        <v>21</v>
      </c>
      <c r="E39" s="109" t="s"/>
      <c r="F39" s="86">
        <f>C39*E39</f>
        <v/>
      </c>
    </row>
    <row r="40" spans="1:6">
      <c r="A40" s="68" t="s">
        <v>98</v>
      </c>
      <c r="B40" s="72">
        <f>VLOOKUP(A40,SOUHRN!$A$9:$E$234,2,FALSE)</f>
        <v/>
      </c>
      <c r="C40" s="27" t="n">
        <v>1</v>
      </c>
      <c r="D40" s="36" t="s">
        <v>21</v>
      </c>
      <c r="E40" s="109" t="s"/>
      <c r="F40" s="86">
        <f>C40*E40</f>
        <v/>
      </c>
    </row>
    <row r="41" spans="1:6">
      <c r="A41" s="68" t="s">
        <v>101</v>
      </c>
      <c r="B41" s="72">
        <f>VLOOKUP(A41,SOUHRN!$A$9:$E$234,2,FALSE)</f>
        <v/>
      </c>
      <c r="C41" s="27" t="n">
        <v>1</v>
      </c>
      <c r="D41" s="36" t="s">
        <v>21</v>
      </c>
      <c r="E41" s="109" t="s"/>
      <c r="F41" s="86">
        <f>C41*E41</f>
        <v/>
      </c>
    </row>
    <row r="42" spans="1:6">
      <c r="A42" s="68" t="s">
        <v>104</v>
      </c>
      <c r="B42" s="72">
        <f>VLOOKUP(A42,SOUHRN!$A$9:$E$234,2,FALSE)</f>
        <v/>
      </c>
      <c r="C42" s="27" t="n">
        <v>1</v>
      </c>
      <c r="D42" s="36" t="s">
        <v>21</v>
      </c>
      <c r="E42" s="109" t="s"/>
      <c r="F42" s="86">
        <f>C42*E42</f>
        <v/>
      </c>
    </row>
    <row customHeight="1" ht="14.25" r="43" s="32" spans="1:6">
      <c r="A43" s="68" t="s">
        <v>59</v>
      </c>
      <c r="B43" s="72">
        <f>VLOOKUP(A43,SOUHRN!$A$9:$E$234,2,FALSE)</f>
        <v/>
      </c>
      <c r="C43" s="27" t="n">
        <v>2</v>
      </c>
      <c r="D43" s="36" t="s">
        <v>21</v>
      </c>
      <c r="E43" s="109" t="s"/>
      <c r="F43" s="86">
        <f>C43*E43</f>
        <v/>
      </c>
    </row>
    <row r="44" spans="1:6">
      <c r="A44" s="68" t="s">
        <v>197</v>
      </c>
      <c r="B44" s="72">
        <f>VLOOKUP(A44,SOUHRN!$A$9:$E$234,2,FALSE)</f>
        <v/>
      </c>
      <c r="C44" s="27" t="n">
        <v>50</v>
      </c>
      <c r="D44" s="36" t="s">
        <v>199</v>
      </c>
      <c r="E44" s="109" t="s"/>
      <c r="F44" s="86">
        <f>C44*E44</f>
        <v/>
      </c>
    </row>
    <row r="45" spans="1:6">
      <c r="A45" s="68" t="s">
        <v>203</v>
      </c>
      <c r="B45" s="72">
        <f>VLOOKUP(A45,SOUHRN!$A$9:$E$234,2,FALSE)</f>
        <v/>
      </c>
      <c r="C45" s="27" t="n">
        <v>150</v>
      </c>
      <c r="D45" s="36" t="s">
        <v>199</v>
      </c>
      <c r="E45" s="109" t="s"/>
      <c r="F45" s="86">
        <f>C45*E45</f>
        <v/>
      </c>
    </row>
    <row r="46" spans="1:6">
      <c r="A46" s="50" t="s">
        <v>223</v>
      </c>
      <c r="B46" s="72">
        <f>VLOOKUP(A46,SOUHRN!$A$9:$E$234,2,FALSE)</f>
        <v/>
      </c>
      <c r="C46" s="27" t="n">
        <v>1</v>
      </c>
      <c r="D46" s="36" t="s">
        <v>225</v>
      </c>
      <c r="E46" s="109" t="s"/>
      <c r="F46" s="86">
        <f>C46*E46</f>
        <v/>
      </c>
    </row>
    <row r="47" spans="1:6">
      <c r="A47" s="68" t="s">
        <v>233</v>
      </c>
      <c r="B47" s="72">
        <f>VLOOKUP(A47,SOUHRN!$A$9:$E$234,2,FALSE)</f>
        <v/>
      </c>
      <c r="C47" s="27" t="n">
        <v>16</v>
      </c>
      <c r="D47" s="36" t="s">
        <v>317</v>
      </c>
      <c r="E47" s="110" t="s"/>
      <c r="F47" s="110" t="s"/>
    </row>
    <row r="48" spans="1:6">
      <c r="A48" s="68" t="s">
        <v>236</v>
      </c>
      <c r="B48" s="72">
        <f>VLOOKUP(A48,SOUHRN!$A$9:$E$234,2,FALSE)</f>
        <v/>
      </c>
      <c r="C48" s="27" t="n">
        <v>4</v>
      </c>
      <c r="D48" s="36" t="s">
        <v>317</v>
      </c>
      <c r="E48" s="110" t="s"/>
      <c r="F48" s="110" t="s"/>
    </row>
    <row r="49" spans="1:6">
      <c r="A49" s="68" t="s">
        <v>238</v>
      </c>
      <c r="B49" s="72">
        <f>VLOOKUP(A49,SOUHRN!$A$9:$E$234,2,FALSE)</f>
        <v/>
      </c>
      <c r="C49" s="27" t="n">
        <v>8</v>
      </c>
      <c r="D49" s="36" t="s">
        <v>317</v>
      </c>
      <c r="E49" s="110" t="s"/>
      <c r="F49" s="110" t="s"/>
    </row>
    <row r="50" spans="1:6">
      <c r="A50" s="68" t="s">
        <v>240</v>
      </c>
      <c r="B50" s="72">
        <f>VLOOKUP(A50,SOUHRN!$A$9:$E$234,2,FALSE)</f>
        <v/>
      </c>
      <c r="C50" s="27" t="n">
        <v>8</v>
      </c>
      <c r="D50" s="36" t="s">
        <v>317</v>
      </c>
      <c r="E50" s="110" t="s"/>
      <c r="F50" s="110" t="s"/>
    </row>
    <row r="51" spans="1:6">
      <c r="A51" s="68" t="s">
        <v>242</v>
      </c>
      <c r="B51" s="72">
        <f>VLOOKUP(A51,SOUHRN!$A$9:$E$234,2,FALSE)</f>
        <v/>
      </c>
      <c r="C51" s="27" t="n">
        <v>100</v>
      </c>
      <c r="D51" s="36" t="s">
        <v>317</v>
      </c>
      <c r="E51" s="110" t="s"/>
      <c r="F51" s="110" t="s"/>
    </row>
    <row r="52" spans="1:6">
      <c r="A52" s="68" t="s">
        <v>244</v>
      </c>
      <c r="B52" s="72">
        <f>VLOOKUP(A52,SOUHRN!$A$9:$E$234,2,FALSE)</f>
        <v/>
      </c>
      <c r="C52" s="27" t="n">
        <v>8</v>
      </c>
      <c r="D52" s="36" t="s">
        <v>317</v>
      </c>
      <c r="E52" s="110" t="s"/>
      <c r="F52" s="110" t="s"/>
    </row>
    <row r="53" spans="1:6">
      <c r="A53" s="68" t="s">
        <v>246</v>
      </c>
      <c r="B53" s="72">
        <f>VLOOKUP(A53,SOUHRN!$A$9:$E$234,2,FALSE)</f>
        <v/>
      </c>
      <c r="C53" s="27" t="n">
        <v>24</v>
      </c>
      <c r="D53" s="36" t="s">
        <v>317</v>
      </c>
      <c r="E53" s="110" t="s"/>
      <c r="F53" s="110" t="s"/>
    </row>
    <row r="54" spans="1:6">
      <c r="A54" s="68" t="s">
        <v>248</v>
      </c>
      <c r="B54" s="72">
        <f>VLOOKUP(A54,SOUHRN!$A$9:$E$234,2,FALSE)</f>
        <v/>
      </c>
      <c r="C54" s="27" t="n">
        <v>8</v>
      </c>
      <c r="D54" s="36" t="s">
        <v>317</v>
      </c>
      <c r="E54" s="110" t="s"/>
      <c r="F54" s="110" t="s"/>
    </row>
    <row customHeight="1" ht="15.75" r="55" s="32" spans="1:6" thickBot="1">
      <c r="A55" s="73" t="s">
        <v>250</v>
      </c>
      <c r="B55" s="82">
        <f>VLOOKUP(A55,SOUHRN!$A$9:$E$234,2,FALSE)</f>
        <v/>
      </c>
      <c r="C55" s="75" t="n">
        <v>2</v>
      </c>
      <c r="D55" s="83" t="s">
        <v>317</v>
      </c>
      <c r="E55" s="110" t="s"/>
      <c r="F55" s="110" t="s"/>
    </row>
    <row customHeight="1" ht="15.75" r="56" s="32" spans="1:6" thickTop="1"/>
    <row r="57" spans="1:6">
      <c r="D57" s="10" t="n"/>
      <c r="F57" s="88">
        <f>SUM(F14:F56)</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7" verticalDpi="300"/>
</worksheet>
</file>

<file path=xl/worksheets/sheet17.xml><?xml version="1.0" encoding="utf-8"?>
<worksheet xmlns="http://schemas.openxmlformats.org/spreadsheetml/2006/main">
  <sheetPr>
    <outlinePr summaryBelow="1" summaryRight="1"/>
    <pageSetUpPr fitToPage="1"/>
  </sheetPr>
  <dimension ref="A1:F58"/>
  <sheetViews>
    <sheetView view="pageBreakPreview" workbookViewId="0" zoomScaleNormal="100" zoomScaleSheetLayoutView="100">
      <selection activeCell="A1" sqref="A1"/>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4.28515625"/>
  </cols>
  <sheetData>
    <row customHeight="1" ht="15.75" r="1" s="32" spans="1:6" thickTop="1">
      <c r="A1" s="97" t="s">
        <v>0</v>
      </c>
      <c r="B1" s="94">
        <f>SOUHRN!C1</f>
        <v/>
      </c>
      <c r="C1" s="12" t="s">
        <v>292</v>
      </c>
      <c r="D1" s="2" t="n"/>
    </row>
    <row r="2" spans="1:6">
      <c r="A2" s="98" t="s">
        <v>2</v>
      </c>
      <c r="B2" s="48">
        <f>SOUHRN!C2</f>
        <v/>
      </c>
      <c r="C2" s="63" t="n"/>
      <c r="D2" s="107" t="s">
        <v>349</v>
      </c>
    </row>
    <row r="3" spans="1:6">
      <c r="A3" s="98" t="s">
        <v>4</v>
      </c>
      <c r="B3" s="48" t="n"/>
      <c r="C3" s="63" t="n"/>
    </row>
    <row r="4" spans="1:6">
      <c r="A4" s="98" t="s">
        <v>5</v>
      </c>
      <c r="B4" s="48">
        <f>SOUHRN!C4</f>
        <v/>
      </c>
      <c r="C4" s="63" t="n"/>
    </row>
    <row r="5" spans="1:6">
      <c r="A5" s="98" t="s">
        <v>7</v>
      </c>
      <c r="B5" s="19" t="s">
        <v>294</v>
      </c>
      <c r="C5" s="63" t="n"/>
    </row>
    <row r="6" spans="1:6">
      <c r="A6" s="98" t="s">
        <v>295</v>
      </c>
      <c r="B6" s="19" t="n"/>
      <c r="C6" s="63" t="n"/>
    </row>
    <row r="7" spans="1:6">
      <c r="A7" s="98" t="s">
        <v>297</v>
      </c>
      <c r="B7" s="19" t="n"/>
      <c r="C7" s="63" t="n"/>
    </row>
    <row r="8" spans="1:6">
      <c r="A8" s="98" t="s">
        <v>299</v>
      </c>
      <c r="B8" s="19">
        <f>RIGHT(CELL("filename",A1),LEN(CELL("filename",A1))-FIND("]",CELL("filename",A1)))</f>
        <v/>
      </c>
      <c r="C8" s="63" t="n"/>
    </row>
    <row r="9" spans="1:6">
      <c r="A9" s="98" t="s">
        <v>300</v>
      </c>
      <c r="B9" s="19" t="s">
        <v>337</v>
      </c>
      <c r="C9" s="63" t="n"/>
    </row>
    <row r="10" spans="1:6">
      <c r="A10" s="98" t="s">
        <v>302</v>
      </c>
      <c r="B10" s="19" t="s">
        <v>316</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2</v>
      </c>
      <c r="D14" s="36" t="s">
        <v>21</v>
      </c>
      <c r="E14" s="109" t="s"/>
      <c r="F14" s="86">
        <f>C14*E14</f>
        <v/>
      </c>
    </row>
    <row r="15" spans="1:6">
      <c r="A15" s="50" t="s">
        <v>32</v>
      </c>
      <c r="B15" s="72">
        <f>VLOOKUP(A15,SOUHRN!$A$9:$E$234,2,FALSE)</f>
        <v/>
      </c>
      <c r="C15" s="26" t="n">
        <v>2</v>
      </c>
      <c r="D15" s="36" t="s">
        <v>21</v>
      </c>
      <c r="E15" s="109" t="s"/>
      <c r="F15" s="86">
        <f>C15*E15</f>
        <v/>
      </c>
    </row>
    <row r="16" spans="1:6">
      <c r="A16" s="50" t="s">
        <v>205</v>
      </c>
      <c r="B16" s="72">
        <f>VLOOKUP(A16,SOUHRN!$A$9:$E$234,2,FALSE)</f>
        <v/>
      </c>
      <c r="C16" s="26" t="n">
        <v>2</v>
      </c>
      <c r="D16" s="36" t="s">
        <v>21</v>
      </c>
      <c r="E16" s="109" t="s"/>
      <c r="F16" s="86">
        <f>C16*E16</f>
        <v/>
      </c>
    </row>
    <row r="17" spans="1:6">
      <c r="A17" s="50" t="s">
        <v>41</v>
      </c>
      <c r="B17" s="72">
        <f>VLOOKUP(A17,SOUHRN!$A$9:$E$234,2,FALSE)</f>
        <v/>
      </c>
      <c r="C17" s="26" t="n">
        <v>1</v>
      </c>
      <c r="D17" s="36" t="s">
        <v>21</v>
      </c>
      <c r="E17" s="109" t="s"/>
      <c r="F17" s="86">
        <f>C17*E17</f>
        <v/>
      </c>
    </row>
    <row r="18" spans="1:6">
      <c r="A18" s="50" t="s">
        <v>227</v>
      </c>
      <c r="B18" s="72">
        <f>VLOOKUP(A18,SOUHRN!$A$9:$E$234,2,FALSE)</f>
        <v/>
      </c>
      <c r="C18" s="26" t="n">
        <v>2</v>
      </c>
      <c r="D18" s="36" t="s">
        <v>21</v>
      </c>
      <c r="E18" s="109" t="s"/>
      <c r="F18" s="86">
        <f>C18*E18</f>
        <v/>
      </c>
    </row>
    <row r="19" spans="1:6">
      <c r="A19" s="50" t="s">
        <v>116</v>
      </c>
      <c r="B19" s="72">
        <f>VLOOKUP(A19,SOUHRN!$A$9:$E$234,2,FALSE)</f>
        <v/>
      </c>
      <c r="C19" s="26" t="n">
        <v>1</v>
      </c>
      <c r="D19" s="36" t="s">
        <v>21</v>
      </c>
      <c r="E19" s="109" t="s"/>
      <c r="F19" s="86">
        <f>C19*E19</f>
        <v/>
      </c>
    </row>
    <row r="20" spans="1:6">
      <c r="A20" s="50" t="s">
        <v>29</v>
      </c>
      <c r="B20" s="72">
        <f>VLOOKUP(A20,SOUHRN!$A$9:$E$234,2,FALSE)</f>
        <v/>
      </c>
      <c r="C20" s="26" t="n">
        <v>2</v>
      </c>
      <c r="D20" s="36" t="s">
        <v>21</v>
      </c>
      <c r="E20" s="109" t="s"/>
      <c r="F20" s="86">
        <f>C20*E20</f>
        <v/>
      </c>
    </row>
    <row r="21" spans="1:6">
      <c r="A21" s="50" t="s">
        <v>125</v>
      </c>
      <c r="B21" s="72">
        <f>VLOOKUP(A21,SOUHRN!$A$9:$E$234,2,FALSE)</f>
        <v/>
      </c>
      <c r="C21" s="26" t="n">
        <v>1</v>
      </c>
      <c r="D21" s="36" t="s">
        <v>21</v>
      </c>
      <c r="E21" s="109" t="s"/>
      <c r="F21" s="86">
        <f>C21*E21</f>
        <v/>
      </c>
    </row>
    <row r="22" spans="1:6">
      <c r="A22" s="50" t="s">
        <v>26</v>
      </c>
      <c r="B22" s="72">
        <f>VLOOKUP(A22,SOUHRN!$A$9:$E$234,2,FALSE)</f>
        <v/>
      </c>
      <c r="C22" s="26" t="n">
        <v>1</v>
      </c>
      <c r="D22" s="36" t="s">
        <v>21</v>
      </c>
      <c r="E22" s="109" t="s"/>
      <c r="F22" s="86">
        <f>C22*E22</f>
        <v/>
      </c>
    </row>
    <row r="23" spans="1:6">
      <c r="A23" s="50" t="s">
        <v>134</v>
      </c>
      <c r="B23" s="72">
        <f>VLOOKUP(A23,SOUHRN!$A$9:$E$234,2,FALSE)</f>
        <v/>
      </c>
      <c r="C23" s="27" t="n">
        <v>1</v>
      </c>
      <c r="D23" s="36" t="s">
        <v>21</v>
      </c>
      <c r="E23" s="109" t="s"/>
      <c r="F23" s="86">
        <f>C23*E23</f>
        <v/>
      </c>
    </row>
    <row r="24" spans="1:6">
      <c r="A24" s="50" t="s">
        <v>167</v>
      </c>
      <c r="B24" s="72">
        <f>VLOOKUP(A24,SOUHRN!$A$9:$E$234,2,FALSE)</f>
        <v/>
      </c>
      <c r="C24" s="27" t="n">
        <v>1</v>
      </c>
      <c r="D24" s="36" t="s">
        <v>21</v>
      </c>
      <c r="E24" s="109" t="s"/>
      <c r="F24" s="86">
        <f>C24*E24</f>
        <v/>
      </c>
    </row>
    <row r="25" spans="1:6">
      <c r="A25" s="50" t="s">
        <v>140</v>
      </c>
      <c r="B25" s="72">
        <f>VLOOKUP(A25,SOUHRN!$A$9:$E$234,2,FALSE)</f>
        <v/>
      </c>
      <c r="C25" s="27" t="n">
        <v>1</v>
      </c>
      <c r="D25" s="36" t="s">
        <v>21</v>
      </c>
      <c r="E25" s="109" t="s"/>
      <c r="F25" s="86">
        <f>C25*E25</f>
        <v/>
      </c>
    </row>
    <row r="26" spans="1:6">
      <c r="A26" s="50" t="s">
        <v>149</v>
      </c>
      <c r="B26" s="72">
        <f>VLOOKUP(A26,SOUHRN!$A$9:$E$234,2,FALSE)</f>
        <v/>
      </c>
      <c r="C26" s="27" t="n">
        <v>2</v>
      </c>
      <c r="D26" s="36" t="s">
        <v>21</v>
      </c>
      <c r="E26" s="109" t="s"/>
      <c r="F26" s="86">
        <f>C26*E26</f>
        <v/>
      </c>
    </row>
    <row r="27" spans="1:6">
      <c r="A27" s="50" t="s">
        <v>152</v>
      </c>
      <c r="B27" s="72">
        <f>VLOOKUP(A27,SOUHRN!$A$9:$E$234,2,FALSE)</f>
        <v/>
      </c>
      <c r="C27" s="27" t="n">
        <v>1</v>
      </c>
      <c r="D27" s="36" t="s">
        <v>21</v>
      </c>
      <c r="E27" s="109" t="s"/>
      <c r="F27" s="86">
        <f>C27*E27</f>
        <v/>
      </c>
    </row>
    <row r="28" spans="1:6">
      <c r="A28" s="50" t="s">
        <v>182</v>
      </c>
      <c r="B28" s="72">
        <f>VLOOKUP(A28,SOUHRN!$A$9:$E$234,2,FALSE)</f>
        <v/>
      </c>
      <c r="C28" s="27" t="n">
        <v>1</v>
      </c>
      <c r="D28" s="36" t="s">
        <v>21</v>
      </c>
      <c r="E28" s="109" t="s"/>
      <c r="F28" s="86">
        <f>C28*E28</f>
        <v/>
      </c>
    </row>
    <row r="29" spans="1:6">
      <c r="A29" s="50" t="s">
        <v>143</v>
      </c>
      <c r="B29" s="72">
        <f>VLOOKUP(A29,SOUHRN!$A$9:$E$234,2,FALSE)</f>
        <v/>
      </c>
      <c r="C29" s="27" t="n">
        <v>1</v>
      </c>
      <c r="D29" s="36" t="s">
        <v>21</v>
      </c>
      <c r="E29" s="109" t="s"/>
      <c r="F29" s="86">
        <f>C29*E29</f>
        <v/>
      </c>
    </row>
    <row r="30" spans="1:6">
      <c r="A30" s="50" t="s">
        <v>122</v>
      </c>
      <c r="B30" s="72">
        <f>VLOOKUP(A30,SOUHRN!$A$9:$E$234,2,FALSE)</f>
        <v/>
      </c>
      <c r="C30" s="27" t="n">
        <v>1</v>
      </c>
      <c r="D30" s="36" t="s">
        <v>21</v>
      </c>
      <c r="E30" s="109" t="s"/>
      <c r="F30" s="86">
        <f>C30*E30</f>
        <v/>
      </c>
    </row>
    <row r="31" spans="1:6">
      <c r="A31" s="50" t="s">
        <v>214</v>
      </c>
      <c r="B31" s="72">
        <f>VLOOKUP(A31,SOUHRN!$A$9:$E$234,2,FALSE)</f>
        <v/>
      </c>
      <c r="C31" s="27" t="n">
        <v>1</v>
      </c>
      <c r="D31" s="36" t="s">
        <v>21</v>
      </c>
      <c r="E31" s="109" t="s"/>
      <c r="F31" s="86">
        <f>C31*E31</f>
        <v/>
      </c>
    </row>
    <row r="32" spans="1:6">
      <c r="A32" s="50" t="s">
        <v>164</v>
      </c>
      <c r="B32" s="72">
        <f>VLOOKUP(A32,SOUHRN!$A$9:$E$234,2,FALSE)</f>
        <v/>
      </c>
      <c r="C32" s="27" t="n">
        <v>1</v>
      </c>
      <c r="D32" s="36" t="s">
        <v>21</v>
      </c>
      <c r="E32" s="109" t="s"/>
      <c r="F32" s="86">
        <f>C32*E32</f>
        <v/>
      </c>
    </row>
    <row r="33" spans="1:6">
      <c r="A33" s="68" t="s">
        <v>119</v>
      </c>
      <c r="B33" s="72">
        <f>VLOOKUP(A33,SOUHRN!$A$9:$E$234,2,FALSE)</f>
        <v/>
      </c>
      <c r="C33" s="27" t="n">
        <v>1</v>
      </c>
      <c r="D33" s="36" t="s">
        <v>21</v>
      </c>
      <c r="E33" s="109" t="s"/>
      <c r="F33" s="86">
        <f>C33*E33</f>
        <v/>
      </c>
    </row>
    <row r="34" spans="1:6">
      <c r="A34" s="68" t="s">
        <v>53</v>
      </c>
      <c r="B34" s="72">
        <f>VLOOKUP(A34,SOUHRN!$A$9:$E$234,2,FALSE)</f>
        <v/>
      </c>
      <c r="C34" s="27" t="n">
        <v>1</v>
      </c>
      <c r="D34" s="36" t="s">
        <v>21</v>
      </c>
      <c r="E34" s="109" t="s"/>
      <c r="F34" s="86">
        <f>C34*E34</f>
        <v/>
      </c>
    </row>
    <row r="35" spans="1:6">
      <c r="A35" s="68" t="s">
        <v>77</v>
      </c>
      <c r="B35" s="72">
        <f>VLOOKUP(A35,SOUHRN!$A$9:$E$234,2,FALSE)</f>
        <v/>
      </c>
      <c r="C35" s="27" t="n">
        <v>1</v>
      </c>
      <c r="D35" s="36" t="s">
        <v>21</v>
      </c>
      <c r="E35" s="109" t="s"/>
      <c r="F35" s="86">
        <f>C35*E35</f>
        <v/>
      </c>
    </row>
    <row r="36" spans="1:6">
      <c r="A36" s="68" t="s">
        <v>89</v>
      </c>
      <c r="B36" s="72">
        <f>VLOOKUP(A36,SOUHRN!$A$9:$E$234,2,FALSE)</f>
        <v/>
      </c>
      <c r="C36" s="27" t="n">
        <v>1</v>
      </c>
      <c r="D36" s="36" t="s">
        <v>21</v>
      </c>
      <c r="E36" s="109" t="s"/>
      <c r="F36" s="86">
        <f>C36*E36</f>
        <v/>
      </c>
    </row>
    <row r="37" spans="1:6">
      <c r="A37" s="68" t="s">
        <v>92</v>
      </c>
      <c r="B37" s="72">
        <f>VLOOKUP(A37,SOUHRN!$A$9:$E$234,2,FALSE)</f>
        <v/>
      </c>
      <c r="C37" s="27" t="n">
        <v>2</v>
      </c>
      <c r="D37" s="36" t="s">
        <v>21</v>
      </c>
      <c r="E37" s="109" t="s"/>
      <c r="F37" s="86">
        <f>C37*E37</f>
        <v/>
      </c>
    </row>
    <row r="38" spans="1:6">
      <c r="A38" s="68" t="s">
        <v>95</v>
      </c>
      <c r="B38" s="72">
        <f>VLOOKUP(A38,SOUHRN!$A$9:$E$234,2,FALSE)</f>
        <v/>
      </c>
      <c r="C38" s="27" t="n">
        <v>2</v>
      </c>
      <c r="D38" s="36" t="s">
        <v>21</v>
      </c>
      <c r="E38" s="109" t="s"/>
      <c r="F38" s="86">
        <f>C38*E38</f>
        <v/>
      </c>
    </row>
    <row r="39" spans="1:6">
      <c r="A39" s="68" t="s">
        <v>98</v>
      </c>
      <c r="B39" s="72">
        <f>VLOOKUP(A39,SOUHRN!$A$9:$E$234,2,FALSE)</f>
        <v/>
      </c>
      <c r="C39" s="27" t="n">
        <v>1</v>
      </c>
      <c r="D39" s="36" t="s">
        <v>21</v>
      </c>
      <c r="E39" s="109" t="s"/>
      <c r="F39" s="86">
        <f>C39*E39</f>
        <v/>
      </c>
    </row>
    <row r="40" spans="1:6">
      <c r="A40" s="68" t="s">
        <v>101</v>
      </c>
      <c r="B40" s="72">
        <f>VLOOKUP(A40,SOUHRN!$A$9:$E$234,2,FALSE)</f>
        <v/>
      </c>
      <c r="C40" s="27" t="n">
        <v>1</v>
      </c>
      <c r="D40" s="36" t="s">
        <v>21</v>
      </c>
      <c r="E40" s="109" t="s"/>
      <c r="F40" s="86">
        <f>C40*E40</f>
        <v/>
      </c>
    </row>
    <row customHeight="1" ht="14.25" r="41" s="32" spans="1:6">
      <c r="A41" s="68" t="s">
        <v>104</v>
      </c>
      <c r="B41" s="72">
        <f>VLOOKUP(A41,SOUHRN!$A$9:$E$234,2,FALSE)</f>
        <v/>
      </c>
      <c r="C41" s="27" t="n">
        <v>1</v>
      </c>
      <c r="D41" s="36" t="s">
        <v>21</v>
      </c>
      <c r="E41" s="109" t="s"/>
      <c r="F41" s="86">
        <f>C41*E41</f>
        <v/>
      </c>
    </row>
    <row r="42" spans="1:6">
      <c r="A42" s="68" t="s">
        <v>59</v>
      </c>
      <c r="B42" s="72">
        <f>VLOOKUP(A42,SOUHRN!$A$9:$E$234,2,FALSE)</f>
        <v/>
      </c>
      <c r="C42" s="27" t="n">
        <v>2</v>
      </c>
      <c r="D42" s="36" t="s">
        <v>21</v>
      </c>
      <c r="E42" s="109" t="s"/>
      <c r="F42" s="86">
        <f>C42*E42</f>
        <v/>
      </c>
    </row>
    <row r="43" spans="1:6">
      <c r="A43" s="68" t="s">
        <v>197</v>
      </c>
      <c r="B43" s="72">
        <f>VLOOKUP(A43,SOUHRN!$A$9:$E$234,2,FALSE)</f>
        <v/>
      </c>
      <c r="C43" s="27" t="n">
        <v>50</v>
      </c>
      <c r="D43" s="36" t="s">
        <v>199</v>
      </c>
      <c r="E43" s="109" t="s"/>
      <c r="F43" s="86">
        <f>C43*E43</f>
        <v/>
      </c>
    </row>
    <row r="44" spans="1:6">
      <c r="A44" s="68" t="s">
        <v>203</v>
      </c>
      <c r="B44" s="72">
        <f>VLOOKUP(A44,SOUHRN!$A$9:$E$234,2,FALSE)</f>
        <v/>
      </c>
      <c r="C44" s="27" t="n">
        <v>150</v>
      </c>
      <c r="D44" s="36" t="s">
        <v>199</v>
      </c>
      <c r="E44" s="109" t="s"/>
      <c r="F44" s="86">
        <f>C44*E44</f>
        <v/>
      </c>
    </row>
    <row r="45" spans="1:6">
      <c r="A45" s="68" t="s">
        <v>252</v>
      </c>
      <c r="B45" s="72">
        <f>VLOOKUP(A45,SOUHRN!$A$9:$E$234,2,FALSE)</f>
        <v/>
      </c>
      <c r="C45" s="27" t="n">
        <v>1</v>
      </c>
      <c r="D45" s="36" t="s">
        <v>21</v>
      </c>
      <c r="E45" s="109" t="s"/>
      <c r="F45" s="86">
        <f>C45*E45</f>
        <v/>
      </c>
    </row>
    <row r="46" spans="1:6">
      <c r="A46" s="68" t="s">
        <v>217</v>
      </c>
      <c r="B46" s="72">
        <f>VLOOKUP(A46,SOUHRN!$A$9:$E$234,2,FALSE)</f>
        <v/>
      </c>
      <c r="C46" s="27" t="n">
        <v>1</v>
      </c>
      <c r="D46" s="36" t="s">
        <v>21</v>
      </c>
      <c r="E46" s="109" t="s"/>
      <c r="F46" s="86">
        <f>C46*E46</f>
        <v/>
      </c>
    </row>
    <row r="47" spans="1:6">
      <c r="A47" s="50" t="s">
        <v>223</v>
      </c>
      <c r="B47" s="72">
        <f>VLOOKUP(A47,SOUHRN!$A$9:$E$234,2,FALSE)</f>
        <v/>
      </c>
      <c r="C47" s="27" t="n">
        <v>1</v>
      </c>
      <c r="D47" s="36" t="s">
        <v>225</v>
      </c>
      <c r="E47" s="109" t="s"/>
      <c r="F47" s="86">
        <f>C47*E47</f>
        <v/>
      </c>
    </row>
    <row r="48" spans="1:6">
      <c r="A48" s="68" t="s">
        <v>233</v>
      </c>
      <c r="B48" s="72">
        <f>VLOOKUP(A48,SOUHRN!$A$9:$E$234,2,FALSE)</f>
        <v/>
      </c>
      <c r="C48" s="27" t="n">
        <v>16</v>
      </c>
      <c r="D48" s="36" t="s">
        <v>317</v>
      </c>
      <c r="E48" s="110" t="s"/>
      <c r="F48" s="110" t="s"/>
    </row>
    <row r="49" spans="1:6">
      <c r="A49" s="68" t="s">
        <v>236</v>
      </c>
      <c r="B49" s="72">
        <f>VLOOKUP(A49,SOUHRN!$A$9:$E$234,2,FALSE)</f>
        <v/>
      </c>
      <c r="C49" s="27" t="n">
        <v>4</v>
      </c>
      <c r="D49" s="36" t="s">
        <v>317</v>
      </c>
      <c r="E49" s="110" t="s"/>
      <c r="F49" s="110" t="s"/>
    </row>
    <row r="50" spans="1:6">
      <c r="A50" s="68" t="s">
        <v>238</v>
      </c>
      <c r="B50" s="72">
        <f>VLOOKUP(A50,SOUHRN!$A$9:$E$234,2,FALSE)</f>
        <v/>
      </c>
      <c r="C50" s="27" t="n">
        <v>8</v>
      </c>
      <c r="D50" s="36" t="s">
        <v>317</v>
      </c>
      <c r="E50" s="110" t="s"/>
      <c r="F50" s="110" t="s"/>
    </row>
    <row r="51" spans="1:6">
      <c r="A51" s="68" t="s">
        <v>240</v>
      </c>
      <c r="B51" s="72">
        <f>VLOOKUP(A51,SOUHRN!$A$9:$E$234,2,FALSE)</f>
        <v/>
      </c>
      <c r="C51" s="27" t="n">
        <v>8</v>
      </c>
      <c r="D51" s="36" t="s">
        <v>317</v>
      </c>
      <c r="E51" s="110" t="s"/>
      <c r="F51" s="110" t="s"/>
    </row>
    <row r="52" spans="1:6">
      <c r="A52" s="68" t="s">
        <v>242</v>
      </c>
      <c r="B52" s="72">
        <f>VLOOKUP(A52,SOUHRN!$A$9:$E$234,2,FALSE)</f>
        <v/>
      </c>
      <c r="C52" s="27" t="n">
        <v>100</v>
      </c>
      <c r="D52" s="36" t="s">
        <v>317</v>
      </c>
      <c r="E52" s="110" t="s"/>
      <c r="F52" s="110" t="s"/>
    </row>
    <row r="53" spans="1:6">
      <c r="A53" s="68" t="s">
        <v>244</v>
      </c>
      <c r="B53" s="72">
        <f>VLOOKUP(A53,SOUHRN!$A$9:$E$234,2,FALSE)</f>
        <v/>
      </c>
      <c r="C53" s="27" t="n">
        <v>8</v>
      </c>
      <c r="D53" s="36" t="s">
        <v>317</v>
      </c>
      <c r="E53" s="110" t="s"/>
      <c r="F53" s="110" t="s"/>
    </row>
    <row r="54" spans="1:6">
      <c r="A54" s="68" t="s">
        <v>246</v>
      </c>
      <c r="B54" s="72">
        <f>VLOOKUP(A54,SOUHRN!$A$9:$E$234,2,FALSE)</f>
        <v/>
      </c>
      <c r="C54" s="27" t="n">
        <v>24</v>
      </c>
      <c r="D54" s="36" t="s">
        <v>317</v>
      </c>
      <c r="E54" s="110" t="s"/>
      <c r="F54" s="110" t="s"/>
    </row>
    <row r="55" spans="1:6">
      <c r="A55" s="68" t="s">
        <v>248</v>
      </c>
      <c r="B55" s="72">
        <f>VLOOKUP(A55,SOUHRN!$A$9:$E$234,2,FALSE)</f>
        <v/>
      </c>
      <c r="C55" s="27" t="n">
        <v>8</v>
      </c>
      <c r="D55" s="36" t="s">
        <v>317</v>
      </c>
      <c r="E55" s="110" t="s"/>
      <c r="F55" s="110" t="s"/>
    </row>
    <row customHeight="1" ht="15.75" r="56" s="32" spans="1:6" thickBot="1">
      <c r="A56" s="73" t="s">
        <v>250</v>
      </c>
      <c r="B56" s="82">
        <f>VLOOKUP(A56,SOUHRN!$A$9:$E$234,2,FALSE)</f>
        <v/>
      </c>
      <c r="C56" s="75" t="n">
        <v>2</v>
      </c>
      <c r="D56" s="83" t="s">
        <v>317</v>
      </c>
      <c r="E56" s="110" t="s"/>
      <c r="F56" s="110" t="s"/>
    </row>
    <row customHeight="1" ht="15.75" r="57" s="32" spans="1:6" thickTop="1"/>
    <row r="58" spans="1:6">
      <c r="F58" s="88">
        <f>SUM(F14:F57)</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7" verticalDpi="300"/>
</worksheet>
</file>

<file path=xl/worksheets/sheet18.xml><?xml version="1.0" encoding="utf-8"?>
<worksheet xmlns="http://schemas.openxmlformats.org/spreadsheetml/2006/main">
  <sheetPr>
    <outlinePr summaryBelow="1" summaryRight="1"/>
    <pageSetUpPr fitToPage="1"/>
  </sheetPr>
  <dimension ref="A1:F190"/>
  <sheetViews>
    <sheetView view="pageBreakPreview" workbookViewId="0" zoomScaleNormal="100" zoomScaleSheetLayoutView="100">
      <selection activeCell="K19" sqref="K19"/>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4.28515625"/>
  </cols>
  <sheetData>
    <row customHeight="1" ht="15.75" r="1" s="32" spans="1:6" thickTop="1">
      <c r="A1" s="93" t="s">
        <v>0</v>
      </c>
      <c r="B1" s="94">
        <f>SOUHRN!C1</f>
        <v/>
      </c>
      <c r="C1" s="12" t="s">
        <v>292</v>
      </c>
      <c r="D1" s="2" t="n"/>
    </row>
    <row r="2" spans="1:6">
      <c r="A2" s="95" t="s">
        <v>2</v>
      </c>
      <c r="B2" s="48">
        <f>SOUHRN!C2</f>
        <v/>
      </c>
      <c r="C2" s="63" t="n"/>
      <c r="D2" s="105" t="s">
        <v>350</v>
      </c>
    </row>
    <row r="3" spans="1:6">
      <c r="A3" s="95" t="s">
        <v>4</v>
      </c>
      <c r="B3" s="48" t="n"/>
      <c r="C3" s="63" t="n"/>
    </row>
    <row r="4" spans="1:6">
      <c r="A4" s="95" t="s">
        <v>5</v>
      </c>
      <c r="B4" s="48">
        <f>SOUHRN!C4</f>
        <v/>
      </c>
      <c r="C4" s="63" t="n"/>
    </row>
    <row r="5" spans="1:6">
      <c r="A5" s="95" t="s">
        <v>7</v>
      </c>
      <c r="B5" s="19" t="s">
        <v>294</v>
      </c>
      <c r="C5" s="63" t="n"/>
    </row>
    <row r="6" spans="1:6">
      <c r="A6" s="95" t="s">
        <v>295</v>
      </c>
      <c r="B6" s="19" t="s">
        <v>351</v>
      </c>
      <c r="C6" s="63" t="n"/>
    </row>
    <row r="7" spans="1:6">
      <c r="A7" s="95" t="s">
        <v>297</v>
      </c>
      <c r="B7" s="19" t="n"/>
      <c r="C7" s="63" t="n"/>
    </row>
    <row r="8" spans="1:6">
      <c r="A8" s="95" t="s">
        <v>299</v>
      </c>
      <c r="B8" s="19">
        <f>RIGHT(CELL("filename",A1),LEN(CELL("filename",A1))-FIND("]",CELL("filename",A1)))</f>
        <v/>
      </c>
      <c r="C8" s="63" t="n"/>
    </row>
    <row r="9" spans="1:6">
      <c r="A9" s="95" t="s">
        <v>300</v>
      </c>
      <c r="B9" s="19" t="s">
        <v>352</v>
      </c>
      <c r="C9" s="63" t="n"/>
    </row>
    <row r="10" spans="1:6">
      <c r="A10" s="95" t="s">
        <v>302</v>
      </c>
      <c r="B10" s="19" t="n"/>
      <c r="C10" s="63" t="n"/>
    </row>
    <row customHeight="1" ht="15.75" r="11" s="32" spans="1:6" thickBot="1">
      <c r="A11" s="96"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131</v>
      </c>
      <c r="B14" s="72">
        <f>VLOOKUP(A14,SOUHRN!$A$9:$E$234,2,FALSE)</f>
        <v/>
      </c>
      <c r="C14" s="26" t="n">
        <v>1</v>
      </c>
      <c r="D14" s="36" t="s">
        <v>21</v>
      </c>
      <c r="E14" s="109" t="s"/>
      <c r="F14" s="86">
        <f>C14*E14</f>
        <v/>
      </c>
    </row>
    <row r="15" spans="1:6">
      <c r="A15" s="50" t="s">
        <v>279</v>
      </c>
      <c r="B15" s="72">
        <f>VLOOKUP(A15,SOUHRN!$A$9:$E$234,2,FALSE)</f>
        <v/>
      </c>
      <c r="C15" s="26" t="n">
        <v>1</v>
      </c>
      <c r="D15" s="36" t="s">
        <v>21</v>
      </c>
      <c r="E15" s="109" t="s"/>
      <c r="F15" s="86">
        <f>C15*E15</f>
        <v/>
      </c>
    </row>
    <row r="16" spans="1:6">
      <c r="A16" s="50" t="s">
        <v>282</v>
      </c>
      <c r="B16" s="72">
        <f>VLOOKUP(A16,SOUHRN!$A$9:$E$234,2,FALSE)</f>
        <v/>
      </c>
      <c r="C16" s="26" t="n">
        <v>1</v>
      </c>
      <c r="D16" s="36" t="s">
        <v>21</v>
      </c>
      <c r="E16" s="109" t="s"/>
      <c r="F16" s="86">
        <f>C16*E16</f>
        <v/>
      </c>
    </row>
    <row r="17" spans="1:6">
      <c r="A17" s="50" t="s">
        <v>255</v>
      </c>
      <c r="B17" s="72">
        <f>VLOOKUP(A17,SOUHRN!$A$9:$E$234,2,FALSE)</f>
        <v/>
      </c>
      <c r="C17" s="26" t="n">
        <v>1</v>
      </c>
      <c r="D17" s="36" t="s">
        <v>21</v>
      </c>
      <c r="E17" s="109" t="s"/>
      <c r="F17" s="86">
        <f>C17*E17</f>
        <v/>
      </c>
    </row>
    <row r="18" spans="1:6">
      <c r="A18" s="50" t="s">
        <v>44</v>
      </c>
      <c r="B18" s="72">
        <f>VLOOKUP(A18,SOUHRN!$A$9:$E$234,2,FALSE)</f>
        <v/>
      </c>
      <c r="C18" s="26" t="n">
        <v>2</v>
      </c>
      <c r="D18" s="36" t="s">
        <v>21</v>
      </c>
      <c r="E18" s="109" t="s"/>
      <c r="F18" s="86">
        <f>C18*E18</f>
        <v/>
      </c>
    </row>
    <row r="19" spans="1:6">
      <c r="A19" s="50" t="s">
        <v>205</v>
      </c>
      <c r="B19" s="72">
        <f>VLOOKUP(A19,SOUHRN!$A$9:$E$234,2,FALSE)</f>
        <v/>
      </c>
      <c r="C19" s="26" t="n">
        <v>2</v>
      </c>
      <c r="D19" s="36" t="s">
        <v>21</v>
      </c>
      <c r="E19" s="109" t="s"/>
      <c r="F19" s="86">
        <f>C19*E19</f>
        <v/>
      </c>
    </row>
    <row r="20" spans="1:6">
      <c r="A20" s="50" t="s">
        <v>41</v>
      </c>
      <c r="B20" s="72">
        <f>VLOOKUP(A20,SOUHRN!$A$9:$E$234,2,FALSE)</f>
        <v/>
      </c>
      <c r="C20" s="26" t="n">
        <v>1</v>
      </c>
      <c r="D20" s="36" t="s">
        <v>21</v>
      </c>
      <c r="E20" s="109" t="s"/>
      <c r="F20" s="86">
        <f>C20*E20</f>
        <v/>
      </c>
    </row>
    <row r="21" spans="1:6">
      <c r="A21" s="50" t="s">
        <v>211</v>
      </c>
      <c r="B21" s="72">
        <f>VLOOKUP(A21,SOUHRN!$A$9:$E$234,2,FALSE)</f>
        <v/>
      </c>
      <c r="C21" s="26" t="n">
        <v>2</v>
      </c>
      <c r="D21" s="36" t="s">
        <v>21</v>
      </c>
      <c r="E21" s="109" t="s"/>
      <c r="F21" s="86">
        <f>C21*E21</f>
        <v/>
      </c>
    </row>
    <row r="22" spans="1:6">
      <c r="A22" s="50" t="s">
        <v>128</v>
      </c>
      <c r="B22" s="72">
        <f>VLOOKUP(A22,SOUHRN!$A$9:$E$234,2,FALSE)</f>
        <v/>
      </c>
      <c r="C22" s="26" t="n">
        <v>1</v>
      </c>
      <c r="D22" s="36" t="s">
        <v>21</v>
      </c>
      <c r="E22" s="109" t="s"/>
      <c r="F22" s="86">
        <f>C22*E22</f>
        <v/>
      </c>
    </row>
    <row r="23" spans="1:6">
      <c r="A23" s="50" t="s">
        <v>227</v>
      </c>
      <c r="B23" s="72">
        <f>VLOOKUP(A23,SOUHRN!$A$9:$E$234,2,FALSE)</f>
        <v/>
      </c>
      <c r="C23" s="26" t="n">
        <v>2</v>
      </c>
      <c r="D23" s="36" t="s">
        <v>21</v>
      </c>
      <c r="E23" s="109" t="s"/>
      <c r="F23" s="86">
        <f>C23*E23</f>
        <v/>
      </c>
    </row>
    <row r="24" spans="1:6">
      <c r="A24" s="50" t="s">
        <v>26</v>
      </c>
      <c r="B24" s="72">
        <f>VLOOKUP(A24,SOUHRN!$A$9:$E$234,2,FALSE)</f>
        <v/>
      </c>
      <c r="C24" s="26" t="n">
        <v>1</v>
      </c>
      <c r="D24" s="36" t="s">
        <v>21</v>
      </c>
      <c r="E24" s="109" t="s"/>
      <c r="F24" s="86">
        <f>C24*E24</f>
        <v/>
      </c>
    </row>
    <row r="25" spans="1:6">
      <c r="A25" s="50" t="s">
        <v>125</v>
      </c>
      <c r="B25" s="72">
        <f>VLOOKUP(A25,SOUHRN!$A$9:$E$234,2,FALSE)</f>
        <v/>
      </c>
      <c r="C25" s="26" t="n">
        <v>1</v>
      </c>
      <c r="D25" s="36" t="s">
        <v>21</v>
      </c>
      <c r="E25" s="109" t="s"/>
      <c r="F25" s="86">
        <f>C25*E25</f>
        <v/>
      </c>
    </row>
    <row r="26" spans="1:6">
      <c r="A26" s="50" t="s">
        <v>146</v>
      </c>
      <c r="B26" s="72">
        <f>VLOOKUP(A26,SOUHRN!$A$9:$E$234,2,FALSE)</f>
        <v/>
      </c>
      <c r="C26" s="26" t="n">
        <v>1</v>
      </c>
      <c r="D26" s="36" t="s">
        <v>21</v>
      </c>
      <c r="E26" s="109" t="s"/>
      <c r="F26" s="86">
        <f>C26*E26</f>
        <v/>
      </c>
    </row>
    <row r="27" spans="1:6">
      <c r="A27" s="50" t="s">
        <v>134</v>
      </c>
      <c r="B27" s="72">
        <f>VLOOKUP(A27,SOUHRN!$A$9:$E$234,2,FALSE)</f>
        <v/>
      </c>
      <c r="C27" s="26" t="n">
        <v>4</v>
      </c>
      <c r="D27" s="36" t="s">
        <v>21</v>
      </c>
      <c r="E27" s="109" t="s"/>
      <c r="F27" s="86">
        <f>C27*E27</f>
        <v/>
      </c>
    </row>
    <row r="28" spans="1:6">
      <c r="A28" s="50" t="s">
        <v>140</v>
      </c>
      <c r="B28" s="72">
        <f>VLOOKUP(A28,SOUHRN!$A$9:$E$234,2,FALSE)</f>
        <v/>
      </c>
      <c r="C28" s="26" t="n">
        <v>2</v>
      </c>
      <c r="D28" s="36" t="s">
        <v>21</v>
      </c>
      <c r="E28" s="109" t="s"/>
      <c r="F28" s="86">
        <f>C28*E28</f>
        <v/>
      </c>
    </row>
    <row r="29" spans="1:6">
      <c r="A29" s="50" t="s">
        <v>137</v>
      </c>
      <c r="B29" s="72">
        <f>VLOOKUP(A29,SOUHRN!$A$9:$E$234,2,FALSE)</f>
        <v/>
      </c>
      <c r="C29" s="26" t="n">
        <v>2</v>
      </c>
      <c r="D29" s="36" t="s">
        <v>21</v>
      </c>
      <c r="E29" s="109" t="s"/>
      <c r="F29" s="86">
        <f>C29*E29</f>
        <v/>
      </c>
    </row>
    <row r="30" spans="1:6">
      <c r="A30" s="50" t="s">
        <v>149</v>
      </c>
      <c r="B30" s="72">
        <f>VLOOKUP(A30,SOUHRN!$A$9:$E$234,2,FALSE)</f>
        <v/>
      </c>
      <c r="C30" s="26" t="n">
        <v>8</v>
      </c>
      <c r="D30" s="36" t="s">
        <v>21</v>
      </c>
      <c r="E30" s="109" t="s"/>
      <c r="F30" s="86">
        <f>C30*E30</f>
        <v/>
      </c>
    </row>
    <row r="31" spans="1:6">
      <c r="A31" s="50" t="s">
        <v>152</v>
      </c>
      <c r="B31" s="72">
        <f>VLOOKUP(A31,SOUHRN!$A$9:$E$234,2,FALSE)</f>
        <v/>
      </c>
      <c r="C31" s="26" t="n">
        <v>4</v>
      </c>
      <c r="D31" s="36" t="s">
        <v>21</v>
      </c>
      <c r="E31" s="109" t="s"/>
      <c r="F31" s="86">
        <f>C31*E31</f>
        <v/>
      </c>
    </row>
    <row r="32" spans="1:6">
      <c r="A32" s="50" t="s">
        <v>155</v>
      </c>
      <c r="B32" s="72">
        <f>VLOOKUP(A32,SOUHRN!$A$9:$E$234,2,FALSE)</f>
        <v/>
      </c>
      <c r="C32" s="26" t="n">
        <v>2</v>
      </c>
      <c r="D32" s="36" t="s">
        <v>21</v>
      </c>
      <c r="E32" s="109" t="s"/>
      <c r="F32" s="86">
        <f>C32*E32</f>
        <v/>
      </c>
    </row>
    <row r="33" spans="1:6">
      <c r="A33" s="50" t="s">
        <v>158</v>
      </c>
      <c r="B33" s="72">
        <f>VLOOKUP(A33,SOUHRN!$A$9:$E$234,2,FALSE)</f>
        <v/>
      </c>
      <c r="C33" s="26" t="n">
        <v>2</v>
      </c>
      <c r="D33" s="36" t="s">
        <v>21</v>
      </c>
      <c r="E33" s="109" t="s"/>
      <c r="F33" s="86">
        <f>C33*E33</f>
        <v/>
      </c>
    </row>
    <row r="34" spans="1:6">
      <c r="A34" s="50" t="s">
        <v>116</v>
      </c>
      <c r="B34" s="72">
        <f>VLOOKUP(A34,SOUHRN!$A$9:$E$234,2,FALSE)</f>
        <v/>
      </c>
      <c r="C34" s="26" t="n">
        <v>1</v>
      </c>
      <c r="D34" s="36" t="s">
        <v>21</v>
      </c>
      <c r="E34" s="109" t="s"/>
      <c r="F34" s="86">
        <f>C34*E34</f>
        <v/>
      </c>
    </row>
    <row r="35" spans="1:6">
      <c r="A35" s="50" t="s">
        <v>122</v>
      </c>
      <c r="B35" s="72">
        <f>VLOOKUP(A35,SOUHRN!$A$9:$E$234,2,FALSE)</f>
        <v/>
      </c>
      <c r="C35" s="26" t="n">
        <v>3</v>
      </c>
      <c r="D35" s="36" t="s">
        <v>21</v>
      </c>
      <c r="E35" s="109" t="s"/>
      <c r="F35" s="86">
        <f>C35*E35</f>
        <v/>
      </c>
    </row>
    <row r="36" spans="1:6">
      <c r="A36" s="50" t="s">
        <v>214</v>
      </c>
      <c r="B36" s="72">
        <f>VLOOKUP(A36,SOUHRN!$A$9:$E$234,2,FALSE)</f>
        <v/>
      </c>
      <c r="C36" s="26" t="n">
        <v>3</v>
      </c>
      <c r="D36" s="36" t="s">
        <v>21</v>
      </c>
      <c r="E36" s="109" t="s"/>
      <c r="F36" s="86">
        <f>C36*E36</f>
        <v/>
      </c>
    </row>
    <row r="37" spans="1:6">
      <c r="A37" s="50" t="s">
        <v>161</v>
      </c>
      <c r="B37" s="72">
        <f>VLOOKUP(A37,SOUHRN!$A$9:$E$234,2,FALSE)</f>
        <v/>
      </c>
      <c r="C37" s="26" t="n">
        <v>6</v>
      </c>
      <c r="D37" s="36" t="s">
        <v>21</v>
      </c>
      <c r="E37" s="109" t="s"/>
      <c r="F37" s="86">
        <f>C37*E37</f>
        <v/>
      </c>
    </row>
    <row r="38" spans="1:6">
      <c r="A38" s="50" t="s">
        <v>164</v>
      </c>
      <c r="B38" s="72">
        <f>VLOOKUP(A38,SOUHRN!$A$9:$E$234,2,FALSE)</f>
        <v/>
      </c>
      <c r="C38" s="26" t="n">
        <v>3</v>
      </c>
      <c r="D38" s="36" t="s">
        <v>21</v>
      </c>
      <c r="E38" s="109" t="s"/>
      <c r="F38" s="86">
        <f>C38*E38</f>
        <v/>
      </c>
    </row>
    <row r="39" spans="1:6">
      <c r="A39" s="50" t="s">
        <v>170</v>
      </c>
      <c r="B39" s="72">
        <f>VLOOKUP(A39,SOUHRN!$A$9:$E$234,2,FALSE)</f>
        <v/>
      </c>
      <c r="C39" s="26" t="n">
        <v>1</v>
      </c>
      <c r="D39" s="36" t="s">
        <v>21</v>
      </c>
      <c r="E39" s="109" t="s"/>
      <c r="F39" s="86">
        <f>C39*E39</f>
        <v/>
      </c>
    </row>
    <row r="40" spans="1:6">
      <c r="A40" s="50" t="s">
        <v>173</v>
      </c>
      <c r="B40" s="72">
        <f>VLOOKUP(A40,SOUHRN!$A$9:$E$234,2,FALSE)</f>
        <v/>
      </c>
      <c r="C40" s="26" t="n">
        <v>1</v>
      </c>
      <c r="D40" s="36" t="s">
        <v>21</v>
      </c>
      <c r="E40" s="109" t="s"/>
      <c r="F40" s="86">
        <f>C40*E40</f>
        <v/>
      </c>
    </row>
    <row r="41" spans="1:6">
      <c r="A41" s="50" t="s">
        <v>176</v>
      </c>
      <c r="B41" s="72">
        <f>VLOOKUP(A41,SOUHRN!$A$9:$E$234,2,FALSE)</f>
        <v/>
      </c>
      <c r="C41" s="26" t="n">
        <v>1</v>
      </c>
      <c r="D41" s="36" t="s">
        <v>21</v>
      </c>
      <c r="E41" s="109" t="s"/>
      <c r="F41" s="86">
        <f>C41*E41</f>
        <v/>
      </c>
    </row>
    <row r="42" spans="1:6">
      <c r="A42" s="50" t="s">
        <v>188</v>
      </c>
      <c r="B42" s="72">
        <f>VLOOKUP(A42,SOUHRN!$A$9:$E$234,2,FALSE)</f>
        <v/>
      </c>
      <c r="C42" s="26" t="n">
        <v>2</v>
      </c>
      <c r="D42" s="36" t="s">
        <v>21</v>
      </c>
      <c r="E42" s="109" t="s"/>
      <c r="F42" s="86">
        <f>C42*E42</f>
        <v/>
      </c>
    </row>
    <row r="43" spans="1:6">
      <c r="A43" s="50" t="s">
        <v>191</v>
      </c>
      <c r="B43" s="72">
        <f>VLOOKUP(A43,SOUHRN!$A$9:$E$234,2,FALSE)</f>
        <v/>
      </c>
      <c r="C43" s="26" t="n">
        <v>2</v>
      </c>
      <c r="D43" s="36" t="s">
        <v>21</v>
      </c>
      <c r="E43" s="109" t="s"/>
      <c r="F43" s="86">
        <f>C43*E43</f>
        <v/>
      </c>
    </row>
    <row r="44" spans="1:6">
      <c r="A44" s="50" t="s">
        <v>194</v>
      </c>
      <c r="B44" s="72">
        <f>VLOOKUP(A44,SOUHRN!$A$9:$E$234,2,FALSE)</f>
        <v/>
      </c>
      <c r="C44" s="26" t="n">
        <v>1</v>
      </c>
      <c r="D44" s="36" t="s">
        <v>21</v>
      </c>
      <c r="E44" s="109" t="s"/>
      <c r="F44" s="86">
        <f>C44*E44</f>
        <v/>
      </c>
    </row>
    <row r="45" spans="1:6">
      <c r="A45" s="68" t="s">
        <v>119</v>
      </c>
      <c r="B45" s="72">
        <f>VLOOKUP(A45,SOUHRN!$A$9:$E$234,2,FALSE)</f>
        <v/>
      </c>
      <c r="C45" s="26" t="n">
        <v>1</v>
      </c>
      <c r="D45" s="36" t="s">
        <v>21</v>
      </c>
      <c r="E45" s="109" t="s"/>
      <c r="F45" s="86">
        <f>C45*E45</f>
        <v/>
      </c>
    </row>
    <row r="46" spans="1:6">
      <c r="A46" s="68" t="s">
        <v>50</v>
      </c>
      <c r="B46" s="72">
        <f>VLOOKUP(A46,SOUHRN!$A$9:$E$234,2,FALSE)</f>
        <v/>
      </c>
      <c r="C46" s="26" t="n">
        <v>1</v>
      </c>
      <c r="D46" s="36" t="s">
        <v>21</v>
      </c>
      <c r="E46" s="109" t="s"/>
      <c r="F46" s="86">
        <f>C46*E46</f>
        <v/>
      </c>
    </row>
    <row r="47" spans="1:6">
      <c r="A47" s="68" t="s">
        <v>59</v>
      </c>
      <c r="B47" s="72">
        <f>VLOOKUP(A47,SOUHRN!$A$9:$E$234,2,FALSE)</f>
        <v/>
      </c>
      <c r="C47" s="26" t="n">
        <v>2</v>
      </c>
      <c r="D47" s="36" t="s">
        <v>21</v>
      </c>
      <c r="E47" s="109" t="s"/>
      <c r="F47" s="86">
        <f>C47*E47</f>
        <v/>
      </c>
    </row>
    <row r="48" spans="1:6">
      <c r="A48" s="68" t="s">
        <v>65</v>
      </c>
      <c r="B48" s="72">
        <f>VLOOKUP(A48,SOUHRN!$A$9:$E$234,2,FALSE)</f>
        <v/>
      </c>
      <c r="C48" s="26" t="n">
        <v>2</v>
      </c>
      <c r="D48" s="36" t="s">
        <v>21</v>
      </c>
      <c r="E48" s="109" t="s"/>
      <c r="F48" s="86">
        <f>C48*E48</f>
        <v/>
      </c>
    </row>
    <row r="49" spans="1:6">
      <c r="A49" s="68" t="s">
        <v>68</v>
      </c>
      <c r="B49" s="72">
        <f>VLOOKUP(A49,SOUHRN!$A$9:$E$234,2,FALSE)</f>
        <v/>
      </c>
      <c r="C49" s="26" t="n">
        <v>1</v>
      </c>
      <c r="D49" s="36" t="s">
        <v>21</v>
      </c>
      <c r="E49" s="109" t="s"/>
      <c r="F49" s="86">
        <f>C49*E49</f>
        <v/>
      </c>
    </row>
    <row r="50" spans="1:6">
      <c r="A50" s="68" t="s">
        <v>56</v>
      </c>
      <c r="B50" s="72">
        <f>VLOOKUP(A50,SOUHRN!$A$9:$E$234,2,FALSE)</f>
        <v/>
      </c>
      <c r="C50" s="26" t="n">
        <v>1</v>
      </c>
      <c r="D50" s="36" t="s">
        <v>21</v>
      </c>
      <c r="E50" s="109" t="s"/>
      <c r="F50" s="86">
        <f>C50*E50</f>
        <v/>
      </c>
    </row>
    <row r="51" spans="1:6">
      <c r="A51" s="68" t="s">
        <v>80</v>
      </c>
      <c r="B51" s="72">
        <f>VLOOKUP(A51,SOUHRN!$A$9:$E$234,2,FALSE)</f>
        <v/>
      </c>
      <c r="C51" s="26" t="n">
        <v>1</v>
      </c>
      <c r="D51" s="36" t="s">
        <v>21</v>
      </c>
      <c r="E51" s="109" t="s"/>
      <c r="F51" s="86">
        <f>C51*E51</f>
        <v/>
      </c>
    </row>
    <row r="52" spans="1:6">
      <c r="A52" s="68" t="s">
        <v>83</v>
      </c>
      <c r="B52" s="72">
        <f>VLOOKUP(A52,SOUHRN!$A$9:$E$234,2,FALSE)</f>
        <v/>
      </c>
      <c r="C52" s="26" t="n">
        <v>1</v>
      </c>
      <c r="D52" s="36" t="s">
        <v>21</v>
      </c>
      <c r="E52" s="109" t="s"/>
      <c r="F52" s="86">
        <f>C52*E52</f>
        <v/>
      </c>
    </row>
    <row r="53" spans="1:6">
      <c r="A53" s="68" t="s">
        <v>86</v>
      </c>
      <c r="B53" s="72">
        <f>VLOOKUP(A53,SOUHRN!$A$9:$E$234,2,FALSE)</f>
        <v/>
      </c>
      <c r="C53" s="26" t="n">
        <v>1</v>
      </c>
      <c r="D53" s="36" t="s">
        <v>21</v>
      </c>
      <c r="E53" s="109" t="s"/>
      <c r="F53" s="86">
        <f>C53*E53</f>
        <v/>
      </c>
    </row>
    <row r="54" spans="1:6">
      <c r="A54" s="50" t="s">
        <v>197</v>
      </c>
      <c r="B54" s="72">
        <f>VLOOKUP(A54,SOUHRN!$A$9:$E$234,2,FALSE)</f>
        <v/>
      </c>
      <c r="C54" s="26" t="n">
        <v>1500</v>
      </c>
      <c r="D54" s="36" t="s">
        <v>199</v>
      </c>
      <c r="E54" s="109" t="s"/>
      <c r="F54" s="86">
        <f>C54*E54</f>
        <v/>
      </c>
    </row>
    <row r="55" spans="1:6">
      <c r="A55" s="50" t="s">
        <v>107</v>
      </c>
      <c r="B55" s="72">
        <f>VLOOKUP(A55,SOUHRN!$A$9:$E$234,2,FALSE)</f>
        <v/>
      </c>
      <c r="C55" s="26" t="n">
        <v>1</v>
      </c>
      <c r="D55" s="36" t="s">
        <v>21</v>
      </c>
      <c r="E55" s="109" t="s"/>
      <c r="F55" s="86">
        <f>C55*E55</f>
        <v/>
      </c>
    </row>
    <row r="56" spans="1:6">
      <c r="A56" s="50" t="s">
        <v>101</v>
      </c>
      <c r="B56" s="72">
        <f>VLOOKUP(A56,SOUHRN!$A$9:$E$234,2,FALSE)</f>
        <v/>
      </c>
      <c r="C56" s="26" t="n">
        <v>1</v>
      </c>
      <c r="D56" s="36" t="s">
        <v>21</v>
      </c>
      <c r="E56" s="109" t="s"/>
      <c r="F56" s="86">
        <f>C56*E56</f>
        <v/>
      </c>
    </row>
    <row r="57" spans="1:6">
      <c r="A57" s="68" t="s">
        <v>104</v>
      </c>
      <c r="B57" s="72">
        <f>VLOOKUP(A57,SOUHRN!$A$9:$E$234,2,FALSE)</f>
        <v/>
      </c>
      <c r="C57" s="27" t="n">
        <v>1</v>
      </c>
      <c r="D57" s="36" t="s">
        <v>21</v>
      </c>
      <c r="E57" s="109" t="s"/>
      <c r="F57" s="86">
        <f>C57*E57</f>
        <v/>
      </c>
    </row>
    <row r="58" spans="1:6">
      <c r="A58" s="50" t="s">
        <v>92</v>
      </c>
      <c r="B58" s="72">
        <f>VLOOKUP(A58,SOUHRN!$A$9:$E$234,2,FALSE)</f>
        <v/>
      </c>
      <c r="C58" s="26" t="n">
        <v>4</v>
      </c>
      <c r="D58" s="36" t="s">
        <v>21</v>
      </c>
      <c r="E58" s="109" t="s"/>
      <c r="F58" s="86">
        <f>C58*E58</f>
        <v/>
      </c>
    </row>
    <row r="59" spans="1:6">
      <c r="A59" s="50" t="s">
        <v>98</v>
      </c>
      <c r="B59" s="72">
        <f>VLOOKUP(A59,SOUHRN!$A$9:$E$234,2,FALSE)</f>
        <v/>
      </c>
      <c r="C59" s="26" t="n">
        <v>1</v>
      </c>
      <c r="D59" s="36" t="s">
        <v>21</v>
      </c>
      <c r="E59" s="109" t="s"/>
      <c r="F59" s="86">
        <f>C59*E59</f>
        <v/>
      </c>
    </row>
    <row r="60" spans="1:6">
      <c r="A60" s="50" t="s">
        <v>258</v>
      </c>
      <c r="B60" s="72">
        <f>VLOOKUP(A60,SOUHRN!$A$9:$E$234,2,FALSE)</f>
        <v/>
      </c>
      <c r="C60" s="26" t="n">
        <v>1</v>
      </c>
      <c r="D60" s="36" t="s">
        <v>21</v>
      </c>
      <c r="E60" s="109" t="s"/>
      <c r="F60" s="86">
        <f>C60*E60</f>
        <v/>
      </c>
    </row>
    <row r="61" spans="1:6">
      <c r="A61" s="50" t="s">
        <v>261</v>
      </c>
      <c r="B61" s="72">
        <f>VLOOKUP(A61,SOUHRN!$A$9:$E$234,2,FALSE)</f>
        <v/>
      </c>
      <c r="C61" s="26" t="n">
        <v>1</v>
      </c>
      <c r="D61" s="36" t="s">
        <v>21</v>
      </c>
      <c r="E61" s="109" t="s"/>
      <c r="F61" s="86">
        <f>C61*E61</f>
        <v/>
      </c>
    </row>
    <row r="62" spans="1:6">
      <c r="A62" s="50" t="s">
        <v>264</v>
      </c>
      <c r="B62" s="72">
        <f>VLOOKUP(A62,SOUHRN!$A$9:$E$234,2,FALSE)</f>
        <v/>
      </c>
      <c r="C62" s="26" t="n">
        <v>1</v>
      </c>
      <c r="D62" s="36" t="s">
        <v>21</v>
      </c>
      <c r="E62" s="109" t="s"/>
      <c r="F62" s="86">
        <f>C62*E62</f>
        <v/>
      </c>
    </row>
    <row r="63" spans="1:6">
      <c r="A63" s="50" t="s">
        <v>223</v>
      </c>
      <c r="B63" s="72">
        <f>VLOOKUP(A63,SOUHRN!$A$9:$E$234,2,FALSE)</f>
        <v/>
      </c>
      <c r="C63" s="27" t="n">
        <v>1</v>
      </c>
      <c r="D63" s="84" t="s">
        <v>225</v>
      </c>
      <c r="E63" s="109" t="s"/>
      <c r="F63" s="86">
        <f>C63*E63</f>
        <v/>
      </c>
    </row>
    <row r="64" spans="1:6">
      <c r="A64" s="50" t="s">
        <v>233</v>
      </c>
      <c r="B64" s="72">
        <f>VLOOKUP(A64,SOUHRN!$A$9:$E$234,2,FALSE)</f>
        <v/>
      </c>
      <c r="C64" s="27" t="n">
        <v>48</v>
      </c>
      <c r="D64" s="84" t="s">
        <v>235</v>
      </c>
      <c r="E64" s="110" t="s"/>
      <c r="F64" s="110" t="s"/>
    </row>
    <row r="65" spans="1:6">
      <c r="A65" s="50" t="s">
        <v>236</v>
      </c>
      <c r="B65" s="72">
        <f>VLOOKUP(A65,SOUHRN!$A$9:$E$234,2,FALSE)</f>
        <v/>
      </c>
      <c r="C65" s="27" t="n">
        <v>8</v>
      </c>
      <c r="D65" s="84" t="s">
        <v>235</v>
      </c>
      <c r="E65" s="110" t="s"/>
      <c r="F65" s="110" t="s"/>
    </row>
    <row r="66" spans="1:6">
      <c r="A66" s="50" t="s">
        <v>238</v>
      </c>
      <c r="B66" s="72">
        <f>VLOOKUP(A66,SOUHRN!$A$9:$E$234,2,FALSE)</f>
        <v/>
      </c>
      <c r="C66" s="27" t="n">
        <v>48</v>
      </c>
      <c r="D66" s="84" t="s">
        <v>235</v>
      </c>
      <c r="E66" s="110" t="s"/>
      <c r="F66" s="110" t="s"/>
    </row>
    <row r="67" spans="1:6">
      <c r="A67" s="50" t="s">
        <v>240</v>
      </c>
      <c r="B67" s="72">
        <f>VLOOKUP(A67,SOUHRN!$A$9:$E$234,2,FALSE)</f>
        <v/>
      </c>
      <c r="C67" s="27" t="n">
        <v>48</v>
      </c>
      <c r="D67" s="84" t="s">
        <v>235</v>
      </c>
      <c r="E67" s="110" t="s"/>
      <c r="F67" s="110" t="s"/>
    </row>
    <row r="68" spans="1:6">
      <c r="A68" s="50" t="s">
        <v>242</v>
      </c>
      <c r="B68" s="72">
        <f>VLOOKUP(A68,SOUHRN!$A$9:$E$234,2,FALSE)</f>
        <v/>
      </c>
      <c r="C68" s="27" t="n">
        <v>160</v>
      </c>
      <c r="D68" s="84" t="s">
        <v>235</v>
      </c>
      <c r="E68" s="110" t="s"/>
      <c r="F68" s="110" t="s"/>
    </row>
    <row r="69" spans="1:6">
      <c r="A69" s="50" t="s">
        <v>244</v>
      </c>
      <c r="B69" s="72">
        <f>VLOOKUP(A69,SOUHRN!$A$9:$E$234,2,FALSE)</f>
        <v/>
      </c>
      <c r="C69" s="27" t="n">
        <v>16</v>
      </c>
      <c r="D69" s="84" t="s">
        <v>235</v>
      </c>
      <c r="E69" s="110" t="s"/>
      <c r="F69" s="110" t="s"/>
    </row>
    <row r="70" spans="1:6">
      <c r="A70" s="50" t="s">
        <v>246</v>
      </c>
      <c r="B70" s="72">
        <f>VLOOKUP(A70,SOUHRN!$A$9:$E$234,2,FALSE)</f>
        <v/>
      </c>
      <c r="C70" s="27" t="n">
        <v>48</v>
      </c>
      <c r="D70" s="84" t="s">
        <v>235</v>
      </c>
      <c r="E70" s="110" t="s"/>
      <c r="F70" s="110" t="s"/>
    </row>
    <row r="71" spans="1:6">
      <c r="A71" s="50" t="s">
        <v>248</v>
      </c>
      <c r="B71" s="72">
        <f>VLOOKUP(A71,SOUHRN!$A$9:$E$234,2,FALSE)</f>
        <v/>
      </c>
      <c r="C71" s="27" t="n">
        <v>8</v>
      </c>
      <c r="D71" s="84" t="s">
        <v>235</v>
      </c>
      <c r="E71" s="110" t="s"/>
      <c r="F71" s="110" t="s"/>
    </row>
    <row r="72" spans="1:6">
      <c r="A72" s="50" t="s">
        <v>250</v>
      </c>
      <c r="B72" s="72">
        <f>VLOOKUP(A72,SOUHRN!$A$9:$E$234,2,FALSE)</f>
        <v/>
      </c>
      <c r="C72" s="27" t="n">
        <v>8</v>
      </c>
      <c r="D72" s="84" t="s">
        <v>235</v>
      </c>
      <c r="E72" s="110" t="s"/>
      <c r="F72" s="110" t="s"/>
    </row>
    <row customHeight="1" ht="15.75" r="73" s="32" spans="1:6" thickBot="1">
      <c r="A73" s="51" t="n"/>
      <c r="B73" s="89" t="n"/>
      <c r="C73" s="90" t="n"/>
      <c r="D73" s="91" t="n"/>
    </row>
    <row customHeight="1" ht="15.75" r="74" s="32" spans="1:6" thickTop="1">
      <c r="A74" s="8" t="n"/>
      <c r="B74" s="7" t="n"/>
      <c r="C74" s="8" t="n"/>
      <c r="D74" s="8" t="n"/>
      <c r="F74" s="87">
        <f>SUM(F14:F73)</f>
        <v/>
      </c>
    </row>
    <row r="75" spans="1:6">
      <c r="A75" s="58" t="n"/>
    </row>
    <row r="76" spans="1:6">
      <c r="A76" s="58" t="n"/>
    </row>
    <row r="77" spans="1:6"/>
    <row r="78" spans="1:6"/>
    <row r="79" spans="1:6">
      <c r="D79" s="10" t="n"/>
    </row>
    <row r="80" spans="1:6"/>
    <row r="81" spans="1:6"/>
    <row r="82" spans="1:6"/>
    <row r="83" spans="1:6"/>
    <row r="84" spans="1:6"/>
    <row r="85" spans="1:6"/>
    <row r="86" spans="1:6"/>
    <row r="87" spans="1:6"/>
    <row r="88" spans="1:6"/>
    <row r="89" spans="1:6"/>
    <row r="90" spans="1:6"/>
    <row r="91" spans="1:6"/>
    <row r="92" spans="1:6"/>
    <row r="93" spans="1:6"/>
    <row r="94" spans="1:6"/>
    <row r="95" spans="1:6"/>
    <row r="96" spans="1:6"/>
    <row r="97" spans="1:6"/>
    <row r="98" spans="1:6"/>
    <row r="99" spans="1:6"/>
    <row r="100" spans="1:6"/>
    <row r="101" spans="1:6"/>
    <row r="102" spans="1:6"/>
    <row r="103" spans="1:6"/>
    <row r="104" spans="1:6"/>
    <row r="105" spans="1:6"/>
    <row r="106" spans="1:6"/>
    <row r="107" spans="1:6"/>
    <row r="108" spans="1:6"/>
    <row r="109" spans="1:6"/>
    <row r="110" spans="1:6"/>
    <row r="111" spans="1:6"/>
    <row r="112" spans="1:6"/>
    <row r="113" spans="1:6"/>
    <row r="114" spans="1:6"/>
    <row r="115" spans="1:6"/>
    <row r="116" spans="1:6"/>
    <row r="117" spans="1:6"/>
    <row r="118" spans="1:6"/>
    <row r="119" spans="1:6"/>
    <row r="120" spans="1:6"/>
    <row r="121" spans="1:6"/>
    <row r="122" spans="1:6"/>
    <row r="123" spans="1:6"/>
    <row r="124" spans="1:6"/>
    <row r="125" spans="1:6"/>
    <row r="126" spans="1:6"/>
    <row r="127" spans="1:6"/>
    <row r="128" spans="1:6"/>
    <row r="129" spans="1:6"/>
    <row r="130" spans="1:6"/>
    <row r="131" spans="1:6"/>
    <row r="132" spans="1:6"/>
    <row r="133" spans="1:6"/>
    <row r="134" spans="1:6"/>
    <row r="135" spans="1:6"/>
    <row r="136" spans="1:6"/>
    <row r="137" spans="1:6"/>
    <row r="138" spans="1:6"/>
    <row r="139" spans="1:6"/>
    <row r="140" spans="1:6"/>
    <row r="141" spans="1:6"/>
    <row r="142" spans="1:6"/>
    <row r="143" spans="1:6"/>
    <row r="144" spans="1:6"/>
    <row r="145" spans="1:6"/>
    <row r="146" spans="1:6"/>
    <row r="147" spans="1:6"/>
    <row r="148" spans="1:6"/>
    <row r="149" spans="1:6"/>
    <row r="150" spans="1:6"/>
    <row r="151" spans="1:6"/>
    <row r="152" spans="1:6"/>
    <row r="153" spans="1:6"/>
    <row r="154" spans="1:6"/>
    <row r="155" spans="1:6"/>
    <row r="156" spans="1:6"/>
    <row r="157" spans="1:6"/>
    <row r="158" spans="1:6"/>
    <row r="159" spans="1:6"/>
    <row r="160" spans="1:6"/>
    <row r="161" spans="1:6"/>
    <row r="162" spans="1:6"/>
    <row r="163" spans="1:6"/>
    <row r="164" spans="1:6"/>
    <row r="165" spans="1:6"/>
    <row r="166" spans="1:6"/>
    <row r="167" spans="1:6"/>
    <row r="168" spans="1:6"/>
    <row r="169" spans="1:6"/>
    <row r="170" spans="1:6"/>
    <row r="171" spans="1:6"/>
    <row r="172" spans="1:6"/>
    <row r="173" spans="1:6"/>
    <row r="174" spans="1:6"/>
    <row r="175" spans="1:6"/>
    <row r="176" spans="1:6"/>
    <row r="177" spans="1:6"/>
    <row r="178" spans="1:6"/>
    <row r="179" spans="1:6"/>
    <row r="180" spans="1:6"/>
    <row r="181" spans="1:6"/>
    <row r="182" spans="1:6"/>
    <row r="183" spans="1:6"/>
    <row r="184" spans="1:6"/>
    <row r="185" spans="1:6"/>
    <row r="186" spans="1:6"/>
    <row r="187" spans="1:6"/>
    <row r="188" spans="1:6"/>
    <row r="189" spans="1:6"/>
    <row r="190" spans="1:6">
      <c r="D190" s="7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7" verticalDpi="300"/>
  <rowBreaks count="2" manualBreakCount="2">
    <brk id="39" man="1" max="5" min="0"/>
    <brk id="63" man="1" max="5" min="0"/>
  </rowBreaks>
</worksheet>
</file>

<file path=xl/worksheets/sheet2.xml><?xml version="1.0" encoding="utf-8"?>
<worksheet xmlns="http://schemas.openxmlformats.org/spreadsheetml/2006/main">
  <sheetPr>
    <outlinePr summaryBelow="1" summaryRight="1"/>
    <pageSetUpPr fitToPage="1"/>
  </sheetPr>
  <dimension ref="A1:F59"/>
  <sheetViews>
    <sheetView view="pageBreakPreview" workbookViewId="0" zoomScaleNormal="100" zoomScaleSheetLayoutView="100">
      <selection activeCell="B16" sqref="B16"/>
    </sheetView>
  </sheetViews>
  <sheetFormatPr baseColWidth="8" defaultRowHeight="15" outlineLevelCol="0"/>
  <cols>
    <col customWidth="1" max="1" min="1" style="58" width="21.7109375"/>
    <col customWidth="1" max="2" min="2" style="32" width="70.7109375"/>
    <col customWidth="1" max="3" min="3" style="63" width="7.7109375"/>
    <col customWidth="1" max="4" min="4" style="32" width="50.7109375"/>
    <col bestFit="1" customWidth="1" max="5" min="5" style="32" width="18.5703125"/>
    <col customWidth="1" max="6" min="6" style="32" width="15.7109375"/>
  </cols>
  <sheetData>
    <row customHeight="1" ht="15.75" r="1" s="32" spans="1:6" thickTop="1">
      <c r="A1" s="97" t="s">
        <v>0</v>
      </c>
      <c r="B1" s="94">
        <f>SOUHRN!C1</f>
        <v/>
      </c>
      <c r="C1" s="12" t="s">
        <v>292</v>
      </c>
      <c r="D1" s="2" t="n"/>
    </row>
    <row r="2" spans="1:6">
      <c r="A2" s="98" t="s">
        <v>2</v>
      </c>
      <c r="B2" s="48">
        <f>SOUHRN!C2</f>
        <v/>
      </c>
      <c r="C2" s="63" t="n"/>
      <c r="D2" s="105" t="s">
        <v>293</v>
      </c>
    </row>
    <row r="3" spans="1:6">
      <c r="A3" s="98" t="s">
        <v>4</v>
      </c>
      <c r="B3" s="48" t="n"/>
      <c r="C3" s="63" t="n"/>
    </row>
    <row r="4" spans="1:6">
      <c r="A4" s="98" t="s">
        <v>5</v>
      </c>
      <c r="B4" s="48">
        <f>SOUHRN!C4</f>
        <v/>
      </c>
      <c r="C4" s="63" t="n"/>
    </row>
    <row r="5" spans="1:6">
      <c r="A5" s="98" t="s">
        <v>7</v>
      </c>
      <c r="B5" s="19" t="s">
        <v>294</v>
      </c>
      <c r="C5" s="63" t="n"/>
    </row>
    <row r="6" spans="1:6">
      <c r="A6" s="98" t="s">
        <v>295</v>
      </c>
      <c r="B6" s="19" t="s">
        <v>296</v>
      </c>
      <c r="C6" s="63" t="n"/>
    </row>
    <row r="7" spans="1:6">
      <c r="A7" s="98" t="s">
        <v>297</v>
      </c>
      <c r="B7" s="19" t="s">
        <v>298</v>
      </c>
      <c r="C7" s="63" t="n"/>
    </row>
    <row r="8" spans="1:6">
      <c r="A8" s="98" t="s">
        <v>299</v>
      </c>
      <c r="B8" s="19">
        <f>RIGHT(CELL("filename",A1),LEN(CELL("filename",A1))-FIND("]",CELL("filename",A1)))</f>
        <v/>
      </c>
      <c r="C8" s="63" t="n"/>
    </row>
    <row r="9" spans="1:6">
      <c r="A9" s="98" t="s">
        <v>300</v>
      </c>
      <c r="B9" s="19" t="s">
        <v>301</v>
      </c>
      <c r="C9" s="63" t="n"/>
    </row>
    <row r="10" spans="1:6">
      <c r="A10" s="98" t="s">
        <v>302</v>
      </c>
      <c r="B10" s="19" t="s">
        <v>303</v>
      </c>
      <c r="C10" s="63" t="n"/>
    </row>
    <row customHeight="1" ht="15.75" r="11" s="32" spans="1:6" thickBot="1">
      <c r="A11" s="99" t="s">
        <v>304</v>
      </c>
      <c r="B11" s="49" t="n"/>
      <c r="C11" s="63" t="n"/>
    </row>
    <row r="12" spans="1:6">
      <c r="A12" s="56" t="n"/>
      <c r="B12" s="13" t="n"/>
      <c r="C12" s="61" t="n"/>
      <c r="D12" s="14" t="n"/>
    </row>
    <row customHeight="1" ht="31.5" r="13" s="32" spans="1:6">
      <c r="A13" s="59" t="s">
        <v>9</v>
      </c>
      <c r="B13" s="60" t="s">
        <v>305</v>
      </c>
      <c r="C13" s="5" t="s">
        <v>11</v>
      </c>
      <c r="D13" s="15" t="s">
        <v>12</v>
      </c>
      <c r="E13" s="60" t="s">
        <v>306</v>
      </c>
      <c r="F13" s="60" t="s">
        <v>307</v>
      </c>
    </row>
    <row r="14" spans="1:6">
      <c r="A14" s="50" t="s">
        <v>267</v>
      </c>
      <c r="B14" s="72">
        <f>VLOOKUP(A14,SOUHRN!$A$9:$E$234,2,FALSE)</f>
        <v/>
      </c>
      <c r="C14" s="26" t="n">
        <v>1</v>
      </c>
      <c r="D14" s="36" t="s">
        <v>21</v>
      </c>
      <c r="E14" s="109" t="s"/>
      <c r="F14" s="86">
        <f>C14*E14</f>
        <v/>
      </c>
    </row>
    <row r="15" spans="1:6">
      <c r="A15" s="50" t="s">
        <v>288</v>
      </c>
      <c r="B15" s="72">
        <f>VLOOKUP(A15,SOUHRN!$A$9:$E$234,2,FALSE)</f>
        <v/>
      </c>
      <c r="C15" s="26" t="n">
        <v>2</v>
      </c>
      <c r="D15" s="36" t="s">
        <v>21</v>
      </c>
      <c r="E15" s="109" t="s"/>
      <c r="F15" s="86">
        <f>C15*E15</f>
        <v/>
      </c>
    </row>
    <row r="16" spans="1:6">
      <c r="A16" s="50" t="s">
        <v>273</v>
      </c>
      <c r="B16" s="72">
        <f>VLOOKUP(A16,SOUHRN!$A$9:$E$234,2,FALSE)</f>
        <v/>
      </c>
      <c r="C16" s="26" t="n">
        <v>2</v>
      </c>
      <c r="D16" s="36" t="s">
        <v>21</v>
      </c>
      <c r="E16" s="109" t="s"/>
      <c r="F16" s="86">
        <f>C16*E16</f>
        <v/>
      </c>
    </row>
    <row r="17" spans="1:6">
      <c r="A17" s="50" t="s">
        <v>205</v>
      </c>
      <c r="B17" s="72">
        <f>VLOOKUP(A17,SOUHRN!$A$9:$E$234,2,FALSE)</f>
        <v/>
      </c>
      <c r="C17" s="26" t="n">
        <v>2</v>
      </c>
      <c r="D17" s="36" t="s">
        <v>21</v>
      </c>
      <c r="E17" s="109" t="s"/>
      <c r="F17" s="86">
        <f>C17*E17</f>
        <v/>
      </c>
    </row>
    <row r="18" spans="1:6">
      <c r="A18" s="50" t="s">
        <v>227</v>
      </c>
      <c r="B18" s="72">
        <f>VLOOKUP(A18,SOUHRN!$A$9:$E$234,2,FALSE)</f>
        <v/>
      </c>
      <c r="C18" s="26" t="n">
        <v>2</v>
      </c>
      <c r="D18" s="36" t="s">
        <v>21</v>
      </c>
      <c r="E18" s="109" t="s"/>
      <c r="F18" s="86">
        <f>C18*E18</f>
        <v/>
      </c>
    </row>
    <row r="19" spans="1:6">
      <c r="A19" s="50" t="s">
        <v>26</v>
      </c>
      <c r="B19" s="72">
        <f>VLOOKUP(A19,SOUHRN!$A$9:$E$234,2,FALSE)</f>
        <v/>
      </c>
      <c r="C19" s="26" t="n">
        <v>1</v>
      </c>
      <c r="D19" s="36" t="s">
        <v>21</v>
      </c>
      <c r="E19" s="109" t="s"/>
      <c r="F19" s="86">
        <f>C19*E19</f>
        <v/>
      </c>
    </row>
    <row r="20" spans="1:6">
      <c r="A20" s="50" t="s">
        <v>285</v>
      </c>
      <c r="B20" s="72">
        <f>VLOOKUP(A20,SOUHRN!$A$9:$E$234,2,FALSE)</f>
        <v/>
      </c>
      <c r="C20" s="26" t="n">
        <v>1</v>
      </c>
      <c r="D20" s="36" t="s">
        <v>21</v>
      </c>
      <c r="E20" s="109" t="s"/>
      <c r="F20" s="86">
        <f>C20*E20</f>
        <v/>
      </c>
    </row>
    <row r="21" spans="1:6">
      <c r="A21" s="50" t="s">
        <v>41</v>
      </c>
      <c r="B21" s="72">
        <f>VLOOKUP(A21,SOUHRN!$A$9:$E$234,2,FALSE)</f>
        <v/>
      </c>
      <c r="C21" s="26" t="n">
        <v>1</v>
      </c>
      <c r="D21" s="36" t="s">
        <v>21</v>
      </c>
      <c r="E21" s="109" t="s"/>
      <c r="F21" s="86">
        <f>C21*E21</f>
        <v/>
      </c>
    </row>
    <row r="22" spans="1:6">
      <c r="A22" s="50" t="s">
        <v>59</v>
      </c>
      <c r="B22" s="72">
        <f>VLOOKUP(A22,SOUHRN!$A$9:$E$234,2,FALSE)</f>
        <v/>
      </c>
      <c r="C22" s="26" t="n">
        <v>1</v>
      </c>
      <c r="D22" s="36" t="s">
        <v>21</v>
      </c>
      <c r="E22" s="109" t="s"/>
      <c r="F22" s="86">
        <f>C22*E22</f>
        <v/>
      </c>
    </row>
    <row r="23" spans="1:6">
      <c r="A23" s="50" t="s">
        <v>65</v>
      </c>
      <c r="B23" s="72">
        <f>VLOOKUP(A23,SOUHRN!$A$9:$E$234,2,FALSE)</f>
        <v/>
      </c>
      <c r="C23" s="26" t="n">
        <v>2</v>
      </c>
      <c r="D23" s="36" t="s">
        <v>21</v>
      </c>
      <c r="E23" s="109" t="s"/>
      <c r="F23" s="86">
        <f>C23*E23</f>
        <v/>
      </c>
    </row>
    <row r="24" spans="1:6">
      <c r="A24" s="50" t="s">
        <v>155</v>
      </c>
      <c r="B24" s="72">
        <f>VLOOKUP(A24,SOUHRN!$A$9:$E$234,2,FALSE)</f>
        <v/>
      </c>
      <c r="C24" s="26" t="n">
        <v>2</v>
      </c>
      <c r="D24" s="36" t="s">
        <v>21</v>
      </c>
      <c r="E24" s="109" t="s"/>
      <c r="F24" s="86">
        <f>C24*E24</f>
        <v/>
      </c>
    </row>
    <row r="25" spans="1:6">
      <c r="A25" s="50" t="s">
        <v>158</v>
      </c>
      <c r="B25" s="72">
        <f>VLOOKUP(A25,SOUHRN!$A$9:$E$234,2,FALSE)</f>
        <v/>
      </c>
      <c r="C25" s="26" t="n">
        <v>1</v>
      </c>
      <c r="D25" s="36" t="s">
        <v>21</v>
      </c>
      <c r="E25" s="109" t="s"/>
      <c r="F25" s="86">
        <f>C25*E25</f>
        <v/>
      </c>
    </row>
    <row r="26" spans="1:6">
      <c r="A26" s="50" t="s">
        <v>134</v>
      </c>
      <c r="B26" s="72">
        <f>VLOOKUP(A26,SOUHRN!$A$9:$E$234,2,FALSE)</f>
        <v/>
      </c>
      <c r="C26" s="26" t="n">
        <v>2</v>
      </c>
      <c r="D26" s="36" t="s">
        <v>21</v>
      </c>
      <c r="E26" s="109" t="s"/>
      <c r="F26" s="86">
        <f>C26*E26</f>
        <v/>
      </c>
    </row>
    <row r="27" spans="1:6">
      <c r="A27" s="50" t="s">
        <v>140</v>
      </c>
      <c r="B27" s="72">
        <f>VLOOKUP(A27,SOUHRN!$A$9:$E$234,2,FALSE)</f>
        <v/>
      </c>
      <c r="C27" s="26" t="n">
        <v>2</v>
      </c>
      <c r="D27" s="36" t="s">
        <v>21</v>
      </c>
      <c r="E27" s="109" t="s"/>
      <c r="F27" s="86">
        <f>C27*E27</f>
        <v/>
      </c>
    </row>
    <row r="28" spans="1:6">
      <c r="A28" s="50" t="s">
        <v>179</v>
      </c>
      <c r="B28" s="72">
        <f>VLOOKUP(A28,SOUHRN!$A$9:$E$234,2,FALSE)</f>
        <v/>
      </c>
      <c r="C28" s="26" t="n">
        <v>1</v>
      </c>
      <c r="D28" s="36" t="s">
        <v>21</v>
      </c>
      <c r="E28" s="109" t="s"/>
      <c r="F28" s="86">
        <f>C28*E28</f>
        <v/>
      </c>
    </row>
    <row r="29" spans="1:6">
      <c r="A29" s="50" t="s">
        <v>116</v>
      </c>
      <c r="B29" s="72">
        <f>VLOOKUP(A29,SOUHRN!$A$9:$E$234,2,FALSE)</f>
        <v/>
      </c>
      <c r="C29" s="26" t="n">
        <v>1</v>
      </c>
      <c r="D29" s="36" t="s">
        <v>21</v>
      </c>
      <c r="E29" s="109" t="s"/>
      <c r="F29" s="86">
        <f>C29*E29</f>
        <v/>
      </c>
    </row>
    <row r="30" spans="1:6">
      <c r="A30" s="50" t="s">
        <v>122</v>
      </c>
      <c r="B30" s="72">
        <f>VLOOKUP(A30,SOUHRN!$A$9:$E$234,2,FALSE)</f>
        <v/>
      </c>
      <c r="C30" s="26" t="n">
        <v>3</v>
      </c>
      <c r="D30" s="36" t="s">
        <v>21</v>
      </c>
      <c r="E30" s="109" t="s"/>
      <c r="F30" s="86">
        <f>C30*E30</f>
        <v/>
      </c>
    </row>
    <row r="31" spans="1:6">
      <c r="A31" s="50" t="s">
        <v>149</v>
      </c>
      <c r="B31" s="72">
        <f>VLOOKUP(A31,SOUHRN!$A$9:$E$234,2,FALSE)</f>
        <v/>
      </c>
      <c r="C31" s="26" t="n">
        <v>4</v>
      </c>
      <c r="D31" s="36" t="s">
        <v>21</v>
      </c>
      <c r="E31" s="109" t="s"/>
      <c r="F31" s="86">
        <f>C31*E31</f>
        <v/>
      </c>
    </row>
    <row r="32" spans="1:6">
      <c r="A32" s="50" t="s">
        <v>152</v>
      </c>
      <c r="B32" s="72">
        <f>VLOOKUP(A32,SOUHRN!$A$9:$E$234,2,FALSE)</f>
        <v/>
      </c>
      <c r="C32" s="26" t="n">
        <v>2</v>
      </c>
      <c r="D32" s="36" t="s">
        <v>21</v>
      </c>
      <c r="E32" s="109" t="s"/>
      <c r="F32" s="86">
        <f>C32*E32</f>
        <v/>
      </c>
    </row>
    <row r="33" spans="1:6">
      <c r="A33" s="50" t="s">
        <v>214</v>
      </c>
      <c r="B33" s="72">
        <f>VLOOKUP(A33,SOUHRN!$A$9:$E$234,2,FALSE)</f>
        <v/>
      </c>
      <c r="C33" s="26" t="n">
        <v>3</v>
      </c>
      <c r="D33" s="36" t="s">
        <v>21</v>
      </c>
      <c r="E33" s="109" t="s"/>
      <c r="F33" s="86">
        <f>C33*E33</f>
        <v/>
      </c>
    </row>
    <row r="34" spans="1:6">
      <c r="A34" s="50" t="s">
        <v>167</v>
      </c>
      <c r="B34" s="72">
        <f>VLOOKUP(A34,SOUHRN!$A$9:$E$234,2,FALSE)</f>
        <v/>
      </c>
      <c r="C34" s="26" t="n">
        <v>1</v>
      </c>
      <c r="D34" s="36" t="s">
        <v>21</v>
      </c>
      <c r="E34" s="109" t="s"/>
      <c r="F34" s="86">
        <f>C34*E34</f>
        <v/>
      </c>
    </row>
    <row r="35" spans="1:6">
      <c r="A35" s="50" t="s">
        <v>270</v>
      </c>
      <c r="B35" s="72">
        <f>VLOOKUP(A35,SOUHRN!$A$9:$E$234,2,FALSE)</f>
        <v/>
      </c>
      <c r="C35" s="26" t="n">
        <v>2</v>
      </c>
      <c r="D35" s="36" t="s">
        <v>21</v>
      </c>
      <c r="E35" s="109" t="s"/>
      <c r="F35" s="86">
        <f>C35*E35</f>
        <v/>
      </c>
    </row>
    <row r="36" spans="1:6">
      <c r="A36" s="50" t="s">
        <v>185</v>
      </c>
      <c r="B36" s="72">
        <f>VLOOKUP(A36,SOUHRN!$A$9:$E$234,2,FALSE)</f>
        <v/>
      </c>
      <c r="C36" s="26" t="n">
        <v>1</v>
      </c>
      <c r="D36" s="36" t="s">
        <v>21</v>
      </c>
      <c r="E36" s="109" t="s"/>
      <c r="F36" s="86">
        <f>C36*E36</f>
        <v/>
      </c>
    </row>
    <row r="37" spans="1:6">
      <c r="A37" s="68" t="s">
        <v>113</v>
      </c>
      <c r="B37" s="72">
        <f>VLOOKUP(A37,SOUHRN!$A$9:$E$234,2,FALSE)</f>
        <v/>
      </c>
      <c r="C37" s="26" t="n">
        <v>1</v>
      </c>
      <c r="D37" s="36" t="s">
        <v>21</v>
      </c>
      <c r="E37" s="109" t="s"/>
      <c r="F37" s="86">
        <f>C37*E37</f>
        <v/>
      </c>
    </row>
    <row r="38" spans="1:6">
      <c r="A38" s="68" t="s">
        <v>119</v>
      </c>
      <c r="B38" s="72">
        <f>VLOOKUP(A38,SOUHRN!$A$9:$E$234,2,FALSE)</f>
        <v/>
      </c>
      <c r="C38" s="26" t="n">
        <v>1</v>
      </c>
      <c r="D38" s="36" t="s">
        <v>21</v>
      </c>
      <c r="E38" s="109" t="s"/>
      <c r="F38" s="86">
        <f>C38*E38</f>
        <v/>
      </c>
    </row>
    <row r="39" spans="1:6">
      <c r="A39" s="68" t="s">
        <v>50</v>
      </c>
      <c r="B39" s="72">
        <f>VLOOKUP(A39,SOUHRN!$A$9:$E$234,2,FALSE)</f>
        <v/>
      </c>
      <c r="C39" s="26" t="n">
        <v>1</v>
      </c>
      <c r="D39" s="36" t="s">
        <v>21</v>
      </c>
      <c r="E39" s="109" t="s"/>
      <c r="F39" s="86">
        <f>C39*E39</f>
        <v/>
      </c>
    </row>
    <row r="40" spans="1:6">
      <c r="A40" s="68" t="s">
        <v>80</v>
      </c>
      <c r="B40" s="72">
        <f>VLOOKUP(A40,SOUHRN!$A$9:$E$234,2,FALSE)</f>
        <v/>
      </c>
      <c r="C40" s="26" t="n">
        <v>1</v>
      </c>
      <c r="D40" s="36" t="s">
        <v>21</v>
      </c>
      <c r="E40" s="109" t="s"/>
      <c r="F40" s="86">
        <f>C40*E40</f>
        <v/>
      </c>
    </row>
    <row r="41" spans="1:6">
      <c r="A41" s="68" t="s">
        <v>86</v>
      </c>
      <c r="B41" s="72">
        <f>VLOOKUP(A41,SOUHRN!$A$9:$E$234,2,FALSE)</f>
        <v/>
      </c>
      <c r="C41" s="26" t="n">
        <v>1</v>
      </c>
      <c r="D41" s="36" t="s">
        <v>21</v>
      </c>
      <c r="E41" s="109" t="s"/>
      <c r="F41" s="86">
        <f>C41*E41</f>
        <v/>
      </c>
    </row>
    <row r="42" spans="1:6">
      <c r="A42" s="68" t="s">
        <v>89</v>
      </c>
      <c r="B42" s="72">
        <f>VLOOKUP(A42,SOUHRN!$A$9:$E$234,2,FALSE)</f>
        <v/>
      </c>
      <c r="C42" s="26" t="n">
        <v>1</v>
      </c>
      <c r="D42" s="36" t="s">
        <v>21</v>
      </c>
      <c r="E42" s="109" t="s"/>
      <c r="F42" s="86">
        <f>C42*E42</f>
        <v/>
      </c>
    </row>
    <row r="43" spans="1:6">
      <c r="A43" s="50" t="s">
        <v>197</v>
      </c>
      <c r="B43" s="72">
        <f>VLOOKUP(A43,SOUHRN!$A$9:$E$234,2,FALSE)</f>
        <v/>
      </c>
      <c r="C43" s="26" t="n">
        <v>500</v>
      </c>
      <c r="D43" s="36" t="s">
        <v>199</v>
      </c>
      <c r="E43" s="109" t="s"/>
      <c r="F43" s="86">
        <f>C43*E43</f>
        <v/>
      </c>
    </row>
    <row r="44" spans="1:6">
      <c r="A44" s="50" t="s">
        <v>101</v>
      </c>
      <c r="B44" s="72">
        <f>VLOOKUP(A44,SOUHRN!$A$9:$E$234,2,FALSE)</f>
        <v/>
      </c>
      <c r="C44" s="26" t="n">
        <v>1</v>
      </c>
      <c r="D44" s="36" t="s">
        <v>21</v>
      </c>
      <c r="E44" s="109" t="s"/>
      <c r="F44" s="86">
        <f>C44*E44</f>
        <v/>
      </c>
    </row>
    <row r="45" spans="1:6">
      <c r="A45" s="68" t="s">
        <v>104</v>
      </c>
      <c r="B45" s="72">
        <f>VLOOKUP(A45,SOUHRN!$A$9:$E$234,2,FALSE)</f>
        <v/>
      </c>
      <c r="C45" s="27" t="n">
        <v>1</v>
      </c>
      <c r="D45" s="36" t="s">
        <v>21</v>
      </c>
      <c r="E45" s="109" t="s"/>
      <c r="F45" s="86">
        <f>C45*E45</f>
        <v/>
      </c>
    </row>
    <row r="46" spans="1:6">
      <c r="A46" s="50" t="s">
        <v>92</v>
      </c>
      <c r="B46" s="72">
        <f>VLOOKUP(A46,SOUHRN!$A$9:$E$234,2,FALSE)</f>
        <v/>
      </c>
      <c r="C46" s="26" t="n">
        <v>2</v>
      </c>
      <c r="D46" s="36" t="s">
        <v>21</v>
      </c>
      <c r="E46" s="109" t="s"/>
      <c r="F46" s="86">
        <f>C46*E46</f>
        <v/>
      </c>
    </row>
    <row r="47" spans="1:6">
      <c r="A47" s="50" t="s">
        <v>98</v>
      </c>
      <c r="B47" s="72">
        <f>VLOOKUP(A47,SOUHRN!$A$9:$E$234,2,FALSE)</f>
        <v/>
      </c>
      <c r="C47" s="26" t="n">
        <v>1</v>
      </c>
      <c r="D47" s="36" t="s">
        <v>21</v>
      </c>
      <c r="E47" s="109" t="s"/>
      <c r="F47" s="86">
        <f>C47*E47</f>
        <v/>
      </c>
    </row>
    <row r="48" spans="1:6">
      <c r="A48" s="50" t="s">
        <v>223</v>
      </c>
      <c r="B48" s="72">
        <f>VLOOKUP(A48,SOUHRN!$A$9:$E$234,2,FALSE)</f>
        <v/>
      </c>
      <c r="C48" s="27" t="n">
        <v>1</v>
      </c>
      <c r="D48" s="84" t="s">
        <v>225</v>
      </c>
      <c r="E48" s="109" t="s"/>
      <c r="F48" s="86">
        <f>C48*E48</f>
        <v/>
      </c>
    </row>
    <row r="49" spans="1:6">
      <c r="A49" s="50" t="s">
        <v>233</v>
      </c>
      <c r="B49" s="72">
        <f>VLOOKUP(A49,SOUHRN!$A$9:$E$234,2,FALSE)</f>
        <v/>
      </c>
      <c r="C49" s="27" t="n">
        <v>30</v>
      </c>
      <c r="D49" s="84" t="s">
        <v>235</v>
      </c>
      <c r="E49" s="110" t="s"/>
      <c r="F49" s="110" t="s"/>
    </row>
    <row r="50" spans="1:6">
      <c r="A50" s="50" t="s">
        <v>236</v>
      </c>
      <c r="B50" s="72">
        <f>VLOOKUP(A50,SOUHRN!$A$9:$E$234,2,FALSE)</f>
        <v/>
      </c>
      <c r="C50" s="27" t="n">
        <v>4</v>
      </c>
      <c r="D50" s="84" t="s">
        <v>235</v>
      </c>
      <c r="E50" s="110" t="s"/>
      <c r="F50" s="110" t="s"/>
    </row>
    <row r="51" spans="1:6">
      <c r="A51" s="50" t="s">
        <v>238</v>
      </c>
      <c r="B51" s="72">
        <f>VLOOKUP(A51,SOUHRN!$A$9:$E$234,2,FALSE)</f>
        <v/>
      </c>
      <c r="C51" s="27" t="n">
        <v>24</v>
      </c>
      <c r="D51" s="84" t="s">
        <v>235</v>
      </c>
      <c r="E51" s="110" t="s"/>
      <c r="F51" s="110" t="s"/>
    </row>
    <row r="52" spans="1:6">
      <c r="A52" s="50" t="s">
        <v>240</v>
      </c>
      <c r="B52" s="72">
        <f>VLOOKUP(A52,SOUHRN!$A$9:$E$234,2,FALSE)</f>
        <v/>
      </c>
      <c r="C52" s="27" t="n">
        <v>24</v>
      </c>
      <c r="D52" s="84" t="s">
        <v>235</v>
      </c>
      <c r="E52" s="110" t="s"/>
      <c r="F52" s="110" t="s"/>
    </row>
    <row r="53" spans="1:6">
      <c r="A53" s="50" t="s">
        <v>242</v>
      </c>
      <c r="B53" s="72">
        <f>VLOOKUP(A53,SOUHRN!$A$9:$E$234,2,FALSE)</f>
        <v/>
      </c>
      <c r="C53" s="27" t="n">
        <v>80</v>
      </c>
      <c r="D53" s="84" t="s">
        <v>235</v>
      </c>
      <c r="E53" s="110" t="s"/>
      <c r="F53" s="110" t="s"/>
    </row>
    <row r="54" spans="1:6">
      <c r="A54" s="50" t="s">
        <v>244</v>
      </c>
      <c r="B54" s="72">
        <f>VLOOKUP(A54,SOUHRN!$A$9:$E$234,2,FALSE)</f>
        <v/>
      </c>
      <c r="C54" s="27" t="n">
        <v>8</v>
      </c>
      <c r="D54" s="84" t="s">
        <v>235</v>
      </c>
      <c r="E54" s="110" t="s"/>
      <c r="F54" s="110" t="s"/>
    </row>
    <row r="55" spans="1:6">
      <c r="A55" s="50" t="s">
        <v>246</v>
      </c>
      <c r="B55" s="72">
        <f>VLOOKUP(A55,SOUHRN!$A$9:$E$234,2,FALSE)</f>
        <v/>
      </c>
      <c r="C55" s="27" t="n">
        <v>30</v>
      </c>
      <c r="D55" s="84" t="s">
        <v>235</v>
      </c>
      <c r="E55" s="110" t="s"/>
      <c r="F55" s="110" t="s"/>
    </row>
    <row r="56" spans="1:6">
      <c r="A56" s="50" t="s">
        <v>248</v>
      </c>
      <c r="B56" s="72">
        <f>VLOOKUP(A56,SOUHRN!$A$9:$E$234,2,FALSE)</f>
        <v/>
      </c>
      <c r="C56" s="27" t="n">
        <v>8</v>
      </c>
      <c r="D56" s="84" t="s">
        <v>235</v>
      </c>
      <c r="E56" s="110" t="s"/>
      <c r="F56" s="110" t="s"/>
    </row>
    <row r="57" spans="1:6">
      <c r="A57" s="50" t="s">
        <v>250</v>
      </c>
      <c r="B57" s="72">
        <f>VLOOKUP(A57,SOUHRN!$A$9:$E$234,2,FALSE)</f>
        <v/>
      </c>
      <c r="C57" s="27" t="n">
        <v>8</v>
      </c>
      <c r="D57" s="84" t="s">
        <v>235</v>
      </c>
      <c r="E57" s="110" t="s"/>
      <c r="F57" s="110" t="s"/>
    </row>
    <row customHeight="1" ht="15.75" r="58" s="32" spans="1:6" thickBot="1">
      <c r="A58" s="51" t="n"/>
      <c r="B58" s="89" t="n"/>
      <c r="C58" s="90" t="n"/>
      <c r="D58" s="91" t="n"/>
    </row>
    <row customHeight="1" ht="15.75" r="59" s="32" spans="1:6" thickTop="1">
      <c r="A59" s="8" t="n"/>
      <c r="B59" s="7" t="n"/>
      <c r="C59" s="8" t="n"/>
      <c r="D59" s="8" t="n"/>
      <c r="F59" s="87">
        <f>SUM(F14:F58)</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3.xml><?xml version="1.0" encoding="utf-8"?>
<worksheet xmlns="http://schemas.openxmlformats.org/spreadsheetml/2006/main">
  <sheetPr>
    <outlinePr summaryBelow="1" summaryRight="1"/>
    <pageSetUpPr fitToPage="1"/>
  </sheetPr>
  <dimension ref="A1:F69"/>
  <sheetViews>
    <sheetView view="pageBreakPreview" workbookViewId="0" zoomScaleNormal="100" zoomScaleSheetLayoutView="100">
      <selection activeCell="B18" sqref="B18"/>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5.7109375"/>
  </cols>
  <sheetData>
    <row customHeight="1" ht="15.75" r="1" s="32" spans="1:6" thickTop="1">
      <c r="A1" s="97" t="s">
        <v>0</v>
      </c>
      <c r="B1" s="94">
        <f>SOUHRN!C1</f>
        <v/>
      </c>
      <c r="C1" s="12" t="s">
        <v>292</v>
      </c>
      <c r="D1" s="2" t="n"/>
    </row>
    <row r="2" spans="1:6">
      <c r="A2" s="98" t="s">
        <v>2</v>
      </c>
      <c r="B2" s="48">
        <f>SOUHRN!C2</f>
        <v/>
      </c>
      <c r="C2" s="63" t="n"/>
      <c r="D2" s="105" t="s">
        <v>293</v>
      </c>
    </row>
    <row r="3" spans="1:6">
      <c r="A3" s="98" t="s">
        <v>4</v>
      </c>
      <c r="B3" s="48" t="n"/>
      <c r="C3" s="63" t="n"/>
    </row>
    <row r="4" spans="1:6">
      <c r="A4" s="98" t="s">
        <v>5</v>
      </c>
      <c r="B4" s="48">
        <f>SOUHRN!C4</f>
        <v/>
      </c>
      <c r="C4" s="63" t="n"/>
    </row>
    <row r="5" spans="1:6">
      <c r="A5" s="98" t="s">
        <v>7</v>
      </c>
      <c r="B5" s="19" t="s">
        <v>294</v>
      </c>
      <c r="C5" s="63" t="n"/>
    </row>
    <row r="6" spans="1:6">
      <c r="A6" s="98" t="s">
        <v>295</v>
      </c>
      <c r="B6" s="19" t="s">
        <v>308</v>
      </c>
      <c r="C6" s="63" t="n"/>
    </row>
    <row r="7" spans="1:6">
      <c r="A7" s="98" t="s">
        <v>297</v>
      </c>
      <c r="B7" s="19" t="s">
        <v>309</v>
      </c>
      <c r="C7" s="63" t="n"/>
    </row>
    <row r="8" spans="1:6">
      <c r="A8" s="98" t="s">
        <v>299</v>
      </c>
      <c r="B8" s="19">
        <f>RIGHT(CELL("filename",A1),LEN(CELL("filename",A1))-FIND("]",CELL("filename",A1)))</f>
        <v/>
      </c>
      <c r="C8" s="63" t="n"/>
    </row>
    <row r="9" spans="1:6">
      <c r="A9" s="98" t="s">
        <v>300</v>
      </c>
      <c r="B9" s="19" t="s">
        <v>310</v>
      </c>
      <c r="C9" s="63" t="n"/>
    </row>
    <row r="10" spans="1:6">
      <c r="A10" s="98" t="s">
        <v>302</v>
      </c>
      <c r="B10" s="19" t="s">
        <v>311</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23</v>
      </c>
      <c r="B14" s="72">
        <f>VLOOKUP(A14,SOUHRN!$A$9:$E$234,2,FALSE)</f>
        <v/>
      </c>
      <c r="C14" s="26" t="n">
        <v>1</v>
      </c>
      <c r="D14" s="36" t="s">
        <v>21</v>
      </c>
      <c r="E14" s="109" t="s"/>
      <c r="F14" s="86">
        <f>C14*E14</f>
        <v/>
      </c>
    </row>
    <row r="15" spans="1:6">
      <c r="A15" s="50" t="s">
        <v>35</v>
      </c>
      <c r="B15" s="72">
        <f>VLOOKUP(A15,SOUHRN!$A$9:$E$234,2,FALSE)</f>
        <v/>
      </c>
      <c r="C15" s="26" t="n">
        <v>2</v>
      </c>
      <c r="D15" s="36" t="s">
        <v>21</v>
      </c>
      <c r="E15" s="109" t="s"/>
      <c r="F15" s="86">
        <f>C15*E15</f>
        <v/>
      </c>
    </row>
    <row r="16" spans="1:6">
      <c r="A16" s="50" t="s">
        <v>288</v>
      </c>
      <c r="B16" s="72">
        <f>VLOOKUP(A16,SOUHRN!$A$9:$E$234,2,FALSE)</f>
        <v/>
      </c>
      <c r="C16" s="26" t="n">
        <v>1</v>
      </c>
      <c r="D16" s="36" t="s">
        <v>21</v>
      </c>
      <c r="E16" s="109" t="s"/>
      <c r="F16" s="86">
        <f>C16*E16</f>
        <v/>
      </c>
    </row>
    <row r="17" spans="1:6">
      <c r="A17" s="50" t="s">
        <v>273</v>
      </c>
      <c r="B17" s="72">
        <f>VLOOKUP(A17,SOUHRN!$A$9:$E$234,2,FALSE)</f>
        <v/>
      </c>
      <c r="C17" s="26" t="n">
        <v>2</v>
      </c>
      <c r="D17" s="36" t="s">
        <v>21</v>
      </c>
      <c r="E17" s="109" t="s"/>
      <c r="F17" s="86">
        <f>C17*E17</f>
        <v/>
      </c>
    </row>
    <row r="18" spans="1:6">
      <c r="A18" s="50" t="s">
        <v>276</v>
      </c>
      <c r="B18" s="72">
        <f>VLOOKUP(A18,SOUHRN!$A$9:$E$234,2,FALSE)</f>
        <v/>
      </c>
      <c r="C18" s="26" t="n">
        <v>1</v>
      </c>
      <c r="D18" s="36" t="s">
        <v>21</v>
      </c>
      <c r="E18" s="109" t="s"/>
      <c r="F18" s="86">
        <f>C18*E18</f>
        <v/>
      </c>
    </row>
    <row r="19" spans="1:6">
      <c r="A19" s="50" t="s">
        <v>205</v>
      </c>
      <c r="B19" s="72">
        <f>VLOOKUP(A19,SOUHRN!$A$9:$E$234,2,FALSE)</f>
        <v/>
      </c>
      <c r="C19" s="26" t="n">
        <v>3</v>
      </c>
      <c r="D19" s="36" t="s">
        <v>21</v>
      </c>
      <c r="E19" s="109" t="s"/>
      <c r="F19" s="86">
        <f>C19*E19</f>
        <v/>
      </c>
    </row>
    <row r="20" spans="1:6">
      <c r="A20" s="50" t="s">
        <v>227</v>
      </c>
      <c r="B20" s="72">
        <f>VLOOKUP(A20,SOUHRN!$A$9:$E$234,2,FALSE)</f>
        <v/>
      </c>
      <c r="C20" s="26" t="n">
        <v>2</v>
      </c>
      <c r="D20" s="36" t="s">
        <v>21</v>
      </c>
      <c r="E20" s="109" t="s"/>
      <c r="F20" s="86">
        <f>C20*E20</f>
        <v/>
      </c>
    </row>
    <row r="21" spans="1:6">
      <c r="A21" s="50" t="s">
        <v>26</v>
      </c>
      <c r="B21" s="72">
        <f>VLOOKUP(A21,SOUHRN!$A$9:$E$234,2,FALSE)</f>
        <v/>
      </c>
      <c r="C21" s="26" t="n">
        <v>1</v>
      </c>
      <c r="D21" s="36" t="s">
        <v>21</v>
      </c>
      <c r="E21" s="109" t="s"/>
      <c r="F21" s="86">
        <f>C21*E21</f>
        <v/>
      </c>
    </row>
    <row r="22" spans="1:6">
      <c r="A22" s="50" t="s">
        <v>285</v>
      </c>
      <c r="B22" s="72">
        <f>VLOOKUP(A22,SOUHRN!$A$9:$E$234,2,FALSE)</f>
        <v/>
      </c>
      <c r="C22" s="26" t="n">
        <v>1</v>
      </c>
      <c r="D22" s="36" t="s">
        <v>21</v>
      </c>
      <c r="E22" s="109" t="s"/>
      <c r="F22" s="86">
        <f>C22*E22</f>
        <v/>
      </c>
    </row>
    <row r="23" spans="1:6">
      <c r="A23" s="50" t="s">
        <v>41</v>
      </c>
      <c r="B23" s="72">
        <f>VLOOKUP(A23,SOUHRN!$A$9:$E$234,2,FALSE)</f>
        <v/>
      </c>
      <c r="C23" s="26" t="n">
        <v>2</v>
      </c>
      <c r="D23" s="36" t="s">
        <v>21</v>
      </c>
      <c r="E23" s="109" t="s"/>
      <c r="F23" s="86">
        <f>C23*E23</f>
        <v/>
      </c>
    </row>
    <row r="24" spans="1:6">
      <c r="A24" s="50" t="s">
        <v>59</v>
      </c>
      <c r="B24" s="72">
        <f>VLOOKUP(A24,SOUHRN!$A$9:$E$234,2,FALSE)</f>
        <v/>
      </c>
      <c r="C24" s="26" t="n">
        <v>1</v>
      </c>
      <c r="D24" s="36" t="s">
        <v>21</v>
      </c>
      <c r="E24" s="109" t="s"/>
      <c r="F24" s="86">
        <f>C24*E24</f>
        <v/>
      </c>
    </row>
    <row r="25" spans="1:6">
      <c r="A25" s="50" t="s">
        <v>65</v>
      </c>
      <c r="B25" s="72">
        <f>VLOOKUP(A25,SOUHRN!$A$9:$E$234,2,FALSE)</f>
        <v/>
      </c>
      <c r="C25" s="26" t="n">
        <v>3</v>
      </c>
      <c r="D25" s="36" t="s">
        <v>21</v>
      </c>
      <c r="E25" s="109" t="s"/>
      <c r="F25" s="86">
        <f>C25*E25</f>
        <v/>
      </c>
    </row>
    <row r="26" spans="1:6">
      <c r="A26" s="50" t="s">
        <v>155</v>
      </c>
      <c r="B26" s="72">
        <f>VLOOKUP(A26,SOUHRN!$A$9:$E$234,2,FALSE)</f>
        <v/>
      </c>
      <c r="C26" s="26" t="n">
        <v>2</v>
      </c>
      <c r="D26" s="36" t="s">
        <v>21</v>
      </c>
      <c r="E26" s="109" t="s"/>
      <c r="F26" s="86">
        <f>C26*E26</f>
        <v/>
      </c>
    </row>
    <row r="27" spans="1:6">
      <c r="A27" s="50" t="s">
        <v>158</v>
      </c>
      <c r="B27" s="72">
        <f>VLOOKUP(A27,SOUHRN!$A$9:$E$234,2,FALSE)</f>
        <v/>
      </c>
      <c r="C27" s="26" t="n">
        <v>1</v>
      </c>
      <c r="D27" s="36" t="s">
        <v>21</v>
      </c>
      <c r="E27" s="109" t="s"/>
      <c r="F27" s="86">
        <f>C27*E27</f>
        <v/>
      </c>
    </row>
    <row r="28" spans="1:6">
      <c r="A28" s="50" t="s">
        <v>149</v>
      </c>
      <c r="B28" s="72">
        <f>VLOOKUP(A28,SOUHRN!$A$9:$E$234,2,FALSE)</f>
        <v/>
      </c>
      <c r="C28" s="26" t="n">
        <v>4</v>
      </c>
      <c r="D28" s="36" t="s">
        <v>21</v>
      </c>
      <c r="E28" s="109" t="s"/>
      <c r="F28" s="86">
        <f>C28*E28</f>
        <v/>
      </c>
    </row>
    <row r="29" spans="1:6">
      <c r="A29" s="50" t="s">
        <v>152</v>
      </c>
      <c r="B29" s="72">
        <f>VLOOKUP(A29,SOUHRN!$A$9:$E$234,2,FALSE)</f>
        <v/>
      </c>
      <c r="C29" s="26" t="n">
        <v>2</v>
      </c>
      <c r="D29" s="36" t="s">
        <v>21</v>
      </c>
      <c r="E29" s="109" t="s"/>
      <c r="F29" s="86">
        <f>C29*E29</f>
        <v/>
      </c>
    </row>
    <row r="30" spans="1:6">
      <c r="A30" s="50" t="s">
        <v>134</v>
      </c>
      <c r="B30" s="72">
        <f>VLOOKUP(A30,SOUHRN!$A$9:$E$234,2,FALSE)</f>
        <v/>
      </c>
      <c r="C30" s="26" t="n">
        <v>2</v>
      </c>
      <c r="D30" s="36" t="s">
        <v>21</v>
      </c>
      <c r="E30" s="109" t="s"/>
      <c r="F30" s="86">
        <f>C30*E30</f>
        <v/>
      </c>
    </row>
    <row r="31" spans="1:6">
      <c r="A31" s="50" t="s">
        <v>140</v>
      </c>
      <c r="B31" s="72">
        <f>VLOOKUP(A31,SOUHRN!$A$9:$E$234,2,FALSE)</f>
        <v/>
      </c>
      <c r="C31" s="26" t="n">
        <v>2</v>
      </c>
      <c r="D31" s="36" t="s">
        <v>21</v>
      </c>
      <c r="E31" s="109" t="s"/>
      <c r="F31" s="86">
        <f>C31*E31</f>
        <v/>
      </c>
    </row>
    <row r="32" spans="1:6">
      <c r="A32" s="50" t="s">
        <v>116</v>
      </c>
      <c r="B32" s="72">
        <f>VLOOKUP(A32,SOUHRN!$A$9:$E$234,2,FALSE)</f>
        <v/>
      </c>
      <c r="C32" s="26" t="n">
        <v>1</v>
      </c>
      <c r="D32" s="36" t="s">
        <v>21</v>
      </c>
      <c r="E32" s="109" t="s"/>
      <c r="F32" s="86">
        <f>C32*E32</f>
        <v/>
      </c>
    </row>
    <row r="33" spans="1:6">
      <c r="A33" s="50" t="s">
        <v>122</v>
      </c>
      <c r="B33" s="72">
        <f>VLOOKUP(A33,SOUHRN!$A$9:$E$234,2,FALSE)</f>
        <v/>
      </c>
      <c r="C33" s="26" t="n">
        <v>3</v>
      </c>
      <c r="D33" s="36" t="s">
        <v>21</v>
      </c>
      <c r="E33" s="109" t="s"/>
      <c r="F33" s="86">
        <f>C33*E33</f>
        <v/>
      </c>
    </row>
    <row r="34" spans="1:6">
      <c r="A34" s="50" t="s">
        <v>214</v>
      </c>
      <c r="B34" s="72">
        <f>VLOOKUP(A34,SOUHRN!$A$9:$E$234,2,FALSE)</f>
        <v/>
      </c>
      <c r="C34" s="26" t="n">
        <v>3</v>
      </c>
      <c r="D34" s="36" t="s">
        <v>21</v>
      </c>
      <c r="E34" s="109" t="s"/>
      <c r="F34" s="86">
        <f>C34*E34</f>
        <v/>
      </c>
    </row>
    <row r="35" spans="1:6">
      <c r="A35" s="50" t="s">
        <v>167</v>
      </c>
      <c r="B35" s="72">
        <f>VLOOKUP(A35,SOUHRN!$A$9:$E$234,2,FALSE)</f>
        <v/>
      </c>
      <c r="C35" s="26" t="n">
        <v>1</v>
      </c>
      <c r="D35" s="36" t="s">
        <v>21</v>
      </c>
      <c r="E35" s="109" t="s"/>
      <c r="F35" s="86">
        <f>C35*E35</f>
        <v/>
      </c>
    </row>
    <row r="36" spans="1:6">
      <c r="A36" s="50" t="s">
        <v>270</v>
      </c>
      <c r="B36" s="72">
        <f>VLOOKUP(A36,SOUHRN!$A$9:$E$234,2,FALSE)</f>
        <v/>
      </c>
      <c r="C36" s="26" t="n">
        <v>2</v>
      </c>
      <c r="D36" s="36" t="s">
        <v>21</v>
      </c>
      <c r="E36" s="109" t="s"/>
      <c r="F36" s="86">
        <f>C36*E36</f>
        <v/>
      </c>
    </row>
    <row r="37" spans="1:6">
      <c r="A37" s="50" t="s">
        <v>185</v>
      </c>
      <c r="B37" s="72">
        <f>VLOOKUP(A37,SOUHRN!$A$9:$E$234,2,FALSE)</f>
        <v/>
      </c>
      <c r="C37" s="26" t="n">
        <v>1</v>
      </c>
      <c r="D37" s="36" t="s">
        <v>21</v>
      </c>
      <c r="E37" s="109" t="s"/>
      <c r="F37" s="86">
        <f>C37*E37</f>
        <v/>
      </c>
    </row>
    <row r="38" spans="1:6">
      <c r="A38" s="68" t="s">
        <v>113</v>
      </c>
      <c r="B38" s="72">
        <f>VLOOKUP(A38,SOUHRN!$A$9:$E$234,2,FALSE)</f>
        <v/>
      </c>
      <c r="C38" s="26" t="n">
        <v>1</v>
      </c>
      <c r="D38" s="36" t="s">
        <v>21</v>
      </c>
      <c r="E38" s="109" t="s"/>
      <c r="F38" s="86">
        <f>C38*E38</f>
        <v/>
      </c>
    </row>
    <row r="39" spans="1:6">
      <c r="A39" s="68" t="s">
        <v>119</v>
      </c>
      <c r="B39" s="72">
        <f>VLOOKUP(A39,SOUHRN!$A$9:$E$234,2,FALSE)</f>
        <v/>
      </c>
      <c r="C39" s="26" t="n">
        <v>1</v>
      </c>
      <c r="D39" s="36" t="s">
        <v>21</v>
      </c>
      <c r="E39" s="109" t="s"/>
      <c r="F39" s="86">
        <f>C39*E39</f>
        <v/>
      </c>
    </row>
    <row r="40" spans="1:6">
      <c r="A40" s="68" t="s">
        <v>50</v>
      </c>
      <c r="B40" s="72">
        <f>VLOOKUP(A40,SOUHRN!$A$9:$E$234,2,FALSE)</f>
        <v/>
      </c>
      <c r="C40" s="26" t="n">
        <v>1</v>
      </c>
      <c r="D40" s="36" t="s">
        <v>21</v>
      </c>
      <c r="E40" s="109" t="s"/>
      <c r="F40" s="86">
        <f>C40*E40</f>
        <v/>
      </c>
    </row>
    <row r="41" spans="1:6">
      <c r="A41" s="68" t="s">
        <v>80</v>
      </c>
      <c r="B41" s="72">
        <f>VLOOKUP(A41,SOUHRN!$A$9:$E$234,2,FALSE)</f>
        <v/>
      </c>
      <c r="C41" s="26" t="n">
        <v>1</v>
      </c>
      <c r="D41" s="36" t="s">
        <v>21</v>
      </c>
      <c r="E41" s="109" t="s"/>
      <c r="F41" s="86">
        <f>C41*E41</f>
        <v/>
      </c>
    </row>
    <row r="42" spans="1:6">
      <c r="A42" s="68" t="s">
        <v>86</v>
      </c>
      <c r="B42" s="72">
        <f>VLOOKUP(A42,SOUHRN!$A$9:$E$234,2,FALSE)</f>
        <v/>
      </c>
      <c r="C42" s="26" t="n">
        <v>1</v>
      </c>
      <c r="D42" s="36" t="s">
        <v>21</v>
      </c>
      <c r="E42" s="109" t="s"/>
      <c r="F42" s="86">
        <f>C42*E42</f>
        <v/>
      </c>
    </row>
    <row r="43" spans="1:6">
      <c r="A43" s="68" t="s">
        <v>89</v>
      </c>
      <c r="B43" s="72">
        <f>VLOOKUP(A43,SOUHRN!$A$9:$E$234,2,FALSE)</f>
        <v/>
      </c>
      <c r="C43" s="26" t="n">
        <v>1</v>
      </c>
      <c r="D43" s="36" t="s">
        <v>21</v>
      </c>
      <c r="E43" s="109" t="s"/>
      <c r="F43" s="86">
        <f>C43*E43</f>
        <v/>
      </c>
    </row>
    <row r="44" spans="1:6">
      <c r="A44" s="68" t="s">
        <v>95</v>
      </c>
      <c r="B44" s="72">
        <f>VLOOKUP(A44,SOUHRN!$A$9:$E$234,2,FALSE)</f>
        <v/>
      </c>
      <c r="C44" s="26" t="n">
        <v>1</v>
      </c>
      <c r="D44" s="36" t="s">
        <v>21</v>
      </c>
      <c r="E44" s="109" t="s"/>
      <c r="F44" s="86">
        <f>C44*E44</f>
        <v/>
      </c>
    </row>
    <row r="45" spans="1:6">
      <c r="A45" s="50" t="s">
        <v>197</v>
      </c>
      <c r="B45" s="72">
        <f>VLOOKUP(A45,SOUHRN!$A$9:$E$234,2,FALSE)</f>
        <v/>
      </c>
      <c r="C45" s="26" t="n">
        <v>500</v>
      </c>
      <c r="D45" s="36" t="s">
        <v>199</v>
      </c>
      <c r="E45" s="109" t="s"/>
      <c r="F45" s="86">
        <f>C45*E45</f>
        <v/>
      </c>
    </row>
    <row r="46" spans="1:6">
      <c r="A46" s="50" t="s">
        <v>101</v>
      </c>
      <c r="B46" s="72">
        <f>VLOOKUP(A46,SOUHRN!$A$9:$E$234,2,FALSE)</f>
        <v/>
      </c>
      <c r="C46" s="26" t="n">
        <v>1</v>
      </c>
      <c r="D46" s="36" t="s">
        <v>21</v>
      </c>
      <c r="E46" s="109" t="s"/>
      <c r="F46" s="86">
        <f>C46*E46</f>
        <v/>
      </c>
    </row>
    <row r="47" spans="1:6">
      <c r="A47" s="68" t="s">
        <v>104</v>
      </c>
      <c r="B47" s="72">
        <f>VLOOKUP(A47,SOUHRN!$A$9:$E$234,2,FALSE)</f>
        <v/>
      </c>
      <c r="C47" s="27" t="n">
        <v>1</v>
      </c>
      <c r="D47" s="36" t="s">
        <v>21</v>
      </c>
      <c r="E47" s="109" t="s"/>
      <c r="F47" s="86">
        <f>C47*E47</f>
        <v/>
      </c>
    </row>
    <row r="48" spans="1:6">
      <c r="A48" s="50" t="s">
        <v>92</v>
      </c>
      <c r="B48" s="72">
        <f>VLOOKUP(A48,SOUHRN!$A$9:$E$234,2,FALSE)</f>
        <v/>
      </c>
      <c r="C48" s="26" t="n">
        <v>2</v>
      </c>
      <c r="D48" s="36" t="s">
        <v>21</v>
      </c>
      <c r="E48" s="109" t="s"/>
      <c r="F48" s="86">
        <f>C48*E48</f>
        <v/>
      </c>
    </row>
    <row r="49" spans="1:6">
      <c r="A49" s="50" t="s">
        <v>98</v>
      </c>
      <c r="B49" s="72">
        <f>VLOOKUP(A49,SOUHRN!$A$9:$E$234,2,FALSE)</f>
        <v/>
      </c>
      <c r="C49" s="26" t="n">
        <v>1</v>
      </c>
      <c r="D49" s="36" t="s">
        <v>21</v>
      </c>
      <c r="E49" s="109" t="s"/>
      <c r="F49" s="86">
        <f>C49*E49</f>
        <v/>
      </c>
    </row>
    <row r="50" spans="1:6">
      <c r="A50" s="50" t="s">
        <v>223</v>
      </c>
      <c r="B50" s="72">
        <f>VLOOKUP(A50,SOUHRN!$A$9:$E$234,2,FALSE)</f>
        <v/>
      </c>
      <c r="C50" s="27" t="n">
        <v>1</v>
      </c>
      <c r="D50" s="36" t="s">
        <v>225</v>
      </c>
      <c r="E50" s="109" t="s"/>
      <c r="F50" s="86">
        <f>C50*E50</f>
        <v/>
      </c>
    </row>
    <row r="51" spans="1:6">
      <c r="A51" s="50" t="s">
        <v>233</v>
      </c>
      <c r="B51" s="72">
        <f>VLOOKUP(A51,SOUHRN!$A$9:$E$234,2,FALSE)</f>
        <v/>
      </c>
      <c r="C51" s="27" t="n">
        <v>30</v>
      </c>
      <c r="D51" s="36" t="s">
        <v>235</v>
      </c>
      <c r="E51" s="110" t="s"/>
      <c r="F51" s="110" t="s"/>
    </row>
    <row r="52" spans="1:6">
      <c r="A52" s="50" t="s">
        <v>236</v>
      </c>
      <c r="B52" s="72">
        <f>VLOOKUP(A52,SOUHRN!$A$9:$E$234,2,FALSE)</f>
        <v/>
      </c>
      <c r="C52" s="27" t="n">
        <v>4</v>
      </c>
      <c r="D52" s="36" t="s">
        <v>235</v>
      </c>
      <c r="E52" s="110" t="s"/>
      <c r="F52" s="110" t="s"/>
    </row>
    <row r="53" spans="1:6">
      <c r="A53" s="50" t="s">
        <v>238</v>
      </c>
      <c r="B53" s="72">
        <f>VLOOKUP(A53,SOUHRN!$A$9:$E$234,2,FALSE)</f>
        <v/>
      </c>
      <c r="C53" s="27" t="n">
        <v>24</v>
      </c>
      <c r="D53" s="84" t="s">
        <v>235</v>
      </c>
      <c r="E53" s="110" t="s"/>
      <c r="F53" s="110" t="s"/>
    </row>
    <row r="54" spans="1:6">
      <c r="A54" s="50" t="s">
        <v>240</v>
      </c>
      <c r="B54" s="72">
        <f>VLOOKUP(A54,SOUHRN!$A$9:$E$234,2,FALSE)</f>
        <v/>
      </c>
      <c r="C54" s="27" t="n">
        <v>24</v>
      </c>
      <c r="D54" s="84" t="s">
        <v>235</v>
      </c>
      <c r="E54" s="110" t="s"/>
      <c r="F54" s="110" t="s"/>
    </row>
    <row r="55" spans="1:6">
      <c r="A55" s="50" t="s">
        <v>242</v>
      </c>
      <c r="B55" s="72">
        <f>VLOOKUP(A55,SOUHRN!$A$9:$E$234,2,FALSE)</f>
        <v/>
      </c>
      <c r="C55" s="27" t="n">
        <v>80</v>
      </c>
      <c r="D55" s="84" t="s">
        <v>235</v>
      </c>
      <c r="E55" s="110" t="s"/>
      <c r="F55" s="110" t="s"/>
    </row>
    <row r="56" spans="1:6">
      <c r="A56" s="50" t="s">
        <v>244</v>
      </c>
      <c r="B56" s="72">
        <f>VLOOKUP(A56,SOUHRN!$A$9:$E$234,2,FALSE)</f>
        <v/>
      </c>
      <c r="C56" s="27" t="n">
        <v>8</v>
      </c>
      <c r="D56" s="84" t="s">
        <v>235</v>
      </c>
      <c r="E56" s="110" t="s"/>
      <c r="F56" s="110" t="s"/>
    </row>
    <row r="57" spans="1:6">
      <c r="A57" s="50" t="s">
        <v>246</v>
      </c>
      <c r="B57" s="72">
        <f>VLOOKUP(A57,SOUHRN!$A$9:$E$234,2,FALSE)</f>
        <v/>
      </c>
      <c r="C57" s="27" t="n">
        <v>30</v>
      </c>
      <c r="D57" s="84" t="s">
        <v>235</v>
      </c>
      <c r="E57" s="110" t="s"/>
      <c r="F57" s="110" t="s"/>
    </row>
    <row r="58" spans="1:6">
      <c r="A58" s="50" t="s">
        <v>248</v>
      </c>
      <c r="B58" s="72">
        <f>VLOOKUP(A58,SOUHRN!$A$9:$E$234,2,FALSE)</f>
        <v/>
      </c>
      <c r="C58" s="27" t="n">
        <v>8</v>
      </c>
      <c r="D58" s="84" t="s">
        <v>235</v>
      </c>
      <c r="E58" s="110" t="s"/>
      <c r="F58" s="110" t="s"/>
    </row>
    <row r="59" spans="1:6">
      <c r="A59" s="50" t="s">
        <v>250</v>
      </c>
      <c r="B59" s="72">
        <f>VLOOKUP(A59,SOUHRN!$A$9:$E$234,2,FALSE)</f>
        <v/>
      </c>
      <c r="C59" s="27" t="n">
        <v>8</v>
      </c>
      <c r="D59" s="84" t="s">
        <v>235</v>
      </c>
      <c r="E59" s="110" t="s"/>
      <c r="F59" s="110" t="s"/>
    </row>
    <row r="60" spans="1:6">
      <c r="A60" s="50" t="s">
        <v>246</v>
      </c>
      <c r="B60" s="72">
        <f>VLOOKUP(A60,SOUHRN!$A$9:$E$234,2,FALSE)</f>
        <v/>
      </c>
      <c r="C60" s="27" t="n">
        <v>30</v>
      </c>
      <c r="D60" s="84" t="s">
        <v>235</v>
      </c>
      <c r="E60" s="110" t="s"/>
      <c r="F60" s="110" t="s"/>
    </row>
    <row r="61" spans="1:6">
      <c r="A61" s="50" t="s">
        <v>248</v>
      </c>
      <c r="B61" s="72">
        <f>VLOOKUP(A61,SOUHRN!$A$9:$E$234,2,FALSE)</f>
        <v/>
      </c>
      <c r="C61" s="27" t="n">
        <v>8</v>
      </c>
      <c r="D61" s="84" t="s">
        <v>235</v>
      </c>
      <c r="E61" s="110" t="s"/>
      <c r="F61" s="110" t="s"/>
    </row>
    <row r="62" spans="1:6">
      <c r="A62" s="50" t="s">
        <v>250</v>
      </c>
      <c r="B62" s="72">
        <f>VLOOKUP(A62,SOUHRN!$A$9:$E$234,2,FALSE)</f>
        <v/>
      </c>
      <c r="C62" s="27" t="n">
        <v>8</v>
      </c>
      <c r="D62" s="84" t="s">
        <v>235</v>
      </c>
      <c r="E62" s="110" t="s"/>
      <c r="F62" s="110" t="s"/>
    </row>
    <row customHeight="1" ht="15.75" r="63" s="32" spans="1:6" thickBot="1">
      <c r="A63" s="51" t="n"/>
      <c r="B63" s="89" t="n"/>
      <c r="C63" s="90" t="n"/>
      <c r="D63" s="91" t="n"/>
    </row>
    <row customHeight="1" ht="15.75" r="64" s="32" spans="1:6" thickTop="1">
      <c r="A64" s="8" t="n"/>
      <c r="B64" s="7" t="n"/>
      <c r="C64" s="8" t="n"/>
      <c r="D64" s="8" t="n"/>
      <c r="F64" s="88">
        <f>SUM(F14:F63)</f>
        <v/>
      </c>
    </row>
    <row r="65" spans="1:6">
      <c r="A65" s="58" t="n"/>
      <c r="C65" s="63" t="n"/>
    </row>
    <row r="66" spans="1:6"/>
    <row r="67" spans="1:6"/>
    <row r="68" spans="1:6"/>
    <row r="69" spans="1:6">
      <c r="D69" s="10"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4.xml><?xml version="1.0" encoding="utf-8"?>
<worksheet xmlns="http://schemas.openxmlformats.org/spreadsheetml/2006/main">
  <sheetPr>
    <outlinePr summaryBelow="1" summaryRight="1"/>
    <pageSetUpPr fitToPage="1"/>
  </sheetPr>
  <dimension ref="A1:F54"/>
  <sheetViews>
    <sheetView view="pageBreakPreview" workbookViewId="0" zoomScaleNormal="100" zoomScaleSheetLayoutView="100">
      <selection activeCell="A1" sqref="A1"/>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5.7109375"/>
  </cols>
  <sheetData>
    <row customHeight="1" ht="15.75" r="1" s="32" spans="1:6" thickTop="1">
      <c r="A1" s="97" t="s">
        <v>0</v>
      </c>
      <c r="B1" s="94">
        <f>SOUHRN!C1</f>
        <v/>
      </c>
      <c r="C1" s="12" t="s">
        <v>292</v>
      </c>
      <c r="D1" s="2" t="n"/>
    </row>
    <row r="2" spans="1:6">
      <c r="A2" s="98" t="s">
        <v>2</v>
      </c>
      <c r="B2" s="48">
        <f>SOUHRN!C2</f>
        <v/>
      </c>
      <c r="C2" s="63" t="n"/>
      <c r="D2" s="105" t="s">
        <v>312</v>
      </c>
    </row>
    <row r="3" spans="1:6">
      <c r="A3" s="98" t="s">
        <v>4</v>
      </c>
      <c r="B3" s="48" t="n"/>
      <c r="C3" s="63" t="n"/>
    </row>
    <row r="4" spans="1:6">
      <c r="A4" s="98" t="s">
        <v>5</v>
      </c>
      <c r="B4" s="48">
        <f>SOUHRN!C4</f>
        <v/>
      </c>
      <c r="C4" s="63" t="n"/>
    </row>
    <row r="5" spans="1:6">
      <c r="A5" s="98" t="s">
        <v>7</v>
      </c>
      <c r="B5" s="19" t="s">
        <v>294</v>
      </c>
      <c r="C5" s="63" t="n"/>
    </row>
    <row r="6" spans="1:6">
      <c r="A6" s="98" t="s">
        <v>295</v>
      </c>
      <c r="B6" s="19" t="s">
        <v>313</v>
      </c>
      <c r="C6" s="63" t="n"/>
    </row>
    <row r="7" spans="1:6">
      <c r="A7" s="98" t="s">
        <v>297</v>
      </c>
      <c r="B7" s="19" t="s">
        <v>314</v>
      </c>
      <c r="C7" s="63" t="n"/>
    </row>
    <row r="8" spans="1:6">
      <c r="A8" s="98" t="s">
        <v>299</v>
      </c>
      <c r="B8" s="19">
        <f>RIGHT(CELL("filename",A1),LEN(CELL("filename",A1))-FIND("]",CELL("filename",A1)))</f>
        <v/>
      </c>
      <c r="C8" s="63" t="n"/>
    </row>
    <row r="9" spans="1:6">
      <c r="A9" s="98" t="s">
        <v>300</v>
      </c>
      <c r="B9" s="19" t="s">
        <v>315</v>
      </c>
      <c r="C9" s="63" t="n"/>
    </row>
    <row r="10" spans="1:6">
      <c r="A10" s="98" t="s">
        <v>302</v>
      </c>
      <c r="B10" s="19" t="s">
        <v>316</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2</v>
      </c>
      <c r="D14" s="36" t="s">
        <v>21</v>
      </c>
      <c r="E14" s="109" t="s"/>
      <c r="F14" s="86">
        <f>C14*E14</f>
        <v/>
      </c>
    </row>
    <row r="15" spans="1:6">
      <c r="A15" s="50" t="s">
        <v>32</v>
      </c>
      <c r="B15" s="72">
        <f>VLOOKUP(A15,SOUHRN!$A$9:$E$234,2,FALSE)</f>
        <v/>
      </c>
      <c r="C15" s="26" t="n">
        <v>2</v>
      </c>
      <c r="D15" s="36" t="s">
        <v>21</v>
      </c>
      <c r="E15" s="109" t="s"/>
      <c r="F15" s="86">
        <f>C15*E15</f>
        <v/>
      </c>
    </row>
    <row r="16" spans="1:6">
      <c r="A16" s="50" t="s">
        <v>205</v>
      </c>
      <c r="B16" s="72">
        <f>VLOOKUP(A16,SOUHRN!$A$9:$E$234,2,FALSE)</f>
        <v/>
      </c>
      <c r="C16" s="26" t="n">
        <v>2</v>
      </c>
      <c r="D16" s="36" t="s">
        <v>21</v>
      </c>
      <c r="E16" s="109" t="s"/>
      <c r="F16" s="86">
        <f>C16*E16</f>
        <v/>
      </c>
    </row>
    <row r="17" spans="1:6">
      <c r="A17" s="50" t="s">
        <v>230</v>
      </c>
      <c r="B17" s="72">
        <f>VLOOKUP(A17,SOUHRN!$A$9:$E$234,2,FALSE)</f>
        <v/>
      </c>
      <c r="C17" s="26" t="n">
        <v>2</v>
      </c>
      <c r="D17" s="36" t="s">
        <v>21</v>
      </c>
      <c r="E17" s="109" t="s"/>
      <c r="F17" s="86">
        <f>C17*E17</f>
        <v/>
      </c>
    </row>
    <row r="18" spans="1:6">
      <c r="A18" s="50" t="s">
        <v>26</v>
      </c>
      <c r="B18" s="72">
        <f>VLOOKUP(A18,SOUHRN!$A$9:$E$234,2,FALSE)</f>
        <v/>
      </c>
      <c r="C18" s="26" t="n">
        <v>1</v>
      </c>
      <c r="D18" s="36" t="s">
        <v>21</v>
      </c>
      <c r="E18" s="109" t="s"/>
      <c r="F18" s="86">
        <f>C18*E18</f>
        <v/>
      </c>
    </row>
    <row r="19" spans="1:6">
      <c r="A19" s="50" t="s">
        <v>285</v>
      </c>
      <c r="B19" s="72">
        <f>VLOOKUP(A19,SOUHRN!$A$9:$E$234,2,FALSE)</f>
        <v/>
      </c>
      <c r="C19" s="26" t="n">
        <v>1</v>
      </c>
      <c r="D19" s="36" t="s">
        <v>21</v>
      </c>
      <c r="E19" s="109" t="s"/>
      <c r="F19" s="86">
        <f>C19*E19</f>
        <v/>
      </c>
    </row>
    <row r="20" spans="1:6">
      <c r="A20" s="50" t="s">
        <v>41</v>
      </c>
      <c r="B20" s="72">
        <f>VLOOKUP(A20,SOUHRN!$A$9:$E$234,2,FALSE)</f>
        <v/>
      </c>
      <c r="C20" s="26" t="n">
        <v>1</v>
      </c>
      <c r="D20" s="36" t="s">
        <v>21</v>
      </c>
      <c r="E20" s="109" t="s"/>
      <c r="F20" s="86">
        <f>C20*E20</f>
        <v/>
      </c>
    </row>
    <row r="21" spans="1:6">
      <c r="A21" s="50" t="s">
        <v>116</v>
      </c>
      <c r="B21" s="72">
        <f>VLOOKUP(A21,SOUHRN!$A$9:$E$234,2,FALSE)</f>
        <v/>
      </c>
      <c r="C21" s="26" t="n">
        <v>1</v>
      </c>
      <c r="D21" s="36" t="s">
        <v>21</v>
      </c>
      <c r="E21" s="109" t="s"/>
      <c r="F21" s="86">
        <f>C21*E21</f>
        <v/>
      </c>
    </row>
    <row r="22" spans="1:6">
      <c r="A22" s="50" t="s">
        <v>143</v>
      </c>
      <c r="B22" s="72">
        <f>VLOOKUP(A22,SOUHRN!$A$9:$E$234,2,FALSE)</f>
        <v/>
      </c>
      <c r="C22" s="27" t="n">
        <v>1</v>
      </c>
      <c r="D22" s="36" t="s">
        <v>21</v>
      </c>
      <c r="E22" s="109" t="s"/>
      <c r="F22" s="86">
        <f>C22*E22</f>
        <v/>
      </c>
    </row>
    <row r="23" spans="1:6">
      <c r="A23" s="50" t="s">
        <v>134</v>
      </c>
      <c r="B23" s="72">
        <f>VLOOKUP(A23,SOUHRN!$A$9:$E$234,2,FALSE)</f>
        <v/>
      </c>
      <c r="C23" s="27" t="n">
        <v>1</v>
      </c>
      <c r="D23" s="36" t="s">
        <v>21</v>
      </c>
      <c r="E23" s="109" t="s"/>
      <c r="F23" s="86">
        <f>C23*E23</f>
        <v/>
      </c>
    </row>
    <row r="24" spans="1:6">
      <c r="A24" s="50" t="s">
        <v>167</v>
      </c>
      <c r="B24" s="72">
        <f>VLOOKUP(A24,SOUHRN!$A$9:$E$234,2,FALSE)</f>
        <v/>
      </c>
      <c r="C24" s="27" t="n">
        <v>1</v>
      </c>
      <c r="D24" s="36" t="s">
        <v>21</v>
      </c>
      <c r="E24" s="109" t="s"/>
      <c r="F24" s="86">
        <f>C24*E24</f>
        <v/>
      </c>
    </row>
    <row r="25" spans="1:6">
      <c r="A25" s="50" t="s">
        <v>140</v>
      </c>
      <c r="B25" s="72">
        <f>VLOOKUP(A25,SOUHRN!$A$9:$E$234,2,FALSE)</f>
        <v/>
      </c>
      <c r="C25" s="27" t="n">
        <v>1</v>
      </c>
      <c r="D25" s="36" t="s">
        <v>21</v>
      </c>
      <c r="E25" s="109" t="s"/>
      <c r="F25" s="86">
        <f>C25*E25</f>
        <v/>
      </c>
    </row>
    <row r="26" spans="1:6">
      <c r="A26" s="50" t="s">
        <v>182</v>
      </c>
      <c r="B26" s="72">
        <f>VLOOKUP(A26,SOUHRN!$A$9:$E$234,2,FALSE)</f>
        <v/>
      </c>
      <c r="C26" s="27" t="n">
        <v>1</v>
      </c>
      <c r="D26" s="36" t="s">
        <v>21</v>
      </c>
      <c r="E26" s="109" t="s"/>
      <c r="F26" s="86">
        <f>C26*E26</f>
        <v/>
      </c>
    </row>
    <row r="27" spans="1:6">
      <c r="A27" s="50" t="s">
        <v>149</v>
      </c>
      <c r="B27" s="72">
        <f>VLOOKUP(A27,SOUHRN!$A$9:$E$234,2,FALSE)</f>
        <v/>
      </c>
      <c r="C27" s="27" t="n">
        <v>2</v>
      </c>
      <c r="D27" s="36" t="s">
        <v>21</v>
      </c>
      <c r="E27" s="109" t="s"/>
      <c r="F27" s="86">
        <f>C27*E27</f>
        <v/>
      </c>
    </row>
    <row r="28" spans="1:6">
      <c r="A28" s="50" t="s">
        <v>152</v>
      </c>
      <c r="B28" s="72">
        <f>VLOOKUP(A28,SOUHRN!$A$9:$E$234,2,FALSE)</f>
        <v/>
      </c>
      <c r="C28" s="27" t="n">
        <v>1</v>
      </c>
      <c r="D28" s="36" t="s">
        <v>21</v>
      </c>
      <c r="E28" s="109" t="s"/>
      <c r="F28" s="86">
        <f>C28*E28</f>
        <v/>
      </c>
    </row>
    <row r="29" spans="1:6">
      <c r="A29" s="50" t="s">
        <v>122</v>
      </c>
      <c r="B29" s="72">
        <f>VLOOKUP(A29,SOUHRN!$A$9:$E$234,2,FALSE)</f>
        <v/>
      </c>
      <c r="C29" s="26" t="n">
        <v>1</v>
      </c>
      <c r="D29" s="36" t="s">
        <v>21</v>
      </c>
      <c r="E29" s="109" t="s"/>
      <c r="F29" s="86">
        <f>C29*E29</f>
        <v/>
      </c>
    </row>
    <row r="30" spans="1:6">
      <c r="A30" s="50" t="s">
        <v>214</v>
      </c>
      <c r="B30" s="72">
        <f>VLOOKUP(A30,SOUHRN!$A$9:$E$234,2,FALSE)</f>
        <v/>
      </c>
      <c r="C30" s="27" t="n">
        <v>1</v>
      </c>
      <c r="D30" s="36" t="s">
        <v>21</v>
      </c>
      <c r="E30" s="109" t="s"/>
      <c r="F30" s="86">
        <f>C30*E30</f>
        <v/>
      </c>
    </row>
    <row r="31" spans="1:6">
      <c r="A31" s="50" t="s">
        <v>164</v>
      </c>
      <c r="B31" s="72">
        <f>VLOOKUP(A31,SOUHRN!$A$9:$E$234,2,FALSE)</f>
        <v/>
      </c>
      <c r="C31" s="27" t="n">
        <v>1</v>
      </c>
      <c r="D31" s="36" t="s">
        <v>21</v>
      </c>
      <c r="E31" s="109" t="s"/>
      <c r="F31" s="86">
        <f>C31*E31</f>
        <v/>
      </c>
    </row>
    <row r="32" spans="1:6">
      <c r="A32" s="68" t="s">
        <v>119</v>
      </c>
      <c r="B32" s="72">
        <f>VLOOKUP(A32,SOUHRN!$A$9:$E$234,2,FALSE)</f>
        <v/>
      </c>
      <c r="C32" s="27" t="n">
        <v>1</v>
      </c>
      <c r="D32" s="36" t="s">
        <v>21</v>
      </c>
      <c r="E32" s="109" t="s"/>
      <c r="F32" s="86">
        <f>C32*E32</f>
        <v/>
      </c>
    </row>
    <row r="33" spans="1:6">
      <c r="A33" s="68" t="s">
        <v>53</v>
      </c>
      <c r="B33" s="72">
        <f>VLOOKUP(A33,SOUHRN!$A$9:$E$234,2,FALSE)</f>
        <v/>
      </c>
      <c r="C33" s="27" t="n">
        <v>1</v>
      </c>
      <c r="D33" s="36" t="s">
        <v>21</v>
      </c>
      <c r="E33" s="109" t="s"/>
      <c r="F33" s="86">
        <f>C33*E33</f>
        <v/>
      </c>
    </row>
    <row r="34" spans="1:6">
      <c r="A34" s="68" t="s">
        <v>77</v>
      </c>
      <c r="B34" s="72">
        <f>VLOOKUP(A34,SOUHRN!$A$9:$E$234,2,FALSE)</f>
        <v/>
      </c>
      <c r="C34" s="27" t="n">
        <v>1</v>
      </c>
      <c r="D34" s="36" t="s">
        <v>21</v>
      </c>
      <c r="E34" s="109" t="s"/>
      <c r="F34" s="86">
        <f>C34*E34</f>
        <v/>
      </c>
    </row>
    <row r="35" spans="1:6">
      <c r="A35" s="68" t="s">
        <v>89</v>
      </c>
      <c r="B35" s="72">
        <f>VLOOKUP(A35,SOUHRN!$A$9:$E$234,2,FALSE)</f>
        <v/>
      </c>
      <c r="C35" s="27" t="n">
        <v>1</v>
      </c>
      <c r="D35" s="36" t="s">
        <v>21</v>
      </c>
      <c r="E35" s="109" t="s"/>
      <c r="F35" s="86">
        <f>C35*E35</f>
        <v/>
      </c>
    </row>
    <row r="36" spans="1:6">
      <c r="A36" s="68" t="s">
        <v>92</v>
      </c>
      <c r="B36" s="72">
        <f>VLOOKUP(A36,SOUHRN!$A$9:$E$234,2,FALSE)</f>
        <v/>
      </c>
      <c r="C36" s="27" t="n">
        <v>2</v>
      </c>
      <c r="D36" s="36" t="s">
        <v>21</v>
      </c>
      <c r="E36" s="109" t="s"/>
      <c r="F36" s="86">
        <f>C36*E36</f>
        <v/>
      </c>
    </row>
    <row r="37" spans="1:6">
      <c r="A37" s="68" t="s">
        <v>95</v>
      </c>
      <c r="B37" s="72">
        <f>VLOOKUP(A37,SOUHRN!$A$9:$E$234,2,FALSE)</f>
        <v/>
      </c>
      <c r="C37" s="27" t="n">
        <v>2</v>
      </c>
      <c r="D37" s="36" t="s">
        <v>21</v>
      </c>
      <c r="E37" s="109" t="s"/>
      <c r="F37" s="86">
        <f>C37*E37</f>
        <v/>
      </c>
    </row>
    <row r="38" spans="1:6">
      <c r="A38" s="68" t="s">
        <v>98</v>
      </c>
      <c r="B38" s="72">
        <f>VLOOKUP(A38,SOUHRN!$A$9:$E$234,2,FALSE)</f>
        <v/>
      </c>
      <c r="C38" s="27" t="n">
        <v>1</v>
      </c>
      <c r="D38" s="36" t="s">
        <v>21</v>
      </c>
      <c r="E38" s="109" t="s"/>
      <c r="F38" s="86">
        <f>C38*E38</f>
        <v/>
      </c>
    </row>
    <row r="39" spans="1:6">
      <c r="A39" s="68" t="s">
        <v>101</v>
      </c>
      <c r="B39" s="72">
        <f>VLOOKUP(A39,SOUHRN!$A$9:$E$234,2,FALSE)</f>
        <v/>
      </c>
      <c r="C39" s="27" t="n">
        <v>1</v>
      </c>
      <c r="D39" s="36" t="s">
        <v>21</v>
      </c>
      <c r="E39" s="109" t="s"/>
      <c r="F39" s="86">
        <f>C39*E39</f>
        <v/>
      </c>
    </row>
    <row r="40" spans="1:6">
      <c r="A40" s="68" t="s">
        <v>104</v>
      </c>
      <c r="B40" s="72">
        <f>VLOOKUP(A40,SOUHRN!$A$9:$E$234,2,FALSE)</f>
        <v/>
      </c>
      <c r="C40" s="27" t="n">
        <v>1</v>
      </c>
      <c r="D40" s="36" t="s">
        <v>21</v>
      </c>
      <c r="E40" s="109" t="s"/>
      <c r="F40" s="86">
        <f>C40*E40</f>
        <v/>
      </c>
    </row>
    <row customHeight="1" ht="14.25" r="41" s="32" spans="1:6">
      <c r="A41" s="68" t="s">
        <v>59</v>
      </c>
      <c r="B41" s="72">
        <f>VLOOKUP(A41,SOUHRN!$A$9:$E$234,2,FALSE)</f>
        <v/>
      </c>
      <c r="C41" s="27" t="n">
        <v>2</v>
      </c>
      <c r="D41" s="36" t="s">
        <v>21</v>
      </c>
      <c r="E41" s="109" t="s"/>
      <c r="F41" s="86">
        <f>C41*E41</f>
        <v/>
      </c>
    </row>
    <row r="42" spans="1:6">
      <c r="A42" s="68" t="s">
        <v>197</v>
      </c>
      <c r="B42" s="72">
        <f>VLOOKUP(A42,SOUHRN!$A$9:$E$234,2,FALSE)</f>
        <v/>
      </c>
      <c r="C42" s="27" t="n">
        <v>50</v>
      </c>
      <c r="D42" s="36" t="s">
        <v>199</v>
      </c>
      <c r="E42" s="109" t="s"/>
      <c r="F42" s="86">
        <f>C42*E42</f>
        <v/>
      </c>
    </row>
    <row r="43" spans="1:6">
      <c r="A43" s="50" t="s">
        <v>223</v>
      </c>
      <c r="B43" s="72">
        <f>VLOOKUP(A43,SOUHRN!$A$9:$E$234,2,FALSE)</f>
        <v/>
      </c>
      <c r="C43" s="27" t="n">
        <v>1</v>
      </c>
      <c r="D43" s="36" t="s">
        <v>225</v>
      </c>
      <c r="E43" s="109" t="s"/>
      <c r="F43" s="86">
        <f>C43*E43</f>
        <v/>
      </c>
    </row>
    <row r="44" spans="1:6">
      <c r="A44" s="68" t="s">
        <v>233</v>
      </c>
      <c r="B44" s="72">
        <f>VLOOKUP(A44,SOUHRN!$A$9:$E$234,2,FALSE)</f>
        <v/>
      </c>
      <c r="C44" s="27" t="n">
        <v>16</v>
      </c>
      <c r="D44" s="36" t="s">
        <v>317</v>
      </c>
      <c r="E44" s="110" t="s"/>
      <c r="F44" s="110" t="s"/>
    </row>
    <row r="45" spans="1:6">
      <c r="A45" s="68" t="s">
        <v>236</v>
      </c>
      <c r="B45" s="72">
        <f>VLOOKUP(A45,SOUHRN!$A$9:$E$234,2,FALSE)</f>
        <v/>
      </c>
      <c r="C45" s="27" t="n">
        <v>4</v>
      </c>
      <c r="D45" s="36" t="s">
        <v>317</v>
      </c>
      <c r="E45" s="110" t="s"/>
      <c r="F45" s="110" t="s"/>
    </row>
    <row r="46" spans="1:6">
      <c r="A46" s="68" t="s">
        <v>238</v>
      </c>
      <c r="B46" s="72">
        <f>VLOOKUP(A46,SOUHRN!$A$9:$E$234,2,FALSE)</f>
        <v/>
      </c>
      <c r="C46" s="27" t="n">
        <v>8</v>
      </c>
      <c r="D46" s="36" t="s">
        <v>317</v>
      </c>
      <c r="E46" s="110" t="s"/>
      <c r="F46" s="110" t="s"/>
    </row>
    <row r="47" spans="1:6">
      <c r="A47" s="68" t="s">
        <v>240</v>
      </c>
      <c r="B47" s="72">
        <f>VLOOKUP(A47,SOUHRN!$A$9:$E$234,2,FALSE)</f>
        <v/>
      </c>
      <c r="C47" s="27" t="n">
        <v>8</v>
      </c>
      <c r="D47" s="36" t="s">
        <v>317</v>
      </c>
      <c r="E47" s="110" t="s"/>
      <c r="F47" s="110" t="s"/>
    </row>
    <row r="48" spans="1:6">
      <c r="A48" s="68" t="s">
        <v>242</v>
      </c>
      <c r="B48" s="72">
        <f>VLOOKUP(A48,SOUHRN!$A$9:$E$234,2,FALSE)</f>
        <v/>
      </c>
      <c r="C48" s="27" t="n">
        <v>100</v>
      </c>
      <c r="D48" s="36" t="s">
        <v>317</v>
      </c>
      <c r="E48" s="110" t="s"/>
      <c r="F48" s="110" t="s"/>
    </row>
    <row r="49" spans="1:6">
      <c r="A49" s="68" t="s">
        <v>244</v>
      </c>
      <c r="B49" s="72">
        <f>VLOOKUP(A49,SOUHRN!$A$9:$E$234,2,FALSE)</f>
        <v/>
      </c>
      <c r="C49" s="27" t="n">
        <v>8</v>
      </c>
      <c r="D49" s="36" t="s">
        <v>317</v>
      </c>
      <c r="E49" s="110" t="s"/>
      <c r="F49" s="110" t="s"/>
    </row>
    <row r="50" spans="1:6">
      <c r="A50" s="68" t="s">
        <v>246</v>
      </c>
      <c r="B50" s="72">
        <f>VLOOKUP(A50,SOUHRN!$A$9:$E$234,2,FALSE)</f>
        <v/>
      </c>
      <c r="C50" s="27" t="n">
        <v>24</v>
      </c>
      <c r="D50" s="36" t="s">
        <v>317</v>
      </c>
      <c r="E50" s="110" t="s"/>
      <c r="F50" s="110" t="s"/>
    </row>
    <row r="51" spans="1:6">
      <c r="A51" s="68" t="s">
        <v>248</v>
      </c>
      <c r="B51" s="72">
        <f>VLOOKUP(A51,SOUHRN!$A$9:$E$234,2,FALSE)</f>
        <v/>
      </c>
      <c r="C51" s="27" t="n">
        <v>8</v>
      </c>
      <c r="D51" s="36" t="s">
        <v>317</v>
      </c>
      <c r="E51" s="110" t="s"/>
      <c r="F51" s="110" t="s"/>
    </row>
    <row customHeight="1" ht="15.75" r="52" s="32" spans="1:6" thickBot="1">
      <c r="A52" s="73" t="s">
        <v>250</v>
      </c>
      <c r="B52" s="82">
        <f>VLOOKUP(A52,SOUHRN!$A$9:$E$234,2,FALSE)</f>
        <v/>
      </c>
      <c r="C52" s="75" t="n">
        <v>2</v>
      </c>
      <c r="D52" s="83" t="s">
        <v>317</v>
      </c>
      <c r="E52" s="110" t="s"/>
      <c r="F52" s="110" t="s"/>
    </row>
    <row customHeight="1" ht="15.75" r="53" s="32" spans="1:6" thickTop="1">
      <c r="D53" s="10" t="n"/>
    </row>
    <row r="54" spans="1:6">
      <c r="F54" s="88">
        <f>SUM(F14:F53)</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5.xml><?xml version="1.0" encoding="utf-8"?>
<worksheet xmlns="http://schemas.openxmlformats.org/spreadsheetml/2006/main">
  <sheetPr>
    <outlinePr summaryBelow="1" summaryRight="1"/>
    <pageSetUpPr fitToPage="1"/>
  </sheetPr>
  <dimension ref="A1:F54"/>
  <sheetViews>
    <sheetView view="pageBreakPreview" workbookViewId="0" zoomScaleNormal="100" zoomScaleSheetLayoutView="100">
      <selection activeCell="A1" sqref="A1"/>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5.7109375"/>
  </cols>
  <sheetData>
    <row customHeight="1" ht="15.75" r="1" s="32" spans="1:6" thickTop="1">
      <c r="A1" s="97" t="s">
        <v>0</v>
      </c>
      <c r="B1" s="94">
        <f>SOUHRN!C1</f>
        <v/>
      </c>
      <c r="C1" s="12" t="s">
        <v>292</v>
      </c>
      <c r="D1" s="2" t="n"/>
    </row>
    <row r="2" spans="1:6">
      <c r="A2" s="98" t="s">
        <v>2</v>
      </c>
      <c r="B2" s="48">
        <f>SOUHRN!C2</f>
        <v/>
      </c>
      <c r="C2" s="63" t="n"/>
      <c r="D2" s="105" t="s">
        <v>312</v>
      </c>
    </row>
    <row r="3" spans="1:6">
      <c r="A3" s="98" t="s">
        <v>4</v>
      </c>
      <c r="B3" s="48" t="n"/>
      <c r="C3" s="63" t="n"/>
    </row>
    <row r="4" spans="1:6">
      <c r="A4" s="98" t="s">
        <v>5</v>
      </c>
      <c r="B4" s="48">
        <f>SOUHRN!C4</f>
        <v/>
      </c>
      <c r="C4" s="63" t="n"/>
    </row>
    <row r="5" spans="1:6">
      <c r="A5" s="98" t="s">
        <v>7</v>
      </c>
      <c r="B5" s="19" t="s">
        <v>294</v>
      </c>
      <c r="C5" s="63" t="n"/>
    </row>
    <row r="6" spans="1:6">
      <c r="A6" s="98" t="s">
        <v>295</v>
      </c>
      <c r="B6" s="19" t="s">
        <v>318</v>
      </c>
      <c r="C6" s="63" t="n"/>
    </row>
    <row r="7" spans="1:6">
      <c r="A7" s="98" t="s">
        <v>297</v>
      </c>
      <c r="B7" s="19" t="s">
        <v>314</v>
      </c>
      <c r="C7" s="63" t="n"/>
    </row>
    <row r="8" spans="1:6">
      <c r="A8" s="98" t="s">
        <v>299</v>
      </c>
      <c r="B8" s="19">
        <f>RIGHT(CELL("filename",A1),LEN(CELL("filename",A1))-FIND("]",CELL("filename",A1)))</f>
        <v/>
      </c>
      <c r="C8" s="63" t="n"/>
    </row>
    <row r="9" spans="1:6">
      <c r="A9" s="98" t="s">
        <v>300</v>
      </c>
      <c r="B9" s="19" t="s">
        <v>319</v>
      </c>
      <c r="C9" s="63" t="n"/>
    </row>
    <row r="10" spans="1:6">
      <c r="A10" s="98" t="s">
        <v>302</v>
      </c>
      <c r="B10" s="19" t="s">
        <v>320</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2</v>
      </c>
      <c r="D14" s="36" t="s">
        <v>21</v>
      </c>
      <c r="E14" s="109" t="s"/>
      <c r="F14" s="86">
        <f>C14*E14</f>
        <v/>
      </c>
    </row>
    <row r="15" spans="1:6">
      <c r="A15" s="50" t="s">
        <v>32</v>
      </c>
      <c r="B15" s="72">
        <f>VLOOKUP(A15,SOUHRN!$A$9:$E$234,2,FALSE)</f>
        <v/>
      </c>
      <c r="C15" s="26" t="n">
        <v>2</v>
      </c>
      <c r="D15" s="36" t="s">
        <v>21</v>
      </c>
      <c r="E15" s="109" t="s"/>
      <c r="F15" s="86">
        <f>C15*E15</f>
        <v/>
      </c>
    </row>
    <row r="16" spans="1:6">
      <c r="A16" s="50" t="s">
        <v>205</v>
      </c>
      <c r="B16" s="72">
        <f>VLOOKUP(A16,SOUHRN!$A$9:$E$234,2,FALSE)</f>
        <v/>
      </c>
      <c r="C16" s="26" t="n">
        <v>2</v>
      </c>
      <c r="D16" s="36" t="s">
        <v>21</v>
      </c>
      <c r="E16" s="109" t="s"/>
      <c r="F16" s="86">
        <f>C16*E16</f>
        <v/>
      </c>
    </row>
    <row r="17" spans="1:6">
      <c r="A17" s="50" t="s">
        <v>230</v>
      </c>
      <c r="B17" s="72">
        <f>VLOOKUP(A17,SOUHRN!$A$9:$E$234,2,FALSE)</f>
        <v/>
      </c>
      <c r="C17" s="26" t="n">
        <v>2</v>
      </c>
      <c r="D17" s="36" t="s">
        <v>21</v>
      </c>
      <c r="E17" s="109" t="s"/>
      <c r="F17" s="86">
        <f>C17*E17</f>
        <v/>
      </c>
    </row>
    <row r="18" spans="1:6">
      <c r="A18" s="50" t="s">
        <v>26</v>
      </c>
      <c r="B18" s="72">
        <f>VLOOKUP(A18,SOUHRN!$A$9:$E$234,2,FALSE)</f>
        <v/>
      </c>
      <c r="C18" s="26" t="n">
        <v>1</v>
      </c>
      <c r="D18" s="36" t="s">
        <v>21</v>
      </c>
      <c r="E18" s="109" t="s"/>
      <c r="F18" s="86">
        <f>C18*E18</f>
        <v/>
      </c>
    </row>
    <row r="19" spans="1:6">
      <c r="A19" s="50" t="s">
        <v>285</v>
      </c>
      <c r="B19" s="72">
        <f>VLOOKUP(A19,SOUHRN!$A$9:$E$234,2,FALSE)</f>
        <v/>
      </c>
      <c r="C19" s="26" t="n">
        <v>1</v>
      </c>
      <c r="D19" s="36" t="s">
        <v>21</v>
      </c>
      <c r="E19" s="109" t="s"/>
      <c r="F19" s="86">
        <f>C19*E19</f>
        <v/>
      </c>
    </row>
    <row r="20" spans="1:6">
      <c r="A20" s="50" t="s">
        <v>41</v>
      </c>
      <c r="B20" s="72">
        <f>VLOOKUP(A20,SOUHRN!$A$9:$E$234,2,FALSE)</f>
        <v/>
      </c>
      <c r="C20" s="26" t="n">
        <v>1</v>
      </c>
      <c r="D20" s="36" t="s">
        <v>21</v>
      </c>
      <c r="E20" s="109" t="s"/>
      <c r="F20" s="86">
        <f>C20*E20</f>
        <v/>
      </c>
    </row>
    <row r="21" spans="1:6">
      <c r="A21" s="50" t="s">
        <v>116</v>
      </c>
      <c r="B21" s="72">
        <f>VLOOKUP(A21,SOUHRN!$A$9:$E$234,2,FALSE)</f>
        <v/>
      </c>
      <c r="C21" s="26" t="n">
        <v>1</v>
      </c>
      <c r="D21" s="36" t="s">
        <v>21</v>
      </c>
      <c r="E21" s="109" t="s"/>
      <c r="F21" s="86">
        <f>C21*E21</f>
        <v/>
      </c>
    </row>
    <row r="22" spans="1:6">
      <c r="A22" s="50" t="s">
        <v>143</v>
      </c>
      <c r="B22" s="72">
        <f>VLOOKUP(A22,SOUHRN!$A$9:$E$234,2,FALSE)</f>
        <v/>
      </c>
      <c r="C22" s="27" t="n">
        <v>1</v>
      </c>
      <c r="D22" s="36" t="s">
        <v>21</v>
      </c>
      <c r="E22" s="109" t="s"/>
      <c r="F22" s="86">
        <f>C22*E22</f>
        <v/>
      </c>
    </row>
    <row r="23" spans="1:6">
      <c r="A23" s="50" t="s">
        <v>134</v>
      </c>
      <c r="B23" s="72">
        <f>VLOOKUP(A23,SOUHRN!$A$9:$E$234,2,FALSE)</f>
        <v/>
      </c>
      <c r="C23" s="27" t="n">
        <v>1</v>
      </c>
      <c r="D23" s="36" t="s">
        <v>21</v>
      </c>
      <c r="E23" s="109" t="s"/>
      <c r="F23" s="86">
        <f>C23*E23</f>
        <v/>
      </c>
    </row>
    <row r="24" spans="1:6">
      <c r="A24" s="50" t="s">
        <v>167</v>
      </c>
      <c r="B24" s="72">
        <f>VLOOKUP(A24,SOUHRN!$A$9:$E$234,2,FALSE)</f>
        <v/>
      </c>
      <c r="C24" s="27" t="n">
        <v>1</v>
      </c>
      <c r="D24" s="36" t="s">
        <v>21</v>
      </c>
      <c r="E24" s="109" t="s"/>
      <c r="F24" s="86">
        <f>C24*E24</f>
        <v/>
      </c>
    </row>
    <row r="25" spans="1:6">
      <c r="A25" s="50" t="s">
        <v>140</v>
      </c>
      <c r="B25" s="72">
        <f>VLOOKUP(A25,SOUHRN!$A$9:$E$234,2,FALSE)</f>
        <v/>
      </c>
      <c r="C25" s="27" t="n">
        <v>1</v>
      </c>
      <c r="D25" s="36" t="s">
        <v>21</v>
      </c>
      <c r="E25" s="109" t="s"/>
      <c r="F25" s="86">
        <f>C25*E25</f>
        <v/>
      </c>
    </row>
    <row r="26" spans="1:6">
      <c r="A26" s="50" t="s">
        <v>182</v>
      </c>
      <c r="B26" s="72">
        <f>VLOOKUP(A26,SOUHRN!$A$9:$E$234,2,FALSE)</f>
        <v/>
      </c>
      <c r="C26" s="27" t="n">
        <v>1</v>
      </c>
      <c r="D26" s="36" t="s">
        <v>21</v>
      </c>
      <c r="E26" s="109" t="s"/>
      <c r="F26" s="86">
        <f>C26*E26</f>
        <v/>
      </c>
    </row>
    <row r="27" spans="1:6">
      <c r="A27" s="50" t="s">
        <v>149</v>
      </c>
      <c r="B27" s="72">
        <f>VLOOKUP(A27,SOUHRN!$A$9:$E$234,2,FALSE)</f>
        <v/>
      </c>
      <c r="C27" s="27" t="n">
        <v>2</v>
      </c>
      <c r="D27" s="36" t="s">
        <v>21</v>
      </c>
      <c r="E27" s="109" t="s"/>
      <c r="F27" s="86">
        <f>C27*E27</f>
        <v/>
      </c>
    </row>
    <row r="28" spans="1:6">
      <c r="A28" s="50" t="s">
        <v>152</v>
      </c>
      <c r="B28" s="72">
        <f>VLOOKUP(A28,SOUHRN!$A$9:$E$234,2,FALSE)</f>
        <v/>
      </c>
      <c r="C28" s="27" t="n">
        <v>1</v>
      </c>
      <c r="D28" s="36" t="s">
        <v>21</v>
      </c>
      <c r="E28" s="109" t="s"/>
      <c r="F28" s="86">
        <f>C28*E28</f>
        <v/>
      </c>
    </row>
    <row r="29" spans="1:6">
      <c r="A29" s="50" t="s">
        <v>122</v>
      </c>
      <c r="B29" s="72">
        <f>VLOOKUP(A29,SOUHRN!$A$9:$E$234,2,FALSE)</f>
        <v/>
      </c>
      <c r="C29" s="26" t="n">
        <v>1</v>
      </c>
      <c r="D29" s="36" t="s">
        <v>21</v>
      </c>
      <c r="E29" s="109" t="s"/>
      <c r="F29" s="86">
        <f>C29*E29</f>
        <v/>
      </c>
    </row>
    <row r="30" spans="1:6">
      <c r="A30" s="50" t="s">
        <v>214</v>
      </c>
      <c r="B30" s="72">
        <f>VLOOKUP(A30,SOUHRN!$A$9:$E$234,2,FALSE)</f>
        <v/>
      </c>
      <c r="C30" s="27" t="n">
        <v>1</v>
      </c>
      <c r="D30" s="36" t="s">
        <v>21</v>
      </c>
      <c r="E30" s="109" t="s"/>
      <c r="F30" s="86">
        <f>C30*E30</f>
        <v/>
      </c>
    </row>
    <row r="31" spans="1:6">
      <c r="A31" s="68" t="s">
        <v>164</v>
      </c>
      <c r="B31" s="72">
        <f>VLOOKUP(A31,SOUHRN!$A$9:$E$234,2,FALSE)</f>
        <v/>
      </c>
      <c r="C31" s="27" t="n">
        <v>1</v>
      </c>
      <c r="D31" s="36" t="s">
        <v>21</v>
      </c>
      <c r="E31" s="109" t="s"/>
      <c r="F31" s="86">
        <f>C31*E31</f>
        <v/>
      </c>
    </row>
    <row r="32" spans="1:6">
      <c r="A32" s="68" t="s">
        <v>119</v>
      </c>
      <c r="B32" s="72">
        <f>VLOOKUP(A32,SOUHRN!$A$9:$E$234,2,FALSE)</f>
        <v/>
      </c>
      <c r="C32" s="27" t="n">
        <v>1</v>
      </c>
      <c r="D32" s="36" t="s">
        <v>21</v>
      </c>
      <c r="E32" s="109" t="s"/>
      <c r="F32" s="86">
        <f>C32*E32</f>
        <v/>
      </c>
    </row>
    <row r="33" spans="1:6">
      <c r="A33" s="68" t="s">
        <v>53</v>
      </c>
      <c r="B33" s="72">
        <f>VLOOKUP(A33,SOUHRN!$A$9:$E$234,2,FALSE)</f>
        <v/>
      </c>
      <c r="C33" s="27" t="n">
        <v>1</v>
      </c>
      <c r="D33" s="36" t="s">
        <v>21</v>
      </c>
      <c r="E33" s="109" t="s"/>
      <c r="F33" s="86">
        <f>C33*E33</f>
        <v/>
      </c>
    </row>
    <row r="34" spans="1:6">
      <c r="A34" s="68" t="s">
        <v>77</v>
      </c>
      <c r="B34" s="72">
        <f>VLOOKUP(A34,SOUHRN!$A$9:$E$234,2,FALSE)</f>
        <v/>
      </c>
      <c r="C34" s="27" t="n">
        <v>1</v>
      </c>
      <c r="D34" s="36" t="s">
        <v>21</v>
      </c>
      <c r="E34" s="109" t="s"/>
      <c r="F34" s="86">
        <f>C34*E34</f>
        <v/>
      </c>
    </row>
    <row r="35" spans="1:6">
      <c r="A35" s="68" t="s">
        <v>89</v>
      </c>
      <c r="B35" s="72">
        <f>VLOOKUP(A35,SOUHRN!$A$9:$E$234,2,FALSE)</f>
        <v/>
      </c>
      <c r="C35" s="27" t="n">
        <v>1</v>
      </c>
      <c r="D35" s="36" t="s">
        <v>21</v>
      </c>
      <c r="E35" s="109" t="s"/>
      <c r="F35" s="86">
        <f>C35*E35</f>
        <v/>
      </c>
    </row>
    <row r="36" spans="1:6">
      <c r="A36" s="68" t="s">
        <v>92</v>
      </c>
      <c r="B36" s="72">
        <f>VLOOKUP(A36,SOUHRN!$A$9:$E$234,2,FALSE)</f>
        <v/>
      </c>
      <c r="C36" s="27" t="n">
        <v>2</v>
      </c>
      <c r="D36" s="36" t="s">
        <v>21</v>
      </c>
      <c r="E36" s="109" t="s"/>
      <c r="F36" s="86">
        <f>C36*E36</f>
        <v/>
      </c>
    </row>
    <row r="37" spans="1:6">
      <c r="A37" s="68" t="s">
        <v>95</v>
      </c>
      <c r="B37" s="72">
        <f>VLOOKUP(A37,SOUHRN!$A$9:$E$234,2,FALSE)</f>
        <v/>
      </c>
      <c r="C37" s="27" t="n">
        <v>2</v>
      </c>
      <c r="D37" s="36" t="s">
        <v>21</v>
      </c>
      <c r="E37" s="109" t="s"/>
      <c r="F37" s="86">
        <f>C37*E37</f>
        <v/>
      </c>
    </row>
    <row r="38" spans="1:6">
      <c r="A38" s="68" t="s">
        <v>98</v>
      </c>
      <c r="B38" s="72">
        <f>VLOOKUP(A38,SOUHRN!$A$9:$E$234,2,FALSE)</f>
        <v/>
      </c>
      <c r="C38" s="27" t="n">
        <v>1</v>
      </c>
      <c r="D38" s="36" t="s">
        <v>21</v>
      </c>
      <c r="E38" s="109" t="s"/>
      <c r="F38" s="86">
        <f>C38*E38</f>
        <v/>
      </c>
    </row>
    <row r="39" spans="1:6">
      <c r="A39" s="68" t="s">
        <v>101</v>
      </c>
      <c r="B39" s="72">
        <f>VLOOKUP(A39,SOUHRN!$A$9:$E$234,2,FALSE)</f>
        <v/>
      </c>
      <c r="C39" s="27" t="n">
        <v>1</v>
      </c>
      <c r="D39" s="36" t="s">
        <v>21</v>
      </c>
      <c r="E39" s="109" t="s"/>
      <c r="F39" s="86">
        <f>C39*E39</f>
        <v/>
      </c>
    </row>
    <row customHeight="1" ht="14.25" r="40" s="32" spans="1:6">
      <c r="A40" s="68" t="s">
        <v>104</v>
      </c>
      <c r="B40" s="72">
        <f>VLOOKUP(A40,SOUHRN!$A$9:$E$234,2,FALSE)</f>
        <v/>
      </c>
      <c r="C40" s="27" t="n">
        <v>1</v>
      </c>
      <c r="D40" s="36" t="s">
        <v>21</v>
      </c>
      <c r="E40" s="109" t="s"/>
      <c r="F40" s="86">
        <f>C40*E40</f>
        <v/>
      </c>
    </row>
    <row r="41" spans="1:6">
      <c r="A41" s="68" t="s">
        <v>59</v>
      </c>
      <c r="B41" s="72">
        <f>VLOOKUP(A41,SOUHRN!$A$9:$E$234,2,FALSE)</f>
        <v/>
      </c>
      <c r="C41" s="27" t="n">
        <v>2</v>
      </c>
      <c r="D41" s="36" t="s">
        <v>21</v>
      </c>
      <c r="E41" s="109" t="s"/>
      <c r="F41" s="86">
        <f>C41*E41</f>
        <v/>
      </c>
    </row>
    <row r="42" spans="1:6">
      <c r="A42" s="68" t="s">
        <v>197</v>
      </c>
      <c r="B42" s="72">
        <f>VLOOKUP(A42,SOUHRN!$A$9:$E$234,2,FALSE)</f>
        <v/>
      </c>
      <c r="C42" s="27" t="n">
        <v>50</v>
      </c>
      <c r="D42" s="36" t="s">
        <v>199</v>
      </c>
      <c r="E42" s="109" t="s"/>
      <c r="F42" s="86">
        <f>C42*E42</f>
        <v/>
      </c>
    </row>
    <row r="43" spans="1:6">
      <c r="A43" s="50" t="s">
        <v>223</v>
      </c>
      <c r="B43" s="72">
        <f>VLOOKUP(A43,SOUHRN!$A$9:$E$234,2,FALSE)</f>
        <v/>
      </c>
      <c r="C43" s="27" t="n">
        <v>1</v>
      </c>
      <c r="D43" s="36" t="s">
        <v>225</v>
      </c>
      <c r="E43" s="109" t="s"/>
      <c r="F43" s="86">
        <f>C43*E43</f>
        <v/>
      </c>
    </row>
    <row r="44" spans="1:6">
      <c r="A44" s="68" t="s">
        <v>233</v>
      </c>
      <c r="B44" s="72">
        <f>VLOOKUP(A44,SOUHRN!$A$9:$E$234,2,FALSE)</f>
        <v/>
      </c>
      <c r="C44" s="27" t="n">
        <v>16</v>
      </c>
      <c r="D44" s="36" t="s">
        <v>317</v>
      </c>
      <c r="E44" s="110" t="s"/>
      <c r="F44" s="110" t="s"/>
    </row>
    <row r="45" spans="1:6">
      <c r="A45" s="68" t="s">
        <v>236</v>
      </c>
      <c r="B45" s="72">
        <f>VLOOKUP(A45,SOUHRN!$A$9:$E$234,2,FALSE)</f>
        <v/>
      </c>
      <c r="C45" s="27" t="n">
        <v>4</v>
      </c>
      <c r="D45" s="36" t="s">
        <v>317</v>
      </c>
      <c r="E45" s="110" t="s"/>
      <c r="F45" s="110" t="s"/>
    </row>
    <row r="46" spans="1:6">
      <c r="A46" s="68" t="s">
        <v>238</v>
      </c>
      <c r="B46" s="72">
        <f>VLOOKUP(A46,SOUHRN!$A$9:$E$234,2,FALSE)</f>
        <v/>
      </c>
      <c r="C46" s="27" t="n">
        <v>8</v>
      </c>
      <c r="D46" s="36" t="s">
        <v>317</v>
      </c>
      <c r="E46" s="110" t="s"/>
      <c r="F46" s="110" t="s"/>
    </row>
    <row r="47" spans="1:6">
      <c r="A47" s="68" t="s">
        <v>240</v>
      </c>
      <c r="B47" s="72">
        <f>VLOOKUP(A47,SOUHRN!$A$9:$E$234,2,FALSE)</f>
        <v/>
      </c>
      <c r="C47" s="27" t="n">
        <v>8</v>
      </c>
      <c r="D47" s="36" t="s">
        <v>317</v>
      </c>
      <c r="E47" s="110" t="s"/>
      <c r="F47" s="110" t="s"/>
    </row>
    <row r="48" spans="1:6">
      <c r="A48" s="68" t="s">
        <v>242</v>
      </c>
      <c r="B48" s="72">
        <f>VLOOKUP(A48,SOUHRN!$A$9:$E$234,2,FALSE)</f>
        <v/>
      </c>
      <c r="C48" s="27" t="n">
        <v>100</v>
      </c>
      <c r="D48" s="36" t="s">
        <v>317</v>
      </c>
      <c r="E48" s="110" t="s"/>
      <c r="F48" s="110" t="s"/>
    </row>
    <row r="49" spans="1:6">
      <c r="A49" s="68" t="s">
        <v>244</v>
      </c>
      <c r="B49" s="72">
        <f>VLOOKUP(A49,SOUHRN!$A$9:$E$234,2,FALSE)</f>
        <v/>
      </c>
      <c r="C49" s="27" t="n">
        <v>8</v>
      </c>
      <c r="D49" s="36" t="s">
        <v>317</v>
      </c>
      <c r="E49" s="110" t="s"/>
      <c r="F49" s="110" t="s"/>
    </row>
    <row r="50" spans="1:6">
      <c r="A50" s="68" t="s">
        <v>246</v>
      </c>
      <c r="B50" s="72">
        <f>VLOOKUP(A50,SOUHRN!$A$9:$E$234,2,FALSE)</f>
        <v/>
      </c>
      <c r="C50" s="27" t="n">
        <v>24</v>
      </c>
      <c r="D50" s="36" t="s">
        <v>317</v>
      </c>
      <c r="E50" s="110" t="s"/>
      <c r="F50" s="110" t="s"/>
    </row>
    <row r="51" spans="1:6">
      <c r="A51" s="68" t="s">
        <v>248</v>
      </c>
      <c r="B51" s="72">
        <f>VLOOKUP(A51,SOUHRN!$A$9:$E$234,2,FALSE)</f>
        <v/>
      </c>
      <c r="C51" s="27" t="n">
        <v>8</v>
      </c>
      <c r="D51" s="36" t="s">
        <v>317</v>
      </c>
      <c r="E51" s="110" t="s"/>
      <c r="F51" s="110" t="s"/>
    </row>
    <row customHeight="1" ht="15.75" r="52" s="32" spans="1:6" thickBot="1">
      <c r="A52" s="73" t="s">
        <v>250</v>
      </c>
      <c r="B52" s="82">
        <f>VLOOKUP(A52,SOUHRN!$A$9:$E$234,2,FALSE)</f>
        <v/>
      </c>
      <c r="C52" s="75" t="n">
        <v>2</v>
      </c>
      <c r="D52" s="83" t="s">
        <v>317</v>
      </c>
      <c r="E52" s="110" t="s"/>
      <c r="F52" s="110" t="s"/>
    </row>
    <row customHeight="1" ht="15.75" r="53" s="32" spans="1:6" thickTop="1"/>
    <row r="54" spans="1:6">
      <c r="F54" s="88">
        <f>SUM(F14:F53)</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6.xml><?xml version="1.0" encoding="utf-8"?>
<worksheet xmlns="http://schemas.openxmlformats.org/spreadsheetml/2006/main">
  <sheetPr>
    <outlinePr summaryBelow="1" summaryRight="1"/>
    <pageSetUpPr fitToPage="1"/>
  </sheetPr>
  <dimension ref="A1:F37"/>
  <sheetViews>
    <sheetView view="pageBreakPreview" workbookViewId="0" zoomScaleNormal="100" zoomScaleSheetLayoutView="100">
      <selection activeCell="A24" sqref="A24:XFD24"/>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5.7109375"/>
  </cols>
  <sheetData>
    <row customHeight="1" ht="15.75" r="1" s="32" spans="1:6" thickTop="1">
      <c r="A1" s="97" t="s">
        <v>0</v>
      </c>
      <c r="B1" s="94">
        <f>SOUHRN!C1</f>
        <v/>
      </c>
      <c r="C1" s="12" t="s">
        <v>292</v>
      </c>
      <c r="D1" s="2" t="n"/>
    </row>
    <row r="2" spans="1:6">
      <c r="A2" s="98" t="s">
        <v>2</v>
      </c>
      <c r="B2" s="48">
        <f>SOUHRN!C2</f>
        <v/>
      </c>
      <c r="C2" s="63" t="n"/>
      <c r="D2" s="105" t="s">
        <v>321</v>
      </c>
    </row>
    <row r="3" spans="1:6">
      <c r="A3" s="98" t="s">
        <v>4</v>
      </c>
      <c r="B3" s="48" t="n"/>
      <c r="C3" s="63" t="n"/>
    </row>
    <row r="4" spans="1:6">
      <c r="A4" s="98" t="s">
        <v>5</v>
      </c>
      <c r="B4" s="48">
        <f>SOUHRN!C4</f>
        <v/>
      </c>
      <c r="C4" s="63" t="n"/>
    </row>
    <row r="5" spans="1:6">
      <c r="A5" s="98" t="s">
        <v>7</v>
      </c>
      <c r="B5" s="19" t="s">
        <v>294</v>
      </c>
      <c r="C5" s="63" t="n"/>
    </row>
    <row r="6" spans="1:6">
      <c r="A6" s="98" t="s">
        <v>295</v>
      </c>
      <c r="B6" s="19" t="s">
        <v>322</v>
      </c>
      <c r="C6" s="63" t="n"/>
    </row>
    <row r="7" spans="1:6">
      <c r="A7" s="98" t="s">
        <v>297</v>
      </c>
      <c r="B7" s="19" t="s">
        <v>323</v>
      </c>
      <c r="C7" s="63" t="n"/>
    </row>
    <row r="8" spans="1:6">
      <c r="A8" s="98" t="s">
        <v>299</v>
      </c>
      <c r="B8" s="19">
        <f>RIGHT(CELL("filename",A1),LEN(CELL("filename",A1))-FIND("]",CELL("filename",A1)))</f>
        <v/>
      </c>
      <c r="C8" s="63" t="n"/>
    </row>
    <row r="9" spans="1:6">
      <c r="A9" s="98" t="s">
        <v>300</v>
      </c>
      <c r="B9" s="19" t="s">
        <v>324</v>
      </c>
      <c r="C9" s="63" t="n"/>
    </row>
    <row r="10" spans="1:6">
      <c r="A10" s="98" t="s">
        <v>302</v>
      </c>
      <c r="B10" s="65" t="n">
        <v>24</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1</v>
      </c>
      <c r="D14" s="36" t="s">
        <v>21</v>
      </c>
      <c r="E14" s="109" t="s"/>
      <c r="F14" s="86">
        <f>C14*E14</f>
        <v/>
      </c>
    </row>
    <row r="15" spans="1:6">
      <c r="A15" s="50" t="s">
        <v>32</v>
      </c>
      <c r="B15" s="72">
        <f>VLOOKUP(A15,SOUHRN!$A$9:$E$234,2,FALSE)</f>
        <v/>
      </c>
      <c r="C15" s="26" t="n">
        <v>1</v>
      </c>
      <c r="D15" s="36" t="s">
        <v>21</v>
      </c>
      <c r="E15" s="109" t="s"/>
      <c r="F15" s="86">
        <f>C15*E15</f>
        <v/>
      </c>
    </row>
    <row r="16" spans="1:6">
      <c r="A16" s="50" t="s">
        <v>205</v>
      </c>
      <c r="B16" s="72">
        <f>VLOOKUP(A16,SOUHRN!$A$9:$E$234,2,FALSE)</f>
        <v/>
      </c>
      <c r="C16" s="26" t="n">
        <v>1</v>
      </c>
      <c r="D16" s="36" t="s">
        <v>21</v>
      </c>
      <c r="E16" s="109" t="s"/>
      <c r="F16" s="86">
        <f>C16*E16</f>
        <v/>
      </c>
    </row>
    <row r="17" spans="1:6">
      <c r="A17" s="50" t="s">
        <v>26</v>
      </c>
      <c r="B17" s="72">
        <f>VLOOKUP(A17,SOUHRN!$A$9:$E$234,2,FALSE)</f>
        <v/>
      </c>
      <c r="C17" s="26" t="n">
        <v>1</v>
      </c>
      <c r="D17" s="36" t="s">
        <v>21</v>
      </c>
      <c r="E17" s="109" t="s"/>
      <c r="F17" s="86">
        <f>C17*E17</f>
        <v/>
      </c>
    </row>
    <row r="18" spans="1:6">
      <c r="A18" s="50" t="s">
        <v>29</v>
      </c>
      <c r="B18" s="72">
        <f>VLOOKUP(A18,SOUHRN!$A$9:$E$234,2,FALSE)</f>
        <v/>
      </c>
      <c r="C18" s="26" t="n">
        <v>1</v>
      </c>
      <c r="D18" s="36" t="s">
        <v>21</v>
      </c>
      <c r="E18" s="109" t="s"/>
      <c r="F18" s="86">
        <f>C18*E18</f>
        <v/>
      </c>
    </row>
    <row r="19" spans="1:6">
      <c r="A19" s="50" t="s">
        <v>220</v>
      </c>
      <c r="B19" s="72">
        <f>VLOOKUP(A19,SOUHRN!$A$9:$E$234,2,FALSE)</f>
        <v/>
      </c>
      <c r="C19" s="26" t="n">
        <v>1</v>
      </c>
      <c r="D19" s="36" t="s">
        <v>21</v>
      </c>
      <c r="E19" s="109" t="s"/>
      <c r="F19" s="86">
        <f>C19*E19</f>
        <v/>
      </c>
    </row>
    <row r="20" spans="1:6">
      <c r="A20" s="50" t="s">
        <v>164</v>
      </c>
      <c r="B20" s="72">
        <f>VLOOKUP(A20,SOUHRN!$A$9:$E$234,2,FALSE)</f>
        <v/>
      </c>
      <c r="C20" s="27" t="n">
        <v>1</v>
      </c>
      <c r="D20" s="36" t="s">
        <v>21</v>
      </c>
      <c r="E20" s="109" t="s"/>
      <c r="F20" s="86">
        <f>C20*E20</f>
        <v/>
      </c>
    </row>
    <row r="21" spans="1:6">
      <c r="A21" s="50" t="s">
        <v>71</v>
      </c>
      <c r="B21" s="72">
        <f>VLOOKUP(A21,SOUHRN!$A$9:$E$234,2,FALSE)</f>
        <v/>
      </c>
      <c r="C21" s="27" t="n">
        <v>1</v>
      </c>
      <c r="D21" s="36" t="s">
        <v>21</v>
      </c>
      <c r="E21" s="109" t="s"/>
      <c r="F21" s="86">
        <f>C21*E21</f>
        <v/>
      </c>
    </row>
    <row r="22" spans="1:6">
      <c r="A22" s="50" t="s">
        <v>62</v>
      </c>
      <c r="B22" s="72">
        <f>VLOOKUP(A22,SOUHRN!$A$9:$E$234,2,FALSE)</f>
        <v/>
      </c>
      <c r="C22" s="27" t="n">
        <v>1</v>
      </c>
      <c r="D22" s="36" t="s">
        <v>21</v>
      </c>
      <c r="E22" s="109" t="s"/>
      <c r="F22" s="86">
        <f>C22*E22</f>
        <v/>
      </c>
    </row>
    <row r="23" spans="1:6">
      <c r="A23" s="50" t="s">
        <v>74</v>
      </c>
      <c r="B23" s="72">
        <f>VLOOKUP(A23,SOUHRN!$A$9:$E$234,2,FALSE)</f>
        <v/>
      </c>
      <c r="C23" s="27" t="n">
        <v>1</v>
      </c>
      <c r="D23" s="36" t="s">
        <v>21</v>
      </c>
      <c r="E23" s="109" t="s"/>
      <c r="F23" s="86">
        <f>C23*E23</f>
        <v/>
      </c>
    </row>
    <row r="24" spans="1:6">
      <c r="A24" s="50" t="s">
        <v>104</v>
      </c>
      <c r="B24" s="72">
        <f>VLOOKUP(A24,SOUHRN!$A$9:$E$234,2,FALSE)</f>
        <v/>
      </c>
      <c r="C24" s="27" t="n">
        <v>1</v>
      </c>
      <c r="D24" s="36" t="s">
        <v>21</v>
      </c>
      <c r="E24" s="109" t="s"/>
      <c r="F24" s="86">
        <f>C24*E24</f>
        <v/>
      </c>
    </row>
    <row r="25" spans="1:6">
      <c r="A25" s="50" t="s">
        <v>110</v>
      </c>
      <c r="B25" s="72">
        <f>VLOOKUP(A25,SOUHRN!$A$9:$E$234,2,FALSE)</f>
        <v/>
      </c>
      <c r="C25" s="27" t="n">
        <v>2</v>
      </c>
      <c r="D25" s="36" t="s">
        <v>21</v>
      </c>
      <c r="E25" s="109" t="s"/>
      <c r="F25" s="86">
        <f>C25*E25</f>
        <v/>
      </c>
    </row>
    <row r="26" spans="1:6">
      <c r="A26" s="50" t="s">
        <v>197</v>
      </c>
      <c r="B26" s="72">
        <f>VLOOKUP(A26,SOUHRN!$A$9:$E$234,2,FALSE)</f>
        <v/>
      </c>
      <c r="C26" s="27" t="n">
        <v>30</v>
      </c>
      <c r="D26" s="36" t="s">
        <v>199</v>
      </c>
      <c r="E26" s="109" t="s"/>
      <c r="F26" s="86">
        <f>C26*E26</f>
        <v/>
      </c>
    </row>
    <row r="27" spans="1:6">
      <c r="A27" s="50" t="s">
        <v>201</v>
      </c>
      <c r="B27" s="72">
        <f>VLOOKUP(A27,SOUHRN!$A$9:$E$234,2,FALSE)</f>
        <v/>
      </c>
      <c r="C27" s="27" t="n">
        <v>20</v>
      </c>
      <c r="D27" s="36" t="s">
        <v>199</v>
      </c>
      <c r="E27" s="109" t="s"/>
      <c r="F27" s="86">
        <f>C27*E27</f>
        <v/>
      </c>
    </row>
    <row r="28" spans="1:6">
      <c r="A28" s="50" t="s">
        <v>223</v>
      </c>
      <c r="B28" s="72">
        <f>VLOOKUP(A28,SOUHRN!$A$9:$E$234,2,FALSE)</f>
        <v/>
      </c>
      <c r="C28" s="27" t="n">
        <v>1</v>
      </c>
      <c r="D28" s="36" t="s">
        <v>225</v>
      </c>
      <c r="E28" s="109" t="s"/>
      <c r="F28" s="86">
        <f>C28*E28</f>
        <v/>
      </c>
    </row>
    <row r="29" spans="1:6">
      <c r="A29" s="68" t="s">
        <v>233</v>
      </c>
      <c r="B29" s="72">
        <f>VLOOKUP(A29,SOUHRN!$A$9:$E$234,2,FALSE)</f>
        <v/>
      </c>
      <c r="C29" s="27" t="n">
        <v>4</v>
      </c>
      <c r="D29" s="36" t="s">
        <v>317</v>
      </c>
      <c r="E29" s="110" t="s"/>
      <c r="F29" s="110" t="s"/>
    </row>
    <row r="30" spans="1:6">
      <c r="A30" s="68" t="s">
        <v>236</v>
      </c>
      <c r="B30" s="72">
        <f>VLOOKUP(A30,SOUHRN!$A$9:$E$234,2,FALSE)</f>
        <v/>
      </c>
      <c r="C30" s="27" t="n">
        <v>4</v>
      </c>
      <c r="D30" s="36" t="s">
        <v>317</v>
      </c>
      <c r="E30" s="110" t="s"/>
      <c r="F30" s="110" t="s"/>
    </row>
    <row r="31" spans="1:6">
      <c r="A31" s="68" t="s">
        <v>238</v>
      </c>
      <c r="B31" s="72">
        <f>VLOOKUP(A31,SOUHRN!$A$9:$E$234,2,FALSE)</f>
        <v/>
      </c>
      <c r="C31" s="27" t="n">
        <v>16</v>
      </c>
      <c r="D31" s="36" t="s">
        <v>317</v>
      </c>
      <c r="E31" s="110" t="s"/>
      <c r="F31" s="110" t="s"/>
    </row>
    <row r="32" spans="1:6">
      <c r="A32" s="68" t="s">
        <v>240</v>
      </c>
      <c r="B32" s="72">
        <f>VLOOKUP(A32,SOUHRN!$A$9:$E$234,2,FALSE)</f>
        <v/>
      </c>
      <c r="C32" s="27" t="n">
        <v>12</v>
      </c>
      <c r="D32" s="36" t="s">
        <v>317</v>
      </c>
      <c r="E32" s="110" t="s"/>
      <c r="F32" s="110" t="s"/>
    </row>
    <row r="33" spans="1:6">
      <c r="A33" s="68" t="s">
        <v>242</v>
      </c>
      <c r="B33" s="72">
        <f>VLOOKUP(A33,SOUHRN!$A$9:$E$234,2,FALSE)</f>
        <v/>
      </c>
      <c r="C33" s="27" t="n">
        <v>80</v>
      </c>
      <c r="D33" s="36" t="s">
        <v>317</v>
      </c>
      <c r="E33" s="110" t="s"/>
      <c r="F33" s="110" t="s"/>
    </row>
    <row r="34" spans="1:6">
      <c r="A34" s="68" t="s">
        <v>246</v>
      </c>
      <c r="B34" s="72">
        <f>VLOOKUP(A34,SOUHRN!$A$9:$E$234,2,FALSE)</f>
        <v/>
      </c>
      <c r="C34" s="27" t="n">
        <v>4</v>
      </c>
      <c r="D34" s="36" t="s">
        <v>317</v>
      </c>
      <c r="E34" s="110" t="s"/>
      <c r="F34" s="110" t="s"/>
    </row>
    <row customHeight="1" ht="15.75" r="35" s="32" spans="1:6" thickBot="1">
      <c r="A35" s="73" t="s">
        <v>250</v>
      </c>
      <c r="B35" s="82">
        <f>VLOOKUP(A35,SOUHRN!$A$9:$E$234,2,FALSE)</f>
        <v/>
      </c>
      <c r="C35" s="75" t="n">
        <v>2</v>
      </c>
      <c r="D35" s="83" t="s">
        <v>317</v>
      </c>
      <c r="E35" s="110" t="s"/>
      <c r="F35" s="110" t="s"/>
    </row>
    <row customHeight="1" ht="15.75" r="36" s="32" spans="1:6" thickTop="1"/>
    <row r="37" spans="1:6">
      <c r="F37" s="88">
        <f>SUM(F14:F36)</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7.xml><?xml version="1.0" encoding="utf-8"?>
<worksheet xmlns="http://schemas.openxmlformats.org/spreadsheetml/2006/main">
  <sheetPr>
    <outlinePr summaryBelow="1" summaryRight="1"/>
    <pageSetUpPr fitToPage="1"/>
  </sheetPr>
  <dimension ref="A1:F37"/>
  <sheetViews>
    <sheetView view="pageBreakPreview" workbookViewId="0" zoomScaleNormal="100" zoomScaleSheetLayoutView="100">
      <selection activeCell="A1" sqref="A1"/>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5.7109375"/>
  </cols>
  <sheetData>
    <row customHeight="1" ht="15.75" r="1" s="32" spans="1:6" thickTop="1">
      <c r="A1" s="97" t="s">
        <v>0</v>
      </c>
      <c r="B1" s="94">
        <f>SOUHRN!C1</f>
        <v/>
      </c>
      <c r="C1" s="12" t="s">
        <v>292</v>
      </c>
      <c r="D1" s="2" t="n"/>
    </row>
    <row r="2" spans="1:6">
      <c r="A2" s="98" t="s">
        <v>2</v>
      </c>
      <c r="B2" s="48">
        <f>SOUHRN!C2</f>
        <v/>
      </c>
      <c r="C2" s="63" t="n"/>
      <c r="D2" s="105" t="s">
        <v>321</v>
      </c>
    </row>
    <row r="3" spans="1:6">
      <c r="A3" s="98" t="s">
        <v>4</v>
      </c>
      <c r="B3" s="48" t="n"/>
      <c r="C3" s="63" t="n"/>
    </row>
    <row r="4" spans="1:6">
      <c r="A4" s="98" t="s">
        <v>5</v>
      </c>
      <c r="B4" s="48">
        <f>SOUHRN!C4</f>
        <v/>
      </c>
      <c r="C4" s="63" t="n"/>
    </row>
    <row r="5" spans="1:6">
      <c r="A5" s="98" t="s">
        <v>7</v>
      </c>
      <c r="B5" s="19" t="s">
        <v>294</v>
      </c>
      <c r="C5" s="63" t="n"/>
    </row>
    <row r="6" spans="1:6">
      <c r="A6" s="98" t="s">
        <v>295</v>
      </c>
      <c r="B6" s="19" t="s">
        <v>325</v>
      </c>
      <c r="C6" s="63" t="n"/>
    </row>
    <row r="7" spans="1:6">
      <c r="A7" s="98" t="s">
        <v>297</v>
      </c>
      <c r="B7" s="19" t="s">
        <v>323</v>
      </c>
      <c r="C7" s="63" t="n"/>
    </row>
    <row r="8" spans="1:6">
      <c r="A8" s="98" t="s">
        <v>299</v>
      </c>
      <c r="B8" s="19">
        <f>RIGHT(CELL("filename",A1),LEN(CELL("filename",A1))-FIND("]",CELL("filename",A1)))</f>
        <v/>
      </c>
      <c r="C8" s="63" t="n"/>
    </row>
    <row r="9" spans="1:6">
      <c r="A9" s="98" t="s">
        <v>300</v>
      </c>
      <c r="B9" s="19" t="s">
        <v>326</v>
      </c>
      <c r="C9" s="63" t="n"/>
    </row>
    <row r="10" spans="1:6">
      <c r="A10" s="98" t="s">
        <v>302</v>
      </c>
      <c r="B10" s="65" t="n">
        <v>24</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1</v>
      </c>
      <c r="D14" s="36" t="s">
        <v>21</v>
      </c>
      <c r="E14" s="109" t="s"/>
      <c r="F14" s="86">
        <f>C14*E14</f>
        <v/>
      </c>
    </row>
    <row r="15" spans="1:6">
      <c r="A15" s="50" t="s">
        <v>32</v>
      </c>
      <c r="B15" s="72">
        <f>VLOOKUP(A15,SOUHRN!$A$9:$E$234,2,FALSE)</f>
        <v/>
      </c>
      <c r="C15" s="26" t="n">
        <v>1</v>
      </c>
      <c r="D15" s="36" t="s">
        <v>21</v>
      </c>
      <c r="E15" s="109" t="s"/>
      <c r="F15" s="86">
        <f>C15*E15</f>
        <v/>
      </c>
    </row>
    <row r="16" spans="1:6">
      <c r="A16" s="50" t="s">
        <v>205</v>
      </c>
      <c r="B16" s="72">
        <f>VLOOKUP(A16,SOUHRN!$A$9:$E$234,2,FALSE)</f>
        <v/>
      </c>
      <c r="C16" s="26" t="n">
        <v>1</v>
      </c>
      <c r="D16" s="36" t="s">
        <v>21</v>
      </c>
      <c r="E16" s="109" t="s"/>
      <c r="F16" s="86">
        <f>C16*E16</f>
        <v/>
      </c>
    </row>
    <row r="17" spans="1:6">
      <c r="A17" s="50" t="s">
        <v>220</v>
      </c>
      <c r="B17" s="72">
        <f>VLOOKUP(A17,SOUHRN!$A$9:$E$234,2,FALSE)</f>
        <v/>
      </c>
      <c r="C17" s="26" t="n">
        <v>1</v>
      </c>
      <c r="D17" s="36" t="s">
        <v>21</v>
      </c>
      <c r="E17" s="109" t="s"/>
      <c r="F17" s="86">
        <f>C17*E17</f>
        <v/>
      </c>
    </row>
    <row r="18" spans="1:6">
      <c r="A18" s="50" t="s">
        <v>26</v>
      </c>
      <c r="B18" s="72">
        <f>VLOOKUP(A18,SOUHRN!$A$9:$E$234,2,FALSE)</f>
        <v/>
      </c>
      <c r="C18" s="26" t="n">
        <v>1</v>
      </c>
      <c r="D18" s="36" t="s">
        <v>21</v>
      </c>
      <c r="E18" s="109" t="s"/>
      <c r="F18" s="86">
        <f>C18*E18</f>
        <v/>
      </c>
    </row>
    <row r="19" spans="1:6">
      <c r="A19" s="50" t="s">
        <v>29</v>
      </c>
      <c r="B19" s="72">
        <f>VLOOKUP(A19,SOUHRN!$A$9:$E$234,2,FALSE)</f>
        <v/>
      </c>
      <c r="C19" s="26" t="n">
        <v>1</v>
      </c>
      <c r="D19" s="36" t="s">
        <v>21</v>
      </c>
      <c r="E19" s="109" t="s"/>
      <c r="F19" s="86">
        <f>C19*E19</f>
        <v/>
      </c>
    </row>
    <row r="20" spans="1:6">
      <c r="A20" s="50" t="s">
        <v>164</v>
      </c>
      <c r="B20" s="72">
        <f>VLOOKUP(A20,SOUHRN!$A$9:$E$234,2,FALSE)</f>
        <v/>
      </c>
      <c r="C20" s="27" t="n">
        <v>1</v>
      </c>
      <c r="D20" s="36" t="s">
        <v>21</v>
      </c>
      <c r="E20" s="109" t="s"/>
      <c r="F20" s="86">
        <f>C20*E20</f>
        <v/>
      </c>
    </row>
    <row r="21" spans="1:6">
      <c r="A21" s="50" t="s">
        <v>71</v>
      </c>
      <c r="B21" s="72">
        <f>VLOOKUP(A21,SOUHRN!$A$9:$E$234,2,FALSE)</f>
        <v/>
      </c>
      <c r="C21" s="27" t="n">
        <v>1</v>
      </c>
      <c r="D21" s="36" t="s">
        <v>21</v>
      </c>
      <c r="E21" s="109" t="s"/>
      <c r="F21" s="86">
        <f>C21*E21</f>
        <v/>
      </c>
    </row>
    <row r="22" spans="1:6">
      <c r="A22" s="50" t="s">
        <v>62</v>
      </c>
      <c r="B22" s="72">
        <f>VLOOKUP(A22,SOUHRN!$A$9:$E$234,2,FALSE)</f>
        <v/>
      </c>
      <c r="C22" s="27" t="n">
        <v>1</v>
      </c>
      <c r="D22" s="36" t="s">
        <v>21</v>
      </c>
      <c r="E22" s="109" t="s"/>
      <c r="F22" s="86">
        <f>C22*E22</f>
        <v/>
      </c>
    </row>
    <row r="23" spans="1:6">
      <c r="A23" s="50" t="s">
        <v>74</v>
      </c>
      <c r="B23" s="72">
        <f>VLOOKUP(A23,SOUHRN!$A$9:$E$234,2,FALSE)</f>
        <v/>
      </c>
      <c r="C23" s="27" t="n">
        <v>1</v>
      </c>
      <c r="D23" s="36" t="s">
        <v>21</v>
      </c>
      <c r="E23" s="109" t="s"/>
      <c r="F23" s="86">
        <f>C23*E23</f>
        <v/>
      </c>
    </row>
    <row r="24" spans="1:6">
      <c r="A24" s="50" t="s">
        <v>110</v>
      </c>
      <c r="B24" s="72">
        <f>VLOOKUP(A24,SOUHRN!$A$9:$E$234,2,FALSE)</f>
        <v/>
      </c>
      <c r="C24" s="27" t="n">
        <v>2</v>
      </c>
      <c r="D24" s="36" t="s">
        <v>21</v>
      </c>
      <c r="E24" s="109" t="s"/>
      <c r="F24" s="86">
        <f>C24*E24</f>
        <v/>
      </c>
    </row>
    <row r="25" spans="1:6">
      <c r="A25" s="50" t="s">
        <v>197</v>
      </c>
      <c r="B25" s="72">
        <f>VLOOKUP(A25,SOUHRN!$A$9:$E$234,2,FALSE)</f>
        <v/>
      </c>
      <c r="C25" s="27" t="n">
        <v>30</v>
      </c>
      <c r="D25" s="36" t="s">
        <v>199</v>
      </c>
      <c r="E25" s="109" t="s"/>
      <c r="F25" s="86">
        <f>C25*E25</f>
        <v/>
      </c>
    </row>
    <row r="26" spans="1:6">
      <c r="A26" s="50" t="s">
        <v>201</v>
      </c>
      <c r="B26" s="72">
        <f>VLOOKUP(A26,SOUHRN!$A$9:$E$234,2,FALSE)</f>
        <v/>
      </c>
      <c r="C26" s="27" t="n">
        <v>20</v>
      </c>
      <c r="D26" s="36" t="s">
        <v>199</v>
      </c>
      <c r="E26" s="109" t="s"/>
      <c r="F26" s="86">
        <f>C26*E26</f>
        <v/>
      </c>
    </row>
    <row r="27" spans="1:6">
      <c r="A27" s="68" t="s">
        <v>104</v>
      </c>
      <c r="B27" s="72">
        <f>VLOOKUP(A27,SOUHRN!$A$9:$E$234,2,FALSE)</f>
        <v/>
      </c>
      <c r="C27" s="27" t="n">
        <v>1</v>
      </c>
      <c r="D27" s="36" t="s">
        <v>21</v>
      </c>
      <c r="E27" s="109" t="s"/>
      <c r="F27" s="86">
        <f>C27*E27</f>
        <v/>
      </c>
    </row>
    <row r="28" spans="1:6">
      <c r="A28" s="50" t="s">
        <v>223</v>
      </c>
      <c r="B28" s="72">
        <f>VLOOKUP(A28,SOUHRN!$A$9:$E$234,2,FALSE)</f>
        <v/>
      </c>
      <c r="C28" s="27" t="n">
        <v>1</v>
      </c>
      <c r="D28" s="36" t="s">
        <v>225</v>
      </c>
      <c r="E28" s="109" t="s"/>
      <c r="F28" s="86">
        <f>C28*E28</f>
        <v/>
      </c>
    </row>
    <row r="29" spans="1:6">
      <c r="A29" s="68" t="s">
        <v>233</v>
      </c>
      <c r="B29" s="72">
        <f>VLOOKUP(A29,SOUHRN!$A$9:$E$234,2,FALSE)</f>
        <v/>
      </c>
      <c r="C29" s="27" t="n">
        <v>4</v>
      </c>
      <c r="D29" s="36" t="s">
        <v>317</v>
      </c>
      <c r="E29" s="110" t="s"/>
      <c r="F29" s="110" t="s"/>
    </row>
    <row r="30" spans="1:6">
      <c r="A30" s="68" t="s">
        <v>236</v>
      </c>
      <c r="B30" s="72">
        <f>VLOOKUP(A30,SOUHRN!$A$9:$E$234,2,FALSE)</f>
        <v/>
      </c>
      <c r="C30" s="27" t="n">
        <v>4</v>
      </c>
      <c r="D30" s="36" t="s">
        <v>317</v>
      </c>
      <c r="E30" s="110" t="s"/>
      <c r="F30" s="110" t="s"/>
    </row>
    <row r="31" spans="1:6">
      <c r="A31" s="68" t="s">
        <v>238</v>
      </c>
      <c r="B31" s="72">
        <f>VLOOKUP(A31,SOUHRN!$A$9:$E$234,2,FALSE)</f>
        <v/>
      </c>
      <c r="C31" s="27" t="n">
        <v>16</v>
      </c>
      <c r="D31" s="36" t="s">
        <v>317</v>
      </c>
      <c r="E31" s="110" t="s"/>
      <c r="F31" s="110" t="s"/>
    </row>
    <row r="32" spans="1:6">
      <c r="A32" s="68" t="s">
        <v>240</v>
      </c>
      <c r="B32" s="72">
        <f>VLOOKUP(A32,SOUHRN!$A$9:$E$234,2,FALSE)</f>
        <v/>
      </c>
      <c r="C32" s="27" t="n">
        <v>12</v>
      </c>
      <c r="D32" s="36" t="s">
        <v>317</v>
      </c>
      <c r="E32" s="110" t="s"/>
      <c r="F32" s="110" t="s"/>
    </row>
    <row r="33" spans="1:6">
      <c r="A33" s="68" t="s">
        <v>242</v>
      </c>
      <c r="B33" s="72">
        <f>VLOOKUP(A33,SOUHRN!$A$9:$E$234,2,FALSE)</f>
        <v/>
      </c>
      <c r="C33" s="27" t="n">
        <v>80</v>
      </c>
      <c r="D33" s="36" t="s">
        <v>317</v>
      </c>
      <c r="E33" s="110" t="s"/>
      <c r="F33" s="110" t="s"/>
    </row>
    <row r="34" spans="1:6">
      <c r="A34" s="68" t="s">
        <v>246</v>
      </c>
      <c r="B34" s="72">
        <f>VLOOKUP(A34,SOUHRN!$A$9:$E$234,2,FALSE)</f>
        <v/>
      </c>
      <c r="C34" s="27" t="n">
        <v>4</v>
      </c>
      <c r="D34" s="36" t="s">
        <v>317</v>
      </c>
      <c r="E34" s="110" t="s"/>
      <c r="F34" s="110" t="s"/>
    </row>
    <row customHeight="1" ht="15.75" r="35" s="32" spans="1:6" thickBot="1">
      <c r="A35" s="73" t="s">
        <v>250</v>
      </c>
      <c r="B35" s="82">
        <f>VLOOKUP(A35,SOUHRN!$A$9:$E$234,2,FALSE)</f>
        <v/>
      </c>
      <c r="C35" s="75" t="n">
        <v>2</v>
      </c>
      <c r="D35" s="83" t="s">
        <v>317</v>
      </c>
      <c r="E35" s="110" t="s"/>
      <c r="F35" s="110" t="s"/>
    </row>
    <row customHeight="1" ht="15.75" r="36" s="32" spans="1:6" thickTop="1"/>
    <row r="37" spans="1:6">
      <c r="F37" s="88">
        <f>SUM(F14:F36)</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8.xml><?xml version="1.0" encoding="utf-8"?>
<worksheet xmlns="http://schemas.openxmlformats.org/spreadsheetml/2006/main">
  <sheetPr>
    <outlinePr summaryBelow="1" summaryRight="1"/>
    <pageSetUpPr fitToPage="1"/>
  </sheetPr>
  <dimension ref="A1:F56"/>
  <sheetViews>
    <sheetView view="pageBreakPreview" workbookViewId="0" zoomScaleNormal="100" zoomScaleSheetLayoutView="100">
      <selection activeCell="A1" sqref="A1"/>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5.7109375"/>
  </cols>
  <sheetData>
    <row customHeight="1" ht="15.75" r="1" s="32" spans="1:6" thickTop="1">
      <c r="A1" s="97" t="s">
        <v>0</v>
      </c>
      <c r="B1" s="94">
        <f>SOUHRN!C1</f>
        <v/>
      </c>
      <c r="C1" s="12" t="s">
        <v>292</v>
      </c>
      <c r="D1" s="2" t="n"/>
    </row>
    <row r="2" spans="1:6">
      <c r="A2" s="98" t="s">
        <v>2</v>
      </c>
      <c r="B2" s="48">
        <f>SOUHRN!C2</f>
        <v/>
      </c>
      <c r="C2" s="63" t="n"/>
      <c r="D2" s="105" t="s">
        <v>312</v>
      </c>
    </row>
    <row r="3" spans="1:6">
      <c r="A3" s="98" t="s">
        <v>4</v>
      </c>
      <c r="B3" s="48" t="n"/>
      <c r="C3" s="63" t="n"/>
    </row>
    <row r="4" spans="1:6">
      <c r="A4" s="98" t="s">
        <v>5</v>
      </c>
      <c r="B4" s="48">
        <f>SOUHRN!C4</f>
        <v/>
      </c>
      <c r="C4" s="63" t="n"/>
    </row>
    <row r="5" spans="1:6">
      <c r="A5" s="98" t="s">
        <v>7</v>
      </c>
      <c r="B5" s="19" t="s">
        <v>294</v>
      </c>
      <c r="C5" s="63" t="n"/>
    </row>
    <row r="6" spans="1:6">
      <c r="A6" s="98" t="s">
        <v>295</v>
      </c>
      <c r="B6" s="19" t="s">
        <v>327</v>
      </c>
      <c r="C6" s="63" t="n"/>
    </row>
    <row r="7" spans="1:6">
      <c r="A7" s="98" t="s">
        <v>297</v>
      </c>
      <c r="B7" s="19" t="s">
        <v>314</v>
      </c>
      <c r="C7" s="63" t="n"/>
    </row>
    <row r="8" spans="1:6">
      <c r="A8" s="98" t="s">
        <v>299</v>
      </c>
      <c r="B8" s="19">
        <f>RIGHT(CELL("filename",A1),LEN(CELL("filename",A1))-FIND("]",CELL("filename",A1)))</f>
        <v/>
      </c>
      <c r="C8" s="63" t="n"/>
    </row>
    <row r="9" spans="1:6">
      <c r="A9" s="98" t="s">
        <v>300</v>
      </c>
      <c r="B9" s="19" t="s">
        <v>328</v>
      </c>
      <c r="C9" s="63" t="n"/>
    </row>
    <row r="10" spans="1:6">
      <c r="A10" s="98" t="s">
        <v>302</v>
      </c>
      <c r="B10" s="19" t="s">
        <v>316</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2</v>
      </c>
      <c r="D14" s="36" t="s">
        <v>21</v>
      </c>
      <c r="E14" s="109" t="s"/>
      <c r="F14" s="86">
        <f>C14*E14</f>
        <v/>
      </c>
    </row>
    <row r="15" spans="1:6">
      <c r="A15" s="50" t="s">
        <v>32</v>
      </c>
      <c r="B15" s="72">
        <f>VLOOKUP(A15,SOUHRN!$A$9:$E$234,2,FALSE)</f>
        <v/>
      </c>
      <c r="C15" s="26" t="n">
        <v>2</v>
      </c>
      <c r="D15" s="36" t="s">
        <v>21</v>
      </c>
      <c r="E15" s="109" t="s"/>
      <c r="F15" s="86">
        <f>C15*E15</f>
        <v/>
      </c>
    </row>
    <row r="16" spans="1:6">
      <c r="A16" s="50" t="s">
        <v>205</v>
      </c>
      <c r="B16" s="72">
        <f>VLOOKUP(A16,SOUHRN!$A$9:$E$234,2,FALSE)</f>
        <v/>
      </c>
      <c r="C16" s="26" t="n">
        <v>2</v>
      </c>
      <c r="D16" s="36" t="s">
        <v>21</v>
      </c>
      <c r="E16" s="109" t="s"/>
      <c r="F16" s="86">
        <f>C16*E16</f>
        <v/>
      </c>
    </row>
    <row r="17" spans="1:6">
      <c r="A17" s="50" t="s">
        <v>230</v>
      </c>
      <c r="B17" s="72">
        <f>VLOOKUP(A17,SOUHRN!$A$9:$E$234,2,FALSE)</f>
        <v/>
      </c>
      <c r="C17" s="26" t="n">
        <v>2</v>
      </c>
      <c r="D17" s="36" t="s">
        <v>21</v>
      </c>
      <c r="E17" s="109" t="s"/>
      <c r="F17" s="86">
        <f>C17*E17</f>
        <v/>
      </c>
    </row>
    <row r="18" spans="1:6">
      <c r="A18" s="50" t="s">
        <v>26</v>
      </c>
      <c r="B18" s="72">
        <f>VLOOKUP(A18,SOUHRN!$A$9:$E$234,2,FALSE)</f>
        <v/>
      </c>
      <c r="C18" s="26" t="n">
        <v>1</v>
      </c>
      <c r="D18" s="36" t="s">
        <v>21</v>
      </c>
      <c r="E18" s="109" t="s"/>
      <c r="F18" s="86">
        <f>C18*E18</f>
        <v/>
      </c>
    </row>
    <row r="19" spans="1:6">
      <c r="A19" s="50" t="s">
        <v>285</v>
      </c>
      <c r="B19" s="72">
        <f>VLOOKUP(A19,SOUHRN!$A$9:$E$234,2,FALSE)</f>
        <v/>
      </c>
      <c r="C19" s="26" t="n">
        <v>1</v>
      </c>
      <c r="D19" s="36" t="s">
        <v>21</v>
      </c>
      <c r="E19" s="109" t="s"/>
      <c r="F19" s="86">
        <f>C19*E19</f>
        <v/>
      </c>
    </row>
    <row r="20" spans="1:6">
      <c r="A20" s="50" t="s">
        <v>41</v>
      </c>
      <c r="B20" s="72">
        <f>VLOOKUP(A20,SOUHRN!$A$9:$E$234,2,FALSE)</f>
        <v/>
      </c>
      <c r="C20" s="26" t="n">
        <v>1</v>
      </c>
      <c r="D20" s="36" t="s">
        <v>21</v>
      </c>
      <c r="E20" s="109" t="s"/>
      <c r="F20" s="86">
        <f>C20*E20</f>
        <v/>
      </c>
    </row>
    <row r="21" spans="1:6">
      <c r="A21" s="50" t="s">
        <v>116</v>
      </c>
      <c r="B21" s="72">
        <f>VLOOKUP(A21,SOUHRN!$A$9:$E$234,2,FALSE)</f>
        <v/>
      </c>
      <c r="C21" s="26" t="n">
        <v>1</v>
      </c>
      <c r="D21" s="36" t="s">
        <v>21</v>
      </c>
      <c r="E21" s="109" t="s"/>
      <c r="F21" s="86">
        <f>C21*E21</f>
        <v/>
      </c>
    </row>
    <row r="22" spans="1:6">
      <c r="A22" s="50" t="s">
        <v>143</v>
      </c>
      <c r="B22" s="72">
        <f>VLOOKUP(A22,SOUHRN!$A$9:$E$234,2,FALSE)</f>
        <v/>
      </c>
      <c r="C22" s="27" t="n">
        <v>1</v>
      </c>
      <c r="D22" s="36" t="s">
        <v>21</v>
      </c>
      <c r="E22" s="109" t="s"/>
      <c r="F22" s="86">
        <f>C22*E22</f>
        <v/>
      </c>
    </row>
    <row r="23" spans="1:6">
      <c r="A23" s="50" t="s">
        <v>134</v>
      </c>
      <c r="B23" s="72">
        <f>VLOOKUP(A23,SOUHRN!$A$9:$E$234,2,FALSE)</f>
        <v/>
      </c>
      <c r="C23" s="27" t="n">
        <v>1</v>
      </c>
      <c r="D23" s="36" t="s">
        <v>21</v>
      </c>
      <c r="E23" s="109" t="s"/>
      <c r="F23" s="86">
        <f>C23*E23</f>
        <v/>
      </c>
    </row>
    <row r="24" spans="1:6">
      <c r="A24" s="50" t="s">
        <v>167</v>
      </c>
      <c r="B24" s="72">
        <f>VLOOKUP(A24,SOUHRN!$A$9:$E$234,2,FALSE)</f>
        <v/>
      </c>
      <c r="C24" s="27" t="n">
        <v>1</v>
      </c>
      <c r="D24" s="36" t="s">
        <v>21</v>
      </c>
      <c r="E24" s="109" t="s"/>
      <c r="F24" s="86">
        <f>C24*E24</f>
        <v/>
      </c>
    </row>
    <row r="25" spans="1:6">
      <c r="A25" s="50" t="s">
        <v>149</v>
      </c>
      <c r="B25" s="72">
        <f>VLOOKUP(A25,SOUHRN!$A$9:$E$234,2,FALSE)</f>
        <v/>
      </c>
      <c r="C25" s="27" t="n">
        <v>2</v>
      </c>
      <c r="D25" s="36" t="s">
        <v>21</v>
      </c>
      <c r="E25" s="109" t="s"/>
      <c r="F25" s="86">
        <f>C25*E25</f>
        <v/>
      </c>
    </row>
    <row r="26" spans="1:6">
      <c r="A26" s="50" t="s">
        <v>152</v>
      </c>
      <c r="B26" s="72">
        <f>VLOOKUP(A26,SOUHRN!$A$9:$E$234,2,FALSE)</f>
        <v/>
      </c>
      <c r="C26" s="27" t="n">
        <v>1</v>
      </c>
      <c r="D26" s="36" t="s">
        <v>21</v>
      </c>
      <c r="E26" s="109" t="s"/>
      <c r="F26" s="86">
        <f>C26*E26</f>
        <v/>
      </c>
    </row>
    <row r="27" spans="1:6">
      <c r="A27" s="50" t="s">
        <v>140</v>
      </c>
      <c r="B27" s="72">
        <f>VLOOKUP(A27,SOUHRN!$A$9:$E$234,2,FALSE)</f>
        <v/>
      </c>
      <c r="C27" s="27" t="n">
        <v>1</v>
      </c>
      <c r="D27" s="36" t="s">
        <v>21</v>
      </c>
      <c r="E27" s="109" t="s"/>
      <c r="F27" s="86">
        <f>C27*E27</f>
        <v/>
      </c>
    </row>
    <row r="28" spans="1:6">
      <c r="A28" s="50" t="s">
        <v>182</v>
      </c>
      <c r="B28" s="72">
        <f>VLOOKUP(A28,SOUHRN!$A$9:$E$234,2,FALSE)</f>
        <v/>
      </c>
      <c r="C28" s="27" t="n">
        <v>1</v>
      </c>
      <c r="D28" s="36" t="s">
        <v>21</v>
      </c>
      <c r="E28" s="109" t="s"/>
      <c r="F28" s="86">
        <f>C28*E28</f>
        <v/>
      </c>
    </row>
    <row r="29" spans="1:6">
      <c r="A29" s="50" t="s">
        <v>122</v>
      </c>
      <c r="B29" s="72">
        <f>VLOOKUP(A29,SOUHRN!$A$9:$E$234,2,FALSE)</f>
        <v/>
      </c>
      <c r="C29" s="27" t="n">
        <v>1</v>
      </c>
      <c r="D29" s="36" t="s">
        <v>21</v>
      </c>
      <c r="E29" s="109" t="s"/>
      <c r="F29" s="86">
        <f>C29*E29</f>
        <v/>
      </c>
    </row>
    <row r="30" spans="1:6">
      <c r="A30" s="50" t="s">
        <v>214</v>
      </c>
      <c r="B30" s="72">
        <f>VLOOKUP(A30,SOUHRN!$A$9:$E$234,2,FALSE)</f>
        <v/>
      </c>
      <c r="C30" s="27" t="n">
        <v>1</v>
      </c>
      <c r="D30" s="36" t="s">
        <v>21</v>
      </c>
      <c r="E30" s="109" t="s"/>
      <c r="F30" s="86">
        <f>C30*E30</f>
        <v/>
      </c>
    </row>
    <row r="31" spans="1:6">
      <c r="A31" s="50" t="s">
        <v>164</v>
      </c>
      <c r="B31" s="72">
        <f>VLOOKUP(A31,SOUHRN!$A$9:$E$234,2,FALSE)</f>
        <v/>
      </c>
      <c r="C31" s="27" t="n">
        <v>1</v>
      </c>
      <c r="D31" s="36" t="s">
        <v>21</v>
      </c>
      <c r="E31" s="109" t="s"/>
      <c r="F31" s="86">
        <f>C31*E31</f>
        <v/>
      </c>
    </row>
    <row r="32" spans="1:6">
      <c r="A32" s="68" t="s">
        <v>119</v>
      </c>
      <c r="B32" s="72">
        <f>VLOOKUP(A32,SOUHRN!$A$9:$E$234,2,FALSE)</f>
        <v/>
      </c>
      <c r="C32" s="27" t="n">
        <v>1</v>
      </c>
      <c r="D32" s="36" t="s">
        <v>21</v>
      </c>
      <c r="E32" s="109" t="s"/>
      <c r="F32" s="86">
        <f>C32*E32</f>
        <v/>
      </c>
    </row>
    <row r="33" spans="1:6">
      <c r="A33" s="68" t="s">
        <v>53</v>
      </c>
      <c r="B33" s="72">
        <f>VLOOKUP(A33,SOUHRN!$A$9:$E$234,2,FALSE)</f>
        <v/>
      </c>
      <c r="C33" s="27" t="n">
        <v>1</v>
      </c>
      <c r="D33" s="36" t="s">
        <v>21</v>
      </c>
      <c r="E33" s="109" t="s"/>
      <c r="F33" s="86">
        <f>C33*E33</f>
        <v/>
      </c>
    </row>
    <row r="34" spans="1:6">
      <c r="A34" s="68" t="s">
        <v>77</v>
      </c>
      <c r="B34" s="72">
        <f>VLOOKUP(A34,SOUHRN!$A$9:$E$234,2,FALSE)</f>
        <v/>
      </c>
      <c r="C34" s="27" t="n">
        <v>1</v>
      </c>
      <c r="D34" s="36" t="s">
        <v>21</v>
      </c>
      <c r="E34" s="109" t="s"/>
      <c r="F34" s="86">
        <f>C34*E34</f>
        <v/>
      </c>
    </row>
    <row r="35" spans="1:6">
      <c r="A35" s="68" t="s">
        <v>89</v>
      </c>
      <c r="B35" s="72">
        <f>VLOOKUP(A35,SOUHRN!$A$9:$E$234,2,FALSE)</f>
        <v/>
      </c>
      <c r="C35" s="27" t="n">
        <v>1</v>
      </c>
      <c r="D35" s="36" t="s">
        <v>21</v>
      </c>
      <c r="E35" s="109" t="s"/>
      <c r="F35" s="86">
        <f>C35*E35</f>
        <v/>
      </c>
    </row>
    <row r="36" spans="1:6">
      <c r="A36" s="68" t="s">
        <v>92</v>
      </c>
      <c r="B36" s="72">
        <f>VLOOKUP(A36,SOUHRN!$A$9:$E$234,2,FALSE)</f>
        <v/>
      </c>
      <c r="C36" s="27" t="n">
        <v>2</v>
      </c>
      <c r="D36" s="36" t="s">
        <v>21</v>
      </c>
      <c r="E36" s="109" t="s"/>
      <c r="F36" s="86">
        <f>C36*E36</f>
        <v/>
      </c>
    </row>
    <row r="37" spans="1:6">
      <c r="A37" s="68" t="s">
        <v>95</v>
      </c>
      <c r="B37" s="72">
        <f>VLOOKUP(A37,SOUHRN!$A$9:$E$234,2,FALSE)</f>
        <v/>
      </c>
      <c r="C37" s="27" t="n">
        <v>2</v>
      </c>
      <c r="D37" s="36" t="s">
        <v>21</v>
      </c>
      <c r="E37" s="109" t="s"/>
      <c r="F37" s="86">
        <f>C37*E37</f>
        <v/>
      </c>
    </row>
    <row r="38" spans="1:6">
      <c r="A38" s="68" t="s">
        <v>98</v>
      </c>
      <c r="B38" s="72">
        <f>VLOOKUP(A38,SOUHRN!$A$9:$E$234,2,FALSE)</f>
        <v/>
      </c>
      <c r="C38" s="27" t="n">
        <v>1</v>
      </c>
      <c r="D38" s="36" t="s">
        <v>21</v>
      </c>
      <c r="E38" s="109" t="s"/>
      <c r="F38" s="86">
        <f>C38*E38</f>
        <v/>
      </c>
    </row>
    <row r="39" spans="1:6">
      <c r="A39" s="68" t="s">
        <v>101</v>
      </c>
      <c r="B39" s="72">
        <f>VLOOKUP(A39,SOUHRN!$A$9:$E$234,2,FALSE)</f>
        <v/>
      </c>
      <c r="C39" s="27" t="n">
        <v>1</v>
      </c>
      <c r="D39" s="36" t="s">
        <v>21</v>
      </c>
      <c r="E39" s="109" t="s"/>
      <c r="F39" s="86">
        <f>C39*E39</f>
        <v/>
      </c>
    </row>
    <row r="40" spans="1:6">
      <c r="A40" s="68" t="s">
        <v>104</v>
      </c>
      <c r="B40" s="72">
        <f>VLOOKUP(A40,SOUHRN!$A$9:$E$234,2,FALSE)</f>
        <v/>
      </c>
      <c r="C40" s="27" t="n">
        <v>1</v>
      </c>
      <c r="D40" s="36" t="s">
        <v>21</v>
      </c>
      <c r="E40" s="109" t="s"/>
      <c r="F40" s="86">
        <f>C40*E40</f>
        <v/>
      </c>
    </row>
    <row r="41" spans="1:6">
      <c r="A41" s="68" t="s">
        <v>59</v>
      </c>
      <c r="B41" s="72">
        <f>VLOOKUP(A41,SOUHRN!$A$9:$E$234,2,FALSE)</f>
        <v/>
      </c>
      <c r="C41" s="27" t="n">
        <v>2</v>
      </c>
      <c r="D41" s="36" t="s">
        <v>21</v>
      </c>
      <c r="E41" s="109" t="s"/>
      <c r="F41" s="86">
        <f>C41*E41</f>
        <v/>
      </c>
    </row>
    <row r="42" spans="1:6">
      <c r="A42" s="68" t="s">
        <v>197</v>
      </c>
      <c r="B42" s="72">
        <f>VLOOKUP(A42,SOUHRN!$A$9:$E$234,2,FALSE)</f>
        <v/>
      </c>
      <c r="C42" s="27" t="n">
        <v>250</v>
      </c>
      <c r="D42" s="36" t="s">
        <v>199</v>
      </c>
      <c r="E42" s="109" t="s"/>
      <c r="F42" s="86">
        <f>C42*E42</f>
        <v/>
      </c>
    </row>
    <row r="43" spans="1:6">
      <c r="A43" s="68" t="s">
        <v>203</v>
      </c>
      <c r="B43" s="72">
        <f>VLOOKUP(A43,SOUHRN!$A$9:$E$234,2,FALSE)</f>
        <v/>
      </c>
      <c r="C43" s="27" t="n">
        <v>150</v>
      </c>
      <c r="D43" s="36" t="s">
        <v>199</v>
      </c>
      <c r="E43" s="109" t="s"/>
      <c r="F43" s="86">
        <f>C43*E43</f>
        <v/>
      </c>
    </row>
    <row r="44" spans="1:6">
      <c r="A44" s="50" t="s">
        <v>223</v>
      </c>
      <c r="B44" s="72">
        <f>VLOOKUP(A44,SOUHRN!$A$9:$E$234,2,FALSE)</f>
        <v/>
      </c>
      <c r="C44" s="27" t="n">
        <v>1</v>
      </c>
      <c r="D44" s="36" t="s">
        <v>225</v>
      </c>
      <c r="E44" s="109" t="s"/>
      <c r="F44" s="86">
        <f>C44*E44</f>
        <v/>
      </c>
    </row>
    <row r="45" spans="1:6">
      <c r="A45" s="68" t="s">
        <v>233</v>
      </c>
      <c r="B45" s="72">
        <f>VLOOKUP(A45,SOUHRN!$A$9:$E$234,2,FALSE)</f>
        <v/>
      </c>
      <c r="C45" s="27" t="n">
        <v>16</v>
      </c>
      <c r="D45" s="36" t="s">
        <v>317</v>
      </c>
      <c r="E45" s="110" t="s"/>
      <c r="F45" s="110" t="s"/>
    </row>
    <row r="46" spans="1:6">
      <c r="A46" s="68" t="s">
        <v>236</v>
      </c>
      <c r="B46" s="72">
        <f>VLOOKUP(A46,SOUHRN!$A$9:$E$234,2,FALSE)</f>
        <v/>
      </c>
      <c r="C46" s="27" t="n">
        <v>4</v>
      </c>
      <c r="D46" s="36" t="s">
        <v>317</v>
      </c>
      <c r="E46" s="110" t="s"/>
      <c r="F46" s="110" t="s"/>
    </row>
    <row r="47" spans="1:6">
      <c r="A47" s="68" t="s">
        <v>238</v>
      </c>
      <c r="B47" s="72">
        <f>VLOOKUP(A47,SOUHRN!$A$9:$E$234,2,FALSE)</f>
        <v/>
      </c>
      <c r="C47" s="27" t="n">
        <v>8</v>
      </c>
      <c r="D47" s="36" t="s">
        <v>317</v>
      </c>
      <c r="E47" s="110" t="s"/>
      <c r="F47" s="110" t="s"/>
    </row>
    <row r="48" spans="1:6">
      <c r="A48" s="68" t="s">
        <v>240</v>
      </c>
      <c r="B48" s="72">
        <f>VLOOKUP(A48,SOUHRN!$A$9:$E$234,2,FALSE)</f>
        <v/>
      </c>
      <c r="C48" s="27" t="n">
        <v>8</v>
      </c>
      <c r="D48" s="36" t="s">
        <v>317</v>
      </c>
      <c r="E48" s="110" t="s"/>
      <c r="F48" s="110" t="s"/>
    </row>
    <row r="49" spans="1:6">
      <c r="A49" s="68" t="s">
        <v>242</v>
      </c>
      <c r="B49" s="72">
        <f>VLOOKUP(A49,SOUHRN!$A$9:$E$234,2,FALSE)</f>
        <v/>
      </c>
      <c r="C49" s="27" t="n">
        <v>100</v>
      </c>
      <c r="D49" s="36" t="s">
        <v>317</v>
      </c>
      <c r="E49" s="110" t="s"/>
      <c r="F49" s="110" t="s"/>
    </row>
    <row r="50" spans="1:6">
      <c r="A50" s="68" t="s">
        <v>244</v>
      </c>
      <c r="B50" s="72">
        <f>VLOOKUP(A50,SOUHRN!$A$9:$E$234,2,FALSE)</f>
        <v/>
      </c>
      <c r="C50" s="27" t="n">
        <v>8</v>
      </c>
      <c r="D50" s="36" t="s">
        <v>317</v>
      </c>
      <c r="E50" s="110" t="s"/>
      <c r="F50" s="110" t="s"/>
    </row>
    <row r="51" spans="1:6">
      <c r="A51" s="68" t="s">
        <v>246</v>
      </c>
      <c r="B51" s="72">
        <f>VLOOKUP(A51,SOUHRN!$A$9:$E$234,2,FALSE)</f>
        <v/>
      </c>
      <c r="C51" s="27" t="n">
        <v>24</v>
      </c>
      <c r="D51" s="36" t="s">
        <v>317</v>
      </c>
      <c r="E51" s="110" t="s"/>
      <c r="F51" s="110" t="s"/>
    </row>
    <row r="52" spans="1:6">
      <c r="A52" s="68" t="s">
        <v>248</v>
      </c>
      <c r="B52" s="72">
        <f>VLOOKUP(A52,SOUHRN!$A$9:$E$234,2,FALSE)</f>
        <v/>
      </c>
      <c r="C52" s="27" t="n">
        <v>8</v>
      </c>
      <c r="D52" s="36" t="s">
        <v>317</v>
      </c>
      <c r="E52" s="110" t="s"/>
      <c r="F52" s="110" t="s"/>
    </row>
    <row customHeight="1" ht="15.75" r="53" s="32" spans="1:6" thickBot="1">
      <c r="A53" s="73" t="s">
        <v>250</v>
      </c>
      <c r="B53" s="82">
        <f>VLOOKUP(A53,SOUHRN!$A$9:$E$234,2,FALSE)</f>
        <v/>
      </c>
      <c r="C53" s="75" t="n">
        <v>2</v>
      </c>
      <c r="D53" s="83" t="s">
        <v>317</v>
      </c>
      <c r="E53" s="110" t="s"/>
      <c r="F53" s="110" t="s"/>
    </row>
    <row customHeight="1" ht="15.75" r="54" s="32" spans="1:6" thickTop="1"/>
    <row r="55" spans="1:6">
      <c r="F55" s="88">
        <f>SUM(F14:F54)</f>
        <v/>
      </c>
    </row>
    <row r="56" spans="1:6">
      <c r="D56" s="10"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9.xml><?xml version="1.0" encoding="utf-8"?>
<worksheet xmlns="http://schemas.openxmlformats.org/spreadsheetml/2006/main">
  <sheetPr>
    <outlinePr summaryBelow="1" summaryRight="1"/>
    <pageSetUpPr fitToPage="1"/>
  </sheetPr>
  <dimension ref="A1:F64"/>
  <sheetViews>
    <sheetView view="pageBreakPreview" workbookViewId="0" zoomScaleNormal="100" zoomScaleSheetLayoutView="100">
      <selection activeCell="C27" sqref="C27"/>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2.28515625"/>
  </cols>
  <sheetData>
    <row customHeight="1" ht="15.75" r="1" s="32" spans="1:6" thickTop="1">
      <c r="A1" s="97" t="s">
        <v>0</v>
      </c>
      <c r="B1" s="94">
        <f>SOUHRN!C1</f>
        <v/>
      </c>
      <c r="C1" s="12" t="s">
        <v>292</v>
      </c>
      <c r="D1" s="2" t="n"/>
    </row>
    <row r="2" spans="1:6">
      <c r="A2" s="98" t="s">
        <v>2</v>
      </c>
      <c r="B2" s="48">
        <f>SOUHRN!C2</f>
        <v/>
      </c>
      <c r="C2" s="63" t="n"/>
      <c r="D2" s="105" t="s">
        <v>312</v>
      </c>
    </row>
    <row r="3" spans="1:6">
      <c r="A3" s="98" t="s">
        <v>4</v>
      </c>
      <c r="B3" s="48" t="n"/>
      <c r="C3" s="63" t="n"/>
    </row>
    <row r="4" spans="1:6">
      <c r="A4" s="98" t="s">
        <v>5</v>
      </c>
      <c r="B4" s="48">
        <f>SOUHRN!C4</f>
        <v/>
      </c>
      <c r="C4" s="63" t="n"/>
    </row>
    <row r="5" spans="1:6">
      <c r="A5" s="98" t="s">
        <v>7</v>
      </c>
      <c r="B5" s="19" t="s">
        <v>294</v>
      </c>
      <c r="C5" s="63" t="n"/>
    </row>
    <row r="6" spans="1:6">
      <c r="A6" s="98" t="s">
        <v>295</v>
      </c>
      <c r="B6" s="19" t="s">
        <v>329</v>
      </c>
      <c r="C6" s="63" t="n"/>
    </row>
    <row r="7" spans="1:6">
      <c r="A7" s="98" t="s">
        <v>297</v>
      </c>
      <c r="B7" s="19" t="s">
        <v>330</v>
      </c>
      <c r="C7" s="63" t="n"/>
    </row>
    <row r="8" spans="1:6">
      <c r="A8" s="98" t="s">
        <v>299</v>
      </c>
      <c r="B8" s="19">
        <f>RIGHT(CELL("filename",A1),LEN(CELL("filename",A1))-FIND("]",CELL("filename",A1)))</f>
        <v/>
      </c>
      <c r="C8" s="63" t="n"/>
    </row>
    <row r="9" spans="1:6">
      <c r="A9" s="98" t="s">
        <v>300</v>
      </c>
      <c r="B9" s="19" t="s">
        <v>331</v>
      </c>
      <c r="C9" s="63" t="n"/>
    </row>
    <row r="10" spans="1:6">
      <c r="A10" s="98" t="s">
        <v>302</v>
      </c>
      <c r="B10" s="19" t="s">
        <v>332</v>
      </c>
      <c r="C10" s="63" t="n"/>
    </row>
    <row customHeight="1" ht="15.75" r="11" s="32" spans="1:6" thickBot="1">
      <c r="A11" s="99" t="s">
        <v>304</v>
      </c>
      <c r="B11" s="49" t="n"/>
      <c r="C11" s="63" t="n"/>
    </row>
    <row r="12" spans="1:6">
      <c r="A12" s="11" t="n"/>
      <c r="B12" s="13" t="n"/>
      <c r="C12" s="61" t="n"/>
      <c r="D12" s="14" t="n"/>
    </row>
    <row customHeight="1" ht="31.5" r="13" s="32" spans="1:6">
      <c r="A13" s="59" t="s">
        <v>9</v>
      </c>
      <c r="B13" s="60" t="s">
        <v>305</v>
      </c>
      <c r="C13" s="5" t="s">
        <v>11</v>
      </c>
      <c r="D13" s="15" t="s">
        <v>12</v>
      </c>
      <c r="E13" s="60" t="s">
        <v>306</v>
      </c>
      <c r="F13" s="60" t="s">
        <v>307</v>
      </c>
    </row>
    <row r="14" spans="1:6">
      <c r="A14" s="50" t="s">
        <v>19</v>
      </c>
      <c r="B14" s="72">
        <f>VLOOKUP(A14,SOUHRN!$A$9:$E$234,2,FALSE)</f>
        <v/>
      </c>
      <c r="C14" s="26" t="n">
        <v>2</v>
      </c>
      <c r="D14" s="36" t="s">
        <v>21</v>
      </c>
      <c r="E14" s="109" t="s"/>
      <c r="F14" s="86">
        <f>C14*E14</f>
        <v/>
      </c>
    </row>
    <row r="15" spans="1:6">
      <c r="A15" s="50" t="s">
        <v>32</v>
      </c>
      <c r="B15" s="72">
        <f>VLOOKUP(A15,SOUHRN!$A$9:$E$234,2,FALSE)</f>
        <v/>
      </c>
      <c r="C15" s="26" t="n">
        <v>2</v>
      </c>
      <c r="D15" s="36" t="s">
        <v>21</v>
      </c>
      <c r="E15" s="109" t="s"/>
      <c r="F15" s="86">
        <f>C15*E15</f>
        <v/>
      </c>
    </row>
    <row r="16" spans="1:6">
      <c r="A16" s="50" t="s">
        <v>205</v>
      </c>
      <c r="B16" s="72">
        <f>VLOOKUP(A16,SOUHRN!$A$9:$E$234,2,FALSE)</f>
        <v/>
      </c>
      <c r="C16" s="26" t="n">
        <v>2</v>
      </c>
      <c r="D16" s="36" t="s">
        <v>21</v>
      </c>
      <c r="E16" s="109" t="s"/>
      <c r="F16" s="86">
        <f>C16*E16</f>
        <v/>
      </c>
    </row>
    <row r="17" spans="1:6">
      <c r="A17" s="50" t="s">
        <v>26</v>
      </c>
      <c r="B17" s="72">
        <f>VLOOKUP(A17,SOUHRN!$A$9:$E$234,2,FALSE)</f>
        <v/>
      </c>
      <c r="C17" s="26" t="n">
        <v>1</v>
      </c>
      <c r="D17" s="36" t="s">
        <v>21</v>
      </c>
      <c r="E17" s="109" t="s"/>
      <c r="F17" s="86">
        <f>C17*E17</f>
        <v/>
      </c>
    </row>
    <row r="18" spans="1:6">
      <c r="A18" s="50" t="s">
        <v>230</v>
      </c>
      <c r="B18" s="72">
        <f>VLOOKUP(A18,SOUHRN!$A$9:$E$234,2,FALSE)</f>
        <v/>
      </c>
      <c r="C18" s="26" t="n">
        <v>2</v>
      </c>
      <c r="D18" s="36" t="s">
        <v>21</v>
      </c>
      <c r="E18" s="109" t="s"/>
      <c r="F18" s="86">
        <f>C18*E18</f>
        <v/>
      </c>
    </row>
    <row r="19" spans="1:6">
      <c r="A19" s="50" t="s">
        <v>285</v>
      </c>
      <c r="B19" s="72">
        <f>VLOOKUP(A19,SOUHRN!$A$9:$E$234,2,FALSE)</f>
        <v/>
      </c>
      <c r="C19" s="26" t="n">
        <v>1</v>
      </c>
      <c r="D19" s="36" t="s">
        <v>21</v>
      </c>
      <c r="E19" s="109" t="s"/>
      <c r="F19" s="86">
        <f>C19*E19</f>
        <v/>
      </c>
    </row>
    <row r="20" spans="1:6">
      <c r="A20" s="50" t="s">
        <v>41</v>
      </c>
      <c r="B20" s="72">
        <f>VLOOKUP(A20,SOUHRN!$A$9:$E$234,2,FALSE)</f>
        <v/>
      </c>
      <c r="C20" s="26" t="n">
        <v>1</v>
      </c>
      <c r="D20" s="36" t="s">
        <v>21</v>
      </c>
      <c r="E20" s="109" t="s"/>
      <c r="F20" s="86">
        <f>C20*E20</f>
        <v/>
      </c>
    </row>
    <row r="21" spans="1:6">
      <c r="A21" s="50" t="s">
        <v>116</v>
      </c>
      <c r="B21" s="72">
        <f>VLOOKUP(A21,SOUHRN!$A$9:$E$234,2,FALSE)</f>
        <v/>
      </c>
      <c r="C21" s="26" t="n">
        <v>1</v>
      </c>
      <c r="D21" s="36" t="s">
        <v>21</v>
      </c>
      <c r="E21" s="109" t="s"/>
      <c r="F21" s="86">
        <f>C21*E21</f>
        <v/>
      </c>
    </row>
    <row r="22" spans="1:6">
      <c r="A22" s="50" t="s">
        <v>143</v>
      </c>
      <c r="B22" s="72">
        <f>VLOOKUP(A22,SOUHRN!$A$9:$E$234,2,FALSE)</f>
        <v/>
      </c>
      <c r="C22" s="27" t="n">
        <v>1</v>
      </c>
      <c r="D22" s="36" t="s">
        <v>21</v>
      </c>
      <c r="E22" s="109" t="s"/>
      <c r="F22" s="86">
        <f>C22*E22</f>
        <v/>
      </c>
    </row>
    <row r="23" spans="1:6">
      <c r="A23" s="50" t="s">
        <v>134</v>
      </c>
      <c r="B23" s="72">
        <f>VLOOKUP(A23,SOUHRN!$A$9:$E$234,2,FALSE)</f>
        <v/>
      </c>
      <c r="C23" s="27" t="n">
        <v>1</v>
      </c>
      <c r="D23" s="36" t="s">
        <v>21</v>
      </c>
      <c r="E23" s="109" t="s"/>
      <c r="F23" s="86">
        <f>C23*E23</f>
        <v/>
      </c>
    </row>
    <row r="24" spans="1:6">
      <c r="A24" s="50" t="s">
        <v>167</v>
      </c>
      <c r="B24" s="72">
        <f>VLOOKUP(A24,SOUHRN!$A$9:$E$234,2,FALSE)</f>
        <v/>
      </c>
      <c r="C24" s="27" t="n">
        <v>1</v>
      </c>
      <c r="D24" s="36" t="s">
        <v>21</v>
      </c>
      <c r="E24" s="109" t="s"/>
      <c r="F24" s="86">
        <f>C24*E24</f>
        <v/>
      </c>
    </row>
    <row r="25" spans="1:6">
      <c r="A25" s="50" t="s">
        <v>140</v>
      </c>
      <c r="B25" s="72">
        <f>VLOOKUP(A25,SOUHRN!$A$9:$E$234,2,FALSE)</f>
        <v/>
      </c>
      <c r="C25" s="27" t="n">
        <v>1</v>
      </c>
      <c r="D25" s="36" t="s">
        <v>21</v>
      </c>
      <c r="E25" s="109" t="s"/>
      <c r="F25" s="86">
        <f>C25*E25</f>
        <v/>
      </c>
    </row>
    <row r="26" spans="1:6">
      <c r="A26" s="50" t="s">
        <v>182</v>
      </c>
      <c r="B26" s="72">
        <f>VLOOKUP(A26,SOUHRN!$A$9:$E$234,2,FALSE)</f>
        <v/>
      </c>
      <c r="C26" s="27" t="n">
        <v>1</v>
      </c>
      <c r="D26" s="36" t="s">
        <v>21</v>
      </c>
      <c r="E26" s="109" t="s"/>
      <c r="F26" s="86">
        <f>C26*E26</f>
        <v/>
      </c>
    </row>
    <row r="27" spans="1:6">
      <c r="A27" s="50" t="s">
        <v>149</v>
      </c>
      <c r="B27" s="72">
        <f>VLOOKUP(A27,SOUHRN!$A$9:$E$234,2,FALSE)</f>
        <v/>
      </c>
      <c r="C27" s="27" t="n">
        <v>2</v>
      </c>
      <c r="D27" s="36" t="s">
        <v>21</v>
      </c>
      <c r="E27" s="109" t="s"/>
      <c r="F27" s="86">
        <f>C27*E27</f>
        <v/>
      </c>
    </row>
    <row r="28" spans="1:6">
      <c r="A28" s="50" t="s">
        <v>152</v>
      </c>
      <c r="B28" s="72">
        <f>VLOOKUP(A28,SOUHRN!$A$9:$E$234,2,FALSE)</f>
        <v/>
      </c>
      <c r="C28" s="27" t="n">
        <v>1</v>
      </c>
      <c r="D28" s="36" t="s">
        <v>21</v>
      </c>
      <c r="E28" s="109" t="s"/>
      <c r="F28" s="86">
        <f>C28*E28</f>
        <v/>
      </c>
    </row>
    <row r="29" spans="1:6">
      <c r="A29" s="50" t="s">
        <v>122</v>
      </c>
      <c r="B29" s="72">
        <f>VLOOKUP(A29,SOUHRN!$A$9:$E$234,2,FALSE)</f>
        <v/>
      </c>
      <c r="C29" s="27" t="n">
        <v>1</v>
      </c>
      <c r="D29" s="36" t="s">
        <v>21</v>
      </c>
      <c r="E29" s="109" t="s"/>
      <c r="F29" s="86">
        <f>C29*E29</f>
        <v/>
      </c>
    </row>
    <row r="30" spans="1:6">
      <c r="A30" s="50" t="s">
        <v>214</v>
      </c>
      <c r="B30" s="72">
        <f>VLOOKUP(A30,SOUHRN!$A$9:$E$234,2,FALSE)</f>
        <v/>
      </c>
      <c r="C30" s="27" t="n">
        <v>1</v>
      </c>
      <c r="D30" s="36" t="s">
        <v>21</v>
      </c>
      <c r="E30" s="109" t="s"/>
      <c r="F30" s="86">
        <f>C30*E30</f>
        <v/>
      </c>
    </row>
    <row r="31" spans="1:6">
      <c r="A31" s="50" t="s">
        <v>164</v>
      </c>
      <c r="B31" s="72">
        <f>VLOOKUP(A31,SOUHRN!$A$9:$E$234,2,FALSE)</f>
        <v/>
      </c>
      <c r="C31" s="27" t="n">
        <v>1</v>
      </c>
      <c r="D31" s="36" t="s">
        <v>21</v>
      </c>
      <c r="E31" s="109" t="s"/>
      <c r="F31" s="86">
        <f>C31*E31</f>
        <v/>
      </c>
    </row>
    <row r="32" spans="1:6">
      <c r="A32" s="68" t="s">
        <v>119</v>
      </c>
      <c r="B32" s="72">
        <f>VLOOKUP(A32,SOUHRN!$A$9:$E$234,2,FALSE)</f>
        <v/>
      </c>
      <c r="C32" s="27" t="n">
        <v>1</v>
      </c>
      <c r="D32" s="36" t="s">
        <v>21</v>
      </c>
      <c r="E32" s="109" t="s"/>
      <c r="F32" s="86">
        <f>C32*E32</f>
        <v/>
      </c>
    </row>
    <row r="33" spans="1:6">
      <c r="A33" s="68" t="s">
        <v>53</v>
      </c>
      <c r="B33" s="72">
        <f>VLOOKUP(A33,SOUHRN!$A$9:$E$234,2,FALSE)</f>
        <v/>
      </c>
      <c r="C33" s="27" t="n">
        <v>1</v>
      </c>
      <c r="D33" s="36" t="s">
        <v>21</v>
      </c>
      <c r="E33" s="109" t="s"/>
      <c r="F33" s="86">
        <f>C33*E33</f>
        <v/>
      </c>
    </row>
    <row r="34" spans="1:6">
      <c r="A34" s="68" t="s">
        <v>77</v>
      </c>
      <c r="B34" s="72">
        <f>VLOOKUP(A34,SOUHRN!$A$9:$E$234,2,FALSE)</f>
        <v/>
      </c>
      <c r="C34" s="27" t="n">
        <v>1</v>
      </c>
      <c r="D34" s="36" t="s">
        <v>21</v>
      </c>
      <c r="E34" s="109" t="s"/>
      <c r="F34" s="86">
        <f>C34*E34</f>
        <v/>
      </c>
    </row>
    <row r="35" spans="1:6">
      <c r="A35" s="68" t="s">
        <v>89</v>
      </c>
      <c r="B35" s="72">
        <f>VLOOKUP(A35,SOUHRN!$A$9:$E$234,2,FALSE)</f>
        <v/>
      </c>
      <c r="C35" s="27" t="n">
        <v>1</v>
      </c>
      <c r="D35" s="36" t="s">
        <v>21</v>
      </c>
      <c r="E35" s="109" t="s"/>
      <c r="F35" s="86">
        <f>C35*E35</f>
        <v/>
      </c>
    </row>
    <row r="36" spans="1:6">
      <c r="A36" s="68" t="s">
        <v>92</v>
      </c>
      <c r="B36" s="72">
        <f>VLOOKUP(A36,SOUHRN!$A$9:$E$234,2,FALSE)</f>
        <v/>
      </c>
      <c r="C36" s="27" t="n">
        <v>2</v>
      </c>
      <c r="D36" s="36" t="s">
        <v>21</v>
      </c>
      <c r="E36" s="109" t="s"/>
      <c r="F36" s="86">
        <f>C36*E36</f>
        <v/>
      </c>
    </row>
    <row r="37" spans="1:6">
      <c r="A37" s="68" t="s">
        <v>95</v>
      </c>
      <c r="B37" s="72">
        <f>VLOOKUP(A37,SOUHRN!$A$9:$E$234,2,FALSE)</f>
        <v/>
      </c>
      <c r="C37" s="27" t="n">
        <v>2</v>
      </c>
      <c r="D37" s="36" t="s">
        <v>21</v>
      </c>
      <c r="E37" s="109" t="s"/>
      <c r="F37" s="86">
        <f>C37*E37</f>
        <v/>
      </c>
    </row>
    <row r="38" spans="1:6">
      <c r="A38" s="68" t="s">
        <v>98</v>
      </c>
      <c r="B38" s="72">
        <f>VLOOKUP(A38,SOUHRN!$A$9:$E$234,2,FALSE)</f>
        <v/>
      </c>
      <c r="C38" s="27" t="n">
        <v>1</v>
      </c>
      <c r="D38" s="36" t="s">
        <v>21</v>
      </c>
      <c r="E38" s="109" t="s"/>
      <c r="F38" s="86">
        <f>C38*E38</f>
        <v/>
      </c>
    </row>
    <row r="39" spans="1:6">
      <c r="A39" s="68" t="s">
        <v>101</v>
      </c>
      <c r="B39" s="72">
        <f>VLOOKUP(A39,SOUHRN!$A$9:$E$234,2,FALSE)</f>
        <v/>
      </c>
      <c r="C39" s="27" t="n">
        <v>1</v>
      </c>
      <c r="D39" s="36" t="s">
        <v>21</v>
      </c>
      <c r="E39" s="109" t="s"/>
      <c r="F39" s="86">
        <f>C39*E39</f>
        <v/>
      </c>
    </row>
    <row customHeight="1" ht="14.25" r="40" s="32" spans="1:6">
      <c r="A40" s="68" t="s">
        <v>104</v>
      </c>
      <c r="B40" s="72">
        <f>VLOOKUP(A40,SOUHRN!$A$9:$E$234,2,FALSE)</f>
        <v/>
      </c>
      <c r="C40" s="27" t="n">
        <v>1</v>
      </c>
      <c r="D40" s="36" t="s">
        <v>21</v>
      </c>
      <c r="E40" s="109" t="s"/>
      <c r="F40" s="86">
        <f>C40*E40</f>
        <v/>
      </c>
    </row>
    <row r="41" spans="1:6">
      <c r="A41" s="68" t="s">
        <v>59</v>
      </c>
      <c r="B41" s="72">
        <f>VLOOKUP(A41,SOUHRN!$A$9:$E$234,2,FALSE)</f>
        <v/>
      </c>
      <c r="C41" s="27" t="n">
        <v>2</v>
      </c>
      <c r="D41" s="36" t="s">
        <v>21</v>
      </c>
      <c r="E41" s="109" t="s"/>
      <c r="F41" s="86">
        <f>C41*E41</f>
        <v/>
      </c>
    </row>
    <row r="42" spans="1:6">
      <c r="A42" s="68" t="s">
        <v>197</v>
      </c>
      <c r="B42" s="72">
        <f>VLOOKUP(A42,SOUHRN!$A$9:$E$234,2,FALSE)</f>
        <v/>
      </c>
      <c r="C42" s="27" t="n">
        <v>50</v>
      </c>
      <c r="D42" s="36" t="s">
        <v>199</v>
      </c>
      <c r="E42" s="109" t="s"/>
      <c r="F42" s="86">
        <f>C42*E42</f>
        <v/>
      </c>
    </row>
    <row r="43" spans="1:6">
      <c r="A43" s="50" t="s">
        <v>223</v>
      </c>
      <c r="B43" s="72">
        <f>VLOOKUP(A43,SOUHRN!$A$9:$E$234,2,FALSE)</f>
        <v/>
      </c>
      <c r="C43" s="27" t="n">
        <v>1</v>
      </c>
      <c r="D43" s="36" t="s">
        <v>225</v>
      </c>
      <c r="E43" s="109" t="s"/>
      <c r="F43" s="86">
        <f>C43*E43</f>
        <v/>
      </c>
    </row>
    <row r="44" spans="1:6">
      <c r="A44" s="68" t="s">
        <v>233</v>
      </c>
      <c r="B44" s="72">
        <f>VLOOKUP(A44,SOUHRN!$A$9:$E$234,2,FALSE)</f>
        <v/>
      </c>
      <c r="C44" s="27" t="n">
        <v>16</v>
      </c>
      <c r="D44" s="36" t="s">
        <v>317</v>
      </c>
      <c r="E44" s="110" t="s"/>
      <c r="F44" s="110" t="s"/>
    </row>
    <row r="45" spans="1:6">
      <c r="A45" s="68" t="s">
        <v>236</v>
      </c>
      <c r="B45" s="72">
        <f>VLOOKUP(A45,SOUHRN!$A$9:$E$234,2,FALSE)</f>
        <v/>
      </c>
      <c r="C45" s="27" t="n">
        <v>4</v>
      </c>
      <c r="D45" s="36" t="s">
        <v>317</v>
      </c>
      <c r="E45" s="110" t="s"/>
      <c r="F45" s="110" t="s"/>
    </row>
    <row r="46" spans="1:6">
      <c r="A46" s="68" t="s">
        <v>238</v>
      </c>
      <c r="B46" s="72">
        <f>VLOOKUP(A46,SOUHRN!$A$9:$E$234,2,FALSE)</f>
        <v/>
      </c>
      <c r="C46" s="27" t="n">
        <v>8</v>
      </c>
      <c r="D46" s="36" t="s">
        <v>317</v>
      </c>
      <c r="E46" s="110" t="s"/>
      <c r="F46" s="110" t="s"/>
    </row>
    <row r="47" spans="1:6">
      <c r="A47" s="68" t="s">
        <v>240</v>
      </c>
      <c r="B47" s="72">
        <f>VLOOKUP(A47,SOUHRN!$A$9:$E$234,2,FALSE)</f>
        <v/>
      </c>
      <c r="C47" s="27" t="n">
        <v>8</v>
      </c>
      <c r="D47" s="36" t="s">
        <v>317</v>
      </c>
      <c r="E47" s="110" t="s"/>
      <c r="F47" s="110" t="s"/>
    </row>
    <row r="48" spans="1:6">
      <c r="A48" s="68" t="s">
        <v>242</v>
      </c>
      <c r="B48" s="72">
        <f>VLOOKUP(A48,SOUHRN!$A$9:$E$234,2,FALSE)</f>
        <v/>
      </c>
      <c r="C48" s="27" t="n">
        <v>100</v>
      </c>
      <c r="D48" s="36" t="s">
        <v>317</v>
      </c>
      <c r="E48" s="110" t="s"/>
      <c r="F48" s="110" t="s"/>
    </row>
    <row r="49" spans="1:6">
      <c r="A49" s="68" t="s">
        <v>244</v>
      </c>
      <c r="B49" s="72">
        <f>VLOOKUP(A49,SOUHRN!$A$9:$E$234,2,FALSE)</f>
        <v/>
      </c>
      <c r="C49" s="27" t="n">
        <v>8</v>
      </c>
      <c r="D49" s="36" t="s">
        <v>317</v>
      </c>
      <c r="E49" s="110" t="s"/>
      <c r="F49" s="110" t="s"/>
    </row>
    <row r="50" spans="1:6">
      <c r="A50" s="68" t="s">
        <v>246</v>
      </c>
      <c r="B50" s="72">
        <f>VLOOKUP(A50,SOUHRN!$A$9:$E$234,2,FALSE)</f>
        <v/>
      </c>
      <c r="C50" s="27" t="n">
        <v>24</v>
      </c>
      <c r="D50" s="36" t="s">
        <v>317</v>
      </c>
      <c r="E50" s="110" t="s"/>
      <c r="F50" s="110" t="s"/>
    </row>
    <row r="51" spans="1:6">
      <c r="A51" s="68" t="s">
        <v>248</v>
      </c>
      <c r="B51" s="72">
        <f>VLOOKUP(A51,SOUHRN!$A$9:$E$234,2,FALSE)</f>
        <v/>
      </c>
      <c r="C51" s="27" t="n">
        <v>8</v>
      </c>
      <c r="D51" s="36" t="s">
        <v>317</v>
      </c>
      <c r="E51" s="110" t="s"/>
      <c r="F51" s="110" t="s"/>
    </row>
    <row customHeight="1" ht="15.75" r="52" s="32" spans="1:6" thickBot="1">
      <c r="A52" s="73" t="s">
        <v>250</v>
      </c>
      <c r="B52" s="82">
        <f>VLOOKUP(A52,SOUHRN!$A$9:$E$234,2,FALSE)</f>
        <v/>
      </c>
      <c r="C52" s="75" t="n">
        <v>2</v>
      </c>
      <c r="D52" s="83" t="s">
        <v>317</v>
      </c>
      <c r="E52" s="110" t="s"/>
      <c r="F52" s="110" t="s"/>
    </row>
    <row customHeight="1" ht="15.75" r="53" s="32" spans="1:6" thickTop="1">
      <c r="A53" s="8" t="n"/>
      <c r="B53" s="7" t="n"/>
      <c r="C53" s="8" t="n"/>
      <c r="D53" s="8" t="n"/>
    </row>
    <row r="54" spans="1:6">
      <c r="A54" s="42" t="n"/>
      <c r="B54" s="42" t="n"/>
      <c r="C54" s="62" t="n"/>
      <c r="D54" s="42" t="n"/>
      <c r="F54" s="87">
        <f>SUM(F14:F53)</f>
        <v/>
      </c>
    </row>
    <row r="55" spans="1:6">
      <c r="A55" s="42" t="n"/>
      <c r="B55" s="42" t="n"/>
      <c r="C55" s="62" t="n"/>
      <c r="D55" s="42" t="n"/>
    </row>
    <row r="56" spans="1:6">
      <c r="A56" s="42" t="n"/>
      <c r="B56" s="42" t="n"/>
      <c r="C56" s="62" t="n"/>
      <c r="D56" s="42" t="n"/>
    </row>
    <row r="57" spans="1:6"/>
    <row r="58" spans="1:6"/>
    <row r="59" spans="1:6"/>
    <row r="60" spans="1:6"/>
    <row r="61" spans="1:6"/>
    <row r="62" spans="1:6"/>
    <row r="63" spans="1:6"/>
    <row r="64" spans="1:6">
      <c r="D64" s="10"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1919538-A13C-4CD4-99B5-DD5B2C5B73BB}"/>
</file>

<file path=customXml/itemProps2.xml><?xml version="1.0" encoding="utf-8"?>
<ds:datastoreItem xmlns:ds="http://schemas.openxmlformats.org/officeDocument/2006/customXml" ds:itemID="{1DFA2B8B-5227-49EC-892B-91046153CC26}"/>
</file>

<file path=customXml/itemProps3.xml><?xml version="1.0" encoding="utf-8"?>
<ds:datastoreItem xmlns:ds="http://schemas.openxmlformats.org/officeDocument/2006/customXml" ds:itemID="{F467AC54-F503-42B6-ABDB-AFF879BADF7F}"/>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karel</cp:lastModifiedBy>
  <cp:lastPrinted>2018-03-08T12:32:34Z</cp:lastPrinted>
  <dcterms:created xsi:type="dcterms:W3CDTF">2013-07-18T13:10:46Z</dcterms:created>
  <dcterms:modified xsi:type="dcterms:W3CDTF">2018-03-15T11:58:34Z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