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825" windowHeight="13920" windowWidth="28800" xWindow="0" yWindow="0"/>
  </bookViews>
  <sheets>
    <sheet name="SOUHRN" sheetId="1" state="hidden" r:id="rId1"/>
    <sheet name="G01" sheetId="2" state="visible" r:id="rId2"/>
    <sheet name="G02" sheetId="3" state="visible" r:id="rId3"/>
    <sheet name="G03" sheetId="4" state="visible" r:id="rId4"/>
    <sheet name="G11" sheetId="5" state="visible" r:id="rId5"/>
    <sheet name="G12" sheetId="6" state="visible" r:id="rId6"/>
    <sheet name="G13" sheetId="7" state="visible" r:id="rId7"/>
    <sheet name="G21" sheetId="8" state="visible" r:id="rId8"/>
    <sheet name="G22" sheetId="9" state="visible" r:id="rId9"/>
    <sheet name="G23" sheetId="10" state="visible" r:id="rId10"/>
    <sheet name="G24" sheetId="11" state="visible" r:id="rId11"/>
    <sheet name="G25" sheetId="12" state="visible" r:id="rId12"/>
    <sheet name="G31" sheetId="13" state="visible" r:id="rId13"/>
    <sheet name="G32" sheetId="14" state="visible" r:id="rId14"/>
    <sheet name="J21" sheetId="15" state="visible" r:id="rId15"/>
    <sheet name="J22" sheetId="16" state="visible" r:id="rId16"/>
    <sheet name="J31" sheetId="17" state="visible" r:id="rId17"/>
    <sheet name="N31" sheetId="18" state="visible" r:id="rId18"/>
    <sheet name="N41" sheetId="19" state="visible" r:id="rId19"/>
    <sheet name="N42" sheetId="20" state="visible" r:id="rId20"/>
    <sheet name="N43" sheetId="21" state="visible" r:id="rId21"/>
    <sheet name="N51" sheetId="22" state="visible" r:id="rId22"/>
  </sheets>
  <definedNames>
    <definedName localSheetId="0" name="_xlnm.Print_Area">SOUHRN!$A$1:$I$83</definedName>
    <definedName localSheetId="1" name="_xlnm.Print_Titles">G01!$1:$13</definedName>
    <definedName localSheetId="1" name="_xlnm.Print_Area">G01!$A$1:$F$56</definedName>
    <definedName localSheetId="2" name="_xlnm.Print_Titles">G02!$12:$12</definedName>
    <definedName localSheetId="2" name="_xlnm.Print_Area">G02!$A$1:$F$56</definedName>
    <definedName localSheetId="3" name="_xlnm.Print_Titles">G03!$12:$12</definedName>
    <definedName localSheetId="3" name="_xlnm.Print_Area">G03!$A$1:$F$44</definedName>
  </definedNames>
  <calcPr calcId="152511" fullCalcOnLoad="1"/>
</workbook>
</file>

<file path=xl/sharedStrings.xml><?xml version="1.0" encoding="utf-8"?>
<sst xmlns="http://schemas.openxmlformats.org/spreadsheetml/2006/main" uniqueCount="287">
  <si>
    <t>Název projektu:</t>
  </si>
  <si>
    <t>MUNI AV Technologie</t>
  </si>
  <si>
    <t>Budova:</t>
  </si>
  <si>
    <t>G</t>
  </si>
  <si>
    <t>Fakulta:</t>
  </si>
  <si>
    <t>FF</t>
  </si>
  <si>
    <t>Adresa:</t>
  </si>
  <si>
    <t>Gorkého 7, Brno</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</si>
  <si>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</si>
  <si>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</si>
  <si>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</si>
  <si>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</si>
  <si>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</si>
  <si>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</si>
  <si>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</si>
  <si>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</si>
  <si>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</si>
  <si>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</si>
  <si>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</si>
  <si>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</si>
  <si>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A14</t>
  </si>
  <si>
    <t>Motorové promítací plátno, 5 m, vypínací systém</t>
  </si>
  <si>
    <t>ks</t>
  </si>
  <si>
    <t xml:space="preserve">Velkoformátové elektrické promítací plátno šířky 5 m. Postranní vypínací systém. Čtvercový tubus, barva bílá, 20x20 cm. Bezúdržbový motor s tepelnou pojistkou proti přehřátí, otočný vypínač na zeď, automatické koncové dorazy. Vč. příslušenství pro montáž (strop/podhled/stěna).
</t>
  </si>
  <si>
    <t>A20</t>
  </si>
  <si>
    <t>Keramická tabule, šířka 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</si>
  <si>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šířka min. 200 cm, montáž na stěnu.
</t>
  </si>
  <si>
    <t>A23</t>
  </si>
  <si>
    <t>Keramický panel pro projekci a psaní fixem, typ 1</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</si>
  <si>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200 x 120 mm.
</t>
  </si>
  <si>
    <t>A24</t>
  </si>
  <si>
    <t>Keramický panel pro projekci a psaní fixem, typ 2</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</si>
  <si>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240 x 150 mm.
</t>
  </si>
  <si>
    <t>A25</t>
  </si>
  <si>
    <t>Keramická tabule, šířka 1,2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</si>
  <si>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150 x 120cm, montáž na stěnu.
</t>
  </si>
  <si>
    <t>A27</t>
  </si>
  <si>
    <t>Keramická tabule, šířka 3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</si>
  <si>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300 x 155 cm, montáž na stěnu.
</t>
  </si>
  <si>
    <t>A29</t>
  </si>
  <si>
    <t>Keramická tabule mobilní velká</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</si>
  <si>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Kovový stabilní stojan s kolečky a brzdami, velikost plochy min. 180 x 120 cm.
</t>
  </si>
  <si>
    <t>B1</t>
  </si>
  <si>
    <t>Projektor s velmi krátkou projekční vzdáleností, 4000 lm</t>
  </si>
  <si>
    <t xml:space="preserve">Projektor s laserovým zdrojem, minimální parametry: výkon 4000 lumenů, rozlišení HD (1920x1080), projekční poměr 0,27-0,37:1. Limit max. šířky obrazu alespoň 2 m. Vstupy HDMI, HDBaseT (alt. převodník), VGA, řízení RS-232, LAN, provozní hlučnost projektoru max. 39 dB. Životnost světelného zdroje 20 000 hodin. Interaktivita s pomocí pera a dotyku.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</si>
  <si>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</si>
  <si>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</si>
  <si>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</si>
  <si>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B3</t>
  </si>
  <si>
    <t>Projektor s vyměnitelným objektivem, 6500 lm</t>
  </si>
  <si>
    <t xml:space="preserve">Projektor s laserovým zdrojem, tříčipová technologie (3 LCD nebo 3 DLP), minimální parametry: výkon 6500 lumenů, rozlišení min WUXGA (1920x1200), kontrast 2 500 000:1, H/V posun objektivu, paměť nastavení objektivu, obrazové vstupy HDMI, HDBaseT, řízení RS-232, LAN, provozní hlučnost projektoru max. 39 dB. Životnost světelného zdroje 20 000 hodin.
</t>
  </si>
  <si>
    <t>B4</t>
  </si>
  <si>
    <t>Objektiv s krátkou projekční vzdáleností</t>
  </si>
  <si>
    <t xml:space="preserve">Příslušenství k projektoru s vyměnitelným objektivem, objektiv pro krátkou projekční vzdálenost, motorový zoom, zoom ratio 1,4, throw ratio dle vzdálenosti, předpoklad 0,8-1,10:1.
</t>
  </si>
  <si>
    <t>B22</t>
  </si>
  <si>
    <t>Objektiv se střední projekční vzdáleností</t>
  </si>
  <si>
    <t xml:space="preserve">Příslušenství k projektoru s vyměnitelným objektivem, objektiv pro střední projekční vzdálenost, motorový zoom, zoom ratio 2,3, throw ratio dle vzdálenosti, předpoklad 1,3 - 3,1:1.
</t>
  </si>
  <si>
    <t>C3</t>
  </si>
  <si>
    <t>Prezentační AV přepínač velký (6 vstupů, HDBaseT výstup, výkon. zes.)</t>
  </si>
  <si>
    <t xml:space="preserve">Prezentační přepínač/switcher s minimální konektivitou: Vstupy: 2xVGA, 4xHDMI, 5x stereo audio (sym.), mikrofonní (48V fantomové napájení). Výstup: 2x HDMI, 1x TP/HDBaseT, výkonový zesilovač min. 2x 50 W. Řízení: LAN, RS-232.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</si>
  <si>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</si>
  <si>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</si>
  <si>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</si>
  <si>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C9</t>
  </si>
  <si>
    <t>Převodník TP na HDMI</t>
  </si>
  <si>
    <t xml:space="preserve">Převodník UTP na HDMI. Pro kabeláž do 70 m, rozlišení do 4K, přenos. rychlost až 10,2 Gb/s, barev. rozl. 12-bit, průchozí pro CEC.
</t>
  </si>
  <si>
    <t>C14</t>
  </si>
  <si>
    <t>Prezentační AV centrála (přepínač 8/6, řízení, výkon. zes.)</t>
  </si>
  <si>
    <t xml:space="preserve">AV centrála - minimální konfigurace: 8 vstupů (2x TP, 6x HDMI), 6 výstupů (2x HDMI, 2x TP, 2 HDMI+TP),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</si>
  <si>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</si>
  <si>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</si>
  <si>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</si>
  <si>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C20</t>
  </si>
  <si>
    <t>Převodník VGA -&gt; HDMI</t>
  </si>
  <si>
    <t xml:space="preserve">Převodník RGBHV na HDMI, embedování analogového zvuku, rozlišení od 640x480 do 1080p/60 a 1920x1200/60.
</t>
  </si>
  <si>
    <t>C22</t>
  </si>
  <si>
    <t>AV přepínač 4x HDMI s převodníkem TP/HDBaseT</t>
  </si>
  <si>
    <t xml:space="preserve">Čtyřvstupový HDMI přepínač s výstupem TP/HDBaseT, automatické/řízené přepínání, rozlišení do 4K. Řízení: RS-232.
</t>
  </si>
  <si>
    <t>C23</t>
  </si>
  <si>
    <t>HDMI kabel 1,8 m s tlačítkem pro řízení HDMI přepínače</t>
  </si>
  <si>
    <t xml:space="preserve">HDMI kabel s ovládáním přepínače vstupů - součást vybavení pro týmovou spolupráci (uživatelské přepínání např. více notebooků na jeden zobrazovač).  Každý uživatel může tlačítkem individuálně aktivovat vlastní vstup na HDMI přepínači. Rozlišení do 4096x2160/60, světelná indikace aktivního připojení.
</t>
  </si>
  <si>
    <t>D1</t>
  </si>
  <si>
    <t>Ovládací panel/ŘS tlačítkový malý</t>
  </si>
  <si>
    <t xml:space="preserve">Řídící systém s tlačítkovým ovládacím panelem, minimální konektivita, 2x obousměrný port RS232, 1x IR, 1x digitální I/O port, 2x relé (spínací kontakt 24VDC/1A), Ethernet port s PoE, otočný ovladač pro změnu hlasitosti, min. 6x podsvícené tlačítko, tvorba maker, integrovaný WebServer.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</si>
  <si>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</si>
  <si>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</si>
  <si>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</si>
  <si>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D4</t>
  </si>
  <si>
    <t>Ovládací panel dotykový 10''</t>
  </si>
  <si>
    <t xml:space="preserve">10” LCD dotykový panel pro ovládání AV centrály, min. rozlišení 1280x800, možnost Power over Ethernet, vestavěné repro, instalace na stůl/katedru (stojan), drátové provedení.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</si>
  <si>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</si>
  <si>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</si>
  <si>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</si>
  <si>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</si>
  <si>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</si>
  <si>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</si>
  <si>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</si>
  <si>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</si>
  <si>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</si>
  <si>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</si>
  <si>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</si>
  <si>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</si>
  <si>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D13</t>
  </si>
  <si>
    <t xml:space="preserve">Jednokanálový stmívač </t>
  </si>
  <si>
    <t xml:space="preserve">Stmívač pro odporovou nebo induktivní zátěž až do 8A, řízení po sběrnici PEXbus a externími tlačítky. 1x1,8kW.
</t>
  </si>
  <si>
    <t>D14</t>
  </si>
  <si>
    <t xml:space="preserve">Dvoukanálový stmívač </t>
  </si>
  <si>
    <t xml:space="preserve">Stmívač pro odporovou nebo induktivní zátěž až do 4A, dva nezávisle regulované výstupy každý do zátěže max. 2,7A (2x 450 W).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</si>
  <si>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</si>
  <si>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</si>
  <si>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</si>
  <si>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E2</t>
  </si>
  <si>
    <t>Multimediální přehrávač s optickou mechanikou</t>
  </si>
  <si>
    <t xml:space="preserve">Univerzální 4K Blu-ray přehrávač, minimální parametry: HDR, upscaling min. 4K, High-resolution audio, 7.1 kanálový analogový výstup, vstup HDMI 2.0, RS-232, LAN.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</si>
  <si>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</si>
  <si>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</si>
  <si>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</si>
  <si>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E5</t>
  </si>
  <si>
    <t>Záznamové a stream zařízení (2 zdroje, H.264)</t>
  </si>
  <si>
    <t xml:space="preserve">Záznam a stream 2 nezávislých zdrojů, H.264/MPEG AVC komprese (High, Main, Baseline, úrovně 4.1, 4.0, 3.2, 3.1, 3.0) datový tok až 10Mbps, podporované rozlišení 1080p, interní SSD s min. kapacitou 400GB, CIFS/SMB automatický upload, singlecast/multicast stream (protokoly min.: Pull:RTP/RTCP (RFC 3550), RTSP (RFC 2326), prokládaný RTSP (RTP/RTSP), RTP/RTSP skrze HTTP. Push: MPEG2-TS/UDP* (ISO/IEC 13818-1), MPEG2-TS/RTP* (RFC 2250, IPTV‑ID-0087, ETSI TS 102 034), Direct RTP (RFC 3984), SAP (RFC2974), SDP (RFC4566).
Konektivita: 3x HDMI vstup (s HDCP), 1x kompozitní/komponentní vstup, 2x audio vstup,  1x HDMI výstup, audio výstup, 3x H.264/AVC stream, Ethernet rozhraní, RS232, 19" rack montáž.
</t>
  </si>
  <si>
    <t>E6</t>
  </si>
  <si>
    <t xml:space="preserve">PTZ kamera (HDMI, LAN, RS-232)  </t>
  </si>
  <si>
    <t xml:space="preserve">PTZ kamera, min. rozlišení 1920x1080p, optický zoom min. 20x, HDMI video výstup, H.264/MJPEG RTMP/RTSP IP stream, RS-232, Ethernet, PoE.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</si>
  <si>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</si>
  <si>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</si>
  <si>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</si>
  <si>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</si>
  <si>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</si>
  <si>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</si>
  <si>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F6</t>
  </si>
  <si>
    <t>Mikrofon kompaktní (pro PTZ kamery)</t>
  </si>
  <si>
    <t xml:space="preserve">Kondenzátorový mikrofon pro zavěšení na strop, kardioidní charakteristika, fantomové napájení, systém pro zavěšení do stropu s navíjecím tenkým přívodem, kovové tělo. Frekvenční rozsah min. 50 Hz až 20 kHz, SPL nejméně 130 dB, ekvivalentní šum 26 dB(A). Vč. kabeláže ke katedře.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</si>
  <si>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</si>
  <si>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</si>
  <si>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</si>
  <si>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</si>
  <si>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</si>
  <si>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</si>
  <si>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F13</t>
  </si>
  <si>
    <t>Reproduktorové soustavy pasivní malé</t>
  </si>
  <si>
    <t xml:space="preserve">Pasivní reprosoustava dvoupásmová, min. 5'' a 3/4'' měniče, nominální příkon min. 60 W, char. citl. 86 dB/1m, vyzařovací úhel min. 90° x 90°, frekvenční rozsah min. 70 Hz – 20 kHz (-10dB), char. impedance 8 ohm / vysokoimpedanční vstup (100V).  Včetně nástěnných úchytů. Bílá barva.
</t>
  </si>
  <si>
    <t>F14</t>
  </si>
  <si>
    <t>Reproduktorové soustavy pasivní velké</t>
  </si>
  <si>
    <t xml:space="preserve">Pasivní reprosoustava dvoupásmová, 8'' a 1'' měniče, nominální příkon min. 90, max. SPL min. 112 dB/1m,  vyzařovací úhel 100° x 100°, včetně nástěnných úchytů. Kmit. rozsah 51 Hz - 20 kHz  (-10dB).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</si>
  <si>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</si>
  <si>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</si>
  <si>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</si>
  <si>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</si>
  <si>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</si>
  <si>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</si>
  <si>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F44</t>
  </si>
  <si>
    <t>Mixážní pult 16CH</t>
  </si>
  <si>
    <t xml:space="preserve">Mixážní pult s šestnácti kanály, z toho 10 mikrofonní vstupů (48V phantom napájení) a 4 stereofonní. USB: dva vstupní a výstupní kanály 24-bit/192kHz, XLR symetrické výstupy.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</si>
  <si>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</si>
  <si>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</si>
  <si>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</si>
  <si>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F50</t>
  </si>
  <si>
    <t>Bezdrátový mikrofon klopový 1,9 GHz - sada přijímače a vysílače</t>
  </si>
  <si>
    <t xml:space="preserve">Digitální mikroportová sada bezdrátového mikrofonního vysílače s přijímačem, klopový  bezdrátový mikrofon  (všesměrový) s kapesním vysílačem. Citlivost min. 5 mV/Pa, dynamický rozsah  &gt;120 dB(A), harmonické zkreslení (THD):  &lt; 0,1% (1 kHz). Modulace:  GFSK se zpětným kanálem. Provozní doba alespoň 15 hodin, dobíjení přes USB rozhraní nebo v originálním nabíječi. 19" rack montáž.
</t>
  </si>
  <si>
    <t>F52</t>
  </si>
  <si>
    <t>Samostatný náhlavní mikrofon k sadě</t>
  </si>
  <si>
    <t xml:space="preserve">Náhlavní sada s kondenzátorovou všesměrovou mikrofonní hlavou, citlivost: &gt; 5 mV/Pa, úroveň šumu &lt; 27 dB(A). Maximální hmotnost 7 g. 
</t>
  </si>
  <si>
    <t>F54</t>
  </si>
  <si>
    <t>Výkonový zesilovač dvoukanálový základní</t>
  </si>
  <si>
    <t xml:space="preserve">Dvoukanálový výkonový zesilovač s min. parametry: 2x 300W/4Ω/8Ω/70/100V, 2U. Kmit. rozsah 20 Hz - 20 kHz (+/- 0,25 dB), THD+N 0,35%, napěťové zesílení 34 dB, činitel tlumení &gt;1000.
</t>
  </si>
  <si>
    <t>F58</t>
  </si>
  <si>
    <t>AV receiver</t>
  </si>
  <si>
    <t xml:space="preserve">AV receiver 5.1, 150W/kanál, 7 HDMI vstupů, 2 HDMI výstupy. Dekodér prostorového zvuku Dolby/DTS. Audio výstupy z předzesilovače, řízení přes RS-232, LAN.
</t>
  </si>
  <si>
    <t>F59</t>
  </si>
  <si>
    <t>Aktivní subwoofer</t>
  </si>
  <si>
    <t xml:space="preserve">Aktivní subwoofer s min. parametry: reproduktor 10", ozvučnice bass-reflex, kmitočtový rozsah 25-150 Hz. Výkon zesilovače 100 W, symetrické vstupy. Nastavení úrovně, dělícího kmitočtu a fáze.
</t>
  </si>
  <si>
    <t>G2</t>
  </si>
  <si>
    <t>SFTP Cat 6a</t>
  </si>
  <si>
    <t>m</t>
  </si>
  <si>
    <t xml:space="preserve">Instalační kabel pro strukturovanou kabeláž, třída 10GBase-T, stíněné provedení s konstrukcí F/FTP, 4 kroucené páry AWG 23/1, šířka pásma 500 MHz.
</t>
  </si>
  <si>
    <t>G14</t>
  </si>
  <si>
    <t>Repro kabel 2x2,5 mm2</t>
  </si>
  <si>
    <t>G18</t>
  </si>
  <si>
    <t>Repro kabel 100V, CYKY 2x1,5 mm2</t>
  </si>
  <si>
    <t>G19</t>
  </si>
  <si>
    <t>Audio kabel mikrofonní 1x2x0,22</t>
  </si>
  <si>
    <t>H1</t>
  </si>
  <si>
    <t>Držák projektoru univerzální</t>
  </si>
  <si>
    <t xml:space="preserve">Kompatibilní s typem projektoru.
</t>
  </si>
  <si>
    <t>H5</t>
  </si>
  <si>
    <t>Konzole/držák pro kameru</t>
  </si>
  <si>
    <t xml:space="preserve">Nástěnný držák pro PTZ kameru, kompatibilní s kamerou.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</si>
  <si>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</si>
  <si>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</si>
  <si>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</si>
  <si>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</si>
  <si>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</si>
  <si>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</si>
  <si>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H18</t>
  </si>
  <si>
    <t>Patch panel atypický</t>
  </si>
  <si>
    <t xml:space="preserve">1U panel s osazením dle  zadání (předpoklad čtyř pozic - např. XLR_I/O, HDMI, USB).
</t>
  </si>
  <si>
    <t>H28</t>
  </si>
  <si>
    <t>Police pro rack hluboká</t>
  </si>
  <si>
    <t xml:space="preserve">Police 1RU, hloubka 550 mm, nosnost 40 kg.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</si>
  <si>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</si>
  <si>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</si>
  <si>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</si>
  <si>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</si>
  <si>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</si>
  <si>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</si>
  <si>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</si>
  <si>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</si>
  <si>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</si>
  <si>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</si>
  <si>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</si>
  <si>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</si>
  <si>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</si>
  <si>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</si>
  <si>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</si>
  <si>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J6</t>
  </si>
  <si>
    <t>Tvorba grafického rozhraní ŘS/ GUI</t>
  </si>
  <si>
    <t>J7</t>
  </si>
  <si>
    <t>Programování řídícího systému</t>
  </si>
  <si>
    <t>J8</t>
  </si>
  <si>
    <t xml:space="preserve">Programování řízení osvětlení a žaluzií </t>
  </si>
  <si>
    <t>J9</t>
  </si>
  <si>
    <t>Zprovoznění a zaškolení obsluhy</t>
  </si>
  <si>
    <t>K2</t>
  </si>
  <si>
    <t>Katedra</t>
  </si>
  <si>
    <t xml:space="preserve">Katedra pro vyučujícího s prostorem pro technologický stojan s AV technikou. Rozměry a provedení dle dílenské dokumentace, ventilační otvory pro větrání ve spodní i horní části. Do horní desky budou instalována přípojná místa, popř. ovládací panely.
</t>
  </si>
  <si>
    <t>K3</t>
  </si>
  <si>
    <t>Skříňka pro AV</t>
  </si>
  <si>
    <t xml:space="preserve">Mobilní skříňka na AV techniku (nahrazuje rack v dřevěném provedení) s nosností a dimenzováním dle předpokládaného osazení. Rozměry a provedení dle dílenské dokumentace, ventilační otvory pro větrání ve spodní i horní části. Do horní desky budou instalována přípojná místa, popř. ovládací panely. Nutná mechanická stabilita s ohledem na mobilitu celku - nejen statická, ale i dynamická nosnost (zejména při posunu AV skříněk). Dimenzování nohou a jejich připevnění musí vyhovět případným posunům skříněk (lze proto zvážit i kolečka s brzdou).
</t>
  </si>
  <si>
    <t>CELKEM</t>
  </si>
  <si>
    <t>Základní vlastnosti prostoru:</t>
  </si>
  <si>
    <t xml:space="preserve">TYPIZACE:
7_Učebna malá.
SOUHRN: 
projektor s ultra krátkou projekční vzdáleností,  tabule pro projekci, ozvučení, nová katedra </t>
  </si>
  <si>
    <t>Soupis zařízení</t>
  </si>
  <si>
    <t>Název místnosti:</t>
  </si>
  <si>
    <t>cvičebna</t>
  </si>
  <si>
    <t>Typ místnosti:</t>
  </si>
  <si>
    <t>7_Učebna malá</t>
  </si>
  <si>
    <t>Číslo místnosti provozní:</t>
  </si>
  <si>
    <t>Kód místnosti:</t>
  </si>
  <si>
    <t>BVA07P01001</t>
  </si>
  <si>
    <t>Kapacita:</t>
  </si>
  <si>
    <t>Frekvenční pásmo:</t>
  </si>
  <si>
    <t>Název položky</t>
  </si>
  <si>
    <t>Jednotková cena bez DPH [Kč]</t>
  </si>
  <si>
    <t>Celková cena bez DPH [Kč]</t>
  </si>
  <si>
    <t xml:space="preserve">TYPIZACE:
7_Učebna malá.
SOUHRN: 
projektor s ultra krátkou projekční vzdáleností,  tabule pro projekci, ozvučení, nová katedra </t>
  </si>
  <si>
    <t>BVA07P01023</t>
  </si>
  <si>
    <t>TYPIZACE:
Není určena (učebna divadelního ústavu)
SOUHRN: 
projektor s krátkou projekční vzdáleností,  motorové plátno, ozvučení s mixážním pultem, sada mikrofonů, řízení osvětlení.</t>
  </si>
  <si>
    <t>neurčeno</t>
  </si>
  <si>
    <t>BVA07P01015</t>
  </si>
  <si>
    <t>TYPIZACE:
7_Učebna malá.
SOUHRN: 
projektor s ultra krátkou projekční vzdáleností,  plátno stávající, ozvučení, nová skříňka pro AV.</t>
  </si>
  <si>
    <t>Posluchárna</t>
  </si>
  <si>
    <t>BVA07N01006a</t>
  </si>
  <si>
    <t>TYPIZACE:
8_Místnost malá - interaktivní
SOUHRN: 
projektor s ultra krátkou projekční vzdáleností,  stávající interaktivní tabule s ozvučením, nová skříňka pro AV.</t>
  </si>
  <si>
    <t>8_Místnost malá - interaktivní</t>
  </si>
  <si>
    <t>BVA07N01006</t>
  </si>
  <si>
    <t>BVA07N01018</t>
  </si>
  <si>
    <t>BVA07N02001</t>
  </si>
  <si>
    <t>Posluchárna střední</t>
  </si>
  <si>
    <t>BVA07N02002</t>
  </si>
  <si>
    <t>8_Místnost malá - Interaktivní</t>
  </si>
  <si>
    <t>BVA07N02004</t>
  </si>
  <si>
    <t xml:space="preserve">TYPIZACE:
10_Místnost velká 1
SOUHRN: 
projektor s krátkou projekční vzdáleností,  tabule pro projekci, distr. ozvučení, nová katedra </t>
  </si>
  <si>
    <t>10_Místnost velká 1</t>
  </si>
  <si>
    <t>BVA07N02005</t>
  </si>
  <si>
    <t xml:space="preserve">TYPIZACE:
7_Učebna malá.
SOUHRN: 
projektor se std. projekční vzdáleností,  tabule pro projekci, ozvučení, nová katedra </t>
  </si>
  <si>
    <t>kancelář</t>
  </si>
  <si>
    <t>BVA07N02017</t>
  </si>
  <si>
    <t>BVA07N03001</t>
  </si>
  <si>
    <t>BVA07N03005</t>
  </si>
  <si>
    <t>J</t>
  </si>
  <si>
    <t>TYPIZACE:
7_Učebna malá.
SOUHRN: 
projektor s ultra krátkou projekční vzdáleností,  tabule pro projekci, ozvučení,  nová skříňka pro AV.</t>
  </si>
  <si>
    <t>Jaselská 18</t>
  </si>
  <si>
    <t>posluchárna</t>
  </si>
  <si>
    <t>BVA08N02002</t>
  </si>
  <si>
    <t>BVA08N02001</t>
  </si>
  <si>
    <t>BVA08N03002</t>
  </si>
  <si>
    <t>N</t>
  </si>
  <si>
    <t>Janáčkovo nám. 2a</t>
  </si>
  <si>
    <t>BVE01N03006</t>
  </si>
  <si>
    <t xml:space="preserve">TYPIZACE:
10_Místnost velká 1
SOUHRN: 
projektor s krátkou projekční vzdáleností,  5 m plátno, ozvučení 5.1, Blu-ray přehrávač, nová katedra </t>
  </si>
  <si>
    <t>BVE01N04004</t>
  </si>
  <si>
    <t xml:space="preserve">TYPIZACE:
7_Učebna malá.
SOUHRN: 
projektor s ultra krátkou projekční vzdáleností,  tabule pro projekci, ozvučení 5.1, Blu-ray přehrávač, nová katedra </t>
  </si>
  <si>
    <t>BVE01N04003</t>
  </si>
  <si>
    <t xml:space="preserve">TYPIZACE:
7_Učebna malá.
SOUHRN: 
projektor s ultra krátkou projekční vzdáleností,  tabule pro projekci, ozvučení 5.1, nová katedra </t>
  </si>
  <si>
    <t>BVE01N04006</t>
  </si>
  <si>
    <t xml:space="preserve">TYPIZACE:
10_Místnost velká 1
SOUHRN: 
projektor s krátkou projekční vzdáleností,  5 m plátno, ozvučení 5.1, nová katedra </t>
  </si>
  <si>
    <t>BVE01N05004</t>
  </si>
</sst>
</file>

<file path=xl/styles.xml><?xml version="1.0" encoding="utf-8"?>
<styleSheet xmlns="http://schemas.openxmlformats.org/spreadsheetml/2006/main">
  <numFmts count="1">
    <numFmt formatCode="#,##0.\-" numFmtId="164"/>
  </numFmts>
  <fonts count="15">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0"/>
      <sz val="11"/>
      <u val="single"/>
      <scheme val="minor"/>
    </font>
    <font>
      <name val="Calibri"/>
      <charset val="238"/>
      <family val="2"/>
      <color theme="1"/>
      <sz val="8"/>
      <scheme val="minor"/>
    </font>
    <font>
      <name val="Arial"/>
      <charset val="238"/>
      <family val="2"/>
      <sz val="10"/>
    </font>
    <font>
      <name val="Tahoma"/>
      <charset val="238"/>
      <family val="2"/>
      <sz val="12"/>
    </font>
    <font>
      <name val="Trebuchet MS"/>
      <charset val="238"/>
      <family val="2"/>
      <color theme="1"/>
      <sz val="11"/>
    </font>
    <font>
      <name val="Calibri"/>
      <charset val="238"/>
      <family val="2"/>
      <b val="1"/>
      <color theme="1"/>
      <sz val="11"/>
      <scheme val="minor"/>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7">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double">
        <color auto="1"/>
      </left>
      <right/>
      <top style="hair">
        <color auto="1"/>
      </top>
      <bottom style="hair">
        <color auto="1"/>
      </bottom>
      <diagonal/>
    </border>
    <border>
      <left style="double">
        <color auto="1"/>
      </left>
      <right/>
      <top style="hair">
        <color auto="1"/>
      </top>
      <bottom style="medium">
        <color auto="1"/>
      </bottom>
      <diagonal/>
    </border>
    <border>
      <left style="double">
        <color auto="1"/>
      </left>
      <right/>
      <top style="double">
        <color auto="1"/>
      </top>
      <bottom style="hair">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double">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right/>
      <top style="hair">
        <color auto="1"/>
      </top>
      <bottom style="hair">
        <color auto="1"/>
      </bottom>
      <diagonal/>
    </border>
    <border>
      <left style="double">
        <color auto="1"/>
      </left>
      <right style="thin">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s>
  <cellStyleXfs count="4">
    <xf borderId="0" fillId="0" fontId="0" numFmtId="0"/>
    <xf borderId="0" fillId="0" fontId="6" numFmtId="0"/>
    <xf borderId="0" fillId="0" fontId="8" numFmtId="0"/>
    <xf borderId="0" fillId="0" fontId="8" numFmtId="0"/>
  </cellStyleXfs>
  <cellXfs count="100">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0" fillId="0" fontId="3" numFmtId="0" pivotButton="0" quotePrefix="0" xfId="0"/>
    <xf applyAlignment="1" borderId="0" fillId="0" fontId="3" numFmtId="0" pivotButton="0" quotePrefix="0" xfId="0">
      <alignment horizontal="center"/>
    </xf>
    <xf borderId="0" fillId="0" fontId="6" numFmtId="0" pivotButton="0" quotePrefix="0" xfId="1"/>
    <xf borderId="15" fillId="0" fontId="1" numFmtId="0" pivotButton="0" quotePrefix="0" xfId="0"/>
    <xf applyAlignment="1" borderId="2" fillId="0" fontId="0" numFmtId="0" pivotButton="0" quotePrefix="0" xfId="0">
      <alignment horizontal="left"/>
    </xf>
    <xf borderId="19" fillId="0" fontId="0" numFmtId="0" pivotButton="0" quotePrefix="0" xfId="0"/>
    <xf borderId="20" fillId="0" fontId="0" numFmtId="0" pivotButton="0" quotePrefix="0" xfId="0"/>
    <xf applyAlignment="1" borderId="5" fillId="0" fontId="2" numFmtId="0" pivotButton="0" quotePrefix="0" xfId="0">
      <alignment horizontal="center" vertical="center" wrapText="1"/>
    </xf>
    <xf applyAlignment="1" borderId="19" fillId="0" fontId="0" numFmtId="0" pivotButton="0" quotePrefix="0" xfId="0">
      <alignment horizontal="center"/>
    </xf>
    <xf borderId="13" fillId="0" fontId="5" numFmtId="0" pivotButton="0" quotePrefix="0" xfId="0"/>
    <xf borderId="11" fillId="0" fontId="5" numFmtId="0" pivotButton="0" quotePrefix="0" xfId="0"/>
    <xf borderId="24" fillId="0" fontId="5" numFmtId="0" pivotButton="0" quotePrefix="0" xfId="0"/>
    <xf borderId="22" fillId="0" fontId="5" numFmtId="0" pivotButton="0" quotePrefix="0" xfId="0"/>
    <xf borderId="12" fillId="0" fontId="5" numFmtId="0" pivotButton="0" quotePrefix="0" xfId="0"/>
    <xf applyAlignment="1" borderId="9" fillId="0" fontId="4" numFmtId="0" pivotButton="0" quotePrefix="0" xfId="0">
      <alignment vertical="top"/>
    </xf>
    <xf borderId="22" fillId="0" fontId="5" numFmtId="0" pivotButton="0" quotePrefix="0" xfId="0"/>
    <xf applyAlignment="1" borderId="6" fillId="0" fontId="4" numFmtId="0" pivotButton="0" quotePrefix="0" xfId="0">
      <alignment horizontal="center" vertical="top"/>
    </xf>
    <xf applyAlignment="1" borderId="14"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4" fillId="0" fontId="4" numFmtId="0" pivotButton="0" quotePrefix="0" xfId="0">
      <alignment horizontal="center" vertical="top"/>
    </xf>
    <xf borderId="0" fillId="0" fontId="7" numFmtId="0" pivotButton="0" quotePrefix="0" xfId="0"/>
    <xf applyAlignment="1" borderId="9" fillId="0" fontId="4" numFmtId="0" pivotButton="0" quotePrefix="0" xfId="0">
      <alignment horizontal="center" vertical="top"/>
    </xf>
    <xf applyAlignment="1" borderId="21" fillId="0" fontId="5" numFmtId="0" pivotButton="0" quotePrefix="0" xfId="0">
      <alignment wrapText="1"/>
    </xf>
    <xf applyAlignment="1" borderId="27" fillId="0" fontId="3" numFmtId="0" pivotButton="0" quotePrefix="0" xfId="0">
      <alignment horizontal="center" vertical="center" wrapText="1"/>
    </xf>
    <xf applyAlignment="1" borderId="27" fillId="0" fontId="2" numFmtId="0" pivotButton="0" quotePrefix="0" xfId="0">
      <alignment horizontal="center" vertical="center" wrapText="1"/>
    </xf>
    <xf applyAlignment="1" borderId="1" fillId="0" fontId="9" numFmtId="164" pivotButton="0" quotePrefix="0" xfId="2">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8" fillId="0" fontId="4" numFmtId="0" pivotButton="0" quotePrefix="0" xfId="0">
      <alignment horizontal="center" vertical="top"/>
    </xf>
    <xf applyAlignment="1" borderId="18" fillId="0" fontId="4" numFmtId="0" pivotButton="0" quotePrefix="0" xfId="0">
      <alignment horizontal="center" vertical="top"/>
    </xf>
    <xf applyAlignment="1" borderId="17" fillId="0" fontId="4" numFmtId="0" pivotButton="0" quotePrefix="0" xfId="0">
      <alignment horizontal="center" vertical="top"/>
    </xf>
    <xf borderId="29" fillId="0" fontId="0" numFmtId="0" pivotButton="0" quotePrefix="0" xfId="0"/>
    <xf borderId="30" fillId="0" fontId="0" numFmtId="0" pivotButton="0" quotePrefix="0" xfId="0"/>
    <xf borderId="32" fillId="0" fontId="0" numFmtId="0" pivotButton="0" quotePrefix="0" xfId="0"/>
    <xf borderId="0" fillId="0" fontId="3" numFmtId="0" pivotButton="0" quotePrefix="0" xfId="0"/>
    <xf borderId="32" fillId="0" fontId="3" numFmtId="0" pivotButton="0" quotePrefix="0" xfId="0"/>
    <xf applyAlignment="1" borderId="0" fillId="0" fontId="3" numFmtId="0" pivotButton="0" quotePrefix="0" xfId="0">
      <alignment horizontal="left"/>
    </xf>
    <xf borderId="34" fillId="0" fontId="3" numFmtId="0" pivotButton="0" quotePrefix="0" xfId="0"/>
    <xf applyAlignment="1" borderId="34" fillId="0" fontId="3" numFmtId="0" pivotButton="0" quotePrefix="0" xfId="0">
      <alignment horizontal="left"/>
    </xf>
    <xf applyAlignment="1" borderId="35" fillId="0" fontId="3" numFmtId="0" pivotButton="0" quotePrefix="0" xfId="0">
      <alignment horizontal="left"/>
    </xf>
    <xf applyAlignment="1" borderId="0" fillId="0" fontId="7" numFmtId="0" pivotButton="0" quotePrefix="0" xfId="0">
      <alignment horizontal="right"/>
    </xf>
    <xf applyAlignment="1" borderId="22" fillId="0" fontId="5" numFmtId="0" pivotButton="0" quotePrefix="0" xfId="0">
      <alignment wrapText="1"/>
    </xf>
    <xf borderId="23" fillId="0" fontId="5" numFmtId="0" pivotButton="0" quotePrefix="0" xfId="0"/>
    <xf applyAlignment="1" borderId="8" fillId="0" fontId="4" numFmtId="49" pivotButton="0" quotePrefix="0" xfId="0">
      <alignment horizontal="center" vertical="top"/>
    </xf>
    <xf applyAlignment="1" borderId="25" fillId="0" fontId="4" numFmtId="49" pivotButton="0" quotePrefix="0" xfId="0">
      <alignment horizontal="center" vertical="top"/>
    </xf>
    <xf applyAlignment="1" borderId="16" fillId="0" fontId="4" numFmtId="49" pivotButton="0" quotePrefix="0" xfId="0">
      <alignment horizontal="center" vertical="top"/>
    </xf>
    <xf borderId="28" fillId="0" fontId="0" numFmtId="49" pivotButton="0" quotePrefix="0" xfId="0"/>
    <xf borderId="31" fillId="0" fontId="0" numFmtId="49" pivotButton="0" quotePrefix="0" xfId="0"/>
    <xf borderId="31" fillId="0" fontId="3" numFmtId="49" pivotButton="0" quotePrefix="0" xfId="0"/>
    <xf borderId="33" fillId="0" fontId="3" numFmtId="49" pivotButton="0" quotePrefix="0" xfId="0"/>
    <xf borderId="15" fillId="0" fontId="1" numFmtId="49" pivotButton="0" quotePrefix="0" xfId="0"/>
    <xf applyAlignment="1" borderId="26"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borderId="13" fillId="0" fontId="5" numFmtId="49" pivotButton="0" quotePrefix="0" xfId="0"/>
    <xf borderId="11" fillId="0" fontId="5" numFmtId="49" pivotButton="0" quotePrefix="0" xfId="0"/>
    <xf borderId="24" fillId="0" fontId="5" numFmtId="49" pivotButton="0" quotePrefix="0" xfId="0"/>
    <xf borderId="12" fillId="0" fontId="5" numFmtId="49" pivotButton="0" quotePrefix="0" xfId="0"/>
    <xf applyAlignment="1" borderId="19" fillId="0" fontId="0" numFmtId="0" pivotButton="0" quotePrefix="0" xfId="0">
      <alignment horizontal="center"/>
    </xf>
    <xf applyAlignment="1" borderId="0" fillId="0" fontId="3" numFmtId="0" pivotButton="0" quotePrefix="0" xfId="0">
      <alignment horizontal="center"/>
    </xf>
    <xf applyAlignment="1" borderId="0" fillId="0" fontId="0" numFmtId="0" pivotButton="0" quotePrefix="0" xfId="0">
      <alignment horizontal="center"/>
    </xf>
    <xf borderId="0" fillId="0" fontId="7" numFmtId="0" pivotButton="0" quotePrefix="0" xfId="0"/>
    <xf applyAlignment="1" borderId="0" fillId="0" fontId="10" numFmtId="49" pivotButton="0" quotePrefix="0" xfId="0">
      <alignment horizontal="left"/>
    </xf>
    <xf applyAlignment="1" borderId="22" fillId="0" fontId="5" numFmtId="0" pivotButton="0" quotePrefix="0" xfId="0">
      <alignment horizontal="left"/>
    </xf>
    <xf borderId="0" fillId="0" fontId="11" numFmtId="164" pivotButton="0" quotePrefix="0" xfId="0"/>
    <xf applyAlignment="1" borderId="0" fillId="0" fontId="11" numFmtId="0" pivotButton="0" quotePrefix="0" xfId="0">
      <alignment horizontal="right"/>
    </xf>
    <xf applyAlignment="1" borderId="22" fillId="0" fontId="5" numFmtId="0" pivotButton="0" quotePrefix="0" xfId="0">
      <alignment horizontal="left"/>
    </xf>
    <xf applyAlignment="1" borderId="36" fillId="0" fontId="4" numFmtId="0" pivotButton="0" quotePrefix="0" xfId="0">
      <alignment horizontal="center" vertical="top"/>
    </xf>
    <xf applyAlignment="1" borderId="36" fillId="0" fontId="9" numFmtId="164" pivotButton="0" quotePrefix="0" xfId="2">
      <alignment horizontal="right" vertical="top"/>
    </xf>
    <xf applyAlignment="1" borderId="0" fillId="0" fontId="9" numFmtId="164" pivotButton="0" quotePrefix="0" xfId="2">
      <alignment horizontal="right" vertical="top"/>
    </xf>
    <xf applyAlignment="1" borderId="0" fillId="0" fontId="5" numFmtId="0" pivotButton="0" quotePrefix="0" xfId="0">
      <alignment horizontal="left" vertical="top" wrapText="1"/>
    </xf>
    <xf borderId="0" fillId="0" fontId="0" numFmtId="3" pivotButton="0" quotePrefix="0" xfId="0"/>
    <xf borderId="0" fillId="0" fontId="3" numFmtId="0" pivotButton="0" quotePrefix="0" xfId="0"/>
    <xf applyAlignment="1" borderId="9" fillId="0" fontId="4" numFmtId="0" pivotButton="0" quotePrefix="0" xfId="0">
      <alignment vertical="top"/>
    </xf>
    <xf borderId="0" fillId="0" fontId="11" numFmtId="3" pivotButton="0" quotePrefix="0" xfId="0"/>
    <xf applyAlignment="1" borderId="1" fillId="0" fontId="2" numFmtId="0" pivotButton="0" quotePrefix="0" xfId="0">
      <alignment horizontal="center" vertical="center" wrapText="1"/>
    </xf>
    <xf borderId="0" fillId="0" fontId="12" numFmtId="3" pivotButton="0" quotePrefix="0" xfId="0"/>
    <xf applyAlignment="1" borderId="6" fillId="0" fontId="4" numFmtId="0" pivotButton="0" quotePrefix="0" xfId="0">
      <alignment horizontal="center" vertical="top"/>
    </xf>
    <xf applyAlignment="1" borderId="7" fillId="0" fontId="4" numFmtId="0" pivotButton="0" quotePrefix="0" xfId="0">
      <alignment horizontal="center" vertical="top"/>
    </xf>
    <xf applyAlignment="1" borderId="0" fillId="0" fontId="13" numFmtId="0" pivotButton="0" quotePrefix="0" xfId="0">
      <alignment horizontal="center"/>
    </xf>
    <xf applyAlignment="1" borderId="0" fillId="0" fontId="14" numFmtId="0" pivotButton="0" quotePrefix="0" xfId="0">
      <alignment horizontal="center"/>
    </xf>
    <xf applyAlignment="1" borderId="0" fillId="0" fontId="3" numFmtId="0" pivotButton="0" quotePrefix="0" xfId="0">
      <alignment horizontal="left"/>
    </xf>
    <xf borderId="0" fillId="0" fontId="0" numFmtId="0" pivotButton="0" quotePrefix="0" xfId="0"/>
    <xf applyAlignment="1" borderId="4" fillId="0" fontId="0" numFmtId="0" pivotButton="0" quotePrefix="0" xfId="0">
      <alignment wrapText="1"/>
    </xf>
    <xf borderId="4" fillId="0" fontId="0" numFmtId="0" pivotButton="0" quotePrefix="0" xfId="0"/>
    <xf applyProtection="1" borderId="0" fillId="0" fontId="0" numFmtId="3" pivotButton="0" quotePrefix="0" xfId="0">
      <protection hidden="0" locked="0"/>
    </xf>
    <xf borderId="0" fillId="2" fontId="0" numFmtId="3" pivotButton="0" quotePrefix="0" xfId="0"/>
  </cellXfs>
  <cellStyles count="4">
    <cellStyle builtinId="0" name="Normální" xfId="0"/>
    <cellStyle builtinId="8" name="Hypertextový odkaz" xfId="1"/>
    <cellStyle name="normální_Zadávací podklad pro profese" xfId="2"/>
    <cellStyle name="Normální 36"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worksheet" Target="/xl/worksheets/sheet8.xml"/><Relationship Id="rId13" Type="http://schemas.openxmlformats.org/officeDocument/2006/relationships/worksheet" Target="/xl/worksheets/sheet13.xml"/><Relationship Id="rId18" Type="http://schemas.openxmlformats.org/officeDocument/2006/relationships/worksheet" Target="/xl/worksheets/sheet18.xml"/><Relationship Id="rId26" Type="http://schemas.openxmlformats.org/officeDocument/2006/relationships/customXml" Target="../customXml/item1.xml"/><Relationship Id="rId3" Type="http://schemas.openxmlformats.org/officeDocument/2006/relationships/worksheet" Target="/xl/worksheets/sheet3.xml"/><Relationship Id="rId21" Type="http://schemas.openxmlformats.org/officeDocument/2006/relationships/worksheet" Target="/xl/worksheets/sheet21.xml"/><Relationship Id="rId7" Type="http://schemas.openxmlformats.org/officeDocument/2006/relationships/worksheet" Target="/xl/worksheets/sheet7.xml"/><Relationship Id="rId12" Type="http://schemas.openxmlformats.org/officeDocument/2006/relationships/worksheet" Target="/xl/worksheets/sheet12.xml"/><Relationship Id="rId17" Type="http://schemas.openxmlformats.org/officeDocument/2006/relationships/worksheet" Target="/xl/worksheets/sheet17.xml"/><Relationship Id="rId25" Type="http://schemas.openxmlformats.org/officeDocument/2006/relationships/theme" Target="theme/theme1.xml"/><Relationship Id="rId2" Type="http://schemas.openxmlformats.org/officeDocument/2006/relationships/worksheet" Target="/xl/worksheets/sheet2.xml"/><Relationship Id="rId16" Type="http://schemas.openxmlformats.org/officeDocument/2006/relationships/worksheet" Target="/xl/worksheets/sheet16.xml"/><Relationship Id="rId20" Type="http://schemas.openxmlformats.org/officeDocument/2006/relationships/worksheet" Target="/xl/worksheets/sheet20.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worksheet" Target="/xl/worksheets/sheet11.xml"/><Relationship Id="rId24" Type="http://schemas.openxmlformats.org/officeDocument/2006/relationships/styles" Target="styles.xml"/><Relationship Id="rId5" Type="http://schemas.openxmlformats.org/officeDocument/2006/relationships/worksheet" Target="/xl/worksheets/sheet5.xml"/><Relationship Id="rId15" Type="http://schemas.openxmlformats.org/officeDocument/2006/relationships/worksheet" Target="/xl/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xl/worksheets/sheet10.xml"/><Relationship Id="rId19" Type="http://schemas.openxmlformats.org/officeDocument/2006/relationships/worksheet" Target="/xl/worksheets/sheet19.xml"/><Relationship Id="rId4" Type="http://schemas.openxmlformats.org/officeDocument/2006/relationships/worksheet" Target="/xl/worksheets/sheet4.xml"/><Relationship Id="rId9" Type="http://schemas.openxmlformats.org/officeDocument/2006/relationships/worksheet" Target="/xl/worksheets/sheet9.xml"/><Relationship Id="rId14" Type="http://schemas.openxmlformats.org/officeDocument/2006/relationships/worksheet" Target="/xl/worksheets/sheet14.xml"/><Relationship Id="rId22" Type="http://schemas.openxmlformats.org/officeDocument/2006/relationships/worksheet" Target="/xl/worksheets/sheet22.xml"/><Relationship Id="rId27"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J99"/>
  <sheetViews>
    <sheetView tabSelected="1" workbookViewId="0" zoomScale="85" zoomScaleNormal="85">
      <pane activePane="bottomLeft" state="frozen" topLeftCell="A9" ySplit="8"/>
      <selection activeCell="D79" sqref="D79"/>
      <selection activeCell="B10" pane="bottomLeft" sqref="B10"/>
    </sheetView>
  </sheetViews>
  <sheetFormatPr baseColWidth="8" defaultRowHeight="15" outlineLevelCol="0"/>
  <cols>
    <col customWidth="1" max="1" min="1" style="64" width="7.140625"/>
    <col customWidth="1" max="2" min="2" style="95" width="55.5703125"/>
    <col customWidth="1" max="3" min="3" style="95" width="7"/>
    <col bestFit="1" customWidth="1" max="6" min="5" style="95" width="23.7109375"/>
    <col customWidth="1" max="7" min="7" style="95" width="72.140625"/>
    <col customWidth="1" max="9" min="8" style="95" width="13.85546875"/>
    <col customWidth="1" max="10" min="10" style="95" width="6"/>
    <col bestFit="1" customWidth="1" max="11" min="11" style="95" width="8.85546875"/>
    <col bestFit="1" customWidth="1" max="12" min="12" style="95" width="7.7109375"/>
    <col bestFit="1" customWidth="1" max="14" min="13" style="95" width="9.28515625"/>
    <col bestFit="1" customWidth="1" max="17" min="15" style="95" width="7.7109375"/>
    <col bestFit="1" customWidth="1" max="19" min="18" style="95" width="9.28515625"/>
    <col bestFit="1" customWidth="1" max="20" min="20" style="95" width="7.7109375"/>
    <col bestFit="1" customWidth="1" max="27" min="21" style="95" width="9.28515625"/>
    <col bestFit="1" customWidth="1" max="28" min="28" style="95" width="7.7109375"/>
    <col bestFit="1" customWidth="1" max="29" min="29" style="95" width="9.28515625"/>
    <col bestFit="1" customWidth="1" max="31" min="30" style="95" width="7.7109375"/>
    <col bestFit="1" customWidth="1" max="32" min="32" style="95" width="9.28515625"/>
    <col bestFit="1" customWidth="1" max="33" min="33" style="95" width="4"/>
    <col bestFit="1" customWidth="1" max="34" min="34" style="95" width="4.5703125"/>
    <col bestFit="1" customWidth="1" max="35" min="35" style="95" width="4.7109375"/>
  </cols>
  <sheetData>
    <row r="1" spans="1:36">
      <c r="A1" s="58" t="s">
        <v>0</v>
      </c>
      <c r="B1" s="43" t="n"/>
      <c r="C1" s="43" t="s">
        <v>1</v>
      </c>
      <c r="D1" s="43" t="n"/>
      <c r="E1" s="43" t="n"/>
      <c r="F1" s="44" t="n"/>
    </row>
    <row r="2" spans="1:36">
      <c r="A2" s="59" t="s">
        <v>2</v>
      </c>
      <c r="C2" t="s">
        <v>3</v>
      </c>
      <c r="F2" s="45" t="n"/>
    </row>
    <row customHeight="1" ht="18.75" r="3" s="95" spans="1:36">
      <c r="A3" s="59" t="s">
        <v>4</v>
      </c>
      <c r="C3" t="s">
        <v>5</v>
      </c>
      <c r="F3" s="45" t="n"/>
      <c r="H3" s="92" t="n"/>
      <c r="I3" s="92" t="n"/>
    </row>
    <row customHeight="1" ht="18.75" r="4" s="95" spans="1:36">
      <c r="A4" s="60" t="s">
        <v>6</v>
      </c>
      <c r="B4" s="85" t="n"/>
      <c r="C4" s="85" t="s">
        <v>7</v>
      </c>
      <c r="D4" s="85" t="n"/>
      <c r="E4" s="85" t="n"/>
      <c r="F4" s="47" t="n"/>
      <c r="H4" s="93" t="n"/>
      <c r="I4" s="93" t="n"/>
    </row>
    <row customHeight="1" ht="18.75" r="5" s="95" spans="1:36">
      <c r="A5" s="60" t="s">
        <v>8</v>
      </c>
      <c r="B5" s="85" t="n"/>
      <c r="C5" s="85" t="s">
        <v>9</v>
      </c>
      <c r="D5" s="85" t="n"/>
      <c r="E5" s="85" t="n"/>
      <c r="F5" s="47" t="n"/>
      <c r="H5" s="93" t="n"/>
      <c r="I5" s="93" t="n"/>
    </row>
    <row customHeight="1" ht="15.75" r="6" s="95" spans="1:36" thickBot="1">
      <c r="A6" s="61" t="n"/>
      <c r="B6" s="49" t="n"/>
      <c r="C6" s="50" t="n"/>
      <c r="D6" s="50" t="n"/>
      <c r="E6" s="50" t="n"/>
      <c r="F6" s="51" t="n"/>
      <c r="G6" s="94" t="n"/>
      <c r="H6" s="94" t="n"/>
      <c r="I6" s="94" t="n"/>
    </row>
    <row customHeight="1" ht="15.75" r="7" s="95" spans="1:36" thickBot="1">
      <c r="A7" s="62" t="n"/>
      <c r="B7" s="14" t="n"/>
      <c r="C7" s="14" t="n"/>
      <c r="D7" s="14" t="n"/>
      <c r="E7" s="71" t="n"/>
      <c r="F7" s="14" t="n"/>
      <c r="G7" s="14" t="n"/>
      <c r="L7" s="74">
        <f>'G01'!$B$8</f>
        <v/>
      </c>
      <c r="M7" s="74">
        <f>'G02'!$B$8</f>
        <v/>
      </c>
      <c r="N7" s="74">
        <f>'G03'!$B$8</f>
        <v/>
      </c>
      <c r="O7" s="74">
        <f>'G11'!$B$8</f>
        <v/>
      </c>
      <c r="P7" s="74">
        <f>'G12'!$B$8</f>
        <v/>
      </c>
      <c r="Q7" s="74">
        <f>'G13'!$B$8</f>
        <v/>
      </c>
      <c r="R7" s="74">
        <f>'G21'!$B$8</f>
        <v/>
      </c>
      <c r="S7" s="74">
        <f>'G22'!$B$8</f>
        <v/>
      </c>
      <c r="T7" s="74">
        <f>'G23'!$B$8</f>
        <v/>
      </c>
      <c r="U7" s="74">
        <f>'G24'!$B$8</f>
        <v/>
      </c>
      <c r="V7" s="74">
        <f>'G25'!$B$8</f>
        <v/>
      </c>
      <c r="W7" s="74">
        <f>'G31'!$B$8</f>
        <v/>
      </c>
      <c r="X7" s="74">
        <f>'G32'!$B$8</f>
        <v/>
      </c>
      <c r="Y7" s="74">
        <f>'J21'!$B$8</f>
        <v/>
      </c>
      <c r="Z7" s="74">
        <f>'J22'!$B$8</f>
        <v/>
      </c>
      <c r="AA7" s="74">
        <f>'J31'!$B$8</f>
        <v/>
      </c>
      <c r="AB7" s="74">
        <f>'N31'!$B$8</f>
        <v/>
      </c>
      <c r="AC7" s="74">
        <f>'N41'!$B$8</f>
        <v/>
      </c>
      <c r="AD7" s="74">
        <f>'N42'!$B$8</f>
        <v/>
      </c>
      <c r="AE7" s="74">
        <f>'N43'!$B$8</f>
        <v/>
      </c>
      <c r="AF7" s="74">
        <f>'N51'!$B$8</f>
        <v/>
      </c>
    </row>
    <row customHeight="1" ht="32.25" r="8" s="95" spans="1:36" thickTop="1">
      <c r="A8" s="63" t="s">
        <v>10</v>
      </c>
      <c r="B8" s="33" t="s">
        <v>11</v>
      </c>
      <c r="C8" s="34" t="s">
        <v>12</v>
      </c>
      <c r="D8" s="34" t="s">
        <v>13</v>
      </c>
      <c r="E8" s="34" t="s">
        <v>14</v>
      </c>
      <c r="F8" s="34" t="s">
        <v>15</v>
      </c>
      <c r="G8" s="33" t="s">
        <v>16</v>
      </c>
      <c r="H8" s="33" t="s">
        <v>17</v>
      </c>
      <c r="I8" s="33" t="s">
        <v>18</v>
      </c>
      <c r="K8" t="s">
        <v>19</v>
      </c>
      <c r="L8" s="52" t="n"/>
      <c r="M8" s="52" t="n"/>
      <c r="N8" s="52" t="n"/>
      <c r="O8" s="52" t="n"/>
      <c r="P8" s="52" t="n"/>
      <c r="Q8" s="52" t="n"/>
      <c r="R8" s="52" t="n"/>
      <c r="S8" s="52" t="n"/>
      <c r="T8" s="52" t="n"/>
      <c r="U8" s="52" t="n"/>
      <c r="V8" s="52" t="n"/>
      <c r="W8" s="52" t="n"/>
      <c r="X8" s="52" t="n"/>
      <c r="Y8" s="52" t="n"/>
      <c r="Z8" s="52" t="n"/>
      <c r="AA8" s="52" t="n"/>
      <c r="AB8" s="52" t="n"/>
      <c r="AC8" s="52" t="n"/>
      <c r="AD8" s="52" t="n"/>
      <c r="AE8" s="52" t="n"/>
      <c r="AF8" s="52" t="n"/>
    </row>
    <row customHeight="1" ht="63.75" r="9" s="95" spans="1:36">
      <c r="A9" s="28" t="s">
        <v>20</v>
      </c>
      <c r="B9" s="38" t="s">
        <v>21</v>
      </c>
      <c r="C9" s="28">
        <f>K9</f>
        <v/>
      </c>
      <c r="D9" s="28" t="s">
        <v>22</v>
      </c>
      <c r="E9" s="35" t="n"/>
      <c r="F9" s="35">
        <f>C9*E9</f>
        <v/>
      </c>
      <c r="G9" s="36" t="s">
        <v>23</v>
      </c>
      <c r="H9" s="28" t="n"/>
      <c r="I9" s="28" t="n"/>
      <c r="K9">
        <f>SUM(L9:AN9)</f>
        <v/>
      </c>
      <c r="L9" s="74">
        <f>SUMIF('G01'!$A$14:$A$88,$A9,'G01'!$C$14:$C$88)</f>
        <v/>
      </c>
      <c r="M9" s="74">
        <f>SUMIF('G02'!$A$14:$A$92,$A9,'G02'!$C$14:$C$92)</f>
        <v/>
      </c>
      <c r="N9" s="74">
        <f>SUMIF('G03'!$A$14:$A$74,$A9,'G03'!$C$14:$C$74)</f>
        <v/>
      </c>
      <c r="O9" s="74">
        <f>SUMIF('G11'!$A$14:$A$84,$A9,'G11'!$C$14:$C$84)</f>
        <v/>
      </c>
      <c r="P9" s="74">
        <f>SUMIF('G12'!$A$14:$A$94,$A9,'G12'!$C$14:$C$94)</f>
        <v/>
      </c>
      <c r="Q9" s="74">
        <f>SUMIF('G13'!$A$14:$A$84,$A9,'G13'!$C$14:$C$84)</f>
        <v/>
      </c>
      <c r="R9" s="74">
        <f>SUMIF('G21'!$A$14:$A$99,$A9,'G21'!$C$14:$C$99)</f>
        <v/>
      </c>
      <c r="S9" s="74">
        <f>SUMIF('G22'!$A$14:$A$99,$A9,'G22'!$C$14:$C$99)</f>
        <v/>
      </c>
      <c r="T9" s="74">
        <f>SUMIF('G23'!$A$14:$A$114,$A9,'G23'!$C$14:$C$114)</f>
        <v/>
      </c>
      <c r="U9" s="74">
        <f>SUMIF('G24'!$A$14:$A$92,$A9,'G24'!$C$14:$C$92)</f>
        <v/>
      </c>
      <c r="V9" s="74">
        <f>SUMIF('G25'!$A$14:$A$99,$A9,'G25'!$C$14:$C$99)</f>
        <v/>
      </c>
      <c r="W9" s="74">
        <f>SUMIF('G31'!$A$14:$A$93,$A9,'G31'!$C$14:$C$93)</f>
        <v/>
      </c>
      <c r="X9" s="74">
        <f>SUMIF('G32'!$A$14:$A$74,$A9,'G32'!$C$14:$C$74)</f>
        <v/>
      </c>
      <c r="Y9" s="74">
        <f>SUMIF('J21'!$A$14:$A$81,$A9,'J21'!$C$14:$C$81)</f>
        <v/>
      </c>
      <c r="Z9" s="74">
        <f>SUMIF('J22'!$A$14:$A$82,$A9,'J22'!$C$14:$C$82)</f>
        <v/>
      </c>
      <c r="AA9" s="74">
        <f>SUMIF('J31'!$A$14:$A$81,$A9,'J31'!$C$14:$C$81)</f>
        <v/>
      </c>
      <c r="AB9" s="74">
        <f>SUMIF('N31'!$A$14:$A$79,$A9,'N31'!$C$14:$C$79)</f>
        <v/>
      </c>
      <c r="AC9" s="74">
        <f>SUMIF('N41'!$A$14:$A$76,$A9,'N41'!$C$14:$C$76)</f>
        <v/>
      </c>
      <c r="AD9" s="74">
        <f>SUMIF('N42'!$A$14:$A$81,$A9,'N42'!$C$14:$C$81)</f>
        <v/>
      </c>
      <c r="AE9" s="74">
        <f>SUMIF('N43'!$A$14:$A$66,$A9,'N43'!$C$14:$C$66)</f>
        <v/>
      </c>
      <c r="AF9" s="74">
        <f>SUMIF('N51'!$A$14:$A$81,$A9,'N51'!$C$14:$C$81)</f>
        <v/>
      </c>
      <c r="AG9" s="74" t="n"/>
      <c r="AH9" s="74" t="n"/>
      <c r="AI9" s="74" t="n"/>
      <c r="AJ9" s="74" t="n"/>
    </row>
    <row customHeight="1" ht="89.25" r="10" s="95" spans="1:36">
      <c r="A10" s="28" t="s">
        <v>24</v>
      </c>
      <c r="B10" s="38" t="s">
        <v>25</v>
      </c>
      <c r="C10" s="28">
        <f>K10</f>
        <v/>
      </c>
      <c r="D10" s="28" t="s">
        <v>22</v>
      </c>
      <c r="E10" s="35" t="n"/>
      <c r="F10" s="35">
        <f>C10*E10</f>
        <v/>
      </c>
      <c r="G10" s="36" t="s">
        <v>26</v>
      </c>
      <c r="H10" s="28" t="n"/>
      <c r="I10" s="28" t="n"/>
      <c r="K10">
        <f>SUM(L10:AN10)</f>
        <v/>
      </c>
      <c r="L10" s="74">
        <f>SUMIF('G01'!$A$14:$A$88,$A10,'G01'!$C$14:$C$88)</f>
        <v/>
      </c>
      <c r="M10" s="74">
        <f>SUMIF('G02'!$A$14:$A$92,$A10,'G02'!$C$14:$C$92)</f>
        <v/>
      </c>
      <c r="N10" s="74">
        <f>SUMIF('G03'!$A$14:$A$74,$A10,'G03'!$C$14:$C$74)</f>
        <v/>
      </c>
      <c r="O10" s="74">
        <f>SUMIF('G11'!$A$14:$A$84,$A10,'G11'!$C$14:$C$84)</f>
        <v/>
      </c>
      <c r="P10" s="74">
        <f>SUMIF('G12'!$A$14:$A$94,$A10,'G12'!$C$14:$C$94)</f>
        <v/>
      </c>
      <c r="Q10" s="74">
        <f>SUMIF('G13'!$A$14:$A$84,$A10,'G13'!$C$14:$C$84)</f>
        <v/>
      </c>
      <c r="R10" s="74">
        <f>SUMIF('G21'!$A$14:$A$99,$A10,'G21'!$C$14:$C$99)</f>
        <v/>
      </c>
      <c r="S10" s="74">
        <f>SUMIF('G22'!$A$14:$A$99,$A10,'G22'!$C$14:$C$99)</f>
        <v/>
      </c>
      <c r="T10" s="74">
        <f>SUMIF('G23'!$A$14:$A$114,$A10,'G23'!$C$14:$C$114)</f>
        <v/>
      </c>
      <c r="U10" s="74">
        <f>SUMIF('G24'!$A$14:$A$92,$A10,'G24'!$C$14:$C$92)</f>
        <v/>
      </c>
      <c r="V10" s="74">
        <f>SUMIF('G25'!$A$14:$A$99,$A10,'G25'!$C$14:$C$99)</f>
        <v/>
      </c>
      <c r="W10" s="74">
        <f>SUMIF('G31'!$A$14:$A$93,$A10,'G31'!$C$14:$C$93)</f>
        <v/>
      </c>
      <c r="X10" s="74">
        <f>SUMIF('G32'!$A$14:$A$74,$A10,'G32'!$C$14:$C$74)</f>
        <v/>
      </c>
      <c r="Y10" s="74">
        <f>SUMIF('J21'!$A$14:$A$81,$A10,'J21'!$C$14:$C$81)</f>
        <v/>
      </c>
      <c r="Z10" s="74">
        <f>SUMIF('J22'!$A$14:$A$82,$A10,'J22'!$C$14:$C$82)</f>
        <v/>
      </c>
      <c r="AA10" s="74">
        <f>SUMIF('J31'!$A$14:$A$81,$A10,'J31'!$C$14:$C$81)</f>
        <v/>
      </c>
      <c r="AB10" s="74">
        <f>SUMIF('N31'!$A$14:$A$79,$A10,'N31'!$C$14:$C$79)</f>
        <v/>
      </c>
      <c r="AC10" s="74">
        <f>SUMIF('N41'!$A$14:$A$76,$A10,'N41'!$C$14:$C$76)</f>
        <v/>
      </c>
      <c r="AD10" s="74">
        <f>SUMIF('N42'!$A$14:$A$81,$A10,'N42'!$C$14:$C$81)</f>
        <v/>
      </c>
      <c r="AE10" s="74">
        <f>SUMIF('N43'!$A$14:$A$66,$A10,'N43'!$C$14:$C$66)</f>
        <v/>
      </c>
      <c r="AF10" s="74">
        <f>SUMIF('N51'!$A$14:$A$81,$A10,'N51'!$C$14:$C$81)</f>
        <v/>
      </c>
      <c r="AG10" s="74" t="n"/>
      <c r="AH10" s="74" t="n"/>
      <c r="AI10" s="74" t="n"/>
      <c r="AJ10" s="74" t="n"/>
    </row>
    <row customHeight="1" ht="76.5" r="11" s="95" spans="1:36">
      <c r="A11" s="28" t="s">
        <v>27</v>
      </c>
      <c r="B11" s="38" t="s">
        <v>28</v>
      </c>
      <c r="C11" s="28">
        <f>K11</f>
        <v/>
      </c>
      <c r="D11" s="28" t="s">
        <v>22</v>
      </c>
      <c r="E11" s="35" t="n"/>
      <c r="F11" s="35">
        <f>C11*E11</f>
        <v/>
      </c>
      <c r="G11" s="36" t="s">
        <v>29</v>
      </c>
      <c r="H11" s="28" t="n"/>
      <c r="I11" s="28" t="n"/>
      <c r="K11">
        <f>SUM(L11:AN11)</f>
        <v/>
      </c>
      <c r="L11" s="74">
        <f>SUMIF('G01'!$A$14:$A$88,$A11,'G01'!$C$14:$C$88)</f>
        <v/>
      </c>
      <c r="M11" s="74">
        <f>SUMIF('G02'!$A$14:$A$92,$A11,'G02'!$C$14:$C$92)</f>
        <v/>
      </c>
      <c r="N11" s="74">
        <f>SUMIF('G03'!$A$14:$A$74,$A11,'G03'!$C$14:$C$74)</f>
        <v/>
      </c>
      <c r="O11" s="74">
        <f>SUMIF('G11'!$A$14:$A$84,$A11,'G11'!$C$14:$C$84)</f>
        <v/>
      </c>
      <c r="P11" s="74">
        <f>SUMIF('G12'!$A$14:$A$94,$A11,'G12'!$C$14:$C$94)</f>
        <v/>
      </c>
      <c r="Q11" s="74">
        <f>SUMIF('G13'!$A$14:$A$84,$A11,'G13'!$C$14:$C$84)</f>
        <v/>
      </c>
      <c r="R11" s="74">
        <f>SUMIF('G21'!$A$14:$A$99,$A11,'G21'!$C$14:$C$99)</f>
        <v/>
      </c>
      <c r="S11" s="74">
        <f>SUMIF('G22'!$A$14:$A$99,$A11,'G22'!$C$14:$C$99)</f>
        <v/>
      </c>
      <c r="T11" s="74">
        <f>SUMIF('G23'!$A$14:$A$114,$A11,'G23'!$C$14:$C$114)</f>
        <v/>
      </c>
      <c r="U11" s="74">
        <f>SUMIF('G24'!$A$14:$A$92,$A11,'G24'!$C$14:$C$92)</f>
        <v/>
      </c>
      <c r="V11" s="74">
        <f>SUMIF('G25'!$A$14:$A$99,$A11,'G25'!$C$14:$C$99)</f>
        <v/>
      </c>
      <c r="W11" s="74">
        <f>SUMIF('G31'!$A$14:$A$93,$A11,'G31'!$C$14:$C$93)</f>
        <v/>
      </c>
      <c r="X11" s="74">
        <f>SUMIF('G32'!$A$14:$A$74,$A11,'G32'!$C$14:$C$74)</f>
        <v/>
      </c>
      <c r="Y11" s="74">
        <f>SUMIF('J21'!$A$14:$A$81,$A11,'J21'!$C$14:$C$81)</f>
        <v/>
      </c>
      <c r="Z11" s="74">
        <f>SUMIF('J22'!$A$14:$A$82,$A11,'J22'!$C$14:$C$82)</f>
        <v/>
      </c>
      <c r="AA11" s="74">
        <f>SUMIF('J31'!$A$14:$A$81,$A11,'J31'!$C$14:$C$81)</f>
        <v/>
      </c>
      <c r="AB11" s="74">
        <f>SUMIF('N31'!$A$14:$A$79,$A11,'N31'!$C$14:$C$79)</f>
        <v/>
      </c>
      <c r="AC11" s="74">
        <f>SUMIF('N41'!$A$14:$A$76,$A11,'N41'!$C$14:$C$76)</f>
        <v/>
      </c>
      <c r="AD11" s="74">
        <f>SUMIF('N42'!$A$14:$A$81,$A11,'N42'!$C$14:$C$81)</f>
        <v/>
      </c>
      <c r="AE11" s="74">
        <f>SUMIF('N43'!$A$14:$A$66,$A11,'N43'!$C$14:$C$66)</f>
        <v/>
      </c>
      <c r="AF11" s="74">
        <f>SUMIF('N51'!$A$14:$A$81,$A11,'N51'!$C$14:$C$81)</f>
        <v/>
      </c>
      <c r="AG11" s="74" t="n"/>
      <c r="AH11" s="74" t="n"/>
      <c r="AI11" s="74" t="n"/>
      <c r="AJ11" s="74" t="n"/>
    </row>
    <row customHeight="1" ht="76.5" r="12" s="95" spans="1:36">
      <c r="A12" s="28" t="s">
        <v>30</v>
      </c>
      <c r="B12" s="38" t="s">
        <v>31</v>
      </c>
      <c r="C12" s="28">
        <f>K12</f>
        <v/>
      </c>
      <c r="D12" s="28" t="s">
        <v>22</v>
      </c>
      <c r="E12" s="35" t="n"/>
      <c r="F12" s="35">
        <f>C12*E12</f>
        <v/>
      </c>
      <c r="G12" s="36" t="s">
        <v>32</v>
      </c>
      <c r="H12" s="28" t="n"/>
      <c r="I12" s="28" t="n"/>
      <c r="K12">
        <f>SUM(L12:AN12)</f>
        <v/>
      </c>
      <c r="L12" s="74">
        <f>SUMIF('G01'!$A$14:$A$88,$A12,'G01'!$C$14:$C$88)</f>
        <v/>
      </c>
      <c r="M12" s="74">
        <f>SUMIF('G02'!$A$14:$A$92,$A12,'G02'!$C$14:$C$92)</f>
        <v/>
      </c>
      <c r="N12" s="74">
        <f>SUMIF('G03'!$A$14:$A$74,$A12,'G03'!$C$14:$C$74)</f>
        <v/>
      </c>
      <c r="O12" s="74">
        <f>SUMIF('G11'!$A$14:$A$84,$A12,'G11'!$C$14:$C$84)</f>
        <v/>
      </c>
      <c r="P12" s="74">
        <f>SUMIF('G12'!$A$14:$A$94,$A12,'G12'!$C$14:$C$94)</f>
        <v/>
      </c>
      <c r="Q12" s="74">
        <f>SUMIF('G13'!$A$14:$A$84,$A12,'G13'!$C$14:$C$84)</f>
        <v/>
      </c>
      <c r="R12" s="74">
        <f>SUMIF('G21'!$A$14:$A$99,$A12,'G21'!$C$14:$C$99)</f>
        <v/>
      </c>
      <c r="S12" s="74">
        <f>SUMIF('G22'!$A$14:$A$99,$A12,'G22'!$C$14:$C$99)</f>
        <v/>
      </c>
      <c r="T12" s="74">
        <f>SUMIF('G23'!$A$14:$A$114,$A12,'G23'!$C$14:$C$114)</f>
        <v/>
      </c>
      <c r="U12" s="74">
        <f>SUMIF('G24'!$A$14:$A$92,$A12,'G24'!$C$14:$C$92)</f>
        <v/>
      </c>
      <c r="V12" s="74">
        <f>SUMIF('G25'!$A$14:$A$99,$A12,'G25'!$C$14:$C$99)</f>
        <v/>
      </c>
      <c r="W12" s="74">
        <f>SUMIF('G31'!$A$14:$A$93,$A12,'G31'!$C$14:$C$93)</f>
        <v/>
      </c>
      <c r="X12" s="74">
        <f>SUMIF('G32'!$A$14:$A$74,$A12,'G32'!$C$14:$C$74)</f>
        <v/>
      </c>
      <c r="Y12" s="74">
        <f>SUMIF('J21'!$A$14:$A$81,$A12,'J21'!$C$14:$C$81)</f>
        <v/>
      </c>
      <c r="Z12" s="74">
        <f>SUMIF('J22'!$A$14:$A$82,$A12,'J22'!$C$14:$C$82)</f>
        <v/>
      </c>
      <c r="AA12" s="74">
        <f>SUMIF('J31'!$A$14:$A$81,$A12,'J31'!$C$14:$C$81)</f>
        <v/>
      </c>
      <c r="AB12" s="74">
        <f>SUMIF('N31'!$A$14:$A$79,$A12,'N31'!$C$14:$C$79)</f>
        <v/>
      </c>
      <c r="AC12" s="74">
        <f>SUMIF('N41'!$A$14:$A$76,$A12,'N41'!$C$14:$C$76)</f>
        <v/>
      </c>
      <c r="AD12" s="74">
        <f>SUMIF('N42'!$A$14:$A$81,$A12,'N42'!$C$14:$C$81)</f>
        <v/>
      </c>
      <c r="AE12" s="74">
        <f>SUMIF('N43'!$A$14:$A$66,$A12,'N43'!$C$14:$C$66)</f>
        <v/>
      </c>
      <c r="AF12" s="74">
        <f>SUMIF('N51'!$A$14:$A$81,$A12,'N51'!$C$14:$C$81)</f>
        <v/>
      </c>
      <c r="AG12" s="74" t="n"/>
      <c r="AH12" s="74" t="n"/>
      <c r="AI12" s="74" t="n"/>
      <c r="AJ12" s="74" t="n"/>
    </row>
    <row customHeight="1" ht="89.25" r="13" s="95" spans="1:36">
      <c r="A13" s="28" t="s">
        <v>33</v>
      </c>
      <c r="B13" s="38" t="s">
        <v>34</v>
      </c>
      <c r="C13" s="28">
        <f>K13</f>
        <v/>
      </c>
      <c r="D13" s="28" t="s">
        <v>22</v>
      </c>
      <c r="E13" s="35" t="n"/>
      <c r="F13" s="35">
        <f>C13*E13</f>
        <v/>
      </c>
      <c r="G13" s="36" t="s">
        <v>35</v>
      </c>
      <c r="H13" s="28" t="n"/>
      <c r="I13" s="28" t="n"/>
      <c r="K13">
        <f>SUM(L13:AN13)</f>
        <v/>
      </c>
      <c r="L13" s="74">
        <f>SUMIF('G01'!$A$14:$A$88,$A13,'G01'!$C$14:$C$88)</f>
        <v/>
      </c>
      <c r="M13" s="74">
        <f>SUMIF('G02'!$A$14:$A$92,$A13,'G02'!$C$14:$C$92)</f>
        <v/>
      </c>
      <c r="N13" s="74">
        <f>SUMIF('G03'!$A$14:$A$74,$A13,'G03'!$C$14:$C$74)</f>
        <v/>
      </c>
      <c r="O13" s="74">
        <f>SUMIF('G11'!$A$14:$A$84,$A13,'G11'!$C$14:$C$84)</f>
        <v/>
      </c>
      <c r="P13" s="74">
        <f>SUMIF('G12'!$A$14:$A$94,$A13,'G12'!$C$14:$C$94)</f>
        <v/>
      </c>
      <c r="Q13" s="74">
        <f>SUMIF('G13'!$A$14:$A$84,$A13,'G13'!$C$14:$C$84)</f>
        <v/>
      </c>
      <c r="R13" s="74">
        <f>SUMIF('G21'!$A$14:$A$99,$A13,'G21'!$C$14:$C$99)</f>
        <v/>
      </c>
      <c r="S13" s="74">
        <f>SUMIF('G22'!$A$14:$A$99,$A13,'G22'!$C$14:$C$99)</f>
        <v/>
      </c>
      <c r="T13" s="74">
        <f>SUMIF('G23'!$A$14:$A$114,$A13,'G23'!$C$14:$C$114)</f>
        <v/>
      </c>
      <c r="U13" s="74">
        <f>SUMIF('G24'!$A$14:$A$92,$A13,'G24'!$C$14:$C$92)</f>
        <v/>
      </c>
      <c r="V13" s="74">
        <f>SUMIF('G25'!$A$14:$A$99,$A13,'G25'!$C$14:$C$99)</f>
        <v/>
      </c>
      <c r="W13" s="74">
        <f>SUMIF('G31'!$A$14:$A$93,$A13,'G31'!$C$14:$C$93)</f>
        <v/>
      </c>
      <c r="X13" s="74">
        <f>SUMIF('G32'!$A$14:$A$74,$A13,'G32'!$C$14:$C$74)</f>
        <v/>
      </c>
      <c r="Y13" s="74">
        <f>SUMIF('J21'!$A$14:$A$81,$A13,'J21'!$C$14:$C$81)</f>
        <v/>
      </c>
      <c r="Z13" s="74">
        <f>SUMIF('J22'!$A$14:$A$82,$A13,'J22'!$C$14:$C$82)</f>
        <v/>
      </c>
      <c r="AA13" s="74">
        <f>SUMIF('J31'!$A$14:$A$81,$A13,'J31'!$C$14:$C$81)</f>
        <v/>
      </c>
      <c r="AB13" s="74">
        <f>SUMIF('N31'!$A$14:$A$79,$A13,'N31'!$C$14:$C$79)</f>
        <v/>
      </c>
      <c r="AC13" s="74">
        <f>SUMIF('N41'!$A$14:$A$76,$A13,'N41'!$C$14:$C$76)</f>
        <v/>
      </c>
      <c r="AD13" s="74">
        <f>SUMIF('N42'!$A$14:$A$81,$A13,'N42'!$C$14:$C$81)</f>
        <v/>
      </c>
      <c r="AE13" s="74">
        <f>SUMIF('N43'!$A$14:$A$66,$A13,'N43'!$C$14:$C$66)</f>
        <v/>
      </c>
      <c r="AF13" s="74">
        <f>SUMIF('N51'!$A$14:$A$81,$A13,'N51'!$C$14:$C$81)</f>
        <v/>
      </c>
      <c r="AG13" s="74" t="n"/>
      <c r="AH13" s="74" t="n"/>
      <c r="AI13" s="74" t="n"/>
      <c r="AJ13" s="74" t="n"/>
    </row>
    <row customHeight="1" ht="89.25" r="14" s="95" spans="1:36">
      <c r="A14" s="28" t="s">
        <v>36</v>
      </c>
      <c r="B14" s="38" t="s">
        <v>37</v>
      </c>
      <c r="C14" s="28">
        <f>K14</f>
        <v/>
      </c>
      <c r="D14" s="28" t="s">
        <v>22</v>
      </c>
      <c r="E14" s="35" t="n"/>
      <c r="F14" s="35">
        <f>C14*E14</f>
        <v/>
      </c>
      <c r="G14" s="36" t="s">
        <v>38</v>
      </c>
      <c r="H14" s="28" t="n"/>
      <c r="I14" s="28" t="n"/>
      <c r="K14">
        <f>SUM(L14:AN14)</f>
        <v/>
      </c>
      <c r="L14" s="74">
        <f>SUMIF('G01'!$A$14:$A$88,$A14,'G01'!$C$14:$C$88)</f>
        <v/>
      </c>
      <c r="M14" s="74">
        <f>SUMIF('G02'!$A$14:$A$92,$A14,'G02'!$C$14:$C$92)</f>
        <v/>
      </c>
      <c r="N14" s="74">
        <f>SUMIF('G03'!$A$14:$A$74,$A14,'G03'!$C$14:$C$74)</f>
        <v/>
      </c>
      <c r="O14" s="74">
        <f>SUMIF('G11'!$A$14:$A$84,$A14,'G11'!$C$14:$C$84)</f>
        <v/>
      </c>
      <c r="P14" s="74">
        <f>SUMIF('G12'!$A$14:$A$94,$A14,'G12'!$C$14:$C$94)</f>
        <v/>
      </c>
      <c r="Q14" s="74">
        <f>SUMIF('G13'!$A$14:$A$84,$A14,'G13'!$C$14:$C$84)</f>
        <v/>
      </c>
      <c r="R14" s="74">
        <f>SUMIF('G21'!$A$14:$A$99,$A14,'G21'!$C$14:$C$99)</f>
        <v/>
      </c>
      <c r="S14" s="74">
        <f>SUMIF('G22'!$A$14:$A$99,$A14,'G22'!$C$14:$C$99)</f>
        <v/>
      </c>
      <c r="T14" s="74">
        <f>SUMIF('G23'!$A$14:$A$114,$A14,'G23'!$C$14:$C$114)</f>
        <v/>
      </c>
      <c r="U14" s="74">
        <f>SUMIF('G24'!$A$14:$A$92,$A14,'G24'!$C$14:$C$92)</f>
        <v/>
      </c>
      <c r="V14" s="74">
        <f>SUMIF('G25'!$A$14:$A$99,$A14,'G25'!$C$14:$C$99)</f>
        <v/>
      </c>
      <c r="W14" s="74">
        <f>SUMIF('G31'!$A$14:$A$93,$A14,'G31'!$C$14:$C$93)</f>
        <v/>
      </c>
      <c r="X14" s="74">
        <f>SUMIF('G32'!$A$14:$A$74,$A14,'G32'!$C$14:$C$74)</f>
        <v/>
      </c>
      <c r="Y14" s="74">
        <f>SUMIF('J21'!$A$14:$A$81,$A14,'J21'!$C$14:$C$81)</f>
        <v/>
      </c>
      <c r="Z14" s="74">
        <f>SUMIF('J22'!$A$14:$A$82,$A14,'J22'!$C$14:$C$82)</f>
        <v/>
      </c>
      <c r="AA14" s="74">
        <f>SUMIF('J31'!$A$14:$A$81,$A14,'J31'!$C$14:$C$81)</f>
        <v/>
      </c>
      <c r="AB14" s="74">
        <f>SUMIF('N31'!$A$14:$A$79,$A14,'N31'!$C$14:$C$79)</f>
        <v/>
      </c>
      <c r="AC14" s="74">
        <f>SUMIF('N41'!$A$14:$A$76,$A14,'N41'!$C$14:$C$76)</f>
        <v/>
      </c>
      <c r="AD14" s="74">
        <f>SUMIF('N42'!$A$14:$A$81,$A14,'N42'!$C$14:$C$81)</f>
        <v/>
      </c>
      <c r="AE14" s="74">
        <f>SUMIF('N43'!$A$14:$A$66,$A14,'N43'!$C$14:$C$66)</f>
        <v/>
      </c>
      <c r="AF14" s="74">
        <f>SUMIF('N51'!$A$14:$A$81,$A14,'N51'!$C$14:$C$81)</f>
        <v/>
      </c>
      <c r="AG14" s="74" t="n"/>
      <c r="AH14" s="74" t="n"/>
      <c r="AI14" s="74" t="n"/>
      <c r="AJ14" s="74" t="n"/>
    </row>
    <row customHeight="1" ht="89.25" r="15" s="95" spans="1:36">
      <c r="A15" s="28" t="s">
        <v>39</v>
      </c>
      <c r="B15" s="38" t="s">
        <v>40</v>
      </c>
      <c r="C15" s="28">
        <f>K15</f>
        <v/>
      </c>
      <c r="D15" s="28" t="s">
        <v>22</v>
      </c>
      <c r="E15" s="35" t="n"/>
      <c r="F15" s="35">
        <f>C15*E15</f>
        <v/>
      </c>
      <c r="G15" s="36" t="s">
        <v>41</v>
      </c>
      <c r="H15" s="28" t="n"/>
      <c r="I15" s="28" t="n"/>
      <c r="K15">
        <f>SUM(L15:AN15)</f>
        <v/>
      </c>
      <c r="L15" s="74">
        <f>SUMIF('G01'!$A$14:$A$88,$A15,'G01'!$C$14:$C$88)</f>
        <v/>
      </c>
      <c r="M15" s="74">
        <f>SUMIF('G02'!$A$14:$A$92,$A15,'G02'!$C$14:$C$92)</f>
        <v/>
      </c>
      <c r="N15" s="74">
        <f>SUMIF('G03'!$A$14:$A$74,$A15,'G03'!$C$14:$C$74)</f>
        <v/>
      </c>
      <c r="O15" s="74">
        <f>SUMIF('G11'!$A$14:$A$84,$A15,'G11'!$C$14:$C$84)</f>
        <v/>
      </c>
      <c r="P15" s="74">
        <f>SUMIF('G12'!$A$14:$A$94,$A15,'G12'!$C$14:$C$94)</f>
        <v/>
      </c>
      <c r="Q15" s="74">
        <f>SUMIF('G13'!$A$14:$A$84,$A15,'G13'!$C$14:$C$84)</f>
        <v/>
      </c>
      <c r="R15" s="74">
        <f>SUMIF('G21'!$A$14:$A$99,$A15,'G21'!$C$14:$C$99)</f>
        <v/>
      </c>
      <c r="S15" s="74">
        <f>SUMIF('G22'!$A$14:$A$99,$A15,'G22'!$C$14:$C$99)</f>
        <v/>
      </c>
      <c r="T15" s="74">
        <f>SUMIF('G23'!$A$14:$A$114,$A15,'G23'!$C$14:$C$114)</f>
        <v/>
      </c>
      <c r="U15" s="74">
        <f>SUMIF('G24'!$A$14:$A$92,$A15,'G24'!$C$14:$C$92)</f>
        <v/>
      </c>
      <c r="V15" s="74">
        <f>SUMIF('G25'!$A$14:$A$99,$A15,'G25'!$C$14:$C$99)</f>
        <v/>
      </c>
      <c r="W15" s="74">
        <f>SUMIF('G31'!$A$14:$A$93,$A15,'G31'!$C$14:$C$93)</f>
        <v/>
      </c>
      <c r="X15" s="74">
        <f>SUMIF('G32'!$A$14:$A$74,$A15,'G32'!$C$14:$C$74)</f>
        <v/>
      </c>
      <c r="Y15" s="74">
        <f>SUMIF('J21'!$A$14:$A$81,$A15,'J21'!$C$14:$C$81)</f>
        <v/>
      </c>
      <c r="Z15" s="74">
        <f>SUMIF('J22'!$A$14:$A$82,$A15,'J22'!$C$14:$C$82)</f>
        <v/>
      </c>
      <c r="AA15" s="74">
        <f>SUMIF('J31'!$A$14:$A$81,$A15,'J31'!$C$14:$C$81)</f>
        <v/>
      </c>
      <c r="AB15" s="74">
        <f>SUMIF('N31'!$A$14:$A$79,$A15,'N31'!$C$14:$C$79)</f>
        <v/>
      </c>
      <c r="AC15" s="74">
        <f>SUMIF('N41'!$A$14:$A$76,$A15,'N41'!$C$14:$C$76)</f>
        <v/>
      </c>
      <c r="AD15" s="74">
        <f>SUMIF('N42'!$A$14:$A$81,$A15,'N42'!$C$14:$C$81)</f>
        <v/>
      </c>
      <c r="AE15" s="74">
        <f>SUMIF('N43'!$A$14:$A$66,$A15,'N43'!$C$14:$C$66)</f>
        <v/>
      </c>
      <c r="AF15" s="74">
        <f>SUMIF('N51'!$A$14:$A$81,$A15,'N51'!$C$14:$C$81)</f>
        <v/>
      </c>
      <c r="AG15" s="74" t="n"/>
      <c r="AH15" s="74" t="n"/>
      <c r="AI15" s="74" t="n"/>
      <c r="AJ15" s="74" t="n"/>
    </row>
    <row customHeight="1" ht="76.5" r="16" s="95" spans="1:36">
      <c r="A16" s="28" t="s">
        <v>42</v>
      </c>
      <c r="B16" s="38" t="s">
        <v>43</v>
      </c>
      <c r="C16" s="80">
        <f>K16</f>
        <v/>
      </c>
      <c r="D16" s="80" t="s">
        <v>22</v>
      </c>
      <c r="E16" s="35" t="n"/>
      <c r="F16" s="81">
        <f>C16*E16</f>
        <v/>
      </c>
      <c r="G16" s="36" t="s">
        <v>44</v>
      </c>
      <c r="H16" s="28" t="n"/>
      <c r="I16" s="28" t="n"/>
      <c r="K16">
        <f>SUM(L16:AN16)</f>
        <v/>
      </c>
      <c r="L16" s="74">
        <f>SUMIF('G01'!$A$14:$A$88,$A16,'G01'!$C$14:$C$88)</f>
        <v/>
      </c>
      <c r="M16" s="74">
        <f>SUMIF('G02'!$A$14:$A$92,$A16,'G02'!$C$14:$C$92)</f>
        <v/>
      </c>
      <c r="N16" s="74">
        <f>SUMIF('G03'!$A$14:$A$74,$A16,'G03'!$C$14:$C$74)</f>
        <v/>
      </c>
      <c r="O16" s="74">
        <f>SUMIF('G11'!$A$14:$A$84,$A16,'G11'!$C$14:$C$84)</f>
        <v/>
      </c>
      <c r="P16" s="74">
        <f>SUMIF('G12'!$A$14:$A$94,$A16,'G12'!$C$14:$C$94)</f>
        <v/>
      </c>
      <c r="Q16" s="74">
        <f>SUMIF('G13'!$A$14:$A$84,$A16,'G13'!$C$14:$C$84)</f>
        <v/>
      </c>
      <c r="R16" s="74">
        <f>SUMIF('G21'!$A$14:$A$99,$A16,'G21'!$C$14:$C$99)</f>
        <v/>
      </c>
      <c r="S16" s="74">
        <f>SUMIF('G22'!$A$14:$A$99,$A16,'G22'!$C$14:$C$99)</f>
        <v/>
      </c>
      <c r="T16" s="74">
        <f>SUMIF('G23'!$A$14:$A$114,$A16,'G23'!$C$14:$C$114)</f>
        <v/>
      </c>
      <c r="U16" s="74">
        <f>SUMIF('G24'!$A$14:$A$92,$A16,'G24'!$C$14:$C$92)</f>
        <v/>
      </c>
      <c r="V16" s="74">
        <f>SUMIF('G25'!$A$14:$A$99,$A16,'G25'!$C$14:$C$99)</f>
        <v/>
      </c>
      <c r="W16" s="74">
        <f>SUMIF('G31'!$A$14:$A$93,$A16,'G31'!$C$14:$C$93)</f>
        <v/>
      </c>
      <c r="X16" s="74">
        <f>SUMIF('G32'!$A$14:$A$74,$A16,'G32'!$C$14:$C$74)</f>
        <v/>
      </c>
      <c r="Y16" s="74">
        <f>SUMIF('J21'!$A$14:$A$81,$A16,'J21'!$C$14:$C$81)</f>
        <v/>
      </c>
      <c r="Z16" s="74">
        <f>SUMIF('J22'!$A$14:$A$82,$A16,'J22'!$C$14:$C$82)</f>
        <v/>
      </c>
      <c r="AA16" s="74">
        <f>SUMIF('J31'!$A$14:$A$81,$A16,'J31'!$C$14:$C$81)</f>
        <v/>
      </c>
      <c r="AB16" s="74">
        <f>SUMIF('N31'!$A$14:$A$79,$A16,'N31'!$C$14:$C$79)</f>
        <v/>
      </c>
      <c r="AC16" s="74">
        <f>SUMIF('N41'!$A$14:$A$76,$A16,'N41'!$C$14:$C$76)</f>
        <v/>
      </c>
      <c r="AD16" s="74">
        <f>SUMIF('N42'!$A$14:$A$81,$A16,'N42'!$C$14:$C$81)</f>
        <v/>
      </c>
      <c r="AE16" s="74">
        <f>SUMIF('N43'!$A$14:$A$66,$A16,'N43'!$C$14:$C$66)</f>
        <v/>
      </c>
      <c r="AF16" s="74">
        <f>SUMIF('N51'!$A$14:$A$81,$A16,'N51'!$C$14:$C$81)</f>
        <v/>
      </c>
      <c r="AG16" s="74" t="n"/>
      <c r="AH16" s="74" t="n"/>
      <c r="AI16" s="74" t="n"/>
      <c r="AJ16" s="74" t="n"/>
    </row>
    <row customHeight="1" ht="76.5" r="17" s="95" spans="1:36">
      <c r="A17" s="28" t="s">
        <v>45</v>
      </c>
      <c r="B17" s="38" t="s">
        <v>46</v>
      </c>
      <c r="C17" s="28">
        <f>K17</f>
        <v/>
      </c>
      <c r="D17" s="28" t="s">
        <v>22</v>
      </c>
      <c r="E17" s="35" t="n"/>
      <c r="F17" s="35">
        <f>C17*E17</f>
        <v/>
      </c>
      <c r="G17" s="36" t="s">
        <v>47</v>
      </c>
      <c r="H17" s="28" t="n"/>
      <c r="I17" s="28" t="n"/>
      <c r="K17">
        <f>SUM(L17:AN17)</f>
        <v/>
      </c>
      <c r="L17" s="74">
        <f>SUMIF('G01'!$A$14:$A$88,$A17,'G01'!$C$14:$C$88)</f>
        <v/>
      </c>
      <c r="M17" s="74">
        <f>SUMIF('G02'!$A$14:$A$92,$A17,'G02'!$C$14:$C$92)</f>
        <v/>
      </c>
      <c r="N17" s="74">
        <f>SUMIF('G03'!$A$14:$A$74,$A17,'G03'!$C$14:$C$74)</f>
        <v/>
      </c>
      <c r="O17" s="74">
        <f>SUMIF('G11'!$A$14:$A$84,$A17,'G11'!$C$14:$C$84)</f>
        <v/>
      </c>
      <c r="P17" s="74">
        <f>SUMIF('G12'!$A$14:$A$94,$A17,'G12'!$C$14:$C$94)</f>
        <v/>
      </c>
      <c r="Q17" s="74">
        <f>SUMIF('G13'!$A$14:$A$84,$A17,'G13'!$C$14:$C$84)</f>
        <v/>
      </c>
      <c r="R17" s="74">
        <f>SUMIF('G21'!$A$14:$A$99,$A17,'G21'!$C$14:$C$99)</f>
        <v/>
      </c>
      <c r="S17" s="74">
        <f>SUMIF('G22'!$A$14:$A$99,$A17,'G22'!$C$14:$C$99)</f>
        <v/>
      </c>
      <c r="T17" s="74">
        <f>SUMIF('G23'!$A$14:$A$114,$A17,'G23'!$C$14:$C$114)</f>
        <v/>
      </c>
      <c r="U17" s="74">
        <f>SUMIF('G24'!$A$14:$A$92,$A17,'G24'!$C$14:$C$92)</f>
        <v/>
      </c>
      <c r="V17" s="74">
        <f>SUMIF('G25'!$A$14:$A$99,$A17,'G25'!$C$14:$C$99)</f>
        <v/>
      </c>
      <c r="W17" s="74">
        <f>SUMIF('G31'!$A$14:$A$93,$A17,'G31'!$C$14:$C$93)</f>
        <v/>
      </c>
      <c r="X17" s="74">
        <f>SUMIF('G32'!$A$14:$A$74,$A17,'G32'!$C$14:$C$74)</f>
        <v/>
      </c>
      <c r="Y17" s="74">
        <f>SUMIF('J21'!$A$14:$A$81,$A17,'J21'!$C$14:$C$81)</f>
        <v/>
      </c>
      <c r="Z17" s="74">
        <f>SUMIF('J22'!$A$14:$A$82,$A17,'J22'!$C$14:$C$82)</f>
        <v/>
      </c>
      <c r="AA17" s="74">
        <f>SUMIF('J31'!$A$14:$A$81,$A17,'J31'!$C$14:$C$81)</f>
        <v/>
      </c>
      <c r="AB17" s="74">
        <f>SUMIF('N31'!$A$14:$A$79,$A17,'N31'!$C$14:$C$79)</f>
        <v/>
      </c>
      <c r="AC17" s="74">
        <f>SUMIF('N41'!$A$14:$A$76,$A17,'N41'!$C$14:$C$76)</f>
        <v/>
      </c>
      <c r="AD17" s="74">
        <f>SUMIF('N42'!$A$14:$A$81,$A17,'N42'!$C$14:$C$81)</f>
        <v/>
      </c>
      <c r="AE17" s="74">
        <f>SUMIF('N43'!$A$14:$A$66,$A17,'N43'!$C$14:$C$66)</f>
        <v/>
      </c>
      <c r="AF17" s="74">
        <f>SUMIF('N51'!$A$14:$A$81,$A17,'N51'!$C$14:$C$81)</f>
        <v/>
      </c>
      <c r="AG17" s="74" t="n"/>
      <c r="AH17" s="74" t="n"/>
      <c r="AI17" s="74" t="n"/>
      <c r="AJ17" s="74" t="n"/>
    </row>
    <row customHeight="1" ht="76.5" r="18" s="95" spans="1:36">
      <c r="A18" s="28" t="s">
        <v>48</v>
      </c>
      <c r="B18" s="38" t="s">
        <v>49</v>
      </c>
      <c r="C18" s="28">
        <f>K18</f>
        <v/>
      </c>
      <c r="D18" s="28" t="s">
        <v>22</v>
      </c>
      <c r="E18" s="35" t="n"/>
      <c r="F18" s="35">
        <f>C18*E18</f>
        <v/>
      </c>
      <c r="G18" s="36" t="s">
        <v>50</v>
      </c>
      <c r="H18" s="28" t="n"/>
      <c r="I18" s="28" t="n"/>
      <c r="K18">
        <f>SUM(L18:AN18)</f>
        <v/>
      </c>
      <c r="L18" s="74">
        <f>SUMIF('G01'!$A$14:$A$88,$A18,'G01'!$C$14:$C$88)</f>
        <v/>
      </c>
      <c r="M18" s="74">
        <f>SUMIF('G02'!$A$14:$A$92,$A18,'G02'!$C$14:$C$92)</f>
        <v/>
      </c>
      <c r="N18" s="74">
        <f>SUMIF('G03'!$A$14:$A$74,$A18,'G03'!$C$14:$C$74)</f>
        <v/>
      </c>
      <c r="O18" s="74">
        <f>SUMIF('G11'!$A$14:$A$84,$A18,'G11'!$C$14:$C$84)</f>
        <v/>
      </c>
      <c r="P18" s="74">
        <f>SUMIF('G12'!$A$14:$A$94,$A18,'G12'!$C$14:$C$94)</f>
        <v/>
      </c>
      <c r="Q18" s="74">
        <f>SUMIF('G13'!$A$14:$A$84,$A18,'G13'!$C$14:$C$84)</f>
        <v/>
      </c>
      <c r="R18" s="74">
        <f>SUMIF('G21'!$A$14:$A$99,$A18,'G21'!$C$14:$C$99)</f>
        <v/>
      </c>
      <c r="S18" s="74">
        <f>SUMIF('G22'!$A$14:$A$99,$A18,'G22'!$C$14:$C$99)</f>
        <v/>
      </c>
      <c r="T18" s="74">
        <f>SUMIF('G23'!$A$14:$A$114,$A18,'G23'!$C$14:$C$114)</f>
        <v/>
      </c>
      <c r="U18" s="74">
        <f>SUMIF('G24'!$A$14:$A$92,$A18,'G24'!$C$14:$C$92)</f>
        <v/>
      </c>
      <c r="V18" s="74">
        <f>SUMIF('G25'!$A$14:$A$99,$A18,'G25'!$C$14:$C$99)</f>
        <v/>
      </c>
      <c r="W18" s="74">
        <f>SUMIF('G31'!$A$14:$A$93,$A18,'G31'!$C$14:$C$93)</f>
        <v/>
      </c>
      <c r="X18" s="74">
        <f>SUMIF('G32'!$A$14:$A$74,$A18,'G32'!$C$14:$C$74)</f>
        <v/>
      </c>
      <c r="Y18" s="74">
        <f>SUMIF('J21'!$A$14:$A$81,$A18,'J21'!$C$14:$C$81)</f>
        <v/>
      </c>
      <c r="Z18" s="74">
        <f>SUMIF('J22'!$A$14:$A$82,$A18,'J22'!$C$14:$C$82)</f>
        <v/>
      </c>
      <c r="AA18" s="74">
        <f>SUMIF('J31'!$A$14:$A$81,$A18,'J31'!$C$14:$C$81)</f>
        <v/>
      </c>
      <c r="AB18" s="74">
        <f>SUMIF('N31'!$A$14:$A$79,$A18,'N31'!$C$14:$C$79)</f>
        <v/>
      </c>
      <c r="AC18" s="74">
        <f>SUMIF('N41'!$A$14:$A$76,$A18,'N41'!$C$14:$C$76)</f>
        <v/>
      </c>
      <c r="AD18" s="74">
        <f>SUMIF('N42'!$A$14:$A$81,$A18,'N42'!$C$14:$C$81)</f>
        <v/>
      </c>
      <c r="AE18" s="74">
        <f>SUMIF('N43'!$A$14:$A$66,$A18,'N43'!$C$14:$C$66)</f>
        <v/>
      </c>
      <c r="AF18" s="74">
        <f>SUMIF('N51'!$A$14:$A$81,$A18,'N51'!$C$14:$C$81)</f>
        <v/>
      </c>
      <c r="AG18" s="74" t="n"/>
      <c r="AH18" s="74" t="n"/>
      <c r="AI18" s="74" t="n"/>
      <c r="AJ18" s="74" t="n"/>
    </row>
    <row customHeight="1" ht="51" r="19" s="95" spans="1:36">
      <c r="A19" s="28" t="s">
        <v>51</v>
      </c>
      <c r="B19" s="38" t="s">
        <v>52</v>
      </c>
      <c r="C19" s="28">
        <f>K19</f>
        <v/>
      </c>
      <c r="D19" s="28" t="s">
        <v>22</v>
      </c>
      <c r="E19" s="35" t="n"/>
      <c r="F19" s="35">
        <f>C19*E19</f>
        <v/>
      </c>
      <c r="G19" s="36" t="s">
        <v>53</v>
      </c>
      <c r="H19" s="28" t="n"/>
      <c r="I19" s="28" t="n"/>
      <c r="K19">
        <f>SUM(L19:AN19)</f>
        <v/>
      </c>
      <c r="L19" s="74">
        <f>SUMIF('G01'!$A$14:$A$88,$A19,'G01'!$C$14:$C$88)</f>
        <v/>
      </c>
      <c r="M19" s="74">
        <f>SUMIF('G02'!$A$14:$A$92,$A19,'G02'!$C$14:$C$92)</f>
        <v/>
      </c>
      <c r="N19" s="74">
        <f>SUMIF('G03'!$A$14:$A$74,$A19,'G03'!$C$14:$C$74)</f>
        <v/>
      </c>
      <c r="O19" s="74">
        <f>SUMIF('G11'!$A$14:$A$84,$A19,'G11'!$C$14:$C$84)</f>
        <v/>
      </c>
      <c r="P19" s="74">
        <f>SUMIF('G12'!$A$14:$A$94,$A19,'G12'!$C$14:$C$94)</f>
        <v/>
      </c>
      <c r="Q19" s="74">
        <f>SUMIF('G13'!$A$14:$A$84,$A19,'G13'!$C$14:$C$84)</f>
        <v/>
      </c>
      <c r="R19" s="74">
        <f>SUMIF('G21'!$A$14:$A$99,$A19,'G21'!$C$14:$C$99)</f>
        <v/>
      </c>
      <c r="S19" s="74">
        <f>SUMIF('G22'!$A$14:$A$99,$A19,'G22'!$C$14:$C$99)</f>
        <v/>
      </c>
      <c r="T19" s="74">
        <f>SUMIF('G23'!$A$14:$A$114,$A19,'G23'!$C$14:$C$114)</f>
        <v/>
      </c>
      <c r="U19" s="74">
        <f>SUMIF('G24'!$A$14:$A$92,$A19,'G24'!$C$14:$C$92)</f>
        <v/>
      </c>
      <c r="V19" s="74">
        <f>SUMIF('G25'!$A$14:$A$99,$A19,'G25'!$C$14:$C$99)</f>
        <v/>
      </c>
      <c r="W19" s="74">
        <f>SUMIF('G31'!$A$14:$A$93,$A19,'G31'!$C$14:$C$93)</f>
        <v/>
      </c>
      <c r="X19" s="74">
        <f>SUMIF('G32'!$A$14:$A$74,$A19,'G32'!$C$14:$C$74)</f>
        <v/>
      </c>
      <c r="Y19" s="74">
        <f>SUMIF('J21'!$A$14:$A$81,$A19,'J21'!$C$14:$C$81)</f>
        <v/>
      </c>
      <c r="Z19" s="74">
        <f>SUMIF('J22'!$A$14:$A$82,$A19,'J22'!$C$14:$C$82)</f>
        <v/>
      </c>
      <c r="AA19" s="74">
        <f>SUMIF('J31'!$A$14:$A$81,$A19,'J31'!$C$14:$C$81)</f>
        <v/>
      </c>
      <c r="AB19" s="74">
        <f>SUMIF('N31'!$A$14:$A$79,$A19,'N31'!$C$14:$C$79)</f>
        <v/>
      </c>
      <c r="AC19" s="74">
        <f>SUMIF('N41'!$A$14:$A$76,$A19,'N41'!$C$14:$C$76)</f>
        <v/>
      </c>
      <c r="AD19" s="74">
        <f>SUMIF('N42'!$A$14:$A$81,$A19,'N42'!$C$14:$C$81)</f>
        <v/>
      </c>
      <c r="AE19" s="74">
        <f>SUMIF('N43'!$A$14:$A$66,$A19,'N43'!$C$14:$C$66)</f>
        <v/>
      </c>
      <c r="AF19" s="74">
        <f>SUMIF('N51'!$A$14:$A$81,$A19,'N51'!$C$14:$C$81)</f>
        <v/>
      </c>
      <c r="AG19" s="74" t="n"/>
      <c r="AH19" s="74" t="n"/>
      <c r="AI19" s="74" t="n"/>
      <c r="AJ19" s="74" t="n"/>
    </row>
    <row customHeight="1" ht="51" r="20" s="95" spans="1:36">
      <c r="A20" s="28" t="s">
        <v>54</v>
      </c>
      <c r="B20" s="38" t="s">
        <v>55</v>
      </c>
      <c r="C20" s="28">
        <f>K20</f>
        <v/>
      </c>
      <c r="D20" s="28" t="s">
        <v>22</v>
      </c>
      <c r="E20" s="35" t="n"/>
      <c r="F20" s="35">
        <f>C20*E20</f>
        <v/>
      </c>
      <c r="G20" s="36" t="s">
        <v>56</v>
      </c>
      <c r="H20" s="28" t="n"/>
      <c r="I20" s="28" t="n"/>
      <c r="K20">
        <f>SUM(L20:AN20)</f>
        <v/>
      </c>
      <c r="L20" s="74">
        <f>SUMIF('G01'!$A$14:$A$88,$A20,'G01'!$C$14:$C$88)</f>
        <v/>
      </c>
      <c r="M20" s="74">
        <f>SUMIF('G02'!$A$14:$A$92,$A20,'G02'!$C$14:$C$92)</f>
        <v/>
      </c>
      <c r="N20" s="74">
        <f>SUMIF('G03'!$A$14:$A$74,$A20,'G03'!$C$14:$C$74)</f>
        <v/>
      </c>
      <c r="O20" s="74">
        <f>SUMIF('G11'!$A$14:$A$84,$A20,'G11'!$C$14:$C$84)</f>
        <v/>
      </c>
      <c r="P20" s="74">
        <f>SUMIF('G12'!$A$14:$A$94,$A20,'G12'!$C$14:$C$94)</f>
        <v/>
      </c>
      <c r="Q20" s="74">
        <f>SUMIF('G13'!$A$14:$A$84,$A20,'G13'!$C$14:$C$84)</f>
        <v/>
      </c>
      <c r="R20" s="74">
        <f>SUMIF('G21'!$A$14:$A$99,$A20,'G21'!$C$14:$C$99)</f>
        <v/>
      </c>
      <c r="S20" s="74">
        <f>SUMIF('G22'!$A$14:$A$99,$A20,'G22'!$C$14:$C$99)</f>
        <v/>
      </c>
      <c r="T20" s="74">
        <f>SUMIF('G23'!$A$14:$A$114,$A20,'G23'!$C$14:$C$114)</f>
        <v/>
      </c>
      <c r="U20" s="74">
        <f>SUMIF('G24'!$A$14:$A$92,$A20,'G24'!$C$14:$C$92)</f>
        <v/>
      </c>
      <c r="V20" s="74">
        <f>SUMIF('G25'!$A$14:$A$99,$A20,'G25'!$C$14:$C$99)</f>
        <v/>
      </c>
      <c r="W20" s="74">
        <f>SUMIF('G31'!$A$14:$A$93,$A20,'G31'!$C$14:$C$93)</f>
        <v/>
      </c>
      <c r="X20" s="74">
        <f>SUMIF('G32'!$A$14:$A$74,$A20,'G32'!$C$14:$C$74)</f>
        <v/>
      </c>
      <c r="Y20" s="74">
        <f>SUMIF('J21'!$A$14:$A$81,$A20,'J21'!$C$14:$C$81)</f>
        <v/>
      </c>
      <c r="Z20" s="74">
        <f>SUMIF('J22'!$A$14:$A$82,$A20,'J22'!$C$14:$C$82)</f>
        <v/>
      </c>
      <c r="AA20" s="74">
        <f>SUMIF('J31'!$A$14:$A$81,$A20,'J31'!$C$14:$C$81)</f>
        <v/>
      </c>
      <c r="AB20" s="74">
        <f>SUMIF('N31'!$A$14:$A$79,$A20,'N31'!$C$14:$C$79)</f>
        <v/>
      </c>
      <c r="AC20" s="74">
        <f>SUMIF('N41'!$A$14:$A$76,$A20,'N41'!$C$14:$C$76)</f>
        <v/>
      </c>
      <c r="AD20" s="74">
        <f>SUMIF('N42'!$A$14:$A$81,$A20,'N42'!$C$14:$C$81)</f>
        <v/>
      </c>
      <c r="AE20" s="74">
        <f>SUMIF('N43'!$A$14:$A$66,$A20,'N43'!$C$14:$C$66)</f>
        <v/>
      </c>
      <c r="AF20" s="74">
        <f>SUMIF('N51'!$A$14:$A$81,$A20,'N51'!$C$14:$C$81)</f>
        <v/>
      </c>
      <c r="AG20" s="74" t="n"/>
      <c r="AH20" s="74" t="n"/>
      <c r="AI20" s="74" t="n"/>
      <c r="AJ20" s="74" t="n"/>
    </row>
    <row customHeight="1" ht="51" r="21" s="95" spans="1:36">
      <c r="A21" s="28" t="s">
        <v>57</v>
      </c>
      <c r="B21" s="38" t="s">
        <v>58</v>
      </c>
      <c r="C21" s="28">
        <f>K21</f>
        <v/>
      </c>
      <c r="D21" s="28" t="s">
        <v>22</v>
      </c>
      <c r="E21" s="35" t="n"/>
      <c r="F21" s="35">
        <f>C21*E21</f>
        <v/>
      </c>
      <c r="G21" s="36" t="s">
        <v>59</v>
      </c>
      <c r="H21" s="28" t="n"/>
      <c r="I21" s="28" t="n"/>
      <c r="K21">
        <f>SUM(L21:AN21)</f>
        <v/>
      </c>
      <c r="L21" s="74">
        <f>SUMIF('G01'!$A$14:$A$88,$A21,'G01'!$C$14:$C$88)</f>
        <v/>
      </c>
      <c r="M21" s="74">
        <f>SUMIF('G02'!$A$14:$A$92,$A21,'G02'!$C$14:$C$92)</f>
        <v/>
      </c>
      <c r="N21" s="74">
        <f>SUMIF('G03'!$A$14:$A$74,$A21,'G03'!$C$14:$C$74)</f>
        <v/>
      </c>
      <c r="O21" s="74">
        <f>SUMIF('G11'!$A$14:$A$84,$A21,'G11'!$C$14:$C$84)</f>
        <v/>
      </c>
      <c r="P21" s="74">
        <f>SUMIF('G12'!$A$14:$A$94,$A21,'G12'!$C$14:$C$94)</f>
        <v/>
      </c>
      <c r="Q21" s="74">
        <f>SUMIF('G13'!$A$14:$A$84,$A21,'G13'!$C$14:$C$84)</f>
        <v/>
      </c>
      <c r="R21" s="74">
        <f>SUMIF('G21'!$A$14:$A$99,$A21,'G21'!$C$14:$C$99)</f>
        <v/>
      </c>
      <c r="S21" s="74">
        <f>SUMIF('G22'!$A$14:$A$99,$A21,'G22'!$C$14:$C$99)</f>
        <v/>
      </c>
      <c r="T21" s="74">
        <f>SUMIF('G23'!$A$14:$A$114,$A21,'G23'!$C$14:$C$114)</f>
        <v/>
      </c>
      <c r="U21" s="74">
        <f>SUMIF('G24'!$A$14:$A$92,$A21,'G24'!$C$14:$C$92)</f>
        <v/>
      </c>
      <c r="V21" s="74">
        <f>SUMIF('G25'!$A$14:$A$99,$A21,'G25'!$C$14:$C$99)</f>
        <v/>
      </c>
      <c r="W21" s="74">
        <f>SUMIF('G31'!$A$14:$A$93,$A21,'G31'!$C$14:$C$93)</f>
        <v/>
      </c>
      <c r="X21" s="74">
        <f>SUMIF('G32'!$A$14:$A$74,$A21,'G32'!$C$14:$C$74)</f>
        <v/>
      </c>
      <c r="Y21" s="74">
        <f>SUMIF('J21'!$A$14:$A$81,$A21,'J21'!$C$14:$C$81)</f>
        <v/>
      </c>
      <c r="Z21" s="74">
        <f>SUMIF('J22'!$A$14:$A$82,$A21,'J22'!$C$14:$C$82)</f>
        <v/>
      </c>
      <c r="AA21" s="74">
        <f>SUMIF('J31'!$A$14:$A$81,$A21,'J31'!$C$14:$C$81)</f>
        <v/>
      </c>
      <c r="AB21" s="74">
        <f>SUMIF('N31'!$A$14:$A$79,$A21,'N31'!$C$14:$C$79)</f>
        <v/>
      </c>
      <c r="AC21" s="74">
        <f>SUMIF('N41'!$A$14:$A$76,$A21,'N41'!$C$14:$C$76)</f>
        <v/>
      </c>
      <c r="AD21" s="74">
        <f>SUMIF('N42'!$A$14:$A$81,$A21,'N42'!$C$14:$C$81)</f>
        <v/>
      </c>
      <c r="AE21" s="74">
        <f>SUMIF('N43'!$A$14:$A$66,$A21,'N43'!$C$14:$C$66)</f>
        <v/>
      </c>
      <c r="AF21" s="74">
        <f>SUMIF('N51'!$A$14:$A$81,$A21,'N51'!$C$14:$C$81)</f>
        <v/>
      </c>
      <c r="AG21" s="74" t="n"/>
      <c r="AH21" s="74" t="n"/>
      <c r="AI21" s="74" t="n"/>
      <c r="AJ21" s="74" t="n"/>
    </row>
    <row customHeight="1" ht="51" r="22" s="95" spans="1:36">
      <c r="A22" s="28" t="s">
        <v>60</v>
      </c>
      <c r="B22" s="38" t="s">
        <v>61</v>
      </c>
      <c r="C22" s="28">
        <f>K22</f>
        <v/>
      </c>
      <c r="D22" s="28" t="s">
        <v>22</v>
      </c>
      <c r="E22" s="35" t="n"/>
      <c r="F22" s="35">
        <f>C22*E22</f>
        <v/>
      </c>
      <c r="G22" s="36" t="s">
        <v>62</v>
      </c>
      <c r="H22" s="28" t="n"/>
      <c r="I22" s="28" t="n"/>
      <c r="K22">
        <f>SUM(L22:AN22)</f>
        <v/>
      </c>
      <c r="L22" s="74">
        <f>SUMIF('G01'!$A$14:$A$88,$A22,'G01'!$C$14:$C$88)</f>
        <v/>
      </c>
      <c r="M22" s="74">
        <f>SUMIF('G02'!$A$14:$A$92,$A22,'G02'!$C$14:$C$92)</f>
        <v/>
      </c>
      <c r="N22" s="74">
        <f>SUMIF('G03'!$A$14:$A$74,$A22,'G03'!$C$14:$C$74)</f>
        <v/>
      </c>
      <c r="O22" s="74">
        <f>SUMIF('G11'!$A$14:$A$84,$A22,'G11'!$C$14:$C$84)</f>
        <v/>
      </c>
      <c r="P22" s="74">
        <f>SUMIF('G12'!$A$14:$A$94,$A22,'G12'!$C$14:$C$94)</f>
        <v/>
      </c>
      <c r="Q22" s="74">
        <f>SUMIF('G13'!$A$14:$A$84,$A22,'G13'!$C$14:$C$84)</f>
        <v/>
      </c>
      <c r="R22" s="74">
        <f>SUMIF('G21'!$A$14:$A$99,$A22,'G21'!$C$14:$C$99)</f>
        <v/>
      </c>
      <c r="S22" s="74">
        <f>SUMIF('G22'!$A$14:$A$99,$A22,'G22'!$C$14:$C$99)</f>
        <v/>
      </c>
      <c r="T22" s="74">
        <f>SUMIF('G23'!$A$14:$A$114,$A22,'G23'!$C$14:$C$114)</f>
        <v/>
      </c>
      <c r="U22" s="74">
        <f>SUMIF('G24'!$A$14:$A$92,$A22,'G24'!$C$14:$C$92)</f>
        <v/>
      </c>
      <c r="V22" s="74">
        <f>SUMIF('G25'!$A$14:$A$99,$A22,'G25'!$C$14:$C$99)</f>
        <v/>
      </c>
      <c r="W22" s="74">
        <f>SUMIF('G31'!$A$14:$A$93,$A22,'G31'!$C$14:$C$93)</f>
        <v/>
      </c>
      <c r="X22" s="74">
        <f>SUMIF('G32'!$A$14:$A$74,$A22,'G32'!$C$14:$C$74)</f>
        <v/>
      </c>
      <c r="Y22" s="74">
        <f>SUMIF('J21'!$A$14:$A$81,$A22,'J21'!$C$14:$C$81)</f>
        <v/>
      </c>
      <c r="Z22" s="74">
        <f>SUMIF('J22'!$A$14:$A$82,$A22,'J22'!$C$14:$C$82)</f>
        <v/>
      </c>
      <c r="AA22" s="74">
        <f>SUMIF('J31'!$A$14:$A$81,$A22,'J31'!$C$14:$C$81)</f>
        <v/>
      </c>
      <c r="AB22" s="74">
        <f>SUMIF('N31'!$A$14:$A$79,$A22,'N31'!$C$14:$C$79)</f>
        <v/>
      </c>
      <c r="AC22" s="74">
        <f>SUMIF('N41'!$A$14:$A$76,$A22,'N41'!$C$14:$C$76)</f>
        <v/>
      </c>
      <c r="AD22" s="74">
        <f>SUMIF('N42'!$A$14:$A$81,$A22,'N42'!$C$14:$C$81)</f>
        <v/>
      </c>
      <c r="AE22" s="74">
        <f>SUMIF('N43'!$A$14:$A$66,$A22,'N43'!$C$14:$C$66)</f>
        <v/>
      </c>
      <c r="AF22" s="74">
        <f>SUMIF('N51'!$A$14:$A$81,$A22,'N51'!$C$14:$C$81)</f>
        <v/>
      </c>
      <c r="AG22" s="74" t="n"/>
      <c r="AH22" s="74" t="n"/>
      <c r="AI22" s="74" t="n"/>
      <c r="AJ22" s="74" t="n"/>
    </row>
    <row customHeight="1" ht="38.25" r="23" s="95" spans="1:36">
      <c r="A23" s="28" t="s">
        <v>63</v>
      </c>
      <c r="B23" s="38" t="s">
        <v>64</v>
      </c>
      <c r="C23" s="28">
        <f>K23</f>
        <v/>
      </c>
      <c r="D23" s="28" t="s">
        <v>22</v>
      </c>
      <c r="E23" s="35" t="n"/>
      <c r="F23" s="35">
        <f>C23*E23</f>
        <v/>
      </c>
      <c r="G23" s="36" t="s">
        <v>65</v>
      </c>
      <c r="H23" s="28" t="n"/>
      <c r="I23" s="28" t="n"/>
      <c r="K23">
        <f>SUM(L23:AN23)</f>
        <v/>
      </c>
      <c r="L23" s="74">
        <f>SUMIF('G01'!$A$14:$A$88,$A23,'G01'!$C$14:$C$88)</f>
        <v/>
      </c>
      <c r="M23" s="74">
        <f>SUMIF('G02'!$A$14:$A$92,$A23,'G02'!$C$14:$C$92)</f>
        <v/>
      </c>
      <c r="N23" s="74">
        <f>SUMIF('G03'!$A$14:$A$74,$A23,'G03'!$C$14:$C$74)</f>
        <v/>
      </c>
      <c r="O23" s="74">
        <f>SUMIF('G11'!$A$14:$A$84,$A23,'G11'!$C$14:$C$84)</f>
        <v/>
      </c>
      <c r="P23" s="74">
        <f>SUMIF('G12'!$A$14:$A$94,$A23,'G12'!$C$14:$C$94)</f>
        <v/>
      </c>
      <c r="Q23" s="74">
        <f>SUMIF('G13'!$A$14:$A$84,$A23,'G13'!$C$14:$C$84)</f>
        <v/>
      </c>
      <c r="R23" s="74">
        <f>SUMIF('G21'!$A$14:$A$99,$A23,'G21'!$C$14:$C$99)</f>
        <v/>
      </c>
      <c r="S23" s="74">
        <f>SUMIF('G22'!$A$14:$A$99,$A23,'G22'!$C$14:$C$99)</f>
        <v/>
      </c>
      <c r="T23" s="74">
        <f>SUMIF('G23'!$A$14:$A$114,$A23,'G23'!$C$14:$C$114)</f>
        <v/>
      </c>
      <c r="U23" s="74">
        <f>SUMIF('G24'!$A$14:$A$92,$A23,'G24'!$C$14:$C$92)</f>
        <v/>
      </c>
      <c r="V23" s="74">
        <f>SUMIF('G25'!$A$14:$A$99,$A23,'G25'!$C$14:$C$99)</f>
        <v/>
      </c>
      <c r="W23" s="74">
        <f>SUMIF('G31'!$A$14:$A$93,$A23,'G31'!$C$14:$C$93)</f>
        <v/>
      </c>
      <c r="X23" s="74">
        <f>SUMIF('G32'!$A$14:$A$74,$A23,'G32'!$C$14:$C$74)</f>
        <v/>
      </c>
      <c r="Y23" s="74">
        <f>SUMIF('J21'!$A$14:$A$81,$A23,'J21'!$C$14:$C$81)</f>
        <v/>
      </c>
      <c r="Z23" s="74">
        <f>SUMIF('J22'!$A$14:$A$82,$A23,'J22'!$C$14:$C$82)</f>
        <v/>
      </c>
      <c r="AA23" s="74">
        <f>SUMIF('J31'!$A$14:$A$81,$A23,'J31'!$C$14:$C$81)</f>
        <v/>
      </c>
      <c r="AB23" s="74">
        <f>SUMIF('N31'!$A$14:$A$79,$A23,'N31'!$C$14:$C$79)</f>
        <v/>
      </c>
      <c r="AC23" s="74">
        <f>SUMIF('N41'!$A$14:$A$76,$A23,'N41'!$C$14:$C$76)</f>
        <v/>
      </c>
      <c r="AD23" s="74">
        <f>SUMIF('N42'!$A$14:$A$81,$A23,'N42'!$C$14:$C$81)</f>
        <v/>
      </c>
      <c r="AE23" s="74">
        <f>SUMIF('N43'!$A$14:$A$66,$A23,'N43'!$C$14:$C$66)</f>
        <v/>
      </c>
      <c r="AF23" s="74">
        <f>SUMIF('N51'!$A$14:$A$81,$A23,'N51'!$C$14:$C$81)</f>
        <v/>
      </c>
      <c r="AG23" s="74" t="n"/>
      <c r="AH23" s="74" t="n"/>
      <c r="AI23" s="74" t="n"/>
      <c r="AJ23" s="74" t="n"/>
    </row>
    <row customHeight="1" ht="89.25" r="24" s="95" spans="1:36">
      <c r="A24" s="28" t="s">
        <v>66</v>
      </c>
      <c r="B24" s="38" t="s">
        <v>67</v>
      </c>
      <c r="C24" s="28">
        <f>K24</f>
        <v/>
      </c>
      <c r="D24" s="28" t="s">
        <v>22</v>
      </c>
      <c r="E24" s="35" t="n"/>
      <c r="F24" s="35">
        <f>C24*E24</f>
        <v/>
      </c>
      <c r="G24" s="36" t="s">
        <v>68</v>
      </c>
      <c r="H24" s="28" t="n"/>
      <c r="I24" s="28" t="n"/>
      <c r="K24">
        <f>SUM(L24:AN24)</f>
        <v/>
      </c>
      <c r="L24" s="74">
        <f>SUMIF('G01'!$A$14:$A$88,$A24,'G01'!$C$14:$C$88)</f>
        <v/>
      </c>
      <c r="M24" s="74">
        <f>SUMIF('G02'!$A$14:$A$92,$A24,'G02'!$C$14:$C$92)</f>
        <v/>
      </c>
      <c r="N24" s="74">
        <f>SUMIF('G03'!$A$14:$A$74,$A24,'G03'!$C$14:$C$74)</f>
        <v/>
      </c>
      <c r="O24" s="74">
        <f>SUMIF('G11'!$A$14:$A$84,$A24,'G11'!$C$14:$C$84)</f>
        <v/>
      </c>
      <c r="P24" s="74">
        <f>SUMIF('G12'!$A$14:$A$94,$A24,'G12'!$C$14:$C$94)</f>
        <v/>
      </c>
      <c r="Q24" s="74">
        <f>SUMIF('G13'!$A$14:$A$84,$A24,'G13'!$C$14:$C$84)</f>
        <v/>
      </c>
      <c r="R24" s="74">
        <f>SUMIF('G21'!$A$14:$A$99,$A24,'G21'!$C$14:$C$99)</f>
        <v/>
      </c>
      <c r="S24" s="74">
        <f>SUMIF('G22'!$A$14:$A$99,$A24,'G22'!$C$14:$C$99)</f>
        <v/>
      </c>
      <c r="T24" s="74">
        <f>SUMIF('G23'!$A$14:$A$114,$A24,'G23'!$C$14:$C$114)</f>
        <v/>
      </c>
      <c r="U24" s="74">
        <f>SUMIF('G24'!$A$14:$A$92,$A24,'G24'!$C$14:$C$92)</f>
        <v/>
      </c>
      <c r="V24" s="74">
        <f>SUMIF('G25'!$A$14:$A$99,$A24,'G25'!$C$14:$C$99)</f>
        <v/>
      </c>
      <c r="W24" s="74">
        <f>SUMIF('G31'!$A$14:$A$93,$A24,'G31'!$C$14:$C$93)</f>
        <v/>
      </c>
      <c r="X24" s="74">
        <f>SUMIF('G32'!$A$14:$A$74,$A24,'G32'!$C$14:$C$74)</f>
        <v/>
      </c>
      <c r="Y24" s="74">
        <f>SUMIF('J21'!$A$14:$A$81,$A24,'J21'!$C$14:$C$81)</f>
        <v/>
      </c>
      <c r="Z24" s="74">
        <f>SUMIF('J22'!$A$14:$A$82,$A24,'J22'!$C$14:$C$82)</f>
        <v/>
      </c>
      <c r="AA24" s="74">
        <f>SUMIF('J31'!$A$14:$A$81,$A24,'J31'!$C$14:$C$81)</f>
        <v/>
      </c>
      <c r="AB24" s="74">
        <f>SUMIF('N31'!$A$14:$A$79,$A24,'N31'!$C$14:$C$79)</f>
        <v/>
      </c>
      <c r="AC24" s="74">
        <f>SUMIF('N41'!$A$14:$A$76,$A24,'N41'!$C$14:$C$76)</f>
        <v/>
      </c>
      <c r="AD24" s="74">
        <f>SUMIF('N42'!$A$14:$A$81,$A24,'N42'!$C$14:$C$81)</f>
        <v/>
      </c>
      <c r="AE24" s="74">
        <f>SUMIF('N43'!$A$14:$A$66,$A24,'N43'!$C$14:$C$66)</f>
        <v/>
      </c>
      <c r="AF24" s="74">
        <f>SUMIF('N51'!$A$14:$A$81,$A24,'N51'!$C$14:$C$81)</f>
        <v/>
      </c>
      <c r="AG24" s="74" t="n"/>
      <c r="AH24" s="74" t="n"/>
      <c r="AI24" s="74" t="n"/>
      <c r="AJ24" s="74" t="n"/>
    </row>
    <row customHeight="1" ht="51" r="25" s="95" spans="1:36">
      <c r="A25" s="28" t="s">
        <v>69</v>
      </c>
      <c r="B25" s="38" t="s">
        <v>70</v>
      </c>
      <c r="C25" s="28">
        <f>K25</f>
        <v/>
      </c>
      <c r="D25" s="28" t="s">
        <v>22</v>
      </c>
      <c r="E25" s="35" t="n"/>
      <c r="F25" s="35">
        <f>C25*E25</f>
        <v/>
      </c>
      <c r="G25" s="36" t="s">
        <v>71</v>
      </c>
      <c r="H25" s="28" t="n"/>
      <c r="I25" s="28" t="n"/>
      <c r="K25">
        <f>SUM(L25:AN25)</f>
        <v/>
      </c>
      <c r="L25" s="74">
        <f>SUMIF('G01'!$A$14:$A$88,$A25,'G01'!$C$14:$C$88)</f>
        <v/>
      </c>
      <c r="M25" s="74">
        <f>SUMIF('G02'!$A$14:$A$92,$A25,'G02'!$C$14:$C$92)</f>
        <v/>
      </c>
      <c r="N25" s="74">
        <f>SUMIF('G03'!$A$14:$A$74,$A25,'G03'!$C$14:$C$74)</f>
        <v/>
      </c>
      <c r="O25" s="74">
        <f>SUMIF('G11'!$A$14:$A$84,$A25,'G11'!$C$14:$C$84)</f>
        <v/>
      </c>
      <c r="P25" s="74">
        <f>SUMIF('G12'!$A$14:$A$94,$A25,'G12'!$C$14:$C$94)</f>
        <v/>
      </c>
      <c r="Q25" s="74">
        <f>SUMIF('G13'!$A$14:$A$84,$A25,'G13'!$C$14:$C$84)</f>
        <v/>
      </c>
      <c r="R25" s="74">
        <f>SUMIF('G21'!$A$14:$A$99,$A25,'G21'!$C$14:$C$99)</f>
        <v/>
      </c>
      <c r="S25" s="74">
        <f>SUMIF('G22'!$A$14:$A$99,$A25,'G22'!$C$14:$C$99)</f>
        <v/>
      </c>
      <c r="T25" s="74">
        <f>SUMIF('G23'!$A$14:$A$114,$A25,'G23'!$C$14:$C$114)</f>
        <v/>
      </c>
      <c r="U25" s="74">
        <f>SUMIF('G24'!$A$14:$A$92,$A25,'G24'!$C$14:$C$92)</f>
        <v/>
      </c>
      <c r="V25" s="74">
        <f>SUMIF('G25'!$A$14:$A$99,$A25,'G25'!$C$14:$C$99)</f>
        <v/>
      </c>
      <c r="W25" s="74">
        <f>SUMIF('G31'!$A$14:$A$93,$A25,'G31'!$C$14:$C$93)</f>
        <v/>
      </c>
      <c r="X25" s="74">
        <f>SUMIF('G32'!$A$14:$A$74,$A25,'G32'!$C$14:$C$74)</f>
        <v/>
      </c>
      <c r="Y25" s="74">
        <f>SUMIF('J21'!$A$14:$A$81,$A25,'J21'!$C$14:$C$81)</f>
        <v/>
      </c>
      <c r="Z25" s="74">
        <f>SUMIF('J22'!$A$14:$A$82,$A25,'J22'!$C$14:$C$82)</f>
        <v/>
      </c>
      <c r="AA25" s="74">
        <f>SUMIF('J31'!$A$14:$A$81,$A25,'J31'!$C$14:$C$81)</f>
        <v/>
      </c>
      <c r="AB25" s="74">
        <f>SUMIF('N31'!$A$14:$A$79,$A25,'N31'!$C$14:$C$79)</f>
        <v/>
      </c>
      <c r="AC25" s="74">
        <f>SUMIF('N41'!$A$14:$A$76,$A25,'N41'!$C$14:$C$76)</f>
        <v/>
      </c>
      <c r="AD25" s="74">
        <f>SUMIF('N42'!$A$14:$A$81,$A25,'N42'!$C$14:$C$81)</f>
        <v/>
      </c>
      <c r="AE25" s="74">
        <f>SUMIF('N43'!$A$14:$A$66,$A25,'N43'!$C$14:$C$66)</f>
        <v/>
      </c>
      <c r="AF25" s="74">
        <f>SUMIF('N51'!$A$14:$A$81,$A25,'N51'!$C$14:$C$81)</f>
        <v/>
      </c>
      <c r="AG25" s="74" t="n"/>
      <c r="AH25" s="74" t="n"/>
      <c r="AI25" s="74" t="n"/>
      <c r="AJ25" s="74" t="n"/>
    </row>
    <row customHeight="1" ht="38.25" r="26" s="95" spans="1:36">
      <c r="A26" s="28" t="s">
        <v>72</v>
      </c>
      <c r="B26" s="38" t="s">
        <v>73</v>
      </c>
      <c r="C26" s="28">
        <f>K26</f>
        <v/>
      </c>
      <c r="D26" s="28" t="s">
        <v>22</v>
      </c>
      <c r="E26" s="35" t="n"/>
      <c r="F26" s="35">
        <f>C26*E26</f>
        <v/>
      </c>
      <c r="G26" s="36" t="s">
        <v>74</v>
      </c>
      <c r="H26" s="28" t="n"/>
      <c r="I26" s="28" t="n"/>
      <c r="K26">
        <f>SUM(L26:AN26)</f>
        <v/>
      </c>
      <c r="L26" s="74">
        <f>SUMIF('G01'!$A$14:$A$88,$A26,'G01'!$C$14:$C$88)</f>
        <v/>
      </c>
      <c r="M26" s="74">
        <f>SUMIF('G02'!$A$14:$A$92,$A26,'G02'!$C$14:$C$92)</f>
        <v/>
      </c>
      <c r="N26" s="74">
        <f>SUMIF('G03'!$A$14:$A$74,$A26,'G03'!$C$14:$C$74)</f>
        <v/>
      </c>
      <c r="O26" s="74">
        <f>SUMIF('G11'!$A$14:$A$84,$A26,'G11'!$C$14:$C$84)</f>
        <v/>
      </c>
      <c r="P26" s="74">
        <f>SUMIF('G12'!$A$14:$A$94,$A26,'G12'!$C$14:$C$94)</f>
        <v/>
      </c>
      <c r="Q26" s="74">
        <f>SUMIF('G13'!$A$14:$A$84,$A26,'G13'!$C$14:$C$84)</f>
        <v/>
      </c>
      <c r="R26" s="74">
        <f>SUMIF('G21'!$A$14:$A$99,$A26,'G21'!$C$14:$C$99)</f>
        <v/>
      </c>
      <c r="S26" s="74">
        <f>SUMIF('G22'!$A$14:$A$99,$A26,'G22'!$C$14:$C$99)</f>
        <v/>
      </c>
      <c r="T26" s="74">
        <f>SUMIF('G23'!$A$14:$A$114,$A26,'G23'!$C$14:$C$114)</f>
        <v/>
      </c>
      <c r="U26" s="74">
        <f>SUMIF('G24'!$A$14:$A$92,$A26,'G24'!$C$14:$C$92)</f>
        <v/>
      </c>
      <c r="V26" s="74">
        <f>SUMIF('G25'!$A$14:$A$99,$A26,'G25'!$C$14:$C$99)</f>
        <v/>
      </c>
      <c r="W26" s="74">
        <f>SUMIF('G31'!$A$14:$A$93,$A26,'G31'!$C$14:$C$93)</f>
        <v/>
      </c>
      <c r="X26" s="74">
        <f>SUMIF('G32'!$A$14:$A$74,$A26,'G32'!$C$14:$C$74)</f>
        <v/>
      </c>
      <c r="Y26" s="74">
        <f>SUMIF('J21'!$A$14:$A$81,$A26,'J21'!$C$14:$C$81)</f>
        <v/>
      </c>
      <c r="Z26" s="74">
        <f>SUMIF('J22'!$A$14:$A$82,$A26,'J22'!$C$14:$C$82)</f>
        <v/>
      </c>
      <c r="AA26" s="74">
        <f>SUMIF('J31'!$A$14:$A$81,$A26,'J31'!$C$14:$C$81)</f>
        <v/>
      </c>
      <c r="AB26" s="74">
        <f>SUMIF('N31'!$A$14:$A$79,$A26,'N31'!$C$14:$C$79)</f>
        <v/>
      </c>
      <c r="AC26" s="74">
        <f>SUMIF('N41'!$A$14:$A$76,$A26,'N41'!$C$14:$C$76)</f>
        <v/>
      </c>
      <c r="AD26" s="74">
        <f>SUMIF('N42'!$A$14:$A$81,$A26,'N42'!$C$14:$C$81)</f>
        <v/>
      </c>
      <c r="AE26" s="74">
        <f>SUMIF('N43'!$A$14:$A$66,$A26,'N43'!$C$14:$C$66)</f>
        <v/>
      </c>
      <c r="AF26" s="74">
        <f>SUMIF('N51'!$A$14:$A$81,$A26,'N51'!$C$14:$C$81)</f>
        <v/>
      </c>
      <c r="AG26" s="74" t="n"/>
      <c r="AH26" s="74" t="n"/>
      <c r="AI26" s="74" t="n"/>
      <c r="AJ26" s="74" t="n"/>
    </row>
    <row customHeight="1" ht="38.25" r="27" s="95" spans="1:36">
      <c r="A27" s="28" t="s">
        <v>75</v>
      </c>
      <c r="B27" s="38" t="s">
        <v>76</v>
      </c>
      <c r="C27" s="28">
        <f>K27</f>
        <v/>
      </c>
      <c r="D27" s="28" t="s">
        <v>22</v>
      </c>
      <c r="E27" s="35" t="n"/>
      <c r="F27" s="35">
        <f>C27*E27</f>
        <v/>
      </c>
      <c r="G27" s="36" t="s">
        <v>77</v>
      </c>
      <c r="H27" s="28" t="n"/>
      <c r="I27" s="28" t="n"/>
      <c r="K27">
        <f>SUM(L27:AN27)</f>
        <v/>
      </c>
      <c r="L27" s="74">
        <f>SUMIF('G01'!$A$14:$A$88,$A27,'G01'!$C$14:$C$88)</f>
        <v/>
      </c>
      <c r="M27" s="74">
        <f>SUMIF('G02'!$A$14:$A$92,$A27,'G02'!$C$14:$C$92)</f>
        <v/>
      </c>
      <c r="N27" s="74">
        <f>SUMIF('G03'!$A$14:$A$74,$A27,'G03'!$C$14:$C$74)</f>
        <v/>
      </c>
      <c r="O27" s="74">
        <f>SUMIF('G11'!$A$14:$A$84,$A27,'G11'!$C$14:$C$84)</f>
        <v/>
      </c>
      <c r="P27" s="74">
        <f>SUMIF('G12'!$A$14:$A$94,$A27,'G12'!$C$14:$C$94)</f>
        <v/>
      </c>
      <c r="Q27" s="74">
        <f>SUMIF('G13'!$A$14:$A$84,$A27,'G13'!$C$14:$C$84)</f>
        <v/>
      </c>
      <c r="R27" s="74">
        <f>SUMIF('G21'!$A$14:$A$99,$A27,'G21'!$C$14:$C$99)</f>
        <v/>
      </c>
      <c r="S27" s="74">
        <f>SUMIF('G22'!$A$14:$A$99,$A27,'G22'!$C$14:$C$99)</f>
        <v/>
      </c>
      <c r="T27" s="74">
        <f>SUMIF('G23'!$A$14:$A$114,$A27,'G23'!$C$14:$C$114)</f>
        <v/>
      </c>
      <c r="U27" s="74">
        <f>SUMIF('G24'!$A$14:$A$92,$A27,'G24'!$C$14:$C$92)</f>
        <v/>
      </c>
      <c r="V27" s="74">
        <f>SUMIF('G25'!$A$14:$A$99,$A27,'G25'!$C$14:$C$99)</f>
        <v/>
      </c>
      <c r="W27" s="74">
        <f>SUMIF('G31'!$A$14:$A$93,$A27,'G31'!$C$14:$C$93)</f>
        <v/>
      </c>
      <c r="X27" s="74">
        <f>SUMIF('G32'!$A$14:$A$74,$A27,'G32'!$C$14:$C$74)</f>
        <v/>
      </c>
      <c r="Y27" s="74">
        <f>SUMIF('J21'!$A$14:$A$81,$A27,'J21'!$C$14:$C$81)</f>
        <v/>
      </c>
      <c r="Z27" s="74">
        <f>SUMIF('J22'!$A$14:$A$82,$A27,'J22'!$C$14:$C$82)</f>
        <v/>
      </c>
      <c r="AA27" s="74">
        <f>SUMIF('J31'!$A$14:$A$81,$A27,'J31'!$C$14:$C$81)</f>
        <v/>
      </c>
      <c r="AB27" s="74">
        <f>SUMIF('N31'!$A$14:$A$79,$A27,'N31'!$C$14:$C$79)</f>
        <v/>
      </c>
      <c r="AC27" s="74">
        <f>SUMIF('N41'!$A$14:$A$76,$A27,'N41'!$C$14:$C$76)</f>
        <v/>
      </c>
      <c r="AD27" s="74">
        <f>SUMIF('N42'!$A$14:$A$81,$A27,'N42'!$C$14:$C$81)</f>
        <v/>
      </c>
      <c r="AE27" s="74">
        <f>SUMIF('N43'!$A$14:$A$66,$A27,'N43'!$C$14:$C$66)</f>
        <v/>
      </c>
      <c r="AF27" s="74">
        <f>SUMIF('N51'!$A$14:$A$81,$A27,'N51'!$C$14:$C$81)</f>
        <v/>
      </c>
      <c r="AG27" s="74" t="n"/>
      <c r="AH27" s="74" t="n"/>
      <c r="AI27" s="74" t="n"/>
      <c r="AJ27" s="74" t="n"/>
    </row>
    <row customHeight="1" ht="63.75" r="28" s="95" spans="1:36">
      <c r="A28" s="28" t="s">
        <v>78</v>
      </c>
      <c r="B28" s="38" t="s">
        <v>79</v>
      </c>
      <c r="C28" s="28">
        <f>K28</f>
        <v/>
      </c>
      <c r="D28" s="28" t="s">
        <v>22</v>
      </c>
      <c r="E28" s="35" t="n"/>
      <c r="F28" s="35">
        <f>C28*E28</f>
        <v/>
      </c>
      <c r="G28" s="36" t="s">
        <v>80</v>
      </c>
      <c r="H28" s="28" t="n"/>
      <c r="I28" s="28" t="n"/>
      <c r="K28">
        <f>SUM(L28:AN28)</f>
        <v/>
      </c>
      <c r="L28" s="74">
        <f>SUMIF('G01'!$A$14:$A$88,$A28,'G01'!$C$14:$C$88)</f>
        <v/>
      </c>
      <c r="M28" s="74">
        <f>SUMIF('G02'!$A$14:$A$92,$A28,'G02'!$C$14:$C$92)</f>
        <v/>
      </c>
      <c r="N28" s="74">
        <f>SUMIF('G03'!$A$14:$A$74,$A28,'G03'!$C$14:$C$74)</f>
        <v/>
      </c>
      <c r="O28" s="74">
        <f>SUMIF('G11'!$A$14:$A$84,$A28,'G11'!$C$14:$C$84)</f>
        <v/>
      </c>
      <c r="P28" s="74">
        <f>SUMIF('G12'!$A$14:$A$94,$A28,'G12'!$C$14:$C$94)</f>
        <v/>
      </c>
      <c r="Q28" s="74">
        <f>SUMIF('G13'!$A$14:$A$84,$A28,'G13'!$C$14:$C$84)</f>
        <v/>
      </c>
      <c r="R28" s="74">
        <f>SUMIF('G21'!$A$14:$A$99,$A28,'G21'!$C$14:$C$99)</f>
        <v/>
      </c>
      <c r="S28" s="74">
        <f>SUMIF('G22'!$A$14:$A$99,$A28,'G22'!$C$14:$C$99)</f>
        <v/>
      </c>
      <c r="T28" s="74">
        <f>SUMIF('G23'!$A$14:$A$114,$A28,'G23'!$C$14:$C$114)</f>
        <v/>
      </c>
      <c r="U28" s="74">
        <f>SUMIF('G24'!$A$14:$A$92,$A28,'G24'!$C$14:$C$92)</f>
        <v/>
      </c>
      <c r="V28" s="74">
        <f>SUMIF('G25'!$A$14:$A$99,$A28,'G25'!$C$14:$C$99)</f>
        <v/>
      </c>
      <c r="W28" s="74">
        <f>SUMIF('G31'!$A$14:$A$93,$A28,'G31'!$C$14:$C$93)</f>
        <v/>
      </c>
      <c r="X28" s="74">
        <f>SUMIF('G32'!$A$14:$A$74,$A28,'G32'!$C$14:$C$74)</f>
        <v/>
      </c>
      <c r="Y28" s="74">
        <f>SUMIF('J21'!$A$14:$A$81,$A28,'J21'!$C$14:$C$81)</f>
        <v/>
      </c>
      <c r="Z28" s="74">
        <f>SUMIF('J22'!$A$14:$A$82,$A28,'J22'!$C$14:$C$82)</f>
        <v/>
      </c>
      <c r="AA28" s="74">
        <f>SUMIF('J31'!$A$14:$A$81,$A28,'J31'!$C$14:$C$81)</f>
        <v/>
      </c>
      <c r="AB28" s="74">
        <f>SUMIF('N31'!$A$14:$A$79,$A28,'N31'!$C$14:$C$79)</f>
        <v/>
      </c>
      <c r="AC28" s="74">
        <f>SUMIF('N41'!$A$14:$A$76,$A28,'N41'!$C$14:$C$76)</f>
        <v/>
      </c>
      <c r="AD28" s="74">
        <f>SUMIF('N42'!$A$14:$A$81,$A28,'N42'!$C$14:$C$81)</f>
        <v/>
      </c>
      <c r="AE28" s="74">
        <f>SUMIF('N43'!$A$14:$A$66,$A28,'N43'!$C$14:$C$66)</f>
        <v/>
      </c>
      <c r="AF28" s="74">
        <f>SUMIF('N51'!$A$14:$A$81,$A28,'N51'!$C$14:$C$81)</f>
        <v/>
      </c>
      <c r="AG28" s="74" t="n"/>
      <c r="AH28" s="74" t="n"/>
      <c r="AI28" s="74" t="n"/>
      <c r="AJ28" s="74" t="n"/>
    </row>
    <row customHeight="1" ht="63.75" r="29" s="95" spans="1:36">
      <c r="A29" s="28" t="s">
        <v>81</v>
      </c>
      <c r="B29" s="38" t="s">
        <v>82</v>
      </c>
      <c r="C29" s="28">
        <f>K29</f>
        <v/>
      </c>
      <c r="D29" s="28" t="s">
        <v>22</v>
      </c>
      <c r="E29" s="35" t="n"/>
      <c r="F29" s="35">
        <f>C29*E29</f>
        <v/>
      </c>
      <c r="G29" s="36" t="s">
        <v>83</v>
      </c>
      <c r="H29" s="28" t="n"/>
      <c r="I29" s="28" t="n"/>
      <c r="K29">
        <f>SUM(L29:AN29)</f>
        <v/>
      </c>
      <c r="L29" s="74">
        <f>SUMIF('G01'!$A$14:$A$88,$A29,'G01'!$C$14:$C$88)</f>
        <v/>
      </c>
      <c r="M29" s="74">
        <f>SUMIF('G02'!$A$14:$A$92,$A29,'G02'!$C$14:$C$92)</f>
        <v/>
      </c>
      <c r="N29" s="74">
        <f>SUMIF('G03'!$A$14:$A$74,$A29,'G03'!$C$14:$C$74)</f>
        <v/>
      </c>
      <c r="O29" s="74">
        <f>SUMIF('G11'!$A$14:$A$84,$A29,'G11'!$C$14:$C$84)</f>
        <v/>
      </c>
      <c r="P29" s="74">
        <f>SUMIF('G12'!$A$14:$A$94,$A29,'G12'!$C$14:$C$94)</f>
        <v/>
      </c>
      <c r="Q29" s="74">
        <f>SUMIF('G13'!$A$14:$A$84,$A29,'G13'!$C$14:$C$84)</f>
        <v/>
      </c>
      <c r="R29" s="74">
        <f>SUMIF('G21'!$A$14:$A$99,$A29,'G21'!$C$14:$C$99)</f>
        <v/>
      </c>
      <c r="S29" s="74">
        <f>SUMIF('G22'!$A$14:$A$99,$A29,'G22'!$C$14:$C$99)</f>
        <v/>
      </c>
      <c r="T29" s="74">
        <f>SUMIF('G23'!$A$14:$A$114,$A29,'G23'!$C$14:$C$114)</f>
        <v/>
      </c>
      <c r="U29" s="74">
        <f>SUMIF('G24'!$A$14:$A$92,$A29,'G24'!$C$14:$C$92)</f>
        <v/>
      </c>
      <c r="V29" s="74">
        <f>SUMIF('G25'!$A$14:$A$99,$A29,'G25'!$C$14:$C$99)</f>
        <v/>
      </c>
      <c r="W29" s="74">
        <f>SUMIF('G31'!$A$14:$A$93,$A29,'G31'!$C$14:$C$93)</f>
        <v/>
      </c>
      <c r="X29" s="74">
        <f>SUMIF('G32'!$A$14:$A$74,$A29,'G32'!$C$14:$C$74)</f>
        <v/>
      </c>
      <c r="Y29" s="74">
        <f>SUMIF('J21'!$A$14:$A$81,$A29,'J21'!$C$14:$C$81)</f>
        <v/>
      </c>
      <c r="Z29" s="74">
        <f>SUMIF('J22'!$A$14:$A$82,$A29,'J22'!$C$14:$C$82)</f>
        <v/>
      </c>
      <c r="AA29" s="74">
        <f>SUMIF('J31'!$A$14:$A$81,$A29,'J31'!$C$14:$C$81)</f>
        <v/>
      </c>
      <c r="AB29" s="74">
        <f>SUMIF('N31'!$A$14:$A$79,$A29,'N31'!$C$14:$C$79)</f>
        <v/>
      </c>
      <c r="AC29" s="74">
        <f>SUMIF('N41'!$A$14:$A$76,$A29,'N41'!$C$14:$C$76)</f>
        <v/>
      </c>
      <c r="AD29" s="74">
        <f>SUMIF('N42'!$A$14:$A$81,$A29,'N42'!$C$14:$C$81)</f>
        <v/>
      </c>
      <c r="AE29" s="74">
        <f>SUMIF('N43'!$A$14:$A$66,$A29,'N43'!$C$14:$C$66)</f>
        <v/>
      </c>
      <c r="AF29" s="74">
        <f>SUMIF('N51'!$A$14:$A$81,$A29,'N51'!$C$14:$C$81)</f>
        <v/>
      </c>
      <c r="AG29" s="74" t="n"/>
      <c r="AH29" s="74" t="n"/>
      <c r="AI29" s="74" t="n"/>
      <c r="AJ29" s="74" t="n"/>
    </row>
    <row customHeight="1" ht="63.75" r="30" s="95" spans="1:36">
      <c r="A30" s="28" t="s">
        <v>84</v>
      </c>
      <c r="B30" s="38" t="s">
        <v>85</v>
      </c>
      <c r="C30" s="28">
        <f>K30</f>
        <v/>
      </c>
      <c r="D30" s="28" t="s">
        <v>22</v>
      </c>
      <c r="E30" s="35" t="n"/>
      <c r="F30" s="35">
        <f>C30*E30</f>
        <v/>
      </c>
      <c r="G30" s="36" t="s">
        <v>86</v>
      </c>
      <c r="H30" s="28" t="n"/>
      <c r="I30" s="28" t="n"/>
      <c r="K30">
        <f>SUM(L30:AN30)</f>
        <v/>
      </c>
      <c r="L30" s="74">
        <f>SUMIF('G01'!$A$14:$A$88,$A30,'G01'!$C$14:$C$88)</f>
        <v/>
      </c>
      <c r="M30" s="74">
        <f>SUMIF('G02'!$A$14:$A$92,$A30,'G02'!$C$14:$C$92)</f>
        <v/>
      </c>
      <c r="N30" s="74">
        <f>SUMIF('G03'!$A$14:$A$74,$A30,'G03'!$C$14:$C$74)</f>
        <v/>
      </c>
      <c r="O30" s="74">
        <f>SUMIF('G11'!$A$14:$A$84,$A30,'G11'!$C$14:$C$84)</f>
        <v/>
      </c>
      <c r="P30" s="74">
        <f>SUMIF('G12'!$A$14:$A$94,$A30,'G12'!$C$14:$C$94)</f>
        <v/>
      </c>
      <c r="Q30" s="74">
        <f>SUMIF('G13'!$A$14:$A$84,$A30,'G13'!$C$14:$C$84)</f>
        <v/>
      </c>
      <c r="R30" s="74">
        <f>SUMIF('G21'!$A$14:$A$99,$A30,'G21'!$C$14:$C$99)</f>
        <v/>
      </c>
      <c r="S30" s="74">
        <f>SUMIF('G22'!$A$14:$A$99,$A30,'G22'!$C$14:$C$99)</f>
        <v/>
      </c>
      <c r="T30" s="74">
        <f>SUMIF('G23'!$A$14:$A$114,$A30,'G23'!$C$14:$C$114)</f>
        <v/>
      </c>
      <c r="U30" s="74">
        <f>SUMIF('G24'!$A$14:$A$92,$A30,'G24'!$C$14:$C$92)</f>
        <v/>
      </c>
      <c r="V30" s="74">
        <f>SUMIF('G25'!$A$14:$A$99,$A30,'G25'!$C$14:$C$99)</f>
        <v/>
      </c>
      <c r="W30" s="74">
        <f>SUMIF('G31'!$A$14:$A$93,$A30,'G31'!$C$14:$C$93)</f>
        <v/>
      </c>
      <c r="X30" s="74">
        <f>SUMIF('G32'!$A$14:$A$74,$A30,'G32'!$C$14:$C$74)</f>
        <v/>
      </c>
      <c r="Y30" s="74">
        <f>SUMIF('J21'!$A$14:$A$81,$A30,'J21'!$C$14:$C$81)</f>
        <v/>
      </c>
      <c r="Z30" s="74">
        <f>SUMIF('J22'!$A$14:$A$82,$A30,'J22'!$C$14:$C$82)</f>
        <v/>
      </c>
      <c r="AA30" s="74">
        <f>SUMIF('J31'!$A$14:$A$81,$A30,'J31'!$C$14:$C$81)</f>
        <v/>
      </c>
      <c r="AB30" s="74">
        <f>SUMIF('N31'!$A$14:$A$79,$A30,'N31'!$C$14:$C$79)</f>
        <v/>
      </c>
      <c r="AC30" s="74">
        <f>SUMIF('N41'!$A$14:$A$76,$A30,'N41'!$C$14:$C$76)</f>
        <v/>
      </c>
      <c r="AD30" s="74">
        <f>SUMIF('N42'!$A$14:$A$81,$A30,'N42'!$C$14:$C$81)</f>
        <v/>
      </c>
      <c r="AE30" s="74">
        <f>SUMIF('N43'!$A$14:$A$66,$A30,'N43'!$C$14:$C$66)</f>
        <v/>
      </c>
      <c r="AF30" s="74">
        <f>SUMIF('N51'!$A$14:$A$81,$A30,'N51'!$C$14:$C$81)</f>
        <v/>
      </c>
      <c r="AG30" s="74" t="n"/>
      <c r="AH30" s="74" t="n"/>
      <c r="AI30" s="74" t="n"/>
      <c r="AJ30" s="74" t="n"/>
    </row>
    <row customHeight="1" ht="51" r="31" s="95" spans="1:36">
      <c r="A31" s="28" t="s">
        <v>87</v>
      </c>
      <c r="B31" s="38" t="s">
        <v>88</v>
      </c>
      <c r="C31" s="28">
        <f>K31</f>
        <v/>
      </c>
      <c r="D31" s="28" t="s">
        <v>22</v>
      </c>
      <c r="E31" s="35" t="n"/>
      <c r="F31" s="35">
        <f>C31*E31</f>
        <v/>
      </c>
      <c r="G31" s="36" t="s">
        <v>89</v>
      </c>
      <c r="H31" s="28" t="n"/>
      <c r="I31" s="28" t="n"/>
      <c r="K31">
        <f>SUM(L31:AN31)</f>
        <v/>
      </c>
      <c r="L31" s="74">
        <f>SUMIF('G01'!$A$14:$A$88,$A31,'G01'!$C$14:$C$88)</f>
        <v/>
      </c>
      <c r="M31" s="74">
        <f>SUMIF('G02'!$A$14:$A$92,$A31,'G02'!$C$14:$C$92)</f>
        <v/>
      </c>
      <c r="N31" s="74">
        <f>SUMIF('G03'!$A$14:$A$74,$A31,'G03'!$C$14:$C$74)</f>
        <v/>
      </c>
      <c r="O31" s="74">
        <f>SUMIF('G11'!$A$14:$A$84,$A31,'G11'!$C$14:$C$84)</f>
        <v/>
      </c>
      <c r="P31" s="74">
        <f>SUMIF('G12'!$A$14:$A$94,$A31,'G12'!$C$14:$C$94)</f>
        <v/>
      </c>
      <c r="Q31" s="74">
        <f>SUMIF('G13'!$A$14:$A$84,$A31,'G13'!$C$14:$C$84)</f>
        <v/>
      </c>
      <c r="R31" s="74">
        <f>SUMIF('G21'!$A$14:$A$99,$A31,'G21'!$C$14:$C$99)</f>
        <v/>
      </c>
      <c r="S31" s="74">
        <f>SUMIF('G22'!$A$14:$A$99,$A31,'G22'!$C$14:$C$99)</f>
        <v/>
      </c>
      <c r="T31" s="74">
        <f>SUMIF('G23'!$A$14:$A$114,$A31,'G23'!$C$14:$C$114)</f>
        <v/>
      </c>
      <c r="U31" s="74">
        <f>SUMIF('G24'!$A$14:$A$92,$A31,'G24'!$C$14:$C$92)</f>
        <v/>
      </c>
      <c r="V31" s="74">
        <f>SUMIF('G25'!$A$14:$A$99,$A31,'G25'!$C$14:$C$99)</f>
        <v/>
      </c>
      <c r="W31" s="74">
        <f>SUMIF('G31'!$A$14:$A$93,$A31,'G31'!$C$14:$C$93)</f>
        <v/>
      </c>
      <c r="X31" s="74">
        <f>SUMIF('G32'!$A$14:$A$74,$A31,'G32'!$C$14:$C$74)</f>
        <v/>
      </c>
      <c r="Y31" s="74">
        <f>SUMIF('J21'!$A$14:$A$81,$A31,'J21'!$C$14:$C$81)</f>
        <v/>
      </c>
      <c r="Z31" s="74">
        <f>SUMIF('J22'!$A$14:$A$82,$A31,'J22'!$C$14:$C$82)</f>
        <v/>
      </c>
      <c r="AA31" s="74">
        <f>SUMIF('J31'!$A$14:$A$81,$A31,'J31'!$C$14:$C$81)</f>
        <v/>
      </c>
      <c r="AB31" s="74">
        <f>SUMIF('N31'!$A$14:$A$79,$A31,'N31'!$C$14:$C$79)</f>
        <v/>
      </c>
      <c r="AC31" s="74">
        <f>SUMIF('N41'!$A$14:$A$76,$A31,'N41'!$C$14:$C$76)</f>
        <v/>
      </c>
      <c r="AD31" s="74">
        <f>SUMIF('N42'!$A$14:$A$81,$A31,'N42'!$C$14:$C$81)</f>
        <v/>
      </c>
      <c r="AE31" s="74">
        <f>SUMIF('N43'!$A$14:$A$66,$A31,'N43'!$C$14:$C$66)</f>
        <v/>
      </c>
      <c r="AF31" s="74">
        <f>SUMIF('N51'!$A$14:$A$81,$A31,'N51'!$C$14:$C$81)</f>
        <v/>
      </c>
      <c r="AG31" s="74" t="n"/>
      <c r="AH31" s="74" t="n"/>
      <c r="AI31" s="74" t="n"/>
      <c r="AJ31" s="74" t="n"/>
    </row>
    <row customHeight="1" ht="63.75" r="32" s="95" spans="1:36">
      <c r="A32" s="28" t="s">
        <v>90</v>
      </c>
      <c r="B32" s="38" t="s">
        <v>91</v>
      </c>
      <c r="C32" s="28">
        <f>K32</f>
        <v/>
      </c>
      <c r="D32" s="28" t="s">
        <v>22</v>
      </c>
      <c r="E32" s="35" t="n"/>
      <c r="F32" s="35">
        <f>C32*E32</f>
        <v/>
      </c>
      <c r="G32" s="36" t="s">
        <v>92</v>
      </c>
      <c r="H32" s="28" t="n"/>
      <c r="I32" s="28" t="n"/>
      <c r="K32">
        <f>SUM(L32:AN32)</f>
        <v/>
      </c>
      <c r="L32" s="74">
        <f>SUMIF('G01'!$A$14:$A$88,$A32,'G01'!$C$14:$C$88)</f>
        <v/>
      </c>
      <c r="M32" s="74">
        <f>SUMIF('G02'!$A$14:$A$92,$A32,'G02'!$C$14:$C$92)</f>
        <v/>
      </c>
      <c r="N32" s="74">
        <f>SUMIF('G03'!$A$14:$A$74,$A32,'G03'!$C$14:$C$74)</f>
        <v/>
      </c>
      <c r="O32" s="74">
        <f>SUMIF('G11'!$A$14:$A$84,$A32,'G11'!$C$14:$C$84)</f>
        <v/>
      </c>
      <c r="P32" s="74">
        <f>SUMIF('G12'!$A$14:$A$94,$A32,'G12'!$C$14:$C$94)</f>
        <v/>
      </c>
      <c r="Q32" s="74">
        <f>SUMIF('G13'!$A$14:$A$84,$A32,'G13'!$C$14:$C$84)</f>
        <v/>
      </c>
      <c r="R32" s="74">
        <f>SUMIF('G21'!$A$14:$A$99,$A32,'G21'!$C$14:$C$99)</f>
        <v/>
      </c>
      <c r="S32" s="74">
        <f>SUMIF('G22'!$A$14:$A$99,$A32,'G22'!$C$14:$C$99)</f>
        <v/>
      </c>
      <c r="T32" s="74">
        <f>SUMIF('G23'!$A$14:$A$114,$A32,'G23'!$C$14:$C$114)</f>
        <v/>
      </c>
      <c r="U32" s="74">
        <f>SUMIF('G24'!$A$14:$A$92,$A32,'G24'!$C$14:$C$92)</f>
        <v/>
      </c>
      <c r="V32" s="74">
        <f>SUMIF('G25'!$A$14:$A$99,$A32,'G25'!$C$14:$C$99)</f>
        <v/>
      </c>
      <c r="W32" s="74">
        <f>SUMIF('G31'!$A$14:$A$93,$A32,'G31'!$C$14:$C$93)</f>
        <v/>
      </c>
      <c r="X32" s="74">
        <f>SUMIF('G32'!$A$14:$A$74,$A32,'G32'!$C$14:$C$74)</f>
        <v/>
      </c>
      <c r="Y32" s="74">
        <f>SUMIF('J21'!$A$14:$A$81,$A32,'J21'!$C$14:$C$81)</f>
        <v/>
      </c>
      <c r="Z32" s="74">
        <f>SUMIF('J22'!$A$14:$A$82,$A32,'J22'!$C$14:$C$82)</f>
        <v/>
      </c>
      <c r="AA32" s="74">
        <f>SUMIF('J31'!$A$14:$A$81,$A32,'J31'!$C$14:$C$81)</f>
        <v/>
      </c>
      <c r="AB32" s="74">
        <f>SUMIF('N31'!$A$14:$A$79,$A32,'N31'!$C$14:$C$79)</f>
        <v/>
      </c>
      <c r="AC32" s="74">
        <f>SUMIF('N41'!$A$14:$A$76,$A32,'N41'!$C$14:$C$76)</f>
        <v/>
      </c>
      <c r="AD32" s="74">
        <f>SUMIF('N42'!$A$14:$A$81,$A32,'N42'!$C$14:$C$81)</f>
        <v/>
      </c>
      <c r="AE32" s="74">
        <f>SUMIF('N43'!$A$14:$A$66,$A32,'N43'!$C$14:$C$66)</f>
        <v/>
      </c>
      <c r="AF32" s="74">
        <f>SUMIF('N51'!$A$14:$A$81,$A32,'N51'!$C$14:$C$81)</f>
        <v/>
      </c>
      <c r="AG32" s="74" t="n"/>
      <c r="AH32" s="74" t="n"/>
      <c r="AI32" s="74" t="n"/>
      <c r="AJ32" s="74" t="n"/>
    </row>
    <row customHeight="1" ht="38.25" r="33" s="95" spans="1:36">
      <c r="A33" s="28" t="s">
        <v>93</v>
      </c>
      <c r="B33" s="38" t="s">
        <v>94</v>
      </c>
      <c r="C33" s="28">
        <f>K33</f>
        <v/>
      </c>
      <c r="D33" s="28" t="s">
        <v>22</v>
      </c>
      <c r="E33" s="35" t="n"/>
      <c r="F33" s="35">
        <f>C33*E33</f>
        <v/>
      </c>
      <c r="G33" s="36" t="s">
        <v>95</v>
      </c>
      <c r="H33" s="28" t="n"/>
      <c r="I33" s="28" t="n"/>
      <c r="K33">
        <f>SUM(L33:AN33)</f>
        <v/>
      </c>
      <c r="L33" s="74">
        <f>SUMIF('G01'!$A$14:$A$88,$A33,'G01'!$C$14:$C$88)</f>
        <v/>
      </c>
      <c r="M33" s="74">
        <f>SUMIF('G02'!$A$14:$A$92,$A33,'G02'!$C$14:$C$92)</f>
        <v/>
      </c>
      <c r="N33" s="74">
        <f>SUMIF('G03'!$A$14:$A$74,$A33,'G03'!$C$14:$C$74)</f>
        <v/>
      </c>
      <c r="O33" s="74">
        <f>SUMIF('G11'!$A$14:$A$84,$A33,'G11'!$C$14:$C$84)</f>
        <v/>
      </c>
      <c r="P33" s="74">
        <f>SUMIF('G12'!$A$14:$A$94,$A33,'G12'!$C$14:$C$94)</f>
        <v/>
      </c>
      <c r="Q33" s="74">
        <f>SUMIF('G13'!$A$14:$A$84,$A33,'G13'!$C$14:$C$84)</f>
        <v/>
      </c>
      <c r="R33" s="74">
        <f>SUMIF('G21'!$A$14:$A$99,$A33,'G21'!$C$14:$C$99)</f>
        <v/>
      </c>
      <c r="S33" s="74">
        <f>SUMIF('G22'!$A$14:$A$99,$A33,'G22'!$C$14:$C$99)</f>
        <v/>
      </c>
      <c r="T33" s="74">
        <f>SUMIF('G23'!$A$14:$A$114,$A33,'G23'!$C$14:$C$114)</f>
        <v/>
      </c>
      <c r="U33" s="74">
        <f>SUMIF('G24'!$A$14:$A$92,$A33,'G24'!$C$14:$C$92)</f>
        <v/>
      </c>
      <c r="V33" s="74">
        <f>SUMIF('G25'!$A$14:$A$99,$A33,'G25'!$C$14:$C$99)</f>
        <v/>
      </c>
      <c r="W33" s="74">
        <f>SUMIF('G31'!$A$14:$A$93,$A33,'G31'!$C$14:$C$93)</f>
        <v/>
      </c>
      <c r="X33" s="74">
        <f>SUMIF('G32'!$A$14:$A$74,$A33,'G32'!$C$14:$C$74)</f>
        <v/>
      </c>
      <c r="Y33" s="74">
        <f>SUMIF('J21'!$A$14:$A$81,$A33,'J21'!$C$14:$C$81)</f>
        <v/>
      </c>
      <c r="Z33" s="74">
        <f>SUMIF('J22'!$A$14:$A$82,$A33,'J22'!$C$14:$C$82)</f>
        <v/>
      </c>
      <c r="AA33" s="74">
        <f>SUMIF('J31'!$A$14:$A$81,$A33,'J31'!$C$14:$C$81)</f>
        <v/>
      </c>
      <c r="AB33" s="74">
        <f>SUMIF('N31'!$A$14:$A$79,$A33,'N31'!$C$14:$C$79)</f>
        <v/>
      </c>
      <c r="AC33" s="74">
        <f>SUMIF('N41'!$A$14:$A$76,$A33,'N41'!$C$14:$C$76)</f>
        <v/>
      </c>
      <c r="AD33" s="74">
        <f>SUMIF('N42'!$A$14:$A$81,$A33,'N42'!$C$14:$C$81)</f>
        <v/>
      </c>
      <c r="AE33" s="74">
        <f>SUMIF('N43'!$A$14:$A$66,$A33,'N43'!$C$14:$C$66)</f>
        <v/>
      </c>
      <c r="AF33" s="74">
        <f>SUMIF('N51'!$A$14:$A$81,$A33,'N51'!$C$14:$C$81)</f>
        <v/>
      </c>
      <c r="AG33" s="74" t="n"/>
      <c r="AH33" s="74" t="n"/>
      <c r="AI33" s="74" t="n"/>
      <c r="AJ33" s="74" t="n"/>
    </row>
    <row customHeight="1" ht="38.25" r="34" s="95" spans="1:36">
      <c r="A34" s="28" t="s">
        <v>96</v>
      </c>
      <c r="B34" s="38" t="s">
        <v>97</v>
      </c>
      <c r="C34" s="28">
        <f>K34</f>
        <v/>
      </c>
      <c r="D34" s="28" t="s">
        <v>22</v>
      </c>
      <c r="E34" s="35" t="n"/>
      <c r="F34" s="35">
        <f>C34*E34</f>
        <v/>
      </c>
      <c r="G34" s="36" t="s">
        <v>98</v>
      </c>
      <c r="H34" s="28" t="n"/>
      <c r="I34" s="28" t="n"/>
      <c r="K34">
        <f>SUM(L34:AN34)</f>
        <v/>
      </c>
      <c r="L34" s="74">
        <f>SUMIF('G01'!$A$14:$A$88,$A34,'G01'!$C$14:$C$88)</f>
        <v/>
      </c>
      <c r="M34" s="74">
        <f>SUMIF('G02'!$A$14:$A$92,$A34,'G02'!$C$14:$C$92)</f>
        <v/>
      </c>
      <c r="N34" s="74">
        <f>SUMIF('G03'!$A$14:$A$74,$A34,'G03'!$C$14:$C$74)</f>
        <v/>
      </c>
      <c r="O34" s="74">
        <f>SUMIF('G11'!$A$14:$A$84,$A34,'G11'!$C$14:$C$84)</f>
        <v/>
      </c>
      <c r="P34" s="74">
        <f>SUMIF('G12'!$A$14:$A$94,$A34,'G12'!$C$14:$C$94)</f>
        <v/>
      </c>
      <c r="Q34" s="74">
        <f>SUMIF('G13'!$A$14:$A$84,$A34,'G13'!$C$14:$C$84)</f>
        <v/>
      </c>
      <c r="R34" s="74">
        <f>SUMIF('G21'!$A$14:$A$99,$A34,'G21'!$C$14:$C$99)</f>
        <v/>
      </c>
      <c r="S34" s="74">
        <f>SUMIF('G22'!$A$14:$A$99,$A34,'G22'!$C$14:$C$99)</f>
        <v/>
      </c>
      <c r="T34" s="74">
        <f>SUMIF('G23'!$A$14:$A$114,$A34,'G23'!$C$14:$C$114)</f>
        <v/>
      </c>
      <c r="U34" s="74">
        <f>SUMIF('G24'!$A$14:$A$92,$A34,'G24'!$C$14:$C$92)</f>
        <v/>
      </c>
      <c r="V34" s="74">
        <f>SUMIF('G25'!$A$14:$A$99,$A34,'G25'!$C$14:$C$99)</f>
        <v/>
      </c>
      <c r="W34" s="74">
        <f>SUMIF('G31'!$A$14:$A$93,$A34,'G31'!$C$14:$C$93)</f>
        <v/>
      </c>
      <c r="X34" s="74">
        <f>SUMIF('G32'!$A$14:$A$74,$A34,'G32'!$C$14:$C$74)</f>
        <v/>
      </c>
      <c r="Y34" s="74">
        <f>SUMIF('J21'!$A$14:$A$81,$A34,'J21'!$C$14:$C$81)</f>
        <v/>
      </c>
      <c r="Z34" s="74">
        <f>SUMIF('J22'!$A$14:$A$82,$A34,'J22'!$C$14:$C$82)</f>
        <v/>
      </c>
      <c r="AA34" s="74">
        <f>SUMIF('J31'!$A$14:$A$81,$A34,'J31'!$C$14:$C$81)</f>
        <v/>
      </c>
      <c r="AB34" s="74">
        <f>SUMIF('N31'!$A$14:$A$79,$A34,'N31'!$C$14:$C$79)</f>
        <v/>
      </c>
      <c r="AC34" s="74">
        <f>SUMIF('N41'!$A$14:$A$76,$A34,'N41'!$C$14:$C$76)</f>
        <v/>
      </c>
      <c r="AD34" s="74">
        <f>SUMIF('N42'!$A$14:$A$81,$A34,'N42'!$C$14:$C$81)</f>
        <v/>
      </c>
      <c r="AE34" s="74">
        <f>SUMIF('N43'!$A$14:$A$66,$A34,'N43'!$C$14:$C$66)</f>
        <v/>
      </c>
      <c r="AF34" s="74">
        <f>SUMIF('N51'!$A$14:$A$81,$A34,'N51'!$C$14:$C$81)</f>
        <v/>
      </c>
      <c r="AG34" s="74" t="n"/>
      <c r="AH34" s="74" t="n"/>
      <c r="AI34" s="74" t="n"/>
      <c r="AJ34" s="74" t="n"/>
    </row>
    <row customHeight="1" ht="51" r="35" s="95" spans="1:36">
      <c r="A35" s="28" t="s">
        <v>99</v>
      </c>
      <c r="B35" s="38" t="s">
        <v>100</v>
      </c>
      <c r="C35" s="28">
        <f>K35</f>
        <v/>
      </c>
      <c r="D35" s="28" t="s">
        <v>22</v>
      </c>
      <c r="E35" s="35" t="n"/>
      <c r="F35" s="35">
        <f>C35*E35</f>
        <v/>
      </c>
      <c r="G35" s="36" t="s">
        <v>101</v>
      </c>
      <c r="H35" s="28" t="n"/>
      <c r="I35" s="28" t="n"/>
      <c r="K35">
        <f>SUM(L35:AN35)</f>
        <v/>
      </c>
      <c r="L35" s="74">
        <f>SUMIF('G01'!$A$14:$A$88,$A35,'G01'!$C$14:$C$88)</f>
        <v/>
      </c>
      <c r="M35" s="74">
        <f>SUMIF('G02'!$A$14:$A$92,$A35,'G02'!$C$14:$C$92)</f>
        <v/>
      </c>
      <c r="N35" s="74">
        <f>SUMIF('G03'!$A$14:$A$74,$A35,'G03'!$C$14:$C$74)</f>
        <v/>
      </c>
      <c r="O35" s="74">
        <f>SUMIF('G11'!$A$14:$A$84,$A35,'G11'!$C$14:$C$84)</f>
        <v/>
      </c>
      <c r="P35" s="74">
        <f>SUMIF('G12'!$A$14:$A$94,$A35,'G12'!$C$14:$C$94)</f>
        <v/>
      </c>
      <c r="Q35" s="74">
        <f>SUMIF('G13'!$A$14:$A$84,$A35,'G13'!$C$14:$C$84)</f>
        <v/>
      </c>
      <c r="R35" s="74">
        <f>SUMIF('G21'!$A$14:$A$99,$A35,'G21'!$C$14:$C$99)</f>
        <v/>
      </c>
      <c r="S35" s="74">
        <f>SUMIF('G22'!$A$14:$A$99,$A35,'G22'!$C$14:$C$99)</f>
        <v/>
      </c>
      <c r="T35" s="74">
        <f>SUMIF('G23'!$A$14:$A$114,$A35,'G23'!$C$14:$C$114)</f>
        <v/>
      </c>
      <c r="U35" s="74">
        <f>SUMIF('G24'!$A$14:$A$92,$A35,'G24'!$C$14:$C$92)</f>
        <v/>
      </c>
      <c r="V35" s="74">
        <f>SUMIF('G25'!$A$14:$A$99,$A35,'G25'!$C$14:$C$99)</f>
        <v/>
      </c>
      <c r="W35" s="74">
        <f>SUMIF('G31'!$A$14:$A$93,$A35,'G31'!$C$14:$C$93)</f>
        <v/>
      </c>
      <c r="X35" s="74">
        <f>SUMIF('G32'!$A$14:$A$74,$A35,'G32'!$C$14:$C$74)</f>
        <v/>
      </c>
      <c r="Y35" s="74">
        <f>SUMIF('J21'!$A$14:$A$81,$A35,'J21'!$C$14:$C$81)</f>
        <v/>
      </c>
      <c r="Z35" s="74">
        <f>SUMIF('J22'!$A$14:$A$82,$A35,'J22'!$C$14:$C$82)</f>
        <v/>
      </c>
      <c r="AA35" s="74">
        <f>SUMIF('J31'!$A$14:$A$81,$A35,'J31'!$C$14:$C$81)</f>
        <v/>
      </c>
      <c r="AB35" s="74">
        <f>SUMIF('N31'!$A$14:$A$79,$A35,'N31'!$C$14:$C$79)</f>
        <v/>
      </c>
      <c r="AC35" s="74">
        <f>SUMIF('N41'!$A$14:$A$76,$A35,'N41'!$C$14:$C$76)</f>
        <v/>
      </c>
      <c r="AD35" s="74">
        <f>SUMIF('N42'!$A$14:$A$81,$A35,'N42'!$C$14:$C$81)</f>
        <v/>
      </c>
      <c r="AE35" s="74">
        <f>SUMIF('N43'!$A$14:$A$66,$A35,'N43'!$C$14:$C$66)</f>
        <v/>
      </c>
      <c r="AF35" s="74">
        <f>SUMIF('N51'!$A$14:$A$81,$A35,'N51'!$C$14:$C$81)</f>
        <v/>
      </c>
    </row>
    <row customHeight="1" ht="38.25" r="36" s="95" spans="1:36">
      <c r="A36" s="28" t="s">
        <v>102</v>
      </c>
      <c r="B36" s="38" t="s">
        <v>103</v>
      </c>
      <c r="C36" s="28">
        <f>K36</f>
        <v/>
      </c>
      <c r="D36" s="28" t="s">
        <v>22</v>
      </c>
      <c r="E36" s="35" t="n"/>
      <c r="F36" s="35">
        <f>C36*E36</f>
        <v/>
      </c>
      <c r="G36" s="36" t="s">
        <v>104</v>
      </c>
      <c r="H36" s="28" t="n"/>
      <c r="I36" s="28" t="n"/>
      <c r="K36">
        <f>SUM(L36:AN36)</f>
        <v/>
      </c>
      <c r="L36" s="74">
        <f>SUMIF('G01'!$A$14:$A$88,$A36,'G01'!$C$14:$C$88)</f>
        <v/>
      </c>
      <c r="M36" s="74">
        <f>SUMIF('G02'!$A$14:$A$92,$A36,'G02'!$C$14:$C$92)</f>
        <v/>
      </c>
      <c r="N36" s="74">
        <f>SUMIF('G03'!$A$14:$A$74,$A36,'G03'!$C$14:$C$74)</f>
        <v/>
      </c>
      <c r="O36" s="74">
        <f>SUMIF('G11'!$A$14:$A$84,$A36,'G11'!$C$14:$C$84)</f>
        <v/>
      </c>
      <c r="P36" s="74">
        <f>SUMIF('G12'!$A$14:$A$94,$A36,'G12'!$C$14:$C$94)</f>
        <v/>
      </c>
      <c r="Q36" s="74">
        <f>SUMIF('G13'!$A$14:$A$84,$A36,'G13'!$C$14:$C$84)</f>
        <v/>
      </c>
      <c r="R36" s="74">
        <f>SUMIF('G21'!$A$14:$A$99,$A36,'G21'!$C$14:$C$99)</f>
        <v/>
      </c>
      <c r="S36" s="74">
        <f>SUMIF('G22'!$A$14:$A$99,$A36,'G22'!$C$14:$C$99)</f>
        <v/>
      </c>
      <c r="T36" s="74">
        <f>SUMIF('G23'!$A$14:$A$114,$A36,'G23'!$C$14:$C$114)</f>
        <v/>
      </c>
      <c r="U36" s="74">
        <f>SUMIF('G24'!$A$14:$A$92,$A36,'G24'!$C$14:$C$92)</f>
        <v/>
      </c>
      <c r="V36" s="74">
        <f>SUMIF('G25'!$A$14:$A$99,$A36,'G25'!$C$14:$C$99)</f>
        <v/>
      </c>
      <c r="W36" s="74">
        <f>SUMIF('G31'!$A$14:$A$93,$A36,'G31'!$C$14:$C$93)</f>
        <v/>
      </c>
      <c r="X36" s="74">
        <f>SUMIF('G32'!$A$14:$A$74,$A36,'G32'!$C$14:$C$74)</f>
        <v/>
      </c>
      <c r="Y36" s="74">
        <f>SUMIF('J21'!$A$14:$A$81,$A36,'J21'!$C$14:$C$81)</f>
        <v/>
      </c>
      <c r="Z36" s="74">
        <f>SUMIF('J22'!$A$14:$A$82,$A36,'J22'!$C$14:$C$82)</f>
        <v/>
      </c>
      <c r="AA36" s="74">
        <f>SUMIF('J31'!$A$14:$A$81,$A36,'J31'!$C$14:$C$81)</f>
        <v/>
      </c>
      <c r="AB36" s="74">
        <f>SUMIF('N31'!$A$14:$A$79,$A36,'N31'!$C$14:$C$79)</f>
        <v/>
      </c>
      <c r="AC36" s="74">
        <f>SUMIF('N41'!$A$14:$A$76,$A36,'N41'!$C$14:$C$76)</f>
        <v/>
      </c>
      <c r="AD36" s="74">
        <f>SUMIF('N42'!$A$14:$A$81,$A36,'N42'!$C$14:$C$81)</f>
        <v/>
      </c>
      <c r="AE36" s="74">
        <f>SUMIF('N43'!$A$14:$A$66,$A36,'N43'!$C$14:$C$66)</f>
        <v/>
      </c>
      <c r="AF36" s="74">
        <f>SUMIF('N51'!$A$14:$A$81,$A36,'N51'!$C$14:$C$81)</f>
        <v/>
      </c>
    </row>
    <row customHeight="1" ht="38.25" r="37" s="95" spans="1:36">
      <c r="A37" s="28" t="s">
        <v>105</v>
      </c>
      <c r="B37" s="38" t="s">
        <v>106</v>
      </c>
      <c r="C37" s="28">
        <f>K37</f>
        <v/>
      </c>
      <c r="D37" s="28" t="s">
        <v>22</v>
      </c>
      <c r="E37" s="35" t="n"/>
      <c r="F37" s="35">
        <f>C37*E37</f>
        <v/>
      </c>
      <c r="G37" s="36" t="s">
        <v>107</v>
      </c>
      <c r="H37" s="28" t="n"/>
      <c r="I37" s="28" t="n"/>
      <c r="K37">
        <f>SUM(L37:AN37)</f>
        <v/>
      </c>
      <c r="L37" s="74">
        <f>SUMIF('G01'!$A$14:$A$88,$A37,'G01'!$C$14:$C$88)</f>
        <v/>
      </c>
      <c r="M37" s="74">
        <f>SUMIF('G02'!$A$14:$A$92,$A37,'G02'!$C$14:$C$92)</f>
        <v/>
      </c>
      <c r="N37" s="74">
        <f>SUMIF('G03'!$A$14:$A$74,$A37,'G03'!$C$14:$C$74)</f>
        <v/>
      </c>
      <c r="O37" s="74">
        <f>SUMIF('G11'!$A$14:$A$84,$A37,'G11'!$C$14:$C$84)</f>
        <v/>
      </c>
      <c r="P37" s="74">
        <f>SUMIF('G12'!$A$14:$A$94,$A37,'G12'!$C$14:$C$94)</f>
        <v/>
      </c>
      <c r="Q37" s="74">
        <f>SUMIF('G13'!$A$14:$A$84,$A37,'G13'!$C$14:$C$84)</f>
        <v/>
      </c>
      <c r="R37" s="74">
        <f>SUMIF('G21'!$A$14:$A$99,$A37,'G21'!$C$14:$C$99)</f>
        <v/>
      </c>
      <c r="S37" s="74">
        <f>SUMIF('G22'!$A$14:$A$99,$A37,'G22'!$C$14:$C$99)</f>
        <v/>
      </c>
      <c r="T37" s="74">
        <f>SUMIF('G23'!$A$14:$A$114,$A37,'G23'!$C$14:$C$114)</f>
        <v/>
      </c>
      <c r="U37" s="74">
        <f>SUMIF('G24'!$A$14:$A$92,$A37,'G24'!$C$14:$C$92)</f>
        <v/>
      </c>
      <c r="V37" s="74">
        <f>SUMIF('G25'!$A$14:$A$99,$A37,'G25'!$C$14:$C$99)</f>
        <v/>
      </c>
      <c r="W37" s="74">
        <f>SUMIF('G31'!$A$14:$A$93,$A37,'G31'!$C$14:$C$93)</f>
        <v/>
      </c>
      <c r="X37" s="74">
        <f>SUMIF('G32'!$A$14:$A$74,$A37,'G32'!$C$14:$C$74)</f>
        <v/>
      </c>
      <c r="Y37" s="74">
        <f>SUMIF('J21'!$A$14:$A$81,$A37,'J21'!$C$14:$C$81)</f>
        <v/>
      </c>
      <c r="Z37" s="74">
        <f>SUMIF('J22'!$A$14:$A$82,$A37,'J22'!$C$14:$C$82)</f>
        <v/>
      </c>
      <c r="AA37" s="74">
        <f>SUMIF('J31'!$A$14:$A$81,$A37,'J31'!$C$14:$C$81)</f>
        <v/>
      </c>
      <c r="AB37" s="74">
        <f>SUMIF('N31'!$A$14:$A$79,$A37,'N31'!$C$14:$C$79)</f>
        <v/>
      </c>
      <c r="AC37" s="74">
        <f>SUMIF('N41'!$A$14:$A$76,$A37,'N41'!$C$14:$C$76)</f>
        <v/>
      </c>
      <c r="AD37" s="74">
        <f>SUMIF('N42'!$A$14:$A$81,$A37,'N42'!$C$14:$C$81)</f>
        <v/>
      </c>
      <c r="AE37" s="74">
        <f>SUMIF('N43'!$A$14:$A$66,$A37,'N43'!$C$14:$C$66)</f>
        <v/>
      </c>
      <c r="AF37" s="74">
        <f>SUMIF('N51'!$A$14:$A$81,$A37,'N51'!$C$14:$C$81)</f>
        <v/>
      </c>
    </row>
    <row customHeight="1" ht="409.5" r="38" s="95" spans="1:36">
      <c r="A38" s="28" t="s">
        <v>108</v>
      </c>
      <c r="B38" s="38" t="s">
        <v>109</v>
      </c>
      <c r="C38" s="28">
        <f>K38</f>
        <v/>
      </c>
      <c r="D38" s="28" t="s">
        <v>22</v>
      </c>
      <c r="E38" s="35" t="n"/>
      <c r="F38" s="35">
        <f>C38*E38</f>
        <v/>
      </c>
      <c r="G38" s="36" t="s">
        <v>110</v>
      </c>
      <c r="H38" s="28" t="n"/>
      <c r="I38" s="28" t="n"/>
      <c r="K38">
        <f>SUM(L38:AN38)</f>
        <v/>
      </c>
      <c r="L38" s="74">
        <f>SUMIF('G01'!$A$14:$A$88,$A38,'G01'!$C$14:$C$88)</f>
        <v/>
      </c>
      <c r="M38" s="74">
        <f>SUMIF('G02'!$A$14:$A$92,$A38,'G02'!$C$14:$C$92)</f>
        <v/>
      </c>
      <c r="N38" s="74">
        <f>SUMIF('G03'!$A$14:$A$74,$A38,'G03'!$C$14:$C$74)</f>
        <v/>
      </c>
      <c r="O38" s="74">
        <f>SUMIF('G11'!$A$14:$A$84,$A38,'G11'!$C$14:$C$84)</f>
        <v/>
      </c>
      <c r="P38" s="74">
        <f>SUMIF('G12'!$A$14:$A$94,$A38,'G12'!$C$14:$C$94)</f>
        <v/>
      </c>
      <c r="Q38" s="74">
        <f>SUMIF('G13'!$A$14:$A$84,$A38,'G13'!$C$14:$C$84)</f>
        <v/>
      </c>
      <c r="R38" s="74">
        <f>SUMIF('G21'!$A$14:$A$99,$A38,'G21'!$C$14:$C$99)</f>
        <v/>
      </c>
      <c r="S38" s="74">
        <f>SUMIF('G22'!$A$14:$A$99,$A38,'G22'!$C$14:$C$99)</f>
        <v/>
      </c>
      <c r="T38" s="74">
        <f>SUMIF('G23'!$A$14:$A$114,$A38,'G23'!$C$14:$C$114)</f>
        <v/>
      </c>
      <c r="U38" s="74">
        <f>SUMIF('G24'!$A$14:$A$92,$A38,'G24'!$C$14:$C$92)</f>
        <v/>
      </c>
      <c r="V38" s="74">
        <f>SUMIF('G25'!$A$14:$A$99,$A38,'G25'!$C$14:$C$99)</f>
        <v/>
      </c>
      <c r="W38" s="74">
        <f>SUMIF('G31'!$A$14:$A$93,$A38,'G31'!$C$14:$C$93)</f>
        <v/>
      </c>
      <c r="X38" s="74">
        <f>SUMIF('G32'!$A$14:$A$74,$A38,'G32'!$C$14:$C$74)</f>
        <v/>
      </c>
      <c r="Y38" s="74">
        <f>SUMIF('J21'!$A$14:$A$81,$A38,'J21'!$C$14:$C$81)</f>
        <v/>
      </c>
      <c r="Z38" s="74">
        <f>SUMIF('J22'!$A$14:$A$82,$A38,'J22'!$C$14:$C$82)</f>
        <v/>
      </c>
      <c r="AA38" s="74">
        <f>SUMIF('J31'!$A$14:$A$81,$A38,'J31'!$C$14:$C$81)</f>
        <v/>
      </c>
      <c r="AB38" s="74">
        <f>SUMIF('N31'!$A$14:$A$79,$A38,'N31'!$C$14:$C$79)</f>
        <v/>
      </c>
      <c r="AC38" s="74">
        <f>SUMIF('N41'!$A$14:$A$76,$A38,'N41'!$C$14:$C$76)</f>
        <v/>
      </c>
      <c r="AD38" s="74">
        <f>SUMIF('N42'!$A$14:$A$81,$A38,'N42'!$C$14:$C$81)</f>
        <v/>
      </c>
      <c r="AE38" s="74">
        <f>SUMIF('N43'!$A$14:$A$66,$A38,'N43'!$C$14:$C$66)</f>
        <v/>
      </c>
      <c r="AF38" s="74">
        <f>SUMIF('N51'!$A$14:$A$81,$A38,'N51'!$C$14:$C$81)</f>
        <v/>
      </c>
    </row>
    <row customHeight="1" ht="38.25" r="39" s="95" spans="1:36">
      <c r="A39" s="28" t="s">
        <v>111</v>
      </c>
      <c r="B39" s="38" t="s">
        <v>112</v>
      </c>
      <c r="C39" s="28">
        <f>K39</f>
        <v/>
      </c>
      <c r="D39" s="28" t="s">
        <v>22</v>
      </c>
      <c r="E39" s="35" t="n"/>
      <c r="F39" s="35">
        <f>C39*E39</f>
        <v/>
      </c>
      <c r="G39" s="36" t="s">
        <v>113</v>
      </c>
      <c r="H39" s="28" t="n"/>
      <c r="I39" s="28" t="n"/>
      <c r="K39">
        <f>SUM(L39:AN39)</f>
        <v/>
      </c>
      <c r="L39" s="74">
        <f>SUMIF('G01'!$A$14:$A$88,$A39,'G01'!$C$14:$C$88)</f>
        <v/>
      </c>
      <c r="M39" s="74">
        <f>SUMIF('G02'!$A$14:$A$92,$A39,'G02'!$C$14:$C$92)</f>
        <v/>
      </c>
      <c r="N39" s="74">
        <f>SUMIF('G03'!$A$14:$A$74,$A39,'G03'!$C$14:$C$74)</f>
        <v/>
      </c>
      <c r="O39" s="74">
        <f>SUMIF('G11'!$A$14:$A$84,$A39,'G11'!$C$14:$C$84)</f>
        <v/>
      </c>
      <c r="P39" s="74">
        <f>SUMIF('G12'!$A$14:$A$94,$A39,'G12'!$C$14:$C$94)</f>
        <v/>
      </c>
      <c r="Q39" s="74">
        <f>SUMIF('G13'!$A$14:$A$84,$A39,'G13'!$C$14:$C$84)</f>
        <v/>
      </c>
      <c r="R39" s="74">
        <f>SUMIF('G21'!$A$14:$A$99,$A39,'G21'!$C$14:$C$99)</f>
        <v/>
      </c>
      <c r="S39" s="74">
        <f>SUMIF('G22'!$A$14:$A$99,$A39,'G22'!$C$14:$C$99)</f>
        <v/>
      </c>
      <c r="T39" s="74">
        <f>SUMIF('G23'!$A$14:$A$114,$A39,'G23'!$C$14:$C$114)</f>
        <v/>
      </c>
      <c r="U39" s="74">
        <f>SUMIF('G24'!$A$14:$A$92,$A39,'G24'!$C$14:$C$92)</f>
        <v/>
      </c>
      <c r="V39" s="74">
        <f>SUMIF('G25'!$A$14:$A$99,$A39,'G25'!$C$14:$C$99)</f>
        <v/>
      </c>
      <c r="W39" s="74">
        <f>SUMIF('G31'!$A$14:$A$93,$A39,'G31'!$C$14:$C$93)</f>
        <v/>
      </c>
      <c r="X39" s="74">
        <f>SUMIF('G32'!$A$14:$A$74,$A39,'G32'!$C$14:$C$74)</f>
        <v/>
      </c>
      <c r="Y39" s="74">
        <f>SUMIF('J21'!$A$14:$A$81,$A39,'J21'!$C$14:$C$81)</f>
        <v/>
      </c>
      <c r="Z39" s="74">
        <f>SUMIF('J22'!$A$14:$A$82,$A39,'J22'!$C$14:$C$82)</f>
        <v/>
      </c>
      <c r="AA39" s="74">
        <f>SUMIF('J31'!$A$14:$A$81,$A39,'J31'!$C$14:$C$81)</f>
        <v/>
      </c>
      <c r="AB39" s="74">
        <f>SUMIF('N31'!$A$14:$A$79,$A39,'N31'!$C$14:$C$79)</f>
        <v/>
      </c>
      <c r="AC39" s="74">
        <f>SUMIF('N41'!$A$14:$A$76,$A39,'N41'!$C$14:$C$76)</f>
        <v/>
      </c>
      <c r="AD39" s="74">
        <f>SUMIF('N42'!$A$14:$A$81,$A39,'N42'!$C$14:$C$81)</f>
        <v/>
      </c>
      <c r="AE39" s="74">
        <f>SUMIF('N43'!$A$14:$A$66,$A39,'N43'!$C$14:$C$66)</f>
        <v/>
      </c>
      <c r="AF39" s="74">
        <f>SUMIF('N51'!$A$14:$A$81,$A39,'N51'!$C$14:$C$81)</f>
        <v/>
      </c>
    </row>
    <row customHeight="1" ht="89.25" r="40" s="95" spans="1:36">
      <c r="A40" s="28" t="s">
        <v>114</v>
      </c>
      <c r="B40" s="38" t="s">
        <v>115</v>
      </c>
      <c r="C40" s="28">
        <f>K40</f>
        <v/>
      </c>
      <c r="D40" s="28" t="s">
        <v>22</v>
      </c>
      <c r="E40" s="35" t="n"/>
      <c r="F40" s="35">
        <f>C40*E40</f>
        <v/>
      </c>
      <c r="G40" s="36" t="s">
        <v>116</v>
      </c>
      <c r="H40" s="28" t="n"/>
      <c r="I40" s="28" t="n"/>
      <c r="K40">
        <f>SUM(L40:AN40)</f>
        <v/>
      </c>
      <c r="L40" s="74">
        <f>SUMIF('G01'!$A$14:$A$88,$A40,'G01'!$C$14:$C$88)</f>
        <v/>
      </c>
      <c r="M40" s="74">
        <f>SUMIF('G02'!$A$14:$A$92,$A40,'G02'!$C$14:$C$92)</f>
        <v/>
      </c>
      <c r="N40" s="74">
        <f>SUMIF('G03'!$A$14:$A$74,$A40,'G03'!$C$14:$C$74)</f>
        <v/>
      </c>
      <c r="O40" s="74">
        <f>SUMIF('G11'!$A$14:$A$84,$A40,'G11'!$C$14:$C$84)</f>
        <v/>
      </c>
      <c r="P40" s="74">
        <f>SUMIF('G12'!$A$14:$A$94,$A40,'G12'!$C$14:$C$94)</f>
        <v/>
      </c>
      <c r="Q40" s="74">
        <f>SUMIF('G13'!$A$14:$A$84,$A40,'G13'!$C$14:$C$84)</f>
        <v/>
      </c>
      <c r="R40" s="74">
        <f>SUMIF('G21'!$A$14:$A$99,$A40,'G21'!$C$14:$C$99)</f>
        <v/>
      </c>
      <c r="S40" s="74">
        <f>SUMIF('G22'!$A$14:$A$99,$A40,'G22'!$C$14:$C$99)</f>
        <v/>
      </c>
      <c r="T40" s="74">
        <f>SUMIF('G23'!$A$14:$A$114,$A40,'G23'!$C$14:$C$114)</f>
        <v/>
      </c>
      <c r="U40" s="74">
        <f>SUMIF('G24'!$A$14:$A$92,$A40,'G24'!$C$14:$C$92)</f>
        <v/>
      </c>
      <c r="V40" s="74">
        <f>SUMIF('G25'!$A$14:$A$99,$A40,'G25'!$C$14:$C$99)</f>
        <v/>
      </c>
      <c r="W40" s="74">
        <f>SUMIF('G31'!$A$14:$A$93,$A40,'G31'!$C$14:$C$93)</f>
        <v/>
      </c>
      <c r="X40" s="74">
        <f>SUMIF('G32'!$A$14:$A$74,$A40,'G32'!$C$14:$C$74)</f>
        <v/>
      </c>
      <c r="Y40" s="74">
        <f>SUMIF('J21'!$A$14:$A$81,$A40,'J21'!$C$14:$C$81)</f>
        <v/>
      </c>
      <c r="Z40" s="74">
        <f>SUMIF('J22'!$A$14:$A$82,$A40,'J22'!$C$14:$C$82)</f>
        <v/>
      </c>
      <c r="AA40" s="74">
        <f>SUMIF('J31'!$A$14:$A$81,$A40,'J31'!$C$14:$C$81)</f>
        <v/>
      </c>
      <c r="AB40" s="74">
        <f>SUMIF('N31'!$A$14:$A$79,$A40,'N31'!$C$14:$C$79)</f>
        <v/>
      </c>
      <c r="AC40" s="74">
        <f>SUMIF('N41'!$A$14:$A$76,$A40,'N41'!$C$14:$C$76)</f>
        <v/>
      </c>
      <c r="AD40" s="74">
        <f>SUMIF('N42'!$A$14:$A$81,$A40,'N42'!$C$14:$C$81)</f>
        <v/>
      </c>
      <c r="AE40" s="74">
        <f>SUMIF('N43'!$A$14:$A$66,$A40,'N43'!$C$14:$C$66)</f>
        <v/>
      </c>
      <c r="AF40" s="74">
        <f>SUMIF('N51'!$A$14:$A$81,$A40,'N51'!$C$14:$C$81)</f>
        <v/>
      </c>
    </row>
    <row customHeight="1" ht="140.25" r="41" s="95" spans="1:36">
      <c r="A41" s="28" t="s">
        <v>117</v>
      </c>
      <c r="B41" s="38" t="s">
        <v>118</v>
      </c>
      <c r="C41" s="28">
        <f>K41</f>
        <v/>
      </c>
      <c r="D41" s="28" t="s">
        <v>22</v>
      </c>
      <c r="E41" s="35" t="n"/>
      <c r="F41" s="35">
        <f>C41*E41</f>
        <v/>
      </c>
      <c r="G41" s="36" t="s">
        <v>119</v>
      </c>
      <c r="H41" s="28" t="n"/>
      <c r="I41" s="28" t="n"/>
      <c r="K41">
        <f>SUM(L41:AN41)</f>
        <v/>
      </c>
      <c r="L41" s="74">
        <f>SUMIF('G01'!$A$14:$A$88,$A41,'G01'!$C$14:$C$88)</f>
        <v/>
      </c>
      <c r="M41" s="74">
        <f>SUMIF('G02'!$A$14:$A$92,$A41,'G02'!$C$14:$C$92)</f>
        <v/>
      </c>
      <c r="N41" s="74">
        <f>SUMIF('G03'!$A$14:$A$74,$A41,'G03'!$C$14:$C$74)</f>
        <v/>
      </c>
      <c r="O41" s="74">
        <f>SUMIF('G11'!$A$14:$A$84,$A41,'G11'!$C$14:$C$84)</f>
        <v/>
      </c>
      <c r="P41" s="74">
        <f>SUMIF('G12'!$A$14:$A$94,$A41,'G12'!$C$14:$C$94)</f>
        <v/>
      </c>
      <c r="Q41" s="74">
        <f>SUMIF('G13'!$A$14:$A$84,$A41,'G13'!$C$14:$C$84)</f>
        <v/>
      </c>
      <c r="R41" s="74">
        <f>SUMIF('G21'!$A$14:$A$99,$A41,'G21'!$C$14:$C$99)</f>
        <v/>
      </c>
      <c r="S41" s="74">
        <f>SUMIF('G22'!$A$14:$A$99,$A41,'G22'!$C$14:$C$99)</f>
        <v/>
      </c>
      <c r="T41" s="74">
        <f>SUMIF('G23'!$A$14:$A$114,$A41,'G23'!$C$14:$C$114)</f>
        <v/>
      </c>
      <c r="U41" s="74">
        <f>SUMIF('G24'!$A$14:$A$92,$A41,'G24'!$C$14:$C$92)</f>
        <v/>
      </c>
      <c r="V41" s="74">
        <f>SUMIF('G25'!$A$14:$A$99,$A41,'G25'!$C$14:$C$99)</f>
        <v/>
      </c>
      <c r="W41" s="74">
        <f>SUMIF('G31'!$A$14:$A$93,$A41,'G31'!$C$14:$C$93)</f>
        <v/>
      </c>
      <c r="X41" s="74">
        <f>SUMIF('G32'!$A$14:$A$74,$A41,'G32'!$C$14:$C$74)</f>
        <v/>
      </c>
      <c r="Y41" s="74">
        <f>SUMIF('J21'!$A$14:$A$81,$A41,'J21'!$C$14:$C$81)</f>
        <v/>
      </c>
      <c r="Z41" s="74">
        <f>SUMIF('J22'!$A$14:$A$82,$A41,'J22'!$C$14:$C$82)</f>
        <v/>
      </c>
      <c r="AA41" s="74">
        <f>SUMIF('J31'!$A$14:$A$81,$A41,'J31'!$C$14:$C$81)</f>
        <v/>
      </c>
      <c r="AB41" s="74">
        <f>SUMIF('N31'!$A$14:$A$79,$A41,'N31'!$C$14:$C$79)</f>
        <v/>
      </c>
      <c r="AC41" s="74">
        <f>SUMIF('N41'!$A$14:$A$76,$A41,'N41'!$C$14:$C$76)</f>
        <v/>
      </c>
      <c r="AD41" s="74">
        <f>SUMIF('N42'!$A$14:$A$81,$A41,'N42'!$C$14:$C$81)</f>
        <v/>
      </c>
      <c r="AE41" s="74">
        <f>SUMIF('N43'!$A$14:$A$66,$A41,'N43'!$C$14:$C$66)</f>
        <v/>
      </c>
      <c r="AF41" s="74">
        <f>SUMIF('N51'!$A$14:$A$81,$A41,'N51'!$C$14:$C$81)</f>
        <v/>
      </c>
    </row>
    <row customHeight="1" ht="38.25" r="42" s="95" spans="1:36">
      <c r="A42" s="28" t="s">
        <v>120</v>
      </c>
      <c r="B42" s="38" t="s">
        <v>121</v>
      </c>
      <c r="C42" s="28">
        <f>K42</f>
        <v/>
      </c>
      <c r="D42" s="28" t="s">
        <v>22</v>
      </c>
      <c r="E42" s="35" t="n"/>
      <c r="F42" s="35">
        <f>C42*E42</f>
        <v/>
      </c>
      <c r="G42" s="36" t="s">
        <v>122</v>
      </c>
      <c r="H42" s="28" t="n"/>
      <c r="I42" s="28" t="n"/>
      <c r="K42">
        <f>SUM(L42:AN42)</f>
        <v/>
      </c>
      <c r="L42" s="74">
        <f>SUMIF('G01'!$A$14:$A$88,$A42,'G01'!$C$14:$C$88)</f>
        <v/>
      </c>
      <c r="M42" s="74">
        <f>SUMIF('G02'!$A$14:$A$92,$A42,'G02'!$C$14:$C$92)</f>
        <v/>
      </c>
      <c r="N42" s="74">
        <f>SUMIF('G03'!$A$14:$A$74,$A42,'G03'!$C$14:$C$74)</f>
        <v/>
      </c>
      <c r="O42" s="74">
        <f>SUMIF('G11'!$A$14:$A$84,$A42,'G11'!$C$14:$C$84)</f>
        <v/>
      </c>
      <c r="P42" s="74">
        <f>SUMIF('G12'!$A$14:$A$94,$A42,'G12'!$C$14:$C$94)</f>
        <v/>
      </c>
      <c r="Q42" s="74">
        <f>SUMIF('G13'!$A$14:$A$84,$A42,'G13'!$C$14:$C$84)</f>
        <v/>
      </c>
      <c r="R42" s="74">
        <f>SUMIF('G21'!$A$14:$A$99,$A42,'G21'!$C$14:$C$99)</f>
        <v/>
      </c>
      <c r="S42" s="74">
        <f>SUMIF('G22'!$A$14:$A$99,$A42,'G22'!$C$14:$C$99)</f>
        <v/>
      </c>
      <c r="T42" s="74">
        <f>SUMIF('G23'!$A$14:$A$114,$A42,'G23'!$C$14:$C$114)</f>
        <v/>
      </c>
      <c r="U42" s="74">
        <f>SUMIF('G24'!$A$14:$A$92,$A42,'G24'!$C$14:$C$92)</f>
        <v/>
      </c>
      <c r="V42" s="74">
        <f>SUMIF('G25'!$A$14:$A$99,$A42,'G25'!$C$14:$C$99)</f>
        <v/>
      </c>
      <c r="W42" s="74">
        <f>SUMIF('G31'!$A$14:$A$93,$A42,'G31'!$C$14:$C$93)</f>
        <v/>
      </c>
      <c r="X42" s="74">
        <f>SUMIF('G32'!$A$14:$A$74,$A42,'G32'!$C$14:$C$74)</f>
        <v/>
      </c>
      <c r="Y42" s="74">
        <f>SUMIF('J21'!$A$14:$A$81,$A42,'J21'!$C$14:$C$81)</f>
        <v/>
      </c>
      <c r="Z42" s="74">
        <f>SUMIF('J22'!$A$14:$A$82,$A42,'J22'!$C$14:$C$82)</f>
        <v/>
      </c>
      <c r="AA42" s="74">
        <f>SUMIF('J31'!$A$14:$A$81,$A42,'J31'!$C$14:$C$81)</f>
        <v/>
      </c>
      <c r="AB42" s="74">
        <f>SUMIF('N31'!$A$14:$A$79,$A42,'N31'!$C$14:$C$79)</f>
        <v/>
      </c>
      <c r="AC42" s="74">
        <f>SUMIF('N41'!$A$14:$A$76,$A42,'N41'!$C$14:$C$76)</f>
        <v/>
      </c>
      <c r="AD42" s="74">
        <f>SUMIF('N42'!$A$14:$A$81,$A42,'N42'!$C$14:$C$81)</f>
        <v/>
      </c>
      <c r="AE42" s="74">
        <f>SUMIF('N43'!$A$14:$A$66,$A42,'N43'!$C$14:$C$66)</f>
        <v/>
      </c>
      <c r="AF42" s="74">
        <f>SUMIF('N51'!$A$14:$A$81,$A42,'N51'!$C$14:$C$81)</f>
        <v/>
      </c>
    </row>
    <row customHeight="1" ht="76.5" r="43" s="95" spans="1:36">
      <c r="A43" s="28" t="s">
        <v>123</v>
      </c>
      <c r="B43" s="38" t="s">
        <v>124</v>
      </c>
      <c r="C43" s="28">
        <f>K43</f>
        <v/>
      </c>
      <c r="D43" s="28" t="s">
        <v>22</v>
      </c>
      <c r="E43" s="35" t="n"/>
      <c r="F43" s="35">
        <f>C43*E43</f>
        <v/>
      </c>
      <c r="G43" s="36" t="s">
        <v>125</v>
      </c>
      <c r="H43" s="28" t="n"/>
      <c r="I43" s="28" t="n"/>
      <c r="K43">
        <f>SUM(L43:AN43)</f>
        <v/>
      </c>
      <c r="L43" s="74">
        <f>SUMIF('G01'!$A$14:$A$88,$A43,'G01'!$C$14:$C$88)</f>
        <v/>
      </c>
      <c r="M43" s="74">
        <f>SUMIF('G02'!$A$14:$A$92,$A43,'G02'!$C$14:$C$92)</f>
        <v/>
      </c>
      <c r="N43" s="74">
        <f>SUMIF('G03'!$A$14:$A$74,$A43,'G03'!$C$14:$C$74)</f>
        <v/>
      </c>
      <c r="O43" s="74">
        <f>SUMIF('G11'!$A$14:$A$84,$A43,'G11'!$C$14:$C$84)</f>
        <v/>
      </c>
      <c r="P43" s="74">
        <f>SUMIF('G12'!$A$14:$A$94,$A43,'G12'!$C$14:$C$94)</f>
        <v/>
      </c>
      <c r="Q43" s="74">
        <f>SUMIF('G13'!$A$14:$A$84,$A43,'G13'!$C$14:$C$84)</f>
        <v/>
      </c>
      <c r="R43" s="74">
        <f>SUMIF('G21'!$A$14:$A$99,$A43,'G21'!$C$14:$C$99)</f>
        <v/>
      </c>
      <c r="S43" s="74">
        <f>SUMIF('G22'!$A$14:$A$99,$A43,'G22'!$C$14:$C$99)</f>
        <v/>
      </c>
      <c r="T43" s="74">
        <f>SUMIF('G23'!$A$14:$A$114,$A43,'G23'!$C$14:$C$114)</f>
        <v/>
      </c>
      <c r="U43" s="74">
        <f>SUMIF('G24'!$A$14:$A$92,$A43,'G24'!$C$14:$C$92)</f>
        <v/>
      </c>
      <c r="V43" s="74">
        <f>SUMIF('G25'!$A$14:$A$99,$A43,'G25'!$C$14:$C$99)</f>
        <v/>
      </c>
      <c r="W43" s="74">
        <f>SUMIF('G31'!$A$14:$A$93,$A43,'G31'!$C$14:$C$93)</f>
        <v/>
      </c>
      <c r="X43" s="74">
        <f>SUMIF('G32'!$A$14:$A$74,$A43,'G32'!$C$14:$C$74)</f>
        <v/>
      </c>
      <c r="Y43" s="74">
        <f>SUMIF('J21'!$A$14:$A$81,$A43,'J21'!$C$14:$C$81)</f>
        <v/>
      </c>
      <c r="Z43" s="74">
        <f>SUMIF('J22'!$A$14:$A$82,$A43,'J22'!$C$14:$C$82)</f>
        <v/>
      </c>
      <c r="AA43" s="74">
        <f>SUMIF('J31'!$A$14:$A$81,$A43,'J31'!$C$14:$C$81)</f>
        <v/>
      </c>
      <c r="AB43" s="74">
        <f>SUMIF('N31'!$A$14:$A$79,$A43,'N31'!$C$14:$C$79)</f>
        <v/>
      </c>
      <c r="AC43" s="74">
        <f>SUMIF('N41'!$A$14:$A$76,$A43,'N41'!$C$14:$C$76)</f>
        <v/>
      </c>
      <c r="AD43" s="74">
        <f>SUMIF('N42'!$A$14:$A$81,$A43,'N42'!$C$14:$C$81)</f>
        <v/>
      </c>
      <c r="AE43" s="74">
        <f>SUMIF('N43'!$A$14:$A$66,$A43,'N43'!$C$14:$C$66)</f>
        <v/>
      </c>
      <c r="AF43" s="74">
        <f>SUMIF('N51'!$A$14:$A$81,$A43,'N51'!$C$14:$C$81)</f>
        <v/>
      </c>
    </row>
    <row customHeight="1" ht="63.75" r="44" s="95" spans="1:36">
      <c r="A44" s="28" t="s">
        <v>126</v>
      </c>
      <c r="B44" s="38" t="s">
        <v>127</v>
      </c>
      <c r="C44" s="28">
        <f>K44</f>
        <v/>
      </c>
      <c r="D44" s="28" t="s">
        <v>22</v>
      </c>
      <c r="E44" s="35" t="n"/>
      <c r="F44" s="35">
        <f>C44*E44</f>
        <v/>
      </c>
      <c r="G44" s="36" t="s">
        <v>128</v>
      </c>
      <c r="H44" s="28" t="n"/>
      <c r="I44" s="28" t="n"/>
      <c r="K44">
        <f>SUM(L44:AN44)</f>
        <v/>
      </c>
      <c r="L44" s="74">
        <f>SUMIF('G01'!$A$14:$A$88,$A44,'G01'!$C$14:$C$88)</f>
        <v/>
      </c>
      <c r="M44" s="74">
        <f>SUMIF('G02'!$A$14:$A$92,$A44,'G02'!$C$14:$C$92)</f>
        <v/>
      </c>
      <c r="N44" s="74">
        <f>SUMIF('G03'!$A$14:$A$74,$A44,'G03'!$C$14:$C$74)</f>
        <v/>
      </c>
      <c r="O44" s="74">
        <f>SUMIF('G11'!$A$14:$A$84,$A44,'G11'!$C$14:$C$84)</f>
        <v/>
      </c>
      <c r="P44" s="74">
        <f>SUMIF('G12'!$A$14:$A$94,$A44,'G12'!$C$14:$C$94)</f>
        <v/>
      </c>
      <c r="Q44" s="74">
        <f>SUMIF('G13'!$A$14:$A$84,$A44,'G13'!$C$14:$C$84)</f>
        <v/>
      </c>
      <c r="R44" s="74">
        <f>SUMIF('G21'!$A$14:$A$99,$A44,'G21'!$C$14:$C$99)</f>
        <v/>
      </c>
      <c r="S44" s="74">
        <f>SUMIF('G22'!$A$14:$A$99,$A44,'G22'!$C$14:$C$99)</f>
        <v/>
      </c>
      <c r="T44" s="74">
        <f>SUMIF('G23'!$A$14:$A$114,$A44,'G23'!$C$14:$C$114)</f>
        <v/>
      </c>
      <c r="U44" s="74">
        <f>SUMIF('G24'!$A$14:$A$92,$A44,'G24'!$C$14:$C$92)</f>
        <v/>
      </c>
      <c r="V44" s="74">
        <f>SUMIF('G25'!$A$14:$A$99,$A44,'G25'!$C$14:$C$99)</f>
        <v/>
      </c>
      <c r="W44" s="74">
        <f>SUMIF('G31'!$A$14:$A$93,$A44,'G31'!$C$14:$C$93)</f>
        <v/>
      </c>
      <c r="X44" s="74">
        <f>SUMIF('G32'!$A$14:$A$74,$A44,'G32'!$C$14:$C$74)</f>
        <v/>
      </c>
      <c r="Y44" s="74">
        <f>SUMIF('J21'!$A$14:$A$81,$A44,'J21'!$C$14:$C$81)</f>
        <v/>
      </c>
      <c r="Z44" s="74">
        <f>SUMIF('J22'!$A$14:$A$82,$A44,'J22'!$C$14:$C$82)</f>
        <v/>
      </c>
      <c r="AA44" s="74">
        <f>SUMIF('J31'!$A$14:$A$81,$A44,'J31'!$C$14:$C$81)</f>
        <v/>
      </c>
      <c r="AB44" s="74">
        <f>SUMIF('N31'!$A$14:$A$79,$A44,'N31'!$C$14:$C$79)</f>
        <v/>
      </c>
      <c r="AC44" s="74">
        <f>SUMIF('N41'!$A$14:$A$76,$A44,'N41'!$C$14:$C$76)</f>
        <v/>
      </c>
      <c r="AD44" s="74">
        <f>SUMIF('N42'!$A$14:$A$81,$A44,'N42'!$C$14:$C$81)</f>
        <v/>
      </c>
      <c r="AE44" s="74">
        <f>SUMIF('N43'!$A$14:$A$66,$A44,'N43'!$C$14:$C$66)</f>
        <v/>
      </c>
      <c r="AF44" s="74">
        <f>SUMIF('N51'!$A$14:$A$81,$A44,'N51'!$C$14:$C$81)</f>
        <v/>
      </c>
    </row>
    <row customHeight="1" ht="63.75" r="45" s="95" spans="1:36">
      <c r="A45" s="28" t="s">
        <v>129</v>
      </c>
      <c r="B45" s="38" t="s">
        <v>130</v>
      </c>
      <c r="C45" s="28">
        <f>K45</f>
        <v/>
      </c>
      <c r="D45" s="28" t="s">
        <v>22</v>
      </c>
      <c r="E45" s="35" t="n"/>
      <c r="F45" s="35">
        <f>C45*E45</f>
        <v/>
      </c>
      <c r="G45" s="36" t="s">
        <v>131</v>
      </c>
      <c r="H45" s="28" t="n"/>
      <c r="I45" s="28" t="n"/>
      <c r="K45">
        <f>SUM(L45:AN45)</f>
        <v/>
      </c>
      <c r="L45" s="74">
        <f>SUMIF('G01'!$A$14:$A$88,$A45,'G01'!$C$14:$C$88)</f>
        <v/>
      </c>
      <c r="M45" s="74">
        <f>SUMIF('G02'!$A$14:$A$92,$A45,'G02'!$C$14:$C$92)</f>
        <v/>
      </c>
      <c r="N45" s="74">
        <f>SUMIF('G03'!$A$14:$A$74,$A45,'G03'!$C$14:$C$74)</f>
        <v/>
      </c>
      <c r="O45" s="74">
        <f>SUMIF('G11'!$A$14:$A$84,$A45,'G11'!$C$14:$C$84)</f>
        <v/>
      </c>
      <c r="P45" s="74">
        <f>SUMIF('G12'!$A$14:$A$94,$A45,'G12'!$C$14:$C$94)</f>
        <v/>
      </c>
      <c r="Q45" s="74">
        <f>SUMIF('G13'!$A$14:$A$84,$A45,'G13'!$C$14:$C$84)</f>
        <v/>
      </c>
      <c r="R45" s="74">
        <f>SUMIF('G21'!$A$14:$A$99,$A45,'G21'!$C$14:$C$99)</f>
        <v/>
      </c>
      <c r="S45" s="74">
        <f>SUMIF('G22'!$A$14:$A$99,$A45,'G22'!$C$14:$C$99)</f>
        <v/>
      </c>
      <c r="T45" s="74">
        <f>SUMIF('G23'!$A$14:$A$114,$A45,'G23'!$C$14:$C$114)</f>
        <v/>
      </c>
      <c r="U45" s="74">
        <f>SUMIF('G24'!$A$14:$A$92,$A45,'G24'!$C$14:$C$92)</f>
        <v/>
      </c>
      <c r="V45" s="74">
        <f>SUMIF('G25'!$A$14:$A$99,$A45,'G25'!$C$14:$C$99)</f>
        <v/>
      </c>
      <c r="W45" s="74">
        <f>SUMIF('G31'!$A$14:$A$93,$A45,'G31'!$C$14:$C$93)</f>
        <v/>
      </c>
      <c r="X45" s="74">
        <f>SUMIF('G32'!$A$14:$A$74,$A45,'G32'!$C$14:$C$74)</f>
        <v/>
      </c>
      <c r="Y45" s="74">
        <f>SUMIF('J21'!$A$14:$A$81,$A45,'J21'!$C$14:$C$81)</f>
        <v/>
      </c>
      <c r="Z45" s="74">
        <f>SUMIF('J22'!$A$14:$A$82,$A45,'J22'!$C$14:$C$82)</f>
        <v/>
      </c>
      <c r="AA45" s="74">
        <f>SUMIF('J31'!$A$14:$A$81,$A45,'J31'!$C$14:$C$81)</f>
        <v/>
      </c>
      <c r="AB45" s="74">
        <f>SUMIF('N31'!$A$14:$A$79,$A45,'N31'!$C$14:$C$79)</f>
        <v/>
      </c>
      <c r="AC45" s="74">
        <f>SUMIF('N41'!$A$14:$A$76,$A45,'N41'!$C$14:$C$76)</f>
        <v/>
      </c>
      <c r="AD45" s="74">
        <f>SUMIF('N42'!$A$14:$A$81,$A45,'N42'!$C$14:$C$81)</f>
        <v/>
      </c>
      <c r="AE45" s="74">
        <f>SUMIF('N43'!$A$14:$A$66,$A45,'N43'!$C$14:$C$66)</f>
        <v/>
      </c>
      <c r="AF45" s="74">
        <f>SUMIF('N51'!$A$14:$A$81,$A45,'N51'!$C$14:$C$81)</f>
        <v/>
      </c>
    </row>
    <row customHeight="1" ht="38.25" r="46" s="95" spans="1:36">
      <c r="A46" s="28" t="s">
        <v>132</v>
      </c>
      <c r="B46" s="38" t="s">
        <v>133</v>
      </c>
      <c r="C46" s="28">
        <f>K46</f>
        <v/>
      </c>
      <c r="D46" s="28" t="s">
        <v>22</v>
      </c>
      <c r="E46" s="35" t="n"/>
      <c r="F46" s="35">
        <f>C46*E46</f>
        <v/>
      </c>
      <c r="G46" s="36" t="s">
        <v>134</v>
      </c>
      <c r="H46" s="28" t="n"/>
      <c r="I46" s="28" t="n"/>
      <c r="K46">
        <f>SUM(L46:AN46)</f>
        <v/>
      </c>
      <c r="L46" s="74">
        <f>SUMIF('G01'!$A$14:$A$88,$A46,'G01'!$C$14:$C$88)</f>
        <v/>
      </c>
      <c r="M46" s="74">
        <f>SUMIF('G02'!$A$14:$A$92,$A46,'G02'!$C$14:$C$92)</f>
        <v/>
      </c>
      <c r="N46" s="74">
        <f>SUMIF('G03'!$A$14:$A$74,$A46,'G03'!$C$14:$C$74)</f>
        <v/>
      </c>
      <c r="O46" s="74">
        <f>SUMIF('G11'!$A$14:$A$84,$A46,'G11'!$C$14:$C$84)</f>
        <v/>
      </c>
      <c r="P46" s="74">
        <f>SUMIF('G12'!$A$14:$A$94,$A46,'G12'!$C$14:$C$94)</f>
        <v/>
      </c>
      <c r="Q46" s="74">
        <f>SUMIF('G13'!$A$14:$A$84,$A46,'G13'!$C$14:$C$84)</f>
        <v/>
      </c>
      <c r="R46" s="74">
        <f>SUMIF('G21'!$A$14:$A$99,$A46,'G21'!$C$14:$C$99)</f>
        <v/>
      </c>
      <c r="S46" s="74">
        <f>SUMIF('G22'!$A$14:$A$99,$A46,'G22'!$C$14:$C$99)</f>
        <v/>
      </c>
      <c r="T46" s="74">
        <f>SUMIF('G23'!$A$14:$A$114,$A46,'G23'!$C$14:$C$114)</f>
        <v/>
      </c>
      <c r="U46" s="74">
        <f>SUMIF('G24'!$A$14:$A$92,$A46,'G24'!$C$14:$C$92)</f>
        <v/>
      </c>
      <c r="V46" s="74">
        <f>SUMIF('G25'!$A$14:$A$99,$A46,'G25'!$C$14:$C$99)</f>
        <v/>
      </c>
      <c r="W46" s="74">
        <f>SUMIF('G31'!$A$14:$A$93,$A46,'G31'!$C$14:$C$93)</f>
        <v/>
      </c>
      <c r="X46" s="74">
        <f>SUMIF('G32'!$A$14:$A$74,$A46,'G32'!$C$14:$C$74)</f>
        <v/>
      </c>
      <c r="Y46" s="74">
        <f>SUMIF('J21'!$A$14:$A$81,$A46,'J21'!$C$14:$C$81)</f>
        <v/>
      </c>
      <c r="Z46" s="74">
        <f>SUMIF('J22'!$A$14:$A$82,$A46,'J22'!$C$14:$C$82)</f>
        <v/>
      </c>
      <c r="AA46" s="74">
        <f>SUMIF('J31'!$A$14:$A$81,$A46,'J31'!$C$14:$C$81)</f>
        <v/>
      </c>
      <c r="AB46" s="74">
        <f>SUMIF('N31'!$A$14:$A$79,$A46,'N31'!$C$14:$C$79)</f>
        <v/>
      </c>
      <c r="AC46" s="74">
        <f>SUMIF('N41'!$A$14:$A$76,$A46,'N41'!$C$14:$C$76)</f>
        <v/>
      </c>
      <c r="AD46" s="74">
        <f>SUMIF('N42'!$A$14:$A$81,$A46,'N42'!$C$14:$C$81)</f>
        <v/>
      </c>
      <c r="AE46" s="74">
        <f>SUMIF('N43'!$A$14:$A$66,$A46,'N43'!$C$14:$C$66)</f>
        <v/>
      </c>
      <c r="AF46" s="74">
        <f>SUMIF('N51'!$A$14:$A$81,$A46,'N51'!$C$14:$C$81)</f>
        <v/>
      </c>
    </row>
    <row customHeight="1" ht="51" r="47" s="95" spans="1:36">
      <c r="A47" s="28" t="s">
        <v>135</v>
      </c>
      <c r="B47" s="38" t="s">
        <v>136</v>
      </c>
      <c r="C47" s="28">
        <f>K47</f>
        <v/>
      </c>
      <c r="D47" s="28" t="s">
        <v>22</v>
      </c>
      <c r="E47" s="35" t="n"/>
      <c r="F47" s="35">
        <f>C47*E47</f>
        <v/>
      </c>
      <c r="G47" s="36" t="s">
        <v>137</v>
      </c>
      <c r="H47" s="28" t="n"/>
      <c r="I47" s="28" t="n"/>
      <c r="K47">
        <f>SUM(L47:AN47)</f>
        <v/>
      </c>
      <c r="L47" s="74">
        <f>SUMIF('G01'!$A$14:$A$88,$A47,'G01'!$C$14:$C$88)</f>
        <v/>
      </c>
      <c r="M47" s="74">
        <f>SUMIF('G02'!$A$14:$A$92,$A47,'G02'!$C$14:$C$92)</f>
        <v/>
      </c>
      <c r="N47" s="74">
        <f>SUMIF('G03'!$A$14:$A$74,$A47,'G03'!$C$14:$C$74)</f>
        <v/>
      </c>
      <c r="O47" s="74">
        <f>SUMIF('G11'!$A$14:$A$84,$A47,'G11'!$C$14:$C$84)</f>
        <v/>
      </c>
      <c r="P47" s="74">
        <f>SUMIF('G12'!$A$14:$A$94,$A47,'G12'!$C$14:$C$94)</f>
        <v/>
      </c>
      <c r="Q47" s="74">
        <f>SUMIF('G13'!$A$14:$A$84,$A47,'G13'!$C$14:$C$84)</f>
        <v/>
      </c>
      <c r="R47" s="74">
        <f>SUMIF('G21'!$A$14:$A$99,$A47,'G21'!$C$14:$C$99)</f>
        <v/>
      </c>
      <c r="S47" s="74">
        <f>SUMIF('G22'!$A$14:$A$99,$A47,'G22'!$C$14:$C$99)</f>
        <v/>
      </c>
      <c r="T47" s="74">
        <f>SUMIF('G23'!$A$14:$A$114,$A47,'G23'!$C$14:$C$114)</f>
        <v/>
      </c>
      <c r="U47" s="74">
        <f>SUMIF('G24'!$A$14:$A$92,$A47,'G24'!$C$14:$C$92)</f>
        <v/>
      </c>
      <c r="V47" s="74">
        <f>SUMIF('G25'!$A$14:$A$99,$A47,'G25'!$C$14:$C$99)</f>
        <v/>
      </c>
      <c r="W47" s="74">
        <f>SUMIF('G31'!$A$14:$A$93,$A47,'G31'!$C$14:$C$93)</f>
        <v/>
      </c>
      <c r="X47" s="74">
        <f>SUMIF('G32'!$A$14:$A$74,$A47,'G32'!$C$14:$C$74)</f>
        <v/>
      </c>
      <c r="Y47" s="74">
        <f>SUMIF('J21'!$A$14:$A$81,$A47,'J21'!$C$14:$C$81)</f>
        <v/>
      </c>
      <c r="Z47" s="74">
        <f>SUMIF('J22'!$A$14:$A$82,$A47,'J22'!$C$14:$C$82)</f>
        <v/>
      </c>
      <c r="AA47" s="74">
        <f>SUMIF('J31'!$A$14:$A$81,$A47,'J31'!$C$14:$C$81)</f>
        <v/>
      </c>
      <c r="AB47" s="74">
        <f>SUMIF('N31'!$A$14:$A$79,$A47,'N31'!$C$14:$C$79)</f>
        <v/>
      </c>
      <c r="AC47" s="74">
        <f>SUMIF('N41'!$A$14:$A$76,$A47,'N41'!$C$14:$C$76)</f>
        <v/>
      </c>
      <c r="AD47" s="74">
        <f>SUMIF('N42'!$A$14:$A$81,$A47,'N42'!$C$14:$C$81)</f>
        <v/>
      </c>
      <c r="AE47" s="74">
        <f>SUMIF('N43'!$A$14:$A$66,$A47,'N43'!$C$14:$C$66)</f>
        <v/>
      </c>
      <c r="AF47" s="74">
        <f>SUMIF('N51'!$A$14:$A$81,$A47,'N51'!$C$14:$C$81)</f>
        <v/>
      </c>
    </row>
    <row customHeight="1" ht="63.75" r="48" s="95" spans="1:36">
      <c r="A48" s="28" t="s">
        <v>138</v>
      </c>
      <c r="B48" s="38" t="s">
        <v>139</v>
      </c>
      <c r="C48" s="28">
        <f>K48</f>
        <v/>
      </c>
      <c r="D48" s="28" t="s">
        <v>22</v>
      </c>
      <c r="E48" s="35" t="n"/>
      <c r="F48" s="35">
        <f>C48*E48</f>
        <v/>
      </c>
      <c r="G48" s="36" t="s">
        <v>140</v>
      </c>
      <c r="H48" s="28" t="n"/>
      <c r="I48" s="28" t="n"/>
      <c r="K48">
        <f>SUM(L48:AN48)</f>
        <v/>
      </c>
      <c r="L48" s="74">
        <f>SUMIF('G01'!$A$14:$A$88,$A48,'G01'!$C$14:$C$88)</f>
        <v/>
      </c>
      <c r="M48" s="74">
        <f>SUMIF('G02'!$A$14:$A$92,$A48,'G02'!$C$14:$C$92)</f>
        <v/>
      </c>
      <c r="N48" s="74">
        <f>SUMIF('G03'!$A$14:$A$74,$A48,'G03'!$C$14:$C$74)</f>
        <v/>
      </c>
      <c r="O48" s="74">
        <f>SUMIF('G11'!$A$14:$A$84,$A48,'G11'!$C$14:$C$84)</f>
        <v/>
      </c>
      <c r="P48" s="74">
        <f>SUMIF('G12'!$A$14:$A$94,$A48,'G12'!$C$14:$C$94)</f>
        <v/>
      </c>
      <c r="Q48" s="74">
        <f>SUMIF('G13'!$A$14:$A$84,$A48,'G13'!$C$14:$C$84)</f>
        <v/>
      </c>
      <c r="R48" s="74">
        <f>SUMIF('G21'!$A$14:$A$99,$A48,'G21'!$C$14:$C$99)</f>
        <v/>
      </c>
      <c r="S48" s="74">
        <f>SUMIF('G22'!$A$14:$A$99,$A48,'G22'!$C$14:$C$99)</f>
        <v/>
      </c>
      <c r="T48" s="74">
        <f>SUMIF('G23'!$A$14:$A$114,$A48,'G23'!$C$14:$C$114)</f>
        <v/>
      </c>
      <c r="U48" s="74">
        <f>SUMIF('G24'!$A$14:$A$92,$A48,'G24'!$C$14:$C$92)</f>
        <v/>
      </c>
      <c r="V48" s="74">
        <f>SUMIF('G25'!$A$14:$A$99,$A48,'G25'!$C$14:$C$99)</f>
        <v/>
      </c>
      <c r="W48" s="74">
        <f>SUMIF('G31'!$A$14:$A$93,$A48,'G31'!$C$14:$C$93)</f>
        <v/>
      </c>
      <c r="X48" s="74">
        <f>SUMIF('G32'!$A$14:$A$74,$A48,'G32'!$C$14:$C$74)</f>
        <v/>
      </c>
      <c r="Y48" s="74">
        <f>SUMIF('J21'!$A$14:$A$81,$A48,'J21'!$C$14:$C$81)</f>
        <v/>
      </c>
      <c r="Z48" s="74">
        <f>SUMIF('J22'!$A$14:$A$82,$A48,'J22'!$C$14:$C$82)</f>
        <v/>
      </c>
      <c r="AA48" s="74">
        <f>SUMIF('J31'!$A$14:$A$81,$A48,'J31'!$C$14:$C$81)</f>
        <v/>
      </c>
      <c r="AB48" s="74">
        <f>SUMIF('N31'!$A$14:$A$79,$A48,'N31'!$C$14:$C$79)</f>
        <v/>
      </c>
      <c r="AC48" s="74">
        <f>SUMIF('N41'!$A$14:$A$76,$A48,'N41'!$C$14:$C$76)</f>
        <v/>
      </c>
      <c r="AD48" s="74">
        <f>SUMIF('N42'!$A$14:$A$81,$A48,'N42'!$C$14:$C$81)</f>
        <v/>
      </c>
      <c r="AE48" s="74">
        <f>SUMIF('N43'!$A$14:$A$66,$A48,'N43'!$C$14:$C$66)</f>
        <v/>
      </c>
      <c r="AF48" s="74">
        <f>SUMIF('N51'!$A$14:$A$81,$A48,'N51'!$C$14:$C$81)</f>
        <v/>
      </c>
    </row>
    <row customHeight="1" ht="51" r="49" s="95" spans="1:36">
      <c r="A49" s="28" t="s">
        <v>141</v>
      </c>
      <c r="B49" s="38" t="s">
        <v>142</v>
      </c>
      <c r="C49" s="28">
        <f>K49</f>
        <v/>
      </c>
      <c r="D49" s="28" t="s">
        <v>22</v>
      </c>
      <c r="E49" s="35" t="n"/>
      <c r="F49" s="35">
        <f>C49*E49</f>
        <v/>
      </c>
      <c r="G49" s="36" t="s">
        <v>143</v>
      </c>
      <c r="H49" s="28" t="n"/>
      <c r="I49" s="28" t="n"/>
      <c r="K49">
        <f>SUM(L49:AN49)</f>
        <v/>
      </c>
      <c r="L49" s="74">
        <f>SUMIF('G01'!$A$14:$A$88,$A49,'G01'!$C$14:$C$88)</f>
        <v/>
      </c>
      <c r="M49" s="74">
        <f>SUMIF('G02'!$A$14:$A$92,$A49,'G02'!$C$14:$C$92)</f>
        <v/>
      </c>
      <c r="N49" s="74">
        <f>SUMIF('G03'!$A$14:$A$74,$A49,'G03'!$C$14:$C$74)</f>
        <v/>
      </c>
      <c r="O49" s="74">
        <f>SUMIF('G11'!$A$14:$A$84,$A49,'G11'!$C$14:$C$84)</f>
        <v/>
      </c>
      <c r="P49" s="74">
        <f>SUMIF('G12'!$A$14:$A$94,$A49,'G12'!$C$14:$C$94)</f>
        <v/>
      </c>
      <c r="Q49" s="74">
        <f>SUMIF('G13'!$A$14:$A$84,$A49,'G13'!$C$14:$C$84)</f>
        <v/>
      </c>
      <c r="R49" s="74">
        <f>SUMIF('G21'!$A$14:$A$99,$A49,'G21'!$C$14:$C$99)</f>
        <v/>
      </c>
      <c r="S49" s="74">
        <f>SUMIF('G22'!$A$14:$A$99,$A49,'G22'!$C$14:$C$99)</f>
        <v/>
      </c>
      <c r="T49" s="74">
        <f>SUMIF('G23'!$A$14:$A$114,$A49,'G23'!$C$14:$C$114)</f>
        <v/>
      </c>
      <c r="U49" s="74">
        <f>SUMIF('G24'!$A$14:$A$92,$A49,'G24'!$C$14:$C$92)</f>
        <v/>
      </c>
      <c r="V49" s="74">
        <f>SUMIF('G25'!$A$14:$A$99,$A49,'G25'!$C$14:$C$99)</f>
        <v/>
      </c>
      <c r="W49" s="74">
        <f>SUMIF('G31'!$A$14:$A$93,$A49,'G31'!$C$14:$C$93)</f>
        <v/>
      </c>
      <c r="X49" s="74">
        <f>SUMIF('G32'!$A$14:$A$74,$A49,'G32'!$C$14:$C$74)</f>
        <v/>
      </c>
      <c r="Y49" s="74">
        <f>SUMIF('J21'!$A$14:$A$81,$A49,'J21'!$C$14:$C$81)</f>
        <v/>
      </c>
      <c r="Z49" s="74">
        <f>SUMIF('J22'!$A$14:$A$82,$A49,'J22'!$C$14:$C$82)</f>
        <v/>
      </c>
      <c r="AA49" s="74">
        <f>SUMIF('J31'!$A$14:$A$81,$A49,'J31'!$C$14:$C$81)</f>
        <v/>
      </c>
      <c r="AB49" s="74">
        <f>SUMIF('N31'!$A$14:$A$79,$A49,'N31'!$C$14:$C$79)</f>
        <v/>
      </c>
      <c r="AC49" s="74">
        <f>SUMIF('N41'!$A$14:$A$76,$A49,'N41'!$C$14:$C$76)</f>
        <v/>
      </c>
      <c r="AD49" s="74">
        <f>SUMIF('N42'!$A$14:$A$81,$A49,'N42'!$C$14:$C$81)</f>
        <v/>
      </c>
      <c r="AE49" s="74">
        <f>SUMIF('N43'!$A$14:$A$66,$A49,'N43'!$C$14:$C$66)</f>
        <v/>
      </c>
      <c r="AF49" s="74">
        <f>SUMIF('N51'!$A$14:$A$81,$A49,'N51'!$C$14:$C$81)</f>
        <v/>
      </c>
    </row>
    <row customHeight="1" ht="63.75" r="50" s="95" spans="1:36">
      <c r="A50" s="28" t="s">
        <v>144</v>
      </c>
      <c r="B50" s="38" t="s">
        <v>145</v>
      </c>
      <c r="C50" s="28">
        <f>K50</f>
        <v/>
      </c>
      <c r="D50" s="28" t="s">
        <v>22</v>
      </c>
      <c r="E50" s="35" t="n"/>
      <c r="F50" s="35">
        <f>C50*E50</f>
        <v/>
      </c>
      <c r="G50" s="36" t="s">
        <v>146</v>
      </c>
      <c r="H50" s="28" t="n"/>
      <c r="I50" s="28" t="n"/>
      <c r="K50">
        <f>SUM(L50:AN50)</f>
        <v/>
      </c>
      <c r="L50" s="74">
        <f>SUMIF('G01'!$A$14:$A$88,$A50,'G01'!$C$14:$C$88)</f>
        <v/>
      </c>
      <c r="M50" s="74">
        <f>SUMIF('G02'!$A$14:$A$92,$A50,'G02'!$C$14:$C$92)</f>
        <v/>
      </c>
      <c r="N50" s="74">
        <f>SUMIF('G03'!$A$14:$A$74,$A50,'G03'!$C$14:$C$74)</f>
        <v/>
      </c>
      <c r="O50" s="74">
        <f>SUMIF('G11'!$A$14:$A$84,$A50,'G11'!$C$14:$C$84)</f>
        <v/>
      </c>
      <c r="P50" s="74">
        <f>SUMIF('G12'!$A$14:$A$94,$A50,'G12'!$C$14:$C$94)</f>
        <v/>
      </c>
      <c r="Q50" s="74">
        <f>SUMIF('G13'!$A$14:$A$84,$A50,'G13'!$C$14:$C$84)</f>
        <v/>
      </c>
      <c r="R50" s="74">
        <f>SUMIF('G21'!$A$14:$A$99,$A50,'G21'!$C$14:$C$99)</f>
        <v/>
      </c>
      <c r="S50" s="74">
        <f>SUMIF('G22'!$A$14:$A$99,$A50,'G22'!$C$14:$C$99)</f>
        <v/>
      </c>
      <c r="T50" s="74">
        <f>SUMIF('G23'!$A$14:$A$114,$A50,'G23'!$C$14:$C$114)</f>
        <v/>
      </c>
      <c r="U50" s="74">
        <f>SUMIF('G24'!$A$14:$A$92,$A50,'G24'!$C$14:$C$92)</f>
        <v/>
      </c>
      <c r="V50" s="74">
        <f>SUMIF('G25'!$A$14:$A$99,$A50,'G25'!$C$14:$C$99)</f>
        <v/>
      </c>
      <c r="W50" s="74">
        <f>SUMIF('G31'!$A$14:$A$93,$A50,'G31'!$C$14:$C$93)</f>
        <v/>
      </c>
      <c r="X50" s="74">
        <f>SUMIF('G32'!$A$14:$A$74,$A50,'G32'!$C$14:$C$74)</f>
        <v/>
      </c>
      <c r="Y50" s="74">
        <f>SUMIF('J21'!$A$14:$A$81,$A50,'J21'!$C$14:$C$81)</f>
        <v/>
      </c>
      <c r="Z50" s="74">
        <f>SUMIF('J22'!$A$14:$A$82,$A50,'J22'!$C$14:$C$82)</f>
        <v/>
      </c>
      <c r="AA50" s="74">
        <f>SUMIF('J31'!$A$14:$A$81,$A50,'J31'!$C$14:$C$81)</f>
        <v/>
      </c>
      <c r="AB50" s="74">
        <f>SUMIF('N31'!$A$14:$A$79,$A50,'N31'!$C$14:$C$79)</f>
        <v/>
      </c>
      <c r="AC50" s="74">
        <f>SUMIF('N41'!$A$14:$A$76,$A50,'N41'!$C$14:$C$76)</f>
        <v/>
      </c>
      <c r="AD50" s="74">
        <f>SUMIF('N42'!$A$14:$A$81,$A50,'N42'!$C$14:$C$81)</f>
        <v/>
      </c>
      <c r="AE50" s="74">
        <f>SUMIF('N43'!$A$14:$A$66,$A50,'N43'!$C$14:$C$66)</f>
        <v/>
      </c>
      <c r="AF50" s="74">
        <f>SUMIF('N51'!$A$14:$A$81,$A50,'N51'!$C$14:$C$81)</f>
        <v/>
      </c>
    </row>
    <row customHeight="1" ht="89.25" r="51" s="95" spans="1:36">
      <c r="A51" s="28" t="s">
        <v>147</v>
      </c>
      <c r="B51" s="38" t="s">
        <v>148</v>
      </c>
      <c r="C51" s="28">
        <f>K51</f>
        <v/>
      </c>
      <c r="D51" s="28" t="s">
        <v>22</v>
      </c>
      <c r="E51" s="35" t="n"/>
      <c r="F51" s="35">
        <f>C51*E51</f>
        <v/>
      </c>
      <c r="G51" s="36" t="s">
        <v>149</v>
      </c>
      <c r="H51" s="28" t="n"/>
      <c r="I51" s="28" t="n"/>
      <c r="K51">
        <f>SUM(L51:AN51)</f>
        <v/>
      </c>
      <c r="L51" s="74">
        <f>SUMIF('G01'!$A$14:$A$88,$A51,'G01'!$C$14:$C$88)</f>
        <v/>
      </c>
      <c r="M51" s="74">
        <f>SUMIF('G02'!$A$14:$A$92,$A51,'G02'!$C$14:$C$92)</f>
        <v/>
      </c>
      <c r="N51" s="74">
        <f>SUMIF('G03'!$A$14:$A$74,$A51,'G03'!$C$14:$C$74)</f>
        <v/>
      </c>
      <c r="O51" s="74">
        <f>SUMIF('G11'!$A$14:$A$84,$A51,'G11'!$C$14:$C$84)</f>
        <v/>
      </c>
      <c r="P51" s="74">
        <f>SUMIF('G12'!$A$14:$A$94,$A51,'G12'!$C$14:$C$94)</f>
        <v/>
      </c>
      <c r="Q51" s="74">
        <f>SUMIF('G13'!$A$14:$A$84,$A51,'G13'!$C$14:$C$84)</f>
        <v/>
      </c>
      <c r="R51" s="74">
        <f>SUMIF('G21'!$A$14:$A$99,$A51,'G21'!$C$14:$C$99)</f>
        <v/>
      </c>
      <c r="S51" s="74">
        <f>SUMIF('G22'!$A$14:$A$99,$A51,'G22'!$C$14:$C$99)</f>
        <v/>
      </c>
      <c r="T51" s="74">
        <f>SUMIF('G23'!$A$14:$A$114,$A51,'G23'!$C$14:$C$114)</f>
        <v/>
      </c>
      <c r="U51" s="74">
        <f>SUMIF('G24'!$A$14:$A$92,$A51,'G24'!$C$14:$C$92)</f>
        <v/>
      </c>
      <c r="V51" s="74">
        <f>SUMIF('G25'!$A$14:$A$99,$A51,'G25'!$C$14:$C$99)</f>
        <v/>
      </c>
      <c r="W51" s="74">
        <f>SUMIF('G31'!$A$14:$A$93,$A51,'G31'!$C$14:$C$93)</f>
        <v/>
      </c>
      <c r="X51" s="74">
        <f>SUMIF('G32'!$A$14:$A$74,$A51,'G32'!$C$14:$C$74)</f>
        <v/>
      </c>
      <c r="Y51" s="74">
        <f>SUMIF('J21'!$A$14:$A$81,$A51,'J21'!$C$14:$C$81)</f>
        <v/>
      </c>
      <c r="Z51" s="74">
        <f>SUMIF('J22'!$A$14:$A$82,$A51,'J22'!$C$14:$C$82)</f>
        <v/>
      </c>
      <c r="AA51" s="74">
        <f>SUMIF('J31'!$A$14:$A$81,$A51,'J31'!$C$14:$C$81)</f>
        <v/>
      </c>
      <c r="AB51" s="74">
        <f>SUMIF('N31'!$A$14:$A$79,$A51,'N31'!$C$14:$C$79)</f>
        <v/>
      </c>
      <c r="AC51" s="74">
        <f>SUMIF('N41'!$A$14:$A$76,$A51,'N41'!$C$14:$C$76)</f>
        <v/>
      </c>
      <c r="AD51" s="74">
        <f>SUMIF('N42'!$A$14:$A$81,$A51,'N42'!$C$14:$C$81)</f>
        <v/>
      </c>
      <c r="AE51" s="74">
        <f>SUMIF('N43'!$A$14:$A$66,$A51,'N43'!$C$14:$C$66)</f>
        <v/>
      </c>
      <c r="AF51" s="74">
        <f>SUMIF('N51'!$A$14:$A$81,$A51,'N51'!$C$14:$C$81)</f>
        <v/>
      </c>
    </row>
    <row customHeight="1" ht="51" r="52" s="95" spans="1:36">
      <c r="A52" s="28" t="s">
        <v>150</v>
      </c>
      <c r="B52" s="38" t="s">
        <v>151</v>
      </c>
      <c r="C52" s="28">
        <f>K52</f>
        <v/>
      </c>
      <c r="D52" s="28" t="s">
        <v>22</v>
      </c>
      <c r="E52" s="35" t="n"/>
      <c r="F52" s="35">
        <f>C52*E52</f>
        <v/>
      </c>
      <c r="G52" s="36" t="s">
        <v>152</v>
      </c>
      <c r="H52" s="28" t="n"/>
      <c r="I52" s="28" t="n"/>
      <c r="K52">
        <f>SUM(L52:AN52)</f>
        <v/>
      </c>
      <c r="L52" s="74">
        <f>SUMIF('G01'!$A$14:$A$88,$A52,'G01'!$C$14:$C$88)</f>
        <v/>
      </c>
      <c r="M52" s="74">
        <f>SUMIF('G02'!$A$14:$A$92,$A52,'G02'!$C$14:$C$92)</f>
        <v/>
      </c>
      <c r="N52" s="74">
        <f>SUMIF('G03'!$A$14:$A$74,$A52,'G03'!$C$14:$C$74)</f>
        <v/>
      </c>
      <c r="O52" s="74">
        <f>SUMIF('G11'!$A$14:$A$84,$A52,'G11'!$C$14:$C$84)</f>
        <v/>
      </c>
      <c r="P52" s="74">
        <f>SUMIF('G12'!$A$14:$A$94,$A52,'G12'!$C$14:$C$94)</f>
        <v/>
      </c>
      <c r="Q52" s="74">
        <f>SUMIF('G13'!$A$14:$A$84,$A52,'G13'!$C$14:$C$84)</f>
        <v/>
      </c>
      <c r="R52" s="74">
        <f>SUMIF('G21'!$A$14:$A$99,$A52,'G21'!$C$14:$C$99)</f>
        <v/>
      </c>
      <c r="S52" s="74">
        <f>SUMIF('G22'!$A$14:$A$99,$A52,'G22'!$C$14:$C$99)</f>
        <v/>
      </c>
      <c r="T52" s="74">
        <f>SUMIF('G23'!$A$14:$A$114,$A52,'G23'!$C$14:$C$114)</f>
        <v/>
      </c>
      <c r="U52" s="74">
        <f>SUMIF('G24'!$A$14:$A$92,$A52,'G24'!$C$14:$C$92)</f>
        <v/>
      </c>
      <c r="V52" s="74">
        <f>SUMIF('G25'!$A$14:$A$99,$A52,'G25'!$C$14:$C$99)</f>
        <v/>
      </c>
      <c r="W52" s="74">
        <f>SUMIF('G31'!$A$14:$A$93,$A52,'G31'!$C$14:$C$93)</f>
        <v/>
      </c>
      <c r="X52" s="74">
        <f>SUMIF('G32'!$A$14:$A$74,$A52,'G32'!$C$14:$C$74)</f>
        <v/>
      </c>
      <c r="Y52" s="74">
        <f>SUMIF('J21'!$A$14:$A$81,$A52,'J21'!$C$14:$C$81)</f>
        <v/>
      </c>
      <c r="Z52" s="74">
        <f>SUMIF('J22'!$A$14:$A$82,$A52,'J22'!$C$14:$C$82)</f>
        <v/>
      </c>
      <c r="AA52" s="74">
        <f>SUMIF('J31'!$A$14:$A$81,$A52,'J31'!$C$14:$C$81)</f>
        <v/>
      </c>
      <c r="AB52" s="74">
        <f>SUMIF('N31'!$A$14:$A$79,$A52,'N31'!$C$14:$C$79)</f>
        <v/>
      </c>
      <c r="AC52" s="74">
        <f>SUMIF('N41'!$A$14:$A$76,$A52,'N41'!$C$14:$C$76)</f>
        <v/>
      </c>
      <c r="AD52" s="74">
        <f>SUMIF('N42'!$A$14:$A$81,$A52,'N42'!$C$14:$C$81)</f>
        <v/>
      </c>
      <c r="AE52" s="74">
        <f>SUMIF('N43'!$A$14:$A$66,$A52,'N43'!$C$14:$C$66)</f>
        <v/>
      </c>
      <c r="AF52" s="74">
        <f>SUMIF('N51'!$A$14:$A$81,$A52,'N51'!$C$14:$C$81)</f>
        <v/>
      </c>
    </row>
    <row customHeight="1" ht="63.75" r="53" s="95" spans="1:36">
      <c r="A53" s="28" t="s">
        <v>153</v>
      </c>
      <c r="B53" s="38" t="s">
        <v>154</v>
      </c>
      <c r="C53" s="28">
        <f>K53</f>
        <v/>
      </c>
      <c r="D53" s="28" t="s">
        <v>22</v>
      </c>
      <c r="E53" s="35" t="n"/>
      <c r="F53" s="35">
        <f>C53*E53</f>
        <v/>
      </c>
      <c r="G53" s="36" t="s">
        <v>155</v>
      </c>
      <c r="H53" s="28" t="n"/>
      <c r="I53" s="28" t="n"/>
      <c r="K53">
        <f>SUM(L53:AN53)</f>
        <v/>
      </c>
      <c r="L53" s="74">
        <f>SUMIF('G01'!$A$14:$A$88,$A53,'G01'!$C$14:$C$88)</f>
        <v/>
      </c>
      <c r="M53" s="74">
        <f>SUMIF('G02'!$A$14:$A$92,$A53,'G02'!$C$14:$C$92)</f>
        <v/>
      </c>
      <c r="N53" s="74">
        <f>SUMIF('G03'!$A$14:$A$74,$A53,'G03'!$C$14:$C$74)</f>
        <v/>
      </c>
      <c r="O53" s="74">
        <f>SUMIF('G11'!$A$14:$A$84,$A53,'G11'!$C$14:$C$84)</f>
        <v/>
      </c>
      <c r="P53" s="74">
        <f>SUMIF('G12'!$A$14:$A$94,$A53,'G12'!$C$14:$C$94)</f>
        <v/>
      </c>
      <c r="Q53" s="74">
        <f>SUMIF('G13'!$A$14:$A$84,$A53,'G13'!$C$14:$C$84)</f>
        <v/>
      </c>
      <c r="R53" s="74">
        <f>SUMIF('G21'!$A$14:$A$99,$A53,'G21'!$C$14:$C$99)</f>
        <v/>
      </c>
      <c r="S53" s="74">
        <f>SUMIF('G22'!$A$14:$A$99,$A53,'G22'!$C$14:$C$99)</f>
        <v/>
      </c>
      <c r="T53" s="74">
        <f>SUMIF('G23'!$A$14:$A$114,$A53,'G23'!$C$14:$C$114)</f>
        <v/>
      </c>
      <c r="U53" s="74">
        <f>SUMIF('G24'!$A$14:$A$92,$A53,'G24'!$C$14:$C$92)</f>
        <v/>
      </c>
      <c r="V53" s="74">
        <f>SUMIF('G25'!$A$14:$A$99,$A53,'G25'!$C$14:$C$99)</f>
        <v/>
      </c>
      <c r="W53" s="74">
        <f>SUMIF('G31'!$A$14:$A$93,$A53,'G31'!$C$14:$C$93)</f>
        <v/>
      </c>
      <c r="X53" s="74">
        <f>SUMIF('G32'!$A$14:$A$74,$A53,'G32'!$C$14:$C$74)</f>
        <v/>
      </c>
      <c r="Y53" s="74">
        <f>SUMIF('J21'!$A$14:$A$81,$A53,'J21'!$C$14:$C$81)</f>
        <v/>
      </c>
      <c r="Z53" s="74">
        <f>SUMIF('J22'!$A$14:$A$82,$A53,'J22'!$C$14:$C$82)</f>
        <v/>
      </c>
      <c r="AA53" s="74">
        <f>SUMIF('J31'!$A$14:$A$81,$A53,'J31'!$C$14:$C$81)</f>
        <v/>
      </c>
      <c r="AB53" s="74">
        <f>SUMIF('N31'!$A$14:$A$79,$A53,'N31'!$C$14:$C$79)</f>
        <v/>
      </c>
      <c r="AC53" s="74">
        <f>SUMIF('N41'!$A$14:$A$76,$A53,'N41'!$C$14:$C$76)</f>
        <v/>
      </c>
      <c r="AD53" s="74">
        <f>SUMIF('N42'!$A$14:$A$81,$A53,'N42'!$C$14:$C$81)</f>
        <v/>
      </c>
      <c r="AE53" s="74">
        <f>SUMIF('N43'!$A$14:$A$66,$A53,'N43'!$C$14:$C$66)</f>
        <v/>
      </c>
      <c r="AF53" s="74">
        <f>SUMIF('N51'!$A$14:$A$81,$A53,'N51'!$C$14:$C$81)</f>
        <v/>
      </c>
    </row>
    <row customHeight="1" ht="76.5" r="54" s="95" spans="1:36">
      <c r="A54" s="28" t="s">
        <v>156</v>
      </c>
      <c r="B54" s="38" t="s">
        <v>157</v>
      </c>
      <c r="C54" s="28">
        <f>K54</f>
        <v/>
      </c>
      <c r="D54" s="28" t="s">
        <v>22</v>
      </c>
      <c r="E54" s="35" t="n"/>
      <c r="F54" s="35">
        <f>C54*E54</f>
        <v/>
      </c>
      <c r="G54" s="36" t="s">
        <v>158</v>
      </c>
      <c r="H54" s="28" t="n"/>
      <c r="I54" s="28" t="n"/>
      <c r="K54">
        <f>SUM(L54:AN54)</f>
        <v/>
      </c>
      <c r="L54" s="74">
        <f>SUMIF('G01'!$A$14:$A$88,$A54,'G01'!$C$14:$C$88)</f>
        <v/>
      </c>
      <c r="M54" s="74">
        <f>SUMIF('G02'!$A$14:$A$92,$A54,'G02'!$C$14:$C$92)</f>
        <v/>
      </c>
      <c r="N54" s="74">
        <f>SUMIF('G03'!$A$14:$A$74,$A54,'G03'!$C$14:$C$74)</f>
        <v/>
      </c>
      <c r="O54" s="74">
        <f>SUMIF('G11'!$A$14:$A$84,$A54,'G11'!$C$14:$C$84)</f>
        <v/>
      </c>
      <c r="P54" s="74">
        <f>SUMIF('G12'!$A$14:$A$94,$A54,'G12'!$C$14:$C$94)</f>
        <v/>
      </c>
      <c r="Q54" s="74">
        <f>SUMIF('G13'!$A$14:$A$84,$A54,'G13'!$C$14:$C$84)</f>
        <v/>
      </c>
      <c r="R54" s="74">
        <f>SUMIF('G21'!$A$14:$A$99,$A54,'G21'!$C$14:$C$99)</f>
        <v/>
      </c>
      <c r="S54" s="74">
        <f>SUMIF('G22'!$A$14:$A$99,$A54,'G22'!$C$14:$C$99)</f>
        <v/>
      </c>
      <c r="T54" s="74">
        <f>SUMIF('G23'!$A$14:$A$114,$A54,'G23'!$C$14:$C$114)</f>
        <v/>
      </c>
      <c r="U54" s="74">
        <f>SUMIF('G24'!$A$14:$A$92,$A54,'G24'!$C$14:$C$92)</f>
        <v/>
      </c>
      <c r="V54" s="74">
        <f>SUMIF('G25'!$A$14:$A$99,$A54,'G25'!$C$14:$C$99)</f>
        <v/>
      </c>
      <c r="W54" s="74">
        <f>SUMIF('G31'!$A$14:$A$93,$A54,'G31'!$C$14:$C$93)</f>
        <v/>
      </c>
      <c r="X54" s="74">
        <f>SUMIF('G32'!$A$14:$A$74,$A54,'G32'!$C$14:$C$74)</f>
        <v/>
      </c>
      <c r="Y54" s="74">
        <f>SUMIF('J21'!$A$14:$A$81,$A54,'J21'!$C$14:$C$81)</f>
        <v/>
      </c>
      <c r="Z54" s="74">
        <f>SUMIF('J22'!$A$14:$A$82,$A54,'J22'!$C$14:$C$82)</f>
        <v/>
      </c>
      <c r="AA54" s="74">
        <f>SUMIF('J31'!$A$14:$A$81,$A54,'J31'!$C$14:$C$81)</f>
        <v/>
      </c>
      <c r="AB54" s="74">
        <f>SUMIF('N31'!$A$14:$A$79,$A54,'N31'!$C$14:$C$79)</f>
        <v/>
      </c>
      <c r="AC54" s="74">
        <f>SUMIF('N41'!$A$14:$A$76,$A54,'N41'!$C$14:$C$76)</f>
        <v/>
      </c>
      <c r="AD54" s="74">
        <f>SUMIF('N42'!$A$14:$A$81,$A54,'N42'!$C$14:$C$81)</f>
        <v/>
      </c>
      <c r="AE54" s="74">
        <f>SUMIF('N43'!$A$14:$A$66,$A54,'N43'!$C$14:$C$66)</f>
        <v/>
      </c>
      <c r="AF54" s="74">
        <f>SUMIF('N51'!$A$14:$A$81,$A54,'N51'!$C$14:$C$81)</f>
        <v/>
      </c>
    </row>
    <row customHeight="1" ht="38.25" r="55" s="95" spans="1:36">
      <c r="A55" s="28" t="s">
        <v>159</v>
      </c>
      <c r="B55" s="38" t="s">
        <v>160</v>
      </c>
      <c r="C55" s="28">
        <f>K55</f>
        <v/>
      </c>
      <c r="D55" s="28" t="s">
        <v>22</v>
      </c>
      <c r="E55" s="35" t="n"/>
      <c r="F55" s="35">
        <f>C55*E55</f>
        <v/>
      </c>
      <c r="G55" s="36" t="s">
        <v>161</v>
      </c>
      <c r="H55" s="28" t="n"/>
      <c r="I55" s="28" t="n"/>
      <c r="K55">
        <f>SUM(L55:AN55)</f>
        <v/>
      </c>
      <c r="L55" s="74">
        <f>SUMIF('G01'!$A$14:$A$88,$A55,'G01'!$C$14:$C$88)</f>
        <v/>
      </c>
      <c r="M55" s="74">
        <f>SUMIF('G02'!$A$14:$A$92,$A55,'G02'!$C$14:$C$92)</f>
        <v/>
      </c>
      <c r="N55" s="74">
        <f>SUMIF('G03'!$A$14:$A$74,$A55,'G03'!$C$14:$C$74)</f>
        <v/>
      </c>
      <c r="O55" s="74">
        <f>SUMIF('G11'!$A$14:$A$84,$A55,'G11'!$C$14:$C$84)</f>
        <v/>
      </c>
      <c r="P55" s="74">
        <f>SUMIF('G12'!$A$14:$A$94,$A55,'G12'!$C$14:$C$94)</f>
        <v/>
      </c>
      <c r="Q55" s="74">
        <f>SUMIF('G13'!$A$14:$A$84,$A55,'G13'!$C$14:$C$84)</f>
        <v/>
      </c>
      <c r="R55" s="74">
        <f>SUMIF('G21'!$A$14:$A$99,$A55,'G21'!$C$14:$C$99)</f>
        <v/>
      </c>
      <c r="S55" s="74">
        <f>SUMIF('G22'!$A$14:$A$99,$A55,'G22'!$C$14:$C$99)</f>
        <v/>
      </c>
      <c r="T55" s="74">
        <f>SUMIF('G23'!$A$14:$A$114,$A55,'G23'!$C$14:$C$114)</f>
        <v/>
      </c>
      <c r="U55" s="74">
        <f>SUMIF('G24'!$A$14:$A$92,$A55,'G24'!$C$14:$C$92)</f>
        <v/>
      </c>
      <c r="V55" s="74">
        <f>SUMIF('G25'!$A$14:$A$99,$A55,'G25'!$C$14:$C$99)</f>
        <v/>
      </c>
      <c r="W55" s="74">
        <f>SUMIF('G31'!$A$14:$A$93,$A55,'G31'!$C$14:$C$93)</f>
        <v/>
      </c>
      <c r="X55" s="74">
        <f>SUMIF('G32'!$A$14:$A$74,$A55,'G32'!$C$14:$C$74)</f>
        <v/>
      </c>
      <c r="Y55" s="74">
        <f>SUMIF('J21'!$A$14:$A$81,$A55,'J21'!$C$14:$C$81)</f>
        <v/>
      </c>
      <c r="Z55" s="74">
        <f>SUMIF('J22'!$A$14:$A$82,$A55,'J22'!$C$14:$C$82)</f>
        <v/>
      </c>
      <c r="AA55" s="74">
        <f>SUMIF('J31'!$A$14:$A$81,$A55,'J31'!$C$14:$C$81)</f>
        <v/>
      </c>
      <c r="AB55" s="74">
        <f>SUMIF('N31'!$A$14:$A$79,$A55,'N31'!$C$14:$C$79)</f>
        <v/>
      </c>
      <c r="AC55" s="74">
        <f>SUMIF('N41'!$A$14:$A$76,$A55,'N41'!$C$14:$C$76)</f>
        <v/>
      </c>
      <c r="AD55" s="74">
        <f>SUMIF('N42'!$A$14:$A$81,$A55,'N42'!$C$14:$C$81)</f>
        <v/>
      </c>
      <c r="AE55" s="74">
        <f>SUMIF('N43'!$A$14:$A$66,$A55,'N43'!$C$14:$C$66)</f>
        <v/>
      </c>
      <c r="AF55" s="74">
        <f>SUMIF('N51'!$A$14:$A$81,$A55,'N51'!$C$14:$C$81)</f>
        <v/>
      </c>
    </row>
    <row customHeight="1" ht="51" r="56" s="95" spans="1:36">
      <c r="A56" s="28" t="s">
        <v>162</v>
      </c>
      <c r="B56" s="38" t="s">
        <v>163</v>
      </c>
      <c r="C56" s="28">
        <f>K56</f>
        <v/>
      </c>
      <c r="D56" s="28" t="s">
        <v>22</v>
      </c>
      <c r="E56" s="35" t="n"/>
      <c r="F56" s="35">
        <f>C56*E56</f>
        <v/>
      </c>
      <c r="G56" s="36" t="s">
        <v>164</v>
      </c>
      <c r="H56" s="28" t="n"/>
      <c r="I56" s="28" t="n"/>
      <c r="K56">
        <f>SUM(L56:AN56)</f>
        <v/>
      </c>
      <c r="L56" s="74">
        <f>SUMIF('G01'!$A$14:$A$88,$A56,'G01'!$C$14:$C$88)</f>
        <v/>
      </c>
      <c r="M56" s="74">
        <f>SUMIF('G02'!$A$14:$A$92,$A56,'G02'!$C$14:$C$92)</f>
        <v/>
      </c>
      <c r="N56" s="74">
        <f>SUMIF('G03'!$A$14:$A$74,$A56,'G03'!$C$14:$C$74)</f>
        <v/>
      </c>
      <c r="O56" s="74">
        <f>SUMIF('G11'!$A$14:$A$84,$A56,'G11'!$C$14:$C$84)</f>
        <v/>
      </c>
      <c r="P56" s="74">
        <f>SUMIF('G12'!$A$14:$A$94,$A56,'G12'!$C$14:$C$94)</f>
        <v/>
      </c>
      <c r="Q56" s="74">
        <f>SUMIF('G13'!$A$14:$A$84,$A56,'G13'!$C$14:$C$84)</f>
        <v/>
      </c>
      <c r="R56" s="74">
        <f>SUMIF('G21'!$A$14:$A$99,$A56,'G21'!$C$14:$C$99)</f>
        <v/>
      </c>
      <c r="S56" s="74">
        <f>SUMIF('G22'!$A$14:$A$99,$A56,'G22'!$C$14:$C$99)</f>
        <v/>
      </c>
      <c r="T56" s="74">
        <f>SUMIF('G23'!$A$14:$A$114,$A56,'G23'!$C$14:$C$114)</f>
        <v/>
      </c>
      <c r="U56" s="74">
        <f>SUMIF('G24'!$A$14:$A$92,$A56,'G24'!$C$14:$C$92)</f>
        <v/>
      </c>
      <c r="V56" s="74">
        <f>SUMIF('G25'!$A$14:$A$99,$A56,'G25'!$C$14:$C$99)</f>
        <v/>
      </c>
      <c r="W56" s="74">
        <f>SUMIF('G31'!$A$14:$A$93,$A56,'G31'!$C$14:$C$93)</f>
        <v/>
      </c>
      <c r="X56" s="74">
        <f>SUMIF('G32'!$A$14:$A$74,$A56,'G32'!$C$14:$C$74)</f>
        <v/>
      </c>
      <c r="Y56" s="74">
        <f>SUMIF('J21'!$A$14:$A$81,$A56,'J21'!$C$14:$C$81)</f>
        <v/>
      </c>
      <c r="Z56" s="74">
        <f>SUMIF('J22'!$A$14:$A$82,$A56,'J22'!$C$14:$C$82)</f>
        <v/>
      </c>
      <c r="AA56" s="74">
        <f>SUMIF('J31'!$A$14:$A$81,$A56,'J31'!$C$14:$C$81)</f>
        <v/>
      </c>
      <c r="AB56" s="74">
        <f>SUMIF('N31'!$A$14:$A$79,$A56,'N31'!$C$14:$C$79)</f>
        <v/>
      </c>
      <c r="AC56" s="74">
        <f>SUMIF('N41'!$A$14:$A$76,$A56,'N41'!$C$14:$C$76)</f>
        <v/>
      </c>
      <c r="AD56" s="74">
        <f>SUMIF('N42'!$A$14:$A$81,$A56,'N42'!$C$14:$C$81)</f>
        <v/>
      </c>
      <c r="AE56" s="74">
        <f>SUMIF('N43'!$A$14:$A$66,$A56,'N43'!$C$14:$C$66)</f>
        <v/>
      </c>
      <c r="AF56" s="74">
        <f>SUMIF('N51'!$A$14:$A$81,$A56,'N51'!$C$14:$C$81)</f>
        <v/>
      </c>
    </row>
    <row customHeight="1" ht="38.25" r="57" s="95" spans="1:36">
      <c r="A57" s="28" t="s">
        <v>165</v>
      </c>
      <c r="B57" s="38" t="s">
        <v>166</v>
      </c>
      <c r="C57" s="28">
        <f>K57</f>
        <v/>
      </c>
      <c r="D57" s="28" t="s">
        <v>22</v>
      </c>
      <c r="E57" s="35" t="n"/>
      <c r="F57" s="35">
        <f>C57*E57</f>
        <v/>
      </c>
      <c r="G57" s="36" t="s">
        <v>167</v>
      </c>
      <c r="H57" s="28" t="n"/>
      <c r="I57" s="28" t="n"/>
      <c r="K57">
        <f>SUM(L57:AN57)</f>
        <v/>
      </c>
      <c r="L57" s="74">
        <f>SUMIF('G01'!$A$14:$A$88,$A57,'G01'!$C$14:$C$88)</f>
        <v/>
      </c>
      <c r="M57" s="74">
        <f>SUMIF('G02'!$A$14:$A$92,$A57,'G02'!$C$14:$C$92)</f>
        <v/>
      </c>
      <c r="N57" s="74">
        <f>SUMIF('G03'!$A$14:$A$74,$A57,'G03'!$C$14:$C$74)</f>
        <v/>
      </c>
      <c r="O57" s="74">
        <f>SUMIF('G11'!$A$14:$A$84,$A57,'G11'!$C$14:$C$84)</f>
        <v/>
      </c>
      <c r="P57" s="74">
        <f>SUMIF('G12'!$A$14:$A$94,$A57,'G12'!$C$14:$C$94)</f>
        <v/>
      </c>
      <c r="Q57" s="74">
        <f>SUMIF('G13'!$A$14:$A$84,$A57,'G13'!$C$14:$C$84)</f>
        <v/>
      </c>
      <c r="R57" s="74">
        <f>SUMIF('G21'!$A$14:$A$99,$A57,'G21'!$C$14:$C$99)</f>
        <v/>
      </c>
      <c r="S57" s="74">
        <f>SUMIF('G22'!$A$14:$A$99,$A57,'G22'!$C$14:$C$99)</f>
        <v/>
      </c>
      <c r="T57" s="74">
        <f>SUMIF('G23'!$A$14:$A$114,$A57,'G23'!$C$14:$C$114)</f>
        <v/>
      </c>
      <c r="U57" s="74">
        <f>SUMIF('G24'!$A$14:$A$92,$A57,'G24'!$C$14:$C$92)</f>
        <v/>
      </c>
      <c r="V57" s="74">
        <f>SUMIF('G25'!$A$14:$A$99,$A57,'G25'!$C$14:$C$99)</f>
        <v/>
      </c>
      <c r="W57" s="74">
        <f>SUMIF('G31'!$A$14:$A$93,$A57,'G31'!$C$14:$C$93)</f>
        <v/>
      </c>
      <c r="X57" s="74">
        <f>SUMIF('G32'!$A$14:$A$74,$A57,'G32'!$C$14:$C$74)</f>
        <v/>
      </c>
      <c r="Y57" s="74">
        <f>SUMIF('J21'!$A$14:$A$81,$A57,'J21'!$C$14:$C$81)</f>
        <v/>
      </c>
      <c r="Z57" s="74">
        <f>SUMIF('J22'!$A$14:$A$82,$A57,'J22'!$C$14:$C$82)</f>
        <v/>
      </c>
      <c r="AA57" s="74">
        <f>SUMIF('J31'!$A$14:$A$81,$A57,'J31'!$C$14:$C$81)</f>
        <v/>
      </c>
      <c r="AB57" s="74">
        <f>SUMIF('N31'!$A$14:$A$79,$A57,'N31'!$C$14:$C$79)</f>
        <v/>
      </c>
      <c r="AC57" s="74">
        <f>SUMIF('N41'!$A$14:$A$76,$A57,'N41'!$C$14:$C$76)</f>
        <v/>
      </c>
      <c r="AD57" s="74">
        <f>SUMIF('N42'!$A$14:$A$81,$A57,'N42'!$C$14:$C$81)</f>
        <v/>
      </c>
      <c r="AE57" s="74">
        <f>SUMIF('N43'!$A$14:$A$66,$A57,'N43'!$C$14:$C$66)</f>
        <v/>
      </c>
      <c r="AF57" s="74">
        <f>SUMIF('N51'!$A$14:$A$81,$A57,'N51'!$C$14:$C$81)</f>
        <v/>
      </c>
    </row>
    <row customHeight="1" ht="51" r="58" s="95" spans="1:36">
      <c r="A58" s="28" t="s">
        <v>168</v>
      </c>
      <c r="B58" s="38" t="s">
        <v>169</v>
      </c>
      <c r="C58" s="28">
        <f>K58</f>
        <v/>
      </c>
      <c r="D58" s="28" t="s">
        <v>22</v>
      </c>
      <c r="E58" s="35" t="n"/>
      <c r="F58" s="35">
        <f>C58*E58</f>
        <v/>
      </c>
      <c r="G58" s="36" t="s">
        <v>170</v>
      </c>
      <c r="H58" s="28" t="n"/>
      <c r="I58" s="28" t="n"/>
      <c r="K58">
        <f>SUM(L58:AN58)</f>
        <v/>
      </c>
      <c r="L58" s="74">
        <f>SUMIF('G01'!$A$14:$A$88,$A58,'G01'!$C$14:$C$88)</f>
        <v/>
      </c>
      <c r="M58" s="74">
        <f>SUMIF('G02'!$A$14:$A$92,$A58,'G02'!$C$14:$C$92)</f>
        <v/>
      </c>
      <c r="N58" s="74">
        <f>SUMIF('G03'!$A$14:$A$74,$A58,'G03'!$C$14:$C$74)</f>
        <v/>
      </c>
      <c r="O58" s="74">
        <f>SUMIF('G11'!$A$14:$A$84,$A58,'G11'!$C$14:$C$84)</f>
        <v/>
      </c>
      <c r="P58" s="74">
        <f>SUMIF('G12'!$A$14:$A$94,$A58,'G12'!$C$14:$C$94)</f>
        <v/>
      </c>
      <c r="Q58" s="74">
        <f>SUMIF('G13'!$A$14:$A$84,$A58,'G13'!$C$14:$C$84)</f>
        <v/>
      </c>
      <c r="R58" s="74">
        <f>SUMIF('G21'!$A$14:$A$99,$A58,'G21'!$C$14:$C$99)</f>
        <v/>
      </c>
      <c r="S58" s="74">
        <f>SUMIF('G22'!$A$14:$A$99,$A58,'G22'!$C$14:$C$99)</f>
        <v/>
      </c>
      <c r="T58" s="74">
        <f>SUMIF('G23'!$A$14:$A$114,$A58,'G23'!$C$14:$C$114)</f>
        <v/>
      </c>
      <c r="U58" s="74">
        <f>SUMIF('G24'!$A$14:$A$92,$A58,'G24'!$C$14:$C$92)</f>
        <v/>
      </c>
      <c r="V58" s="74">
        <f>SUMIF('G25'!$A$14:$A$99,$A58,'G25'!$C$14:$C$99)</f>
        <v/>
      </c>
      <c r="W58" s="74">
        <f>SUMIF('G31'!$A$14:$A$93,$A58,'G31'!$C$14:$C$93)</f>
        <v/>
      </c>
      <c r="X58" s="74">
        <f>SUMIF('G32'!$A$14:$A$74,$A58,'G32'!$C$14:$C$74)</f>
        <v/>
      </c>
      <c r="Y58" s="74">
        <f>SUMIF('J21'!$A$14:$A$81,$A58,'J21'!$C$14:$C$81)</f>
        <v/>
      </c>
      <c r="Z58" s="74">
        <f>SUMIF('J22'!$A$14:$A$82,$A58,'J22'!$C$14:$C$82)</f>
        <v/>
      </c>
      <c r="AA58" s="74">
        <f>SUMIF('J31'!$A$14:$A$81,$A58,'J31'!$C$14:$C$81)</f>
        <v/>
      </c>
      <c r="AB58" s="74">
        <f>SUMIF('N31'!$A$14:$A$79,$A58,'N31'!$C$14:$C$79)</f>
        <v/>
      </c>
      <c r="AC58" s="74">
        <f>SUMIF('N41'!$A$14:$A$76,$A58,'N41'!$C$14:$C$76)</f>
        <v/>
      </c>
      <c r="AD58" s="74">
        <f>SUMIF('N42'!$A$14:$A$81,$A58,'N42'!$C$14:$C$81)</f>
        <v/>
      </c>
      <c r="AE58" s="74">
        <f>SUMIF('N43'!$A$14:$A$66,$A58,'N43'!$C$14:$C$66)</f>
        <v/>
      </c>
      <c r="AF58" s="74">
        <f>SUMIF('N51'!$A$14:$A$81,$A58,'N51'!$C$14:$C$81)</f>
        <v/>
      </c>
    </row>
    <row customHeight="1" ht="38.25" r="59" s="95" spans="1:36">
      <c r="A59" s="28" t="s">
        <v>171</v>
      </c>
      <c r="B59" s="38" t="s">
        <v>172</v>
      </c>
      <c r="C59" s="28">
        <f>K59</f>
        <v/>
      </c>
      <c r="D59" s="28" t="s">
        <v>173</v>
      </c>
      <c r="E59" s="35" t="n"/>
      <c r="F59" s="35">
        <f>C59*E59</f>
        <v/>
      </c>
      <c r="G59" s="36" t="s">
        <v>174</v>
      </c>
      <c r="H59" s="28" t="n"/>
      <c r="I59" s="28" t="n"/>
      <c r="K59">
        <f>SUM(L59:AN59)</f>
        <v/>
      </c>
      <c r="L59" s="74">
        <f>SUMIF('G01'!$A$14:$A$88,$A59,'G01'!$C$14:$C$88)</f>
        <v/>
      </c>
      <c r="M59" s="74">
        <f>SUMIF('G02'!$A$14:$A$92,$A59,'G02'!$C$14:$C$92)</f>
        <v/>
      </c>
      <c r="N59" s="74">
        <f>SUMIF('G03'!$A$14:$A$74,$A59,'G03'!$C$14:$C$74)</f>
        <v/>
      </c>
      <c r="O59" s="74">
        <f>SUMIF('G11'!$A$14:$A$84,$A59,'G11'!$C$14:$C$84)</f>
        <v/>
      </c>
      <c r="P59" s="74">
        <f>SUMIF('G12'!$A$14:$A$94,$A59,'G12'!$C$14:$C$94)</f>
        <v/>
      </c>
      <c r="Q59" s="74">
        <f>SUMIF('G13'!$A$14:$A$84,$A59,'G13'!$C$14:$C$84)</f>
        <v/>
      </c>
      <c r="R59" s="74">
        <f>SUMIF('G21'!$A$14:$A$99,$A59,'G21'!$C$14:$C$99)</f>
        <v/>
      </c>
      <c r="S59" s="74">
        <f>SUMIF('G22'!$A$14:$A$99,$A59,'G22'!$C$14:$C$99)</f>
        <v/>
      </c>
      <c r="T59" s="74">
        <f>SUMIF('G23'!$A$14:$A$114,$A59,'G23'!$C$14:$C$114)</f>
        <v/>
      </c>
      <c r="U59" s="74">
        <f>SUMIF('G24'!$A$14:$A$92,$A59,'G24'!$C$14:$C$92)</f>
        <v/>
      </c>
      <c r="V59" s="74">
        <f>SUMIF('G25'!$A$14:$A$99,$A59,'G25'!$C$14:$C$99)</f>
        <v/>
      </c>
      <c r="W59" s="74">
        <f>SUMIF('G31'!$A$14:$A$93,$A59,'G31'!$C$14:$C$93)</f>
        <v/>
      </c>
      <c r="X59" s="74">
        <f>SUMIF('G32'!$A$14:$A$74,$A59,'G32'!$C$14:$C$74)</f>
        <v/>
      </c>
      <c r="Y59" s="74">
        <f>SUMIF('J21'!$A$14:$A$81,$A59,'J21'!$C$14:$C$81)</f>
        <v/>
      </c>
      <c r="Z59" s="74">
        <f>SUMIF('J22'!$A$14:$A$82,$A59,'J22'!$C$14:$C$82)</f>
        <v/>
      </c>
      <c r="AA59" s="74">
        <f>SUMIF('J31'!$A$14:$A$81,$A59,'J31'!$C$14:$C$81)</f>
        <v/>
      </c>
      <c r="AB59" s="74">
        <f>SUMIF('N31'!$A$14:$A$79,$A59,'N31'!$C$14:$C$79)</f>
        <v/>
      </c>
      <c r="AC59" s="74">
        <f>SUMIF('N41'!$A$14:$A$76,$A59,'N41'!$C$14:$C$76)</f>
        <v/>
      </c>
      <c r="AD59" s="74">
        <f>SUMIF('N42'!$A$14:$A$81,$A59,'N42'!$C$14:$C$81)</f>
        <v/>
      </c>
      <c r="AE59" s="74">
        <f>SUMIF('N43'!$A$14:$A$66,$A59,'N43'!$C$14:$C$66)</f>
        <v/>
      </c>
      <c r="AF59" s="74">
        <f>SUMIF('N51'!$A$14:$A$81,$A59,'N51'!$C$14:$C$81)</f>
        <v/>
      </c>
    </row>
    <row r="60" spans="1:36">
      <c r="A60" s="28" t="s">
        <v>175</v>
      </c>
      <c r="B60" s="38" t="s">
        <v>176</v>
      </c>
      <c r="C60" s="28">
        <f>K60</f>
        <v/>
      </c>
      <c r="D60" s="28" t="s">
        <v>173</v>
      </c>
      <c r="E60" s="35" t="n"/>
      <c r="F60" s="35">
        <f>C60*E60</f>
        <v/>
      </c>
      <c r="G60" s="36" t="n"/>
      <c r="H60" s="28" t="n"/>
      <c r="I60" s="28" t="n"/>
      <c r="K60">
        <f>SUM(L60:AN60)</f>
        <v/>
      </c>
      <c r="L60" s="74">
        <f>SUMIF('G01'!$A$14:$A$88,$A60,'G01'!$C$14:$C$88)</f>
        <v/>
      </c>
      <c r="M60" s="74">
        <f>SUMIF('G02'!$A$14:$A$92,$A60,'G02'!$C$14:$C$92)</f>
        <v/>
      </c>
      <c r="N60" s="74">
        <f>SUMIF('G03'!$A$14:$A$74,$A60,'G03'!$C$14:$C$74)</f>
        <v/>
      </c>
      <c r="O60" s="74">
        <f>SUMIF('G11'!$A$14:$A$84,$A60,'G11'!$C$14:$C$84)</f>
        <v/>
      </c>
      <c r="P60" s="74">
        <f>SUMIF('G12'!$A$14:$A$94,$A60,'G12'!$C$14:$C$94)</f>
        <v/>
      </c>
      <c r="Q60" s="74">
        <f>SUMIF('G13'!$A$14:$A$84,$A60,'G13'!$C$14:$C$84)</f>
        <v/>
      </c>
      <c r="R60" s="74">
        <f>SUMIF('G21'!$A$14:$A$99,$A60,'G21'!$C$14:$C$99)</f>
        <v/>
      </c>
      <c r="S60" s="74">
        <f>SUMIF('G22'!$A$14:$A$99,$A60,'G22'!$C$14:$C$99)</f>
        <v/>
      </c>
      <c r="T60" s="74">
        <f>SUMIF('G23'!$A$14:$A$114,$A60,'G23'!$C$14:$C$114)</f>
        <v/>
      </c>
      <c r="U60" s="74">
        <f>SUMIF('G24'!$A$14:$A$92,$A60,'G24'!$C$14:$C$92)</f>
        <v/>
      </c>
      <c r="V60" s="74">
        <f>SUMIF('G25'!$A$14:$A$99,$A60,'G25'!$C$14:$C$99)</f>
        <v/>
      </c>
      <c r="W60" s="74">
        <f>SUMIF('G31'!$A$14:$A$93,$A60,'G31'!$C$14:$C$93)</f>
        <v/>
      </c>
      <c r="X60" s="74">
        <f>SUMIF('G32'!$A$14:$A$74,$A60,'G32'!$C$14:$C$74)</f>
        <v/>
      </c>
      <c r="Y60" s="74">
        <f>SUMIF('J21'!$A$14:$A$81,$A60,'J21'!$C$14:$C$81)</f>
        <v/>
      </c>
      <c r="Z60" s="74">
        <f>SUMIF('J22'!$A$14:$A$82,$A60,'J22'!$C$14:$C$82)</f>
        <v/>
      </c>
      <c r="AA60" s="74">
        <f>SUMIF('J31'!$A$14:$A$81,$A60,'J31'!$C$14:$C$81)</f>
        <v/>
      </c>
      <c r="AB60" s="74">
        <f>SUMIF('N31'!$A$14:$A$79,$A60,'N31'!$C$14:$C$79)</f>
        <v/>
      </c>
      <c r="AC60" s="74">
        <f>SUMIF('N41'!$A$14:$A$76,$A60,'N41'!$C$14:$C$76)</f>
        <v/>
      </c>
      <c r="AD60" s="74">
        <f>SUMIF('N42'!$A$14:$A$81,$A60,'N42'!$C$14:$C$81)</f>
        <v/>
      </c>
      <c r="AE60" s="74">
        <f>SUMIF('N43'!$A$14:$A$66,$A60,'N43'!$C$14:$C$66)</f>
        <v/>
      </c>
      <c r="AF60" s="74">
        <f>SUMIF('N51'!$A$14:$A$81,$A60,'N51'!$C$14:$C$81)</f>
        <v/>
      </c>
    </row>
    <row r="61" spans="1:36">
      <c r="A61" s="28" t="s">
        <v>177</v>
      </c>
      <c r="B61" s="38" t="s">
        <v>178</v>
      </c>
      <c r="C61" s="28">
        <f>K61</f>
        <v/>
      </c>
      <c r="D61" s="28" t="s">
        <v>173</v>
      </c>
      <c r="E61" s="35" t="n"/>
      <c r="F61" s="35">
        <f>C61*E61</f>
        <v/>
      </c>
      <c r="G61" s="36" t="n"/>
      <c r="H61" s="28" t="n"/>
      <c r="I61" s="28" t="n"/>
      <c r="K61">
        <f>SUM(L61:AN61)</f>
        <v/>
      </c>
      <c r="L61" s="74">
        <f>SUMIF('G01'!$A$14:$A$88,$A61,'G01'!$C$14:$C$88)</f>
        <v/>
      </c>
      <c r="M61" s="74">
        <f>SUMIF('G02'!$A$14:$A$92,$A61,'G02'!$C$14:$C$92)</f>
        <v/>
      </c>
      <c r="N61" s="74">
        <f>SUMIF('G03'!$A$14:$A$74,$A61,'G03'!$C$14:$C$74)</f>
        <v/>
      </c>
      <c r="O61" s="74">
        <f>SUMIF('G11'!$A$14:$A$84,$A61,'G11'!$C$14:$C$84)</f>
        <v/>
      </c>
      <c r="P61" s="74">
        <f>SUMIF('G12'!$A$14:$A$94,$A61,'G12'!$C$14:$C$94)</f>
        <v/>
      </c>
      <c r="Q61" s="74">
        <f>SUMIF('G13'!$A$14:$A$84,$A61,'G13'!$C$14:$C$84)</f>
        <v/>
      </c>
      <c r="R61" s="74">
        <f>SUMIF('G21'!$A$14:$A$99,$A61,'G21'!$C$14:$C$99)</f>
        <v/>
      </c>
      <c r="S61" s="74">
        <f>SUMIF('G22'!$A$14:$A$99,$A61,'G22'!$C$14:$C$99)</f>
        <v/>
      </c>
      <c r="T61" s="74">
        <f>SUMIF('G23'!$A$14:$A$114,$A61,'G23'!$C$14:$C$114)</f>
        <v/>
      </c>
      <c r="U61" s="74">
        <f>SUMIF('G24'!$A$14:$A$92,$A61,'G24'!$C$14:$C$92)</f>
        <v/>
      </c>
      <c r="V61" s="74">
        <f>SUMIF('G25'!$A$14:$A$99,$A61,'G25'!$C$14:$C$99)</f>
        <v/>
      </c>
      <c r="W61" s="74">
        <f>SUMIF('G31'!$A$14:$A$93,$A61,'G31'!$C$14:$C$93)</f>
        <v/>
      </c>
      <c r="X61" s="74">
        <f>SUMIF('G32'!$A$14:$A$74,$A61,'G32'!$C$14:$C$74)</f>
        <v/>
      </c>
      <c r="Y61" s="74">
        <f>SUMIF('J21'!$A$14:$A$81,$A61,'J21'!$C$14:$C$81)</f>
        <v/>
      </c>
      <c r="Z61" s="74">
        <f>SUMIF('J22'!$A$14:$A$82,$A61,'J22'!$C$14:$C$82)</f>
        <v/>
      </c>
      <c r="AA61" s="74">
        <f>SUMIF('J31'!$A$14:$A$81,$A61,'J31'!$C$14:$C$81)</f>
        <v/>
      </c>
      <c r="AB61" s="74">
        <f>SUMIF('N31'!$A$14:$A$79,$A61,'N31'!$C$14:$C$79)</f>
        <v/>
      </c>
      <c r="AC61" s="74">
        <f>SUMIF('N41'!$A$14:$A$76,$A61,'N41'!$C$14:$C$76)</f>
        <v/>
      </c>
      <c r="AD61" s="74">
        <f>SUMIF('N42'!$A$14:$A$81,$A61,'N42'!$C$14:$C$81)</f>
        <v/>
      </c>
      <c r="AE61" s="74">
        <f>SUMIF('N43'!$A$14:$A$66,$A61,'N43'!$C$14:$C$66)</f>
        <v/>
      </c>
      <c r="AF61" s="74">
        <f>SUMIF('N51'!$A$14:$A$81,$A61,'N51'!$C$14:$C$81)</f>
        <v/>
      </c>
    </row>
    <row r="62" spans="1:36">
      <c r="A62" s="28" t="s">
        <v>179</v>
      </c>
      <c r="B62" s="38" t="s">
        <v>180</v>
      </c>
      <c r="C62" s="28">
        <f>K62</f>
        <v/>
      </c>
      <c r="D62" s="28" t="s">
        <v>173</v>
      </c>
      <c r="E62" s="35" t="n"/>
      <c r="F62" s="35">
        <f>C62*E62</f>
        <v/>
      </c>
      <c r="G62" s="36" t="n"/>
      <c r="H62" s="28" t="n"/>
      <c r="I62" s="28" t="n"/>
      <c r="K62">
        <f>SUM(L62:AN62)</f>
        <v/>
      </c>
      <c r="L62" s="74">
        <f>SUMIF('G01'!$A$14:$A$88,$A62,'G01'!$C$14:$C$88)</f>
        <v/>
      </c>
      <c r="M62" s="74">
        <f>SUMIF('G02'!$A$14:$A$92,$A62,'G02'!$C$14:$C$92)</f>
        <v/>
      </c>
      <c r="N62" s="74">
        <f>SUMIF('G03'!$A$14:$A$74,$A62,'G03'!$C$14:$C$74)</f>
        <v/>
      </c>
      <c r="O62" s="74">
        <f>SUMIF('G11'!$A$14:$A$84,$A62,'G11'!$C$14:$C$84)</f>
        <v/>
      </c>
      <c r="P62" s="74">
        <f>SUMIF('G12'!$A$14:$A$94,$A62,'G12'!$C$14:$C$94)</f>
        <v/>
      </c>
      <c r="Q62" s="74">
        <f>SUMIF('G13'!$A$14:$A$84,$A62,'G13'!$C$14:$C$84)</f>
        <v/>
      </c>
      <c r="R62" s="74">
        <f>SUMIF('G21'!$A$14:$A$99,$A62,'G21'!$C$14:$C$99)</f>
        <v/>
      </c>
      <c r="S62" s="74">
        <f>SUMIF('G22'!$A$14:$A$99,$A62,'G22'!$C$14:$C$99)</f>
        <v/>
      </c>
      <c r="T62" s="74">
        <f>SUMIF('G23'!$A$14:$A$114,$A62,'G23'!$C$14:$C$114)</f>
        <v/>
      </c>
      <c r="U62" s="74">
        <f>SUMIF('G24'!$A$14:$A$92,$A62,'G24'!$C$14:$C$92)</f>
        <v/>
      </c>
      <c r="V62" s="74">
        <f>SUMIF('G25'!$A$14:$A$99,$A62,'G25'!$C$14:$C$99)</f>
        <v/>
      </c>
      <c r="W62" s="74">
        <f>SUMIF('G31'!$A$14:$A$93,$A62,'G31'!$C$14:$C$93)</f>
        <v/>
      </c>
      <c r="X62" s="74">
        <f>SUMIF('G32'!$A$14:$A$74,$A62,'G32'!$C$14:$C$74)</f>
        <v/>
      </c>
      <c r="Y62" s="74">
        <f>SUMIF('J21'!$A$14:$A$81,$A62,'J21'!$C$14:$C$81)</f>
        <v/>
      </c>
      <c r="Z62" s="74">
        <f>SUMIF('J22'!$A$14:$A$82,$A62,'J22'!$C$14:$C$82)</f>
        <v/>
      </c>
      <c r="AA62" s="74">
        <f>SUMIF('J31'!$A$14:$A$81,$A62,'J31'!$C$14:$C$81)</f>
        <v/>
      </c>
      <c r="AB62" s="74">
        <f>SUMIF('N31'!$A$14:$A$79,$A62,'N31'!$C$14:$C$79)</f>
        <v/>
      </c>
      <c r="AC62" s="74">
        <f>SUMIF('N41'!$A$14:$A$76,$A62,'N41'!$C$14:$C$76)</f>
        <v/>
      </c>
      <c r="AD62" s="74">
        <f>SUMIF('N42'!$A$14:$A$81,$A62,'N42'!$C$14:$C$81)</f>
        <v/>
      </c>
      <c r="AE62" s="74">
        <f>SUMIF('N43'!$A$14:$A$66,$A62,'N43'!$C$14:$C$66)</f>
        <v/>
      </c>
      <c r="AF62" s="74">
        <f>SUMIF('N51'!$A$14:$A$81,$A62,'N51'!$C$14:$C$81)</f>
        <v/>
      </c>
    </row>
    <row customHeight="1" ht="25.5" r="63" s="95" spans="1:36">
      <c r="A63" s="28" t="s">
        <v>181</v>
      </c>
      <c r="B63" s="38" t="s">
        <v>182</v>
      </c>
      <c r="C63" s="28">
        <f>K63</f>
        <v/>
      </c>
      <c r="D63" s="28" t="s">
        <v>22</v>
      </c>
      <c r="E63" s="35" t="n"/>
      <c r="F63" s="35">
        <f>C63*E63</f>
        <v/>
      </c>
      <c r="G63" s="36" t="s">
        <v>183</v>
      </c>
      <c r="H63" s="28" t="n"/>
      <c r="I63" s="28" t="n"/>
      <c r="K63">
        <f>SUM(L63:AN63)</f>
        <v/>
      </c>
      <c r="L63" s="74">
        <f>SUMIF('G01'!$A$14:$A$88,$A63,'G01'!$C$14:$C$88)</f>
        <v/>
      </c>
      <c r="M63" s="74">
        <f>SUMIF('G02'!$A$14:$A$92,$A63,'G02'!$C$14:$C$92)</f>
        <v/>
      </c>
      <c r="N63" s="74">
        <f>SUMIF('G03'!$A$14:$A$74,$A63,'G03'!$C$14:$C$74)</f>
        <v/>
      </c>
      <c r="O63" s="74">
        <f>SUMIF('G11'!$A$14:$A$84,$A63,'G11'!$C$14:$C$84)</f>
        <v/>
      </c>
      <c r="P63" s="74">
        <f>SUMIF('G12'!$A$14:$A$94,$A63,'G12'!$C$14:$C$94)</f>
        <v/>
      </c>
      <c r="Q63" s="74">
        <f>SUMIF('G13'!$A$14:$A$84,$A63,'G13'!$C$14:$C$84)</f>
        <v/>
      </c>
      <c r="R63" s="74">
        <f>SUMIF('G21'!$A$14:$A$99,$A63,'G21'!$C$14:$C$99)</f>
        <v/>
      </c>
      <c r="S63" s="74">
        <f>SUMIF('G22'!$A$14:$A$99,$A63,'G22'!$C$14:$C$99)</f>
        <v/>
      </c>
      <c r="T63" s="74">
        <f>SUMIF('G23'!$A$14:$A$114,$A63,'G23'!$C$14:$C$114)</f>
        <v/>
      </c>
      <c r="U63" s="74">
        <f>SUMIF('G24'!$A$14:$A$92,$A63,'G24'!$C$14:$C$92)</f>
        <v/>
      </c>
      <c r="V63" s="74">
        <f>SUMIF('G25'!$A$14:$A$99,$A63,'G25'!$C$14:$C$99)</f>
        <v/>
      </c>
      <c r="W63" s="74">
        <f>SUMIF('G31'!$A$14:$A$93,$A63,'G31'!$C$14:$C$93)</f>
        <v/>
      </c>
      <c r="X63" s="74">
        <f>SUMIF('G32'!$A$14:$A$74,$A63,'G32'!$C$14:$C$74)</f>
        <v/>
      </c>
      <c r="Y63" s="74">
        <f>SUMIF('J21'!$A$14:$A$81,$A63,'J21'!$C$14:$C$81)</f>
        <v/>
      </c>
      <c r="Z63" s="74">
        <f>SUMIF('J22'!$A$14:$A$82,$A63,'J22'!$C$14:$C$82)</f>
        <v/>
      </c>
      <c r="AA63" s="74">
        <f>SUMIF('J31'!$A$14:$A$81,$A63,'J31'!$C$14:$C$81)</f>
        <v/>
      </c>
      <c r="AB63" s="74">
        <f>SUMIF('N31'!$A$14:$A$79,$A63,'N31'!$C$14:$C$79)</f>
        <v/>
      </c>
      <c r="AC63" s="74">
        <f>SUMIF('N41'!$A$14:$A$76,$A63,'N41'!$C$14:$C$76)</f>
        <v/>
      </c>
      <c r="AD63" s="74">
        <f>SUMIF('N42'!$A$14:$A$81,$A63,'N42'!$C$14:$C$81)</f>
        <v/>
      </c>
      <c r="AE63" s="74">
        <f>SUMIF('N43'!$A$14:$A$66,$A63,'N43'!$C$14:$C$66)</f>
        <v/>
      </c>
      <c r="AF63" s="74">
        <f>SUMIF('N51'!$A$14:$A$81,$A63,'N51'!$C$14:$C$81)</f>
        <v/>
      </c>
    </row>
    <row customHeight="1" ht="25.5" r="64" s="95" spans="1:36">
      <c r="A64" s="28" t="s">
        <v>184</v>
      </c>
      <c r="B64" s="38" t="s">
        <v>185</v>
      </c>
      <c r="C64" s="28">
        <f>K64</f>
        <v/>
      </c>
      <c r="D64" s="28" t="s">
        <v>22</v>
      </c>
      <c r="E64" s="35" t="n"/>
      <c r="F64" s="35">
        <f>C64*E64</f>
        <v/>
      </c>
      <c r="G64" s="36" t="s">
        <v>186</v>
      </c>
      <c r="H64" s="28" t="n"/>
      <c r="I64" s="28" t="n"/>
      <c r="K64">
        <f>SUM(L64:AN64)</f>
        <v/>
      </c>
      <c r="L64" s="74">
        <f>SUMIF('G01'!$A$14:$A$88,$A64,'G01'!$C$14:$C$88)</f>
        <v/>
      </c>
      <c r="M64" s="74">
        <f>SUMIF('G02'!$A$14:$A$92,$A64,'G02'!$C$14:$C$92)</f>
        <v/>
      </c>
      <c r="N64" s="74">
        <f>SUMIF('G03'!$A$14:$A$74,$A64,'G03'!$C$14:$C$74)</f>
        <v/>
      </c>
      <c r="O64" s="74">
        <f>SUMIF('G11'!$A$14:$A$84,$A64,'G11'!$C$14:$C$84)</f>
        <v/>
      </c>
      <c r="P64" s="74">
        <f>SUMIF('G12'!$A$14:$A$94,$A64,'G12'!$C$14:$C$94)</f>
        <v/>
      </c>
      <c r="Q64" s="74">
        <f>SUMIF('G13'!$A$14:$A$84,$A64,'G13'!$C$14:$C$84)</f>
        <v/>
      </c>
      <c r="R64" s="74">
        <f>SUMIF('G21'!$A$14:$A$99,$A64,'G21'!$C$14:$C$99)</f>
        <v/>
      </c>
      <c r="S64" s="74">
        <f>SUMIF('G22'!$A$14:$A$99,$A64,'G22'!$C$14:$C$99)</f>
        <v/>
      </c>
      <c r="T64" s="74">
        <f>SUMIF('G23'!$A$14:$A$114,$A64,'G23'!$C$14:$C$114)</f>
        <v/>
      </c>
      <c r="U64" s="74">
        <f>SUMIF('G24'!$A$14:$A$92,$A64,'G24'!$C$14:$C$92)</f>
        <v/>
      </c>
      <c r="V64" s="74">
        <f>SUMIF('G25'!$A$14:$A$99,$A64,'G25'!$C$14:$C$99)</f>
        <v/>
      </c>
      <c r="W64" s="74">
        <f>SUMIF('G31'!$A$14:$A$93,$A64,'G31'!$C$14:$C$93)</f>
        <v/>
      </c>
      <c r="X64" s="74">
        <f>SUMIF('G32'!$A$14:$A$74,$A64,'G32'!$C$14:$C$74)</f>
        <v/>
      </c>
      <c r="Y64" s="74">
        <f>SUMIF('J21'!$A$14:$A$81,$A64,'J21'!$C$14:$C$81)</f>
        <v/>
      </c>
      <c r="Z64" s="74">
        <f>SUMIF('J22'!$A$14:$A$82,$A64,'J22'!$C$14:$C$82)</f>
        <v/>
      </c>
      <c r="AA64" s="74">
        <f>SUMIF('J31'!$A$14:$A$81,$A64,'J31'!$C$14:$C$81)</f>
        <v/>
      </c>
      <c r="AB64" s="74">
        <f>SUMIF('N31'!$A$14:$A$79,$A64,'N31'!$C$14:$C$79)</f>
        <v/>
      </c>
      <c r="AC64" s="74">
        <f>SUMIF('N41'!$A$14:$A$76,$A64,'N41'!$C$14:$C$76)</f>
        <v/>
      </c>
      <c r="AD64" s="74">
        <f>SUMIF('N42'!$A$14:$A$81,$A64,'N42'!$C$14:$C$81)</f>
        <v/>
      </c>
      <c r="AE64" s="74">
        <f>SUMIF('N43'!$A$14:$A$66,$A64,'N43'!$C$14:$C$66)</f>
        <v/>
      </c>
      <c r="AF64" s="74">
        <f>SUMIF('N51'!$A$14:$A$81,$A64,'N51'!$C$14:$C$81)</f>
        <v/>
      </c>
    </row>
    <row customHeight="1" ht="76.5" r="65" s="95" spans="1:36">
      <c r="A65" s="28" t="s">
        <v>187</v>
      </c>
      <c r="B65" s="38" t="s">
        <v>188</v>
      </c>
      <c r="C65" s="28">
        <f>K65</f>
        <v/>
      </c>
      <c r="D65" s="28" t="s">
        <v>22</v>
      </c>
      <c r="E65" s="35" t="n"/>
      <c r="F65" s="35">
        <f>C65*E65</f>
        <v/>
      </c>
      <c r="G65" s="36" t="s">
        <v>189</v>
      </c>
      <c r="H65" s="28" t="n"/>
      <c r="I65" s="28" t="n"/>
      <c r="K65">
        <f>SUM(L65:AN65)</f>
        <v/>
      </c>
      <c r="L65" s="74">
        <f>SUMIF('G01'!$A$14:$A$88,$A65,'G01'!$C$14:$C$88)</f>
        <v/>
      </c>
      <c r="M65" s="74">
        <f>SUMIF('G02'!$A$14:$A$92,$A65,'G02'!$C$14:$C$92)</f>
        <v/>
      </c>
      <c r="N65" s="74">
        <f>SUMIF('G03'!$A$14:$A$74,$A65,'G03'!$C$14:$C$74)</f>
        <v/>
      </c>
      <c r="O65" s="74">
        <f>SUMIF('G11'!$A$14:$A$84,$A65,'G11'!$C$14:$C$84)</f>
        <v/>
      </c>
      <c r="P65" s="74">
        <f>SUMIF('G12'!$A$14:$A$94,$A65,'G12'!$C$14:$C$94)</f>
        <v/>
      </c>
      <c r="Q65" s="74">
        <f>SUMIF('G13'!$A$14:$A$84,$A65,'G13'!$C$14:$C$84)</f>
        <v/>
      </c>
      <c r="R65" s="74">
        <f>SUMIF('G21'!$A$14:$A$99,$A65,'G21'!$C$14:$C$99)</f>
        <v/>
      </c>
      <c r="S65" s="74">
        <f>SUMIF('G22'!$A$14:$A$99,$A65,'G22'!$C$14:$C$99)</f>
        <v/>
      </c>
      <c r="T65" s="74">
        <f>SUMIF('G23'!$A$14:$A$114,$A65,'G23'!$C$14:$C$114)</f>
        <v/>
      </c>
      <c r="U65" s="74">
        <f>SUMIF('G24'!$A$14:$A$92,$A65,'G24'!$C$14:$C$92)</f>
        <v/>
      </c>
      <c r="V65" s="74">
        <f>SUMIF('G25'!$A$14:$A$99,$A65,'G25'!$C$14:$C$99)</f>
        <v/>
      </c>
      <c r="W65" s="74">
        <f>SUMIF('G31'!$A$14:$A$93,$A65,'G31'!$C$14:$C$93)</f>
        <v/>
      </c>
      <c r="X65" s="74">
        <f>SUMIF('G32'!$A$14:$A$74,$A65,'G32'!$C$14:$C$74)</f>
        <v/>
      </c>
      <c r="Y65" s="74">
        <f>SUMIF('J21'!$A$14:$A$81,$A65,'J21'!$C$14:$C$81)</f>
        <v/>
      </c>
      <c r="Z65" s="74">
        <f>SUMIF('J22'!$A$14:$A$82,$A65,'J22'!$C$14:$C$82)</f>
        <v/>
      </c>
      <c r="AA65" s="74">
        <f>SUMIF('J31'!$A$14:$A$81,$A65,'J31'!$C$14:$C$81)</f>
        <v/>
      </c>
      <c r="AB65" s="74">
        <f>SUMIF('N31'!$A$14:$A$79,$A65,'N31'!$C$14:$C$79)</f>
        <v/>
      </c>
      <c r="AC65" s="74">
        <f>SUMIF('N41'!$A$14:$A$76,$A65,'N41'!$C$14:$C$76)</f>
        <v/>
      </c>
      <c r="AD65" s="74">
        <f>SUMIF('N42'!$A$14:$A$81,$A65,'N42'!$C$14:$C$81)</f>
        <v/>
      </c>
      <c r="AE65" s="74">
        <f>SUMIF('N43'!$A$14:$A$66,$A65,'N43'!$C$14:$C$66)</f>
        <v/>
      </c>
      <c r="AF65" s="74">
        <f>SUMIF('N51'!$A$14:$A$81,$A65,'N51'!$C$14:$C$81)</f>
        <v/>
      </c>
    </row>
    <row customHeight="1" ht="38.25" r="66" s="95" spans="1:36">
      <c r="A66" s="28" t="s">
        <v>190</v>
      </c>
      <c r="B66" s="38" t="s">
        <v>191</v>
      </c>
      <c r="C66" s="28">
        <f>K66</f>
        <v/>
      </c>
      <c r="D66" s="28" t="s">
        <v>22</v>
      </c>
      <c r="E66" s="35" t="n"/>
      <c r="F66" s="35">
        <f>C66*E66</f>
        <v/>
      </c>
      <c r="G66" s="36" t="s">
        <v>192</v>
      </c>
      <c r="H66" s="28" t="n"/>
      <c r="I66" s="28" t="n"/>
      <c r="K66">
        <f>SUM(L66:AN66)</f>
        <v/>
      </c>
      <c r="L66" s="74">
        <f>SUMIF('G01'!$A$14:$A$88,$A66,'G01'!$C$14:$C$88)</f>
        <v/>
      </c>
      <c r="M66" s="74">
        <f>SUMIF('G02'!$A$14:$A$92,$A66,'G02'!$C$14:$C$92)</f>
        <v/>
      </c>
      <c r="N66" s="74">
        <f>SUMIF('G03'!$A$14:$A$74,$A66,'G03'!$C$14:$C$74)</f>
        <v/>
      </c>
      <c r="O66" s="74">
        <f>SUMIF('G11'!$A$14:$A$84,$A66,'G11'!$C$14:$C$84)</f>
        <v/>
      </c>
      <c r="P66" s="74">
        <f>SUMIF('G12'!$A$14:$A$94,$A66,'G12'!$C$14:$C$94)</f>
        <v/>
      </c>
      <c r="Q66" s="74">
        <f>SUMIF('G13'!$A$14:$A$84,$A66,'G13'!$C$14:$C$84)</f>
        <v/>
      </c>
      <c r="R66" s="74">
        <f>SUMIF('G21'!$A$14:$A$99,$A66,'G21'!$C$14:$C$99)</f>
        <v/>
      </c>
      <c r="S66" s="74">
        <f>SUMIF('G22'!$A$14:$A$99,$A66,'G22'!$C$14:$C$99)</f>
        <v/>
      </c>
      <c r="T66" s="74">
        <f>SUMIF('G23'!$A$14:$A$114,$A66,'G23'!$C$14:$C$114)</f>
        <v/>
      </c>
      <c r="U66" s="74">
        <f>SUMIF('G24'!$A$14:$A$92,$A66,'G24'!$C$14:$C$92)</f>
        <v/>
      </c>
      <c r="V66" s="74">
        <f>SUMIF('G25'!$A$14:$A$99,$A66,'G25'!$C$14:$C$99)</f>
        <v/>
      </c>
      <c r="W66" s="74">
        <f>SUMIF('G31'!$A$14:$A$93,$A66,'G31'!$C$14:$C$93)</f>
        <v/>
      </c>
      <c r="X66" s="74">
        <f>SUMIF('G32'!$A$14:$A$74,$A66,'G32'!$C$14:$C$74)</f>
        <v/>
      </c>
      <c r="Y66" s="74">
        <f>SUMIF('J21'!$A$14:$A$81,$A66,'J21'!$C$14:$C$81)</f>
        <v/>
      </c>
      <c r="Z66" s="74">
        <f>SUMIF('J22'!$A$14:$A$82,$A66,'J22'!$C$14:$C$82)</f>
        <v/>
      </c>
      <c r="AA66" s="74">
        <f>SUMIF('J31'!$A$14:$A$81,$A66,'J31'!$C$14:$C$81)</f>
        <v/>
      </c>
      <c r="AB66" s="74">
        <f>SUMIF('N31'!$A$14:$A$79,$A66,'N31'!$C$14:$C$79)</f>
        <v/>
      </c>
      <c r="AC66" s="74">
        <f>SUMIF('N41'!$A$14:$A$76,$A66,'N41'!$C$14:$C$76)</f>
        <v/>
      </c>
      <c r="AD66" s="74">
        <f>SUMIF('N42'!$A$14:$A$81,$A66,'N42'!$C$14:$C$81)</f>
        <v/>
      </c>
      <c r="AE66" s="74">
        <f>SUMIF('N43'!$A$14:$A$66,$A66,'N43'!$C$14:$C$66)</f>
        <v/>
      </c>
      <c r="AF66" s="74">
        <f>SUMIF('N51'!$A$14:$A$81,$A66,'N51'!$C$14:$C$81)</f>
        <v/>
      </c>
    </row>
    <row customHeight="1" ht="38.25" r="67" s="95" spans="1:36">
      <c r="A67" s="28" t="s">
        <v>193</v>
      </c>
      <c r="B67" s="38" t="s">
        <v>194</v>
      </c>
      <c r="C67" s="28">
        <f>K67</f>
        <v/>
      </c>
      <c r="D67" s="28" t="s">
        <v>22</v>
      </c>
      <c r="E67" s="35" t="n"/>
      <c r="F67" s="35">
        <f>C67*E67</f>
        <v/>
      </c>
      <c r="G67" s="36" t="s">
        <v>195</v>
      </c>
      <c r="H67" s="28" t="n"/>
      <c r="I67" s="28" t="n"/>
      <c r="K67">
        <f>SUM(L67:AN67)</f>
        <v/>
      </c>
      <c r="L67" s="74">
        <f>SUMIF('G01'!$A$14:$A$88,$A67,'G01'!$C$14:$C$88)</f>
        <v/>
      </c>
      <c r="M67" s="74">
        <f>SUMIF('G02'!$A$14:$A$92,$A67,'G02'!$C$14:$C$92)</f>
        <v/>
      </c>
      <c r="N67" s="74">
        <f>SUMIF('G03'!$A$14:$A$74,$A67,'G03'!$C$14:$C$74)</f>
        <v/>
      </c>
      <c r="O67" s="74">
        <f>SUMIF('G11'!$A$14:$A$84,$A67,'G11'!$C$14:$C$84)</f>
        <v/>
      </c>
      <c r="P67" s="74">
        <f>SUMIF('G12'!$A$14:$A$94,$A67,'G12'!$C$14:$C$94)</f>
        <v/>
      </c>
      <c r="Q67" s="74">
        <f>SUMIF('G13'!$A$14:$A$84,$A67,'G13'!$C$14:$C$84)</f>
        <v/>
      </c>
      <c r="R67" s="74">
        <f>SUMIF('G21'!$A$14:$A$99,$A67,'G21'!$C$14:$C$99)</f>
        <v/>
      </c>
      <c r="S67" s="74">
        <f>SUMIF('G22'!$A$14:$A$99,$A67,'G22'!$C$14:$C$99)</f>
        <v/>
      </c>
      <c r="T67" s="74">
        <f>SUMIF('G23'!$A$14:$A$114,$A67,'G23'!$C$14:$C$114)</f>
        <v/>
      </c>
      <c r="U67" s="74">
        <f>SUMIF('G24'!$A$14:$A$92,$A67,'G24'!$C$14:$C$92)</f>
        <v/>
      </c>
      <c r="V67" s="74">
        <f>SUMIF('G25'!$A$14:$A$99,$A67,'G25'!$C$14:$C$99)</f>
        <v/>
      </c>
      <c r="W67" s="74">
        <f>SUMIF('G31'!$A$14:$A$93,$A67,'G31'!$C$14:$C$93)</f>
        <v/>
      </c>
      <c r="X67" s="74">
        <f>SUMIF('G32'!$A$14:$A$74,$A67,'G32'!$C$14:$C$74)</f>
        <v/>
      </c>
      <c r="Y67" s="74">
        <f>SUMIF('J21'!$A$14:$A$81,$A67,'J21'!$C$14:$C$81)</f>
        <v/>
      </c>
      <c r="Z67" s="74">
        <f>SUMIF('J22'!$A$14:$A$82,$A67,'J22'!$C$14:$C$82)</f>
        <v/>
      </c>
      <c r="AA67" s="74">
        <f>SUMIF('J31'!$A$14:$A$81,$A67,'J31'!$C$14:$C$81)</f>
        <v/>
      </c>
      <c r="AB67" s="74">
        <f>SUMIF('N31'!$A$14:$A$79,$A67,'N31'!$C$14:$C$79)</f>
        <v/>
      </c>
      <c r="AC67" s="74">
        <f>SUMIF('N41'!$A$14:$A$76,$A67,'N41'!$C$14:$C$76)</f>
        <v/>
      </c>
      <c r="AD67" s="74">
        <f>SUMIF('N42'!$A$14:$A$81,$A67,'N42'!$C$14:$C$81)</f>
        <v/>
      </c>
      <c r="AE67" s="74">
        <f>SUMIF('N43'!$A$14:$A$66,$A67,'N43'!$C$14:$C$66)</f>
        <v/>
      </c>
      <c r="AF67" s="74">
        <f>SUMIF('N51'!$A$14:$A$81,$A67,'N51'!$C$14:$C$81)</f>
        <v/>
      </c>
    </row>
    <row customHeight="1" ht="25.5" r="68" s="95" spans="1:36">
      <c r="A68" s="28" t="s">
        <v>196</v>
      </c>
      <c r="B68" s="38" t="s">
        <v>197</v>
      </c>
      <c r="C68" s="28">
        <f>K68</f>
        <v/>
      </c>
      <c r="D68" s="28" t="s">
        <v>22</v>
      </c>
      <c r="E68" s="35" t="n"/>
      <c r="F68" s="35">
        <f>C68*E68</f>
        <v/>
      </c>
      <c r="G68" s="36" t="s">
        <v>198</v>
      </c>
      <c r="H68" s="28" t="n"/>
      <c r="I68" s="28" t="n"/>
      <c r="K68">
        <f>SUM(L68:AN68)</f>
        <v/>
      </c>
      <c r="L68" s="74">
        <f>SUMIF('G01'!$A$14:$A$88,$A68,'G01'!$C$14:$C$88)</f>
        <v/>
      </c>
      <c r="M68" s="74">
        <f>SUMIF('G02'!$A$14:$A$92,$A68,'G02'!$C$14:$C$92)</f>
        <v/>
      </c>
      <c r="N68" s="74">
        <f>SUMIF('G03'!$A$14:$A$74,$A68,'G03'!$C$14:$C$74)</f>
        <v/>
      </c>
      <c r="O68" s="74">
        <f>SUMIF('G11'!$A$14:$A$84,$A68,'G11'!$C$14:$C$84)</f>
        <v/>
      </c>
      <c r="P68" s="74">
        <f>SUMIF('G12'!$A$14:$A$94,$A68,'G12'!$C$14:$C$94)</f>
        <v/>
      </c>
      <c r="Q68" s="74">
        <f>SUMIF('G13'!$A$14:$A$84,$A68,'G13'!$C$14:$C$84)</f>
        <v/>
      </c>
      <c r="R68" s="74">
        <f>SUMIF('G21'!$A$14:$A$99,$A68,'G21'!$C$14:$C$99)</f>
        <v/>
      </c>
      <c r="S68" s="74">
        <f>SUMIF('G22'!$A$14:$A$99,$A68,'G22'!$C$14:$C$99)</f>
        <v/>
      </c>
      <c r="T68" s="74">
        <f>SUMIF('G23'!$A$14:$A$114,$A68,'G23'!$C$14:$C$114)</f>
        <v/>
      </c>
      <c r="U68" s="74">
        <f>SUMIF('G24'!$A$14:$A$92,$A68,'G24'!$C$14:$C$92)</f>
        <v/>
      </c>
      <c r="V68" s="74">
        <f>SUMIF('G25'!$A$14:$A$99,$A68,'G25'!$C$14:$C$99)</f>
        <v/>
      </c>
      <c r="W68" s="74">
        <f>SUMIF('G31'!$A$14:$A$93,$A68,'G31'!$C$14:$C$93)</f>
        <v/>
      </c>
      <c r="X68" s="74">
        <f>SUMIF('G32'!$A$14:$A$74,$A68,'G32'!$C$14:$C$74)</f>
        <v/>
      </c>
      <c r="Y68" s="74">
        <f>SUMIF('J21'!$A$14:$A$81,$A68,'J21'!$C$14:$C$81)</f>
        <v/>
      </c>
      <c r="Z68" s="74">
        <f>SUMIF('J22'!$A$14:$A$82,$A68,'J22'!$C$14:$C$82)</f>
        <v/>
      </c>
      <c r="AA68" s="74">
        <f>SUMIF('J31'!$A$14:$A$81,$A68,'J31'!$C$14:$C$81)</f>
        <v/>
      </c>
      <c r="AB68" s="74">
        <f>SUMIF('N31'!$A$14:$A$79,$A68,'N31'!$C$14:$C$79)</f>
        <v/>
      </c>
      <c r="AC68" s="74">
        <f>SUMIF('N41'!$A$14:$A$76,$A68,'N41'!$C$14:$C$76)</f>
        <v/>
      </c>
      <c r="AD68" s="74">
        <f>SUMIF('N42'!$A$14:$A$81,$A68,'N42'!$C$14:$C$81)</f>
        <v/>
      </c>
      <c r="AE68" s="74">
        <f>SUMIF('N43'!$A$14:$A$66,$A68,'N43'!$C$14:$C$66)</f>
        <v/>
      </c>
      <c r="AF68" s="74">
        <f>SUMIF('N51'!$A$14:$A$81,$A68,'N51'!$C$14:$C$81)</f>
        <v/>
      </c>
    </row>
    <row customHeight="1" ht="25.5" r="69" s="95" spans="1:36">
      <c r="A69" s="28" t="s">
        <v>199</v>
      </c>
      <c r="B69" s="38" t="s">
        <v>200</v>
      </c>
      <c r="C69" s="28">
        <f>K69</f>
        <v/>
      </c>
      <c r="D69" s="28" t="s">
        <v>201</v>
      </c>
      <c r="E69" s="35" t="n"/>
      <c r="F69" s="35">
        <f>C69*E69</f>
        <v/>
      </c>
      <c r="G69" s="36" t="s">
        <v>202</v>
      </c>
      <c r="H69" s="28" t="n"/>
      <c r="I69" s="28" t="n"/>
      <c r="K69">
        <f>SUM(L69:AN69)</f>
        <v/>
      </c>
      <c r="L69" s="74">
        <f>SUMIF('G01'!$A$14:$A$88,$A69,'G01'!$C$14:$C$88)</f>
        <v/>
      </c>
      <c r="M69" s="74">
        <f>SUMIF('G02'!$A$14:$A$92,$A69,'G02'!$C$14:$C$92)</f>
        <v/>
      </c>
      <c r="N69" s="74">
        <f>SUMIF('G03'!$A$14:$A$74,$A69,'G03'!$C$14:$C$74)</f>
        <v/>
      </c>
      <c r="O69" s="74">
        <f>SUMIF('G11'!$A$14:$A$84,$A69,'G11'!$C$14:$C$84)</f>
        <v/>
      </c>
      <c r="P69" s="74">
        <f>SUMIF('G12'!$A$14:$A$94,$A69,'G12'!$C$14:$C$94)</f>
        <v/>
      </c>
      <c r="Q69" s="74">
        <f>SUMIF('G13'!$A$14:$A$84,$A69,'G13'!$C$14:$C$84)</f>
        <v/>
      </c>
      <c r="R69" s="74">
        <f>SUMIF('G21'!$A$14:$A$99,$A69,'G21'!$C$14:$C$99)</f>
        <v/>
      </c>
      <c r="S69" s="74">
        <f>SUMIF('G22'!$A$14:$A$99,$A69,'G22'!$C$14:$C$99)</f>
        <v/>
      </c>
      <c r="T69" s="74">
        <f>SUMIF('G23'!$A$14:$A$114,$A69,'G23'!$C$14:$C$114)</f>
        <v/>
      </c>
      <c r="U69" s="74">
        <f>SUMIF('G24'!$A$14:$A$92,$A69,'G24'!$C$14:$C$92)</f>
        <v/>
      </c>
      <c r="V69" s="74">
        <f>SUMIF('G25'!$A$14:$A$99,$A69,'G25'!$C$14:$C$99)</f>
        <v/>
      </c>
      <c r="W69" s="74">
        <f>SUMIF('G31'!$A$14:$A$93,$A69,'G31'!$C$14:$C$93)</f>
        <v/>
      </c>
      <c r="X69" s="74">
        <f>SUMIF('G32'!$A$14:$A$74,$A69,'G32'!$C$14:$C$74)</f>
        <v/>
      </c>
      <c r="Y69" s="74">
        <f>SUMIF('J21'!$A$14:$A$81,$A69,'J21'!$C$14:$C$81)</f>
        <v/>
      </c>
      <c r="Z69" s="74">
        <f>SUMIF('J22'!$A$14:$A$82,$A69,'J22'!$C$14:$C$82)</f>
        <v/>
      </c>
      <c r="AA69" s="74">
        <f>SUMIF('J31'!$A$14:$A$81,$A69,'J31'!$C$14:$C$81)</f>
        <v/>
      </c>
      <c r="AB69" s="74">
        <f>SUMIF('N31'!$A$14:$A$79,$A69,'N31'!$C$14:$C$79)</f>
        <v/>
      </c>
      <c r="AC69" s="74">
        <f>SUMIF('N41'!$A$14:$A$76,$A69,'N41'!$C$14:$C$76)</f>
        <v/>
      </c>
      <c r="AD69" s="74">
        <f>SUMIF('N42'!$A$14:$A$81,$A69,'N42'!$C$14:$C$81)</f>
        <v/>
      </c>
      <c r="AE69" s="74">
        <f>SUMIF('N43'!$A$14:$A$66,$A69,'N43'!$C$14:$C$66)</f>
        <v/>
      </c>
      <c r="AF69" s="74">
        <f>SUMIF('N51'!$A$14:$A$81,$A69,'N51'!$C$14:$C$81)</f>
        <v/>
      </c>
    </row>
    <row r="70" spans="1:36">
      <c r="A70" s="28" t="s">
        <v>203</v>
      </c>
      <c r="B70" s="38" t="s">
        <v>204</v>
      </c>
      <c r="C70" s="28">
        <f>K70</f>
        <v/>
      </c>
      <c r="D70" s="28" t="s">
        <v>205</v>
      </c>
      <c r="E70" s="35" t="n"/>
      <c r="F70" s="35">
        <f>C70*E70</f>
        <v/>
      </c>
      <c r="G70" s="36" t="n"/>
      <c r="H70" s="28" t="n"/>
      <c r="I70" s="28" t="n"/>
      <c r="K70">
        <f>SUM(L70:AN70)</f>
        <v/>
      </c>
      <c r="L70" s="74">
        <f>SUMIF('G01'!$A$14:$A$88,$A70,'G01'!$C$14:$C$88)</f>
        <v/>
      </c>
      <c r="M70" s="74">
        <f>SUMIF('G02'!$A$14:$A$92,$A70,'G02'!$C$14:$C$92)</f>
        <v/>
      </c>
      <c r="N70" s="74">
        <f>SUMIF('G03'!$A$14:$A$74,$A70,'G03'!$C$14:$C$74)</f>
        <v/>
      </c>
      <c r="O70" s="74">
        <f>SUMIF('G11'!$A$14:$A$84,$A70,'G11'!$C$14:$C$84)</f>
        <v/>
      </c>
      <c r="P70" s="74">
        <f>SUMIF('G12'!$A$14:$A$94,$A70,'G12'!$C$14:$C$94)</f>
        <v/>
      </c>
      <c r="Q70" s="74">
        <f>SUMIF('G13'!$A$14:$A$84,$A70,'G13'!$C$14:$C$84)</f>
        <v/>
      </c>
      <c r="R70" s="74">
        <f>SUMIF('G21'!$A$14:$A$99,$A70,'G21'!$C$14:$C$99)</f>
        <v/>
      </c>
      <c r="S70" s="74">
        <f>SUMIF('G22'!$A$14:$A$99,$A70,'G22'!$C$14:$C$99)</f>
        <v/>
      </c>
      <c r="T70" s="74">
        <f>SUMIF('G23'!$A$14:$A$114,$A70,'G23'!$C$14:$C$114)</f>
        <v/>
      </c>
      <c r="U70" s="74">
        <f>SUMIF('G24'!$A$14:$A$92,$A70,'G24'!$C$14:$C$92)</f>
        <v/>
      </c>
      <c r="V70" s="74">
        <f>SUMIF('G25'!$A$14:$A$99,$A70,'G25'!$C$14:$C$99)</f>
        <v/>
      </c>
      <c r="W70" s="74">
        <f>SUMIF('G31'!$A$14:$A$93,$A70,'G31'!$C$14:$C$93)</f>
        <v/>
      </c>
      <c r="X70" s="74">
        <f>SUMIF('G32'!$A$14:$A$74,$A70,'G32'!$C$14:$C$74)</f>
        <v/>
      </c>
      <c r="Y70" s="74">
        <f>SUMIF('J21'!$A$14:$A$81,$A70,'J21'!$C$14:$C$81)</f>
        <v/>
      </c>
      <c r="Z70" s="74">
        <f>SUMIF('J22'!$A$14:$A$82,$A70,'J22'!$C$14:$C$82)</f>
        <v/>
      </c>
      <c r="AA70" s="74">
        <f>SUMIF('J31'!$A$14:$A$81,$A70,'J31'!$C$14:$C$81)</f>
        <v/>
      </c>
      <c r="AB70" s="74">
        <f>SUMIF('N31'!$A$14:$A$79,$A70,'N31'!$C$14:$C$79)</f>
        <v/>
      </c>
      <c r="AC70" s="74">
        <f>SUMIF('N41'!$A$14:$A$76,$A70,'N41'!$C$14:$C$76)</f>
        <v/>
      </c>
      <c r="AD70" s="74">
        <f>SUMIF('N42'!$A$14:$A$81,$A70,'N42'!$C$14:$C$81)</f>
        <v/>
      </c>
      <c r="AE70" s="74">
        <f>SUMIF('N43'!$A$14:$A$66,$A70,'N43'!$C$14:$C$66)</f>
        <v/>
      </c>
      <c r="AF70" s="74">
        <f>SUMIF('N51'!$A$14:$A$81,$A70,'N51'!$C$14:$C$81)</f>
        <v/>
      </c>
    </row>
    <row r="71" spans="1:36">
      <c r="A71" s="28" t="s">
        <v>206</v>
      </c>
      <c r="B71" s="38" t="s">
        <v>207</v>
      </c>
      <c r="C71" s="28">
        <f>K71</f>
        <v/>
      </c>
      <c r="D71" s="28" t="s">
        <v>205</v>
      </c>
      <c r="E71" s="35" t="n"/>
      <c r="F71" s="35">
        <f>C71*E71</f>
        <v/>
      </c>
      <c r="G71" s="36" t="n"/>
      <c r="H71" s="28" t="n"/>
      <c r="I71" s="28" t="n"/>
      <c r="K71">
        <f>SUM(L71:AN71)</f>
        <v/>
      </c>
      <c r="L71" s="74">
        <f>SUMIF('G01'!$A$14:$A$88,$A71,'G01'!$C$14:$C$88)</f>
        <v/>
      </c>
      <c r="M71" s="74">
        <f>SUMIF('G02'!$A$14:$A$92,$A71,'G02'!$C$14:$C$92)</f>
        <v/>
      </c>
      <c r="N71" s="74">
        <f>SUMIF('G03'!$A$14:$A$74,$A71,'G03'!$C$14:$C$74)</f>
        <v/>
      </c>
      <c r="O71" s="74">
        <f>SUMIF('G11'!$A$14:$A$84,$A71,'G11'!$C$14:$C$84)</f>
        <v/>
      </c>
      <c r="P71" s="74">
        <f>SUMIF('G12'!$A$14:$A$94,$A71,'G12'!$C$14:$C$94)</f>
        <v/>
      </c>
      <c r="Q71" s="74">
        <f>SUMIF('G13'!$A$14:$A$84,$A71,'G13'!$C$14:$C$84)</f>
        <v/>
      </c>
      <c r="R71" s="74">
        <f>SUMIF('G21'!$A$14:$A$99,$A71,'G21'!$C$14:$C$99)</f>
        <v/>
      </c>
      <c r="S71" s="74">
        <f>SUMIF('G22'!$A$14:$A$99,$A71,'G22'!$C$14:$C$99)</f>
        <v/>
      </c>
      <c r="T71" s="74">
        <f>SUMIF('G23'!$A$14:$A$114,$A71,'G23'!$C$14:$C$114)</f>
        <v/>
      </c>
      <c r="U71" s="74">
        <f>SUMIF('G24'!$A$14:$A$92,$A71,'G24'!$C$14:$C$92)</f>
        <v/>
      </c>
      <c r="V71" s="74">
        <f>SUMIF('G25'!$A$14:$A$99,$A71,'G25'!$C$14:$C$99)</f>
        <v/>
      </c>
      <c r="W71" s="74">
        <f>SUMIF('G31'!$A$14:$A$93,$A71,'G31'!$C$14:$C$93)</f>
        <v/>
      </c>
      <c r="X71" s="74">
        <f>SUMIF('G32'!$A$14:$A$74,$A71,'G32'!$C$14:$C$74)</f>
        <v/>
      </c>
      <c r="Y71" s="74">
        <f>SUMIF('J21'!$A$14:$A$81,$A71,'J21'!$C$14:$C$81)</f>
        <v/>
      </c>
      <c r="Z71" s="74">
        <f>SUMIF('J22'!$A$14:$A$82,$A71,'J22'!$C$14:$C$82)</f>
        <v/>
      </c>
      <c r="AA71" s="74">
        <f>SUMIF('J31'!$A$14:$A$81,$A71,'J31'!$C$14:$C$81)</f>
        <v/>
      </c>
      <c r="AB71" s="74">
        <f>SUMIF('N31'!$A$14:$A$79,$A71,'N31'!$C$14:$C$79)</f>
        <v/>
      </c>
      <c r="AC71" s="74">
        <f>SUMIF('N41'!$A$14:$A$76,$A71,'N41'!$C$14:$C$76)</f>
        <v/>
      </c>
      <c r="AD71" s="74">
        <f>SUMIF('N42'!$A$14:$A$81,$A71,'N42'!$C$14:$C$81)</f>
        <v/>
      </c>
      <c r="AE71" s="74">
        <f>SUMIF('N43'!$A$14:$A$66,$A71,'N43'!$C$14:$C$66)</f>
        <v/>
      </c>
      <c r="AF71" s="74">
        <f>SUMIF('N51'!$A$14:$A$81,$A71,'N51'!$C$14:$C$81)</f>
        <v/>
      </c>
    </row>
    <row r="72" spans="1:36">
      <c r="A72" s="28" t="s">
        <v>208</v>
      </c>
      <c r="B72" s="38" t="s">
        <v>209</v>
      </c>
      <c r="C72" s="28">
        <f>K72</f>
        <v/>
      </c>
      <c r="D72" s="28" t="s">
        <v>205</v>
      </c>
      <c r="E72" s="35" t="n"/>
      <c r="F72" s="35">
        <f>C72*E72</f>
        <v/>
      </c>
      <c r="G72" s="36" t="n"/>
      <c r="H72" s="28" t="n"/>
      <c r="I72" s="28" t="n"/>
      <c r="K72">
        <f>SUM(L72:AN72)</f>
        <v/>
      </c>
      <c r="L72" s="74">
        <f>SUMIF('G01'!$A$14:$A$88,$A72,'G01'!$C$14:$C$88)</f>
        <v/>
      </c>
      <c r="M72" s="74">
        <f>SUMIF('G02'!$A$14:$A$92,$A72,'G02'!$C$14:$C$92)</f>
        <v/>
      </c>
      <c r="N72" s="74">
        <f>SUMIF('G03'!$A$14:$A$74,$A72,'G03'!$C$14:$C$74)</f>
        <v/>
      </c>
      <c r="O72" s="74">
        <f>SUMIF('G11'!$A$14:$A$84,$A72,'G11'!$C$14:$C$84)</f>
        <v/>
      </c>
      <c r="P72" s="74">
        <f>SUMIF('G12'!$A$14:$A$94,$A72,'G12'!$C$14:$C$94)</f>
        <v/>
      </c>
      <c r="Q72" s="74">
        <f>SUMIF('G13'!$A$14:$A$84,$A72,'G13'!$C$14:$C$84)</f>
        <v/>
      </c>
      <c r="R72" s="74">
        <f>SUMIF('G21'!$A$14:$A$99,$A72,'G21'!$C$14:$C$99)</f>
        <v/>
      </c>
      <c r="S72" s="74">
        <f>SUMIF('G22'!$A$14:$A$99,$A72,'G22'!$C$14:$C$99)</f>
        <v/>
      </c>
      <c r="T72" s="74">
        <f>SUMIF('G23'!$A$14:$A$114,$A72,'G23'!$C$14:$C$114)</f>
        <v/>
      </c>
      <c r="U72" s="74">
        <f>SUMIF('G24'!$A$14:$A$92,$A72,'G24'!$C$14:$C$92)</f>
        <v/>
      </c>
      <c r="V72" s="74">
        <f>SUMIF('G25'!$A$14:$A$99,$A72,'G25'!$C$14:$C$99)</f>
        <v/>
      </c>
      <c r="W72" s="74">
        <f>SUMIF('G31'!$A$14:$A$93,$A72,'G31'!$C$14:$C$93)</f>
        <v/>
      </c>
      <c r="X72" s="74">
        <f>SUMIF('G32'!$A$14:$A$74,$A72,'G32'!$C$14:$C$74)</f>
        <v/>
      </c>
      <c r="Y72" s="74">
        <f>SUMIF('J21'!$A$14:$A$81,$A72,'J21'!$C$14:$C$81)</f>
        <v/>
      </c>
      <c r="Z72" s="74">
        <f>SUMIF('J22'!$A$14:$A$82,$A72,'J22'!$C$14:$C$82)</f>
        <v/>
      </c>
      <c r="AA72" s="74">
        <f>SUMIF('J31'!$A$14:$A$81,$A72,'J31'!$C$14:$C$81)</f>
        <v/>
      </c>
      <c r="AB72" s="74">
        <f>SUMIF('N31'!$A$14:$A$79,$A72,'N31'!$C$14:$C$79)</f>
        <v/>
      </c>
      <c r="AC72" s="74">
        <f>SUMIF('N41'!$A$14:$A$76,$A72,'N41'!$C$14:$C$76)</f>
        <v/>
      </c>
      <c r="AD72" s="74">
        <f>SUMIF('N42'!$A$14:$A$81,$A72,'N42'!$C$14:$C$81)</f>
        <v/>
      </c>
      <c r="AE72" s="74">
        <f>SUMIF('N43'!$A$14:$A$66,$A72,'N43'!$C$14:$C$66)</f>
        <v/>
      </c>
      <c r="AF72" s="74">
        <f>SUMIF('N51'!$A$14:$A$81,$A72,'N51'!$C$14:$C$81)</f>
        <v/>
      </c>
    </row>
    <row r="73" spans="1:36">
      <c r="A73" s="28" t="s">
        <v>210</v>
      </c>
      <c r="B73" s="38" t="s">
        <v>211</v>
      </c>
      <c r="C73" s="28">
        <f>K73</f>
        <v/>
      </c>
      <c r="D73" s="28" t="s">
        <v>205</v>
      </c>
      <c r="E73" s="35" t="n"/>
      <c r="F73" s="35">
        <f>C73*E73</f>
        <v/>
      </c>
      <c r="G73" s="36" t="n"/>
      <c r="H73" s="28" t="n"/>
      <c r="I73" s="28" t="n"/>
      <c r="K73">
        <f>SUM(L73:AN73)</f>
        <v/>
      </c>
      <c r="L73" s="74">
        <f>SUMIF('G01'!$A$14:$A$88,$A73,'G01'!$C$14:$C$88)</f>
        <v/>
      </c>
      <c r="M73" s="74">
        <f>SUMIF('G02'!$A$14:$A$92,$A73,'G02'!$C$14:$C$92)</f>
        <v/>
      </c>
      <c r="N73" s="74">
        <f>SUMIF('G03'!$A$14:$A$74,$A73,'G03'!$C$14:$C$74)</f>
        <v/>
      </c>
      <c r="O73" s="74">
        <f>SUMIF('G11'!$A$14:$A$84,$A73,'G11'!$C$14:$C$84)</f>
        <v/>
      </c>
      <c r="P73" s="74">
        <f>SUMIF('G12'!$A$14:$A$94,$A73,'G12'!$C$14:$C$94)</f>
        <v/>
      </c>
      <c r="Q73" s="74">
        <f>SUMIF('G13'!$A$14:$A$84,$A73,'G13'!$C$14:$C$84)</f>
        <v/>
      </c>
      <c r="R73" s="74">
        <f>SUMIF('G21'!$A$14:$A$99,$A73,'G21'!$C$14:$C$99)</f>
        <v/>
      </c>
      <c r="S73" s="74">
        <f>SUMIF('G22'!$A$14:$A$99,$A73,'G22'!$C$14:$C$99)</f>
        <v/>
      </c>
      <c r="T73" s="74">
        <f>SUMIF('G23'!$A$14:$A$114,$A73,'G23'!$C$14:$C$114)</f>
        <v/>
      </c>
      <c r="U73" s="74">
        <f>SUMIF('G24'!$A$14:$A$92,$A73,'G24'!$C$14:$C$92)</f>
        <v/>
      </c>
      <c r="V73" s="74">
        <f>SUMIF('G25'!$A$14:$A$99,$A73,'G25'!$C$14:$C$99)</f>
        <v/>
      </c>
      <c r="W73" s="74">
        <f>SUMIF('G31'!$A$14:$A$93,$A73,'G31'!$C$14:$C$93)</f>
        <v/>
      </c>
      <c r="X73" s="74">
        <f>SUMIF('G32'!$A$14:$A$74,$A73,'G32'!$C$14:$C$74)</f>
        <v/>
      </c>
      <c r="Y73" s="74">
        <f>SUMIF('J21'!$A$14:$A$81,$A73,'J21'!$C$14:$C$81)</f>
        <v/>
      </c>
      <c r="Z73" s="74">
        <f>SUMIF('J22'!$A$14:$A$82,$A73,'J22'!$C$14:$C$82)</f>
        <v/>
      </c>
      <c r="AA73" s="74">
        <f>SUMIF('J31'!$A$14:$A$81,$A73,'J31'!$C$14:$C$81)</f>
        <v/>
      </c>
      <c r="AB73" s="74">
        <f>SUMIF('N31'!$A$14:$A$79,$A73,'N31'!$C$14:$C$79)</f>
        <v/>
      </c>
      <c r="AC73" s="74">
        <f>SUMIF('N41'!$A$14:$A$76,$A73,'N41'!$C$14:$C$76)</f>
        <v/>
      </c>
      <c r="AD73" s="74">
        <f>SUMIF('N42'!$A$14:$A$81,$A73,'N42'!$C$14:$C$81)</f>
        <v/>
      </c>
      <c r="AE73" s="74">
        <f>SUMIF('N43'!$A$14:$A$66,$A73,'N43'!$C$14:$C$66)</f>
        <v/>
      </c>
      <c r="AF73" s="74">
        <f>SUMIF('N51'!$A$14:$A$81,$A73,'N51'!$C$14:$C$81)</f>
        <v/>
      </c>
    </row>
    <row r="74" spans="1:36">
      <c r="A74" s="28" t="s">
        <v>212</v>
      </c>
      <c r="B74" s="38" t="s">
        <v>213</v>
      </c>
      <c r="C74" s="28">
        <f>K74</f>
        <v/>
      </c>
      <c r="D74" s="28" t="s">
        <v>205</v>
      </c>
      <c r="E74" s="35" t="n"/>
      <c r="F74" s="35">
        <f>C74*E74</f>
        <v/>
      </c>
      <c r="G74" s="36" t="n"/>
      <c r="H74" s="28" t="n"/>
      <c r="I74" s="28" t="n"/>
      <c r="K74">
        <f>SUM(L74:AN74)</f>
        <v/>
      </c>
      <c r="L74" s="74">
        <f>SUMIF('G01'!$A$14:$A$88,$A74,'G01'!$C$14:$C$88)</f>
        <v/>
      </c>
      <c r="M74" s="74">
        <f>SUMIF('G02'!$A$14:$A$92,$A74,'G02'!$C$14:$C$92)</f>
        <v/>
      </c>
      <c r="N74" s="74">
        <f>SUMIF('G03'!$A$14:$A$74,$A74,'G03'!$C$14:$C$74)</f>
        <v/>
      </c>
      <c r="O74" s="74">
        <f>SUMIF('G11'!$A$14:$A$84,$A74,'G11'!$C$14:$C$84)</f>
        <v/>
      </c>
      <c r="P74" s="74">
        <f>SUMIF('G12'!$A$14:$A$94,$A74,'G12'!$C$14:$C$94)</f>
        <v/>
      </c>
      <c r="Q74" s="74">
        <f>SUMIF('G13'!$A$14:$A$84,$A74,'G13'!$C$14:$C$84)</f>
        <v/>
      </c>
      <c r="R74" s="74">
        <f>SUMIF('G21'!$A$14:$A$99,$A74,'G21'!$C$14:$C$99)</f>
        <v/>
      </c>
      <c r="S74" s="74">
        <f>SUMIF('G22'!$A$14:$A$99,$A74,'G22'!$C$14:$C$99)</f>
        <v/>
      </c>
      <c r="T74" s="74">
        <f>SUMIF('G23'!$A$14:$A$114,$A74,'G23'!$C$14:$C$114)</f>
        <v/>
      </c>
      <c r="U74" s="74">
        <f>SUMIF('G24'!$A$14:$A$92,$A74,'G24'!$C$14:$C$92)</f>
        <v/>
      </c>
      <c r="V74" s="74">
        <f>SUMIF('G25'!$A$14:$A$99,$A74,'G25'!$C$14:$C$99)</f>
        <v/>
      </c>
      <c r="W74" s="74">
        <f>SUMIF('G31'!$A$14:$A$93,$A74,'G31'!$C$14:$C$93)</f>
        <v/>
      </c>
      <c r="X74" s="74">
        <f>SUMIF('G32'!$A$14:$A$74,$A74,'G32'!$C$14:$C$74)</f>
        <v/>
      </c>
      <c r="Y74" s="74">
        <f>SUMIF('J21'!$A$14:$A$81,$A74,'J21'!$C$14:$C$81)</f>
        <v/>
      </c>
      <c r="Z74" s="74">
        <f>SUMIF('J22'!$A$14:$A$82,$A74,'J22'!$C$14:$C$82)</f>
        <v/>
      </c>
      <c r="AA74" s="74">
        <f>SUMIF('J31'!$A$14:$A$81,$A74,'J31'!$C$14:$C$81)</f>
        <v/>
      </c>
      <c r="AB74" s="74">
        <f>SUMIF('N31'!$A$14:$A$79,$A74,'N31'!$C$14:$C$79)</f>
        <v/>
      </c>
      <c r="AC74" s="74">
        <f>SUMIF('N41'!$A$14:$A$76,$A74,'N41'!$C$14:$C$76)</f>
        <v/>
      </c>
      <c r="AD74" s="74">
        <f>SUMIF('N42'!$A$14:$A$81,$A74,'N42'!$C$14:$C$81)</f>
        <v/>
      </c>
      <c r="AE74" s="74">
        <f>SUMIF('N43'!$A$14:$A$66,$A74,'N43'!$C$14:$C$66)</f>
        <v/>
      </c>
      <c r="AF74" s="74">
        <f>SUMIF('N51'!$A$14:$A$81,$A74,'N51'!$C$14:$C$81)</f>
        <v/>
      </c>
    </row>
    <row r="75" spans="1:36">
      <c r="A75" s="28" t="s">
        <v>214</v>
      </c>
      <c r="B75" s="38" t="s">
        <v>215</v>
      </c>
      <c r="C75" s="28">
        <f>K75</f>
        <v/>
      </c>
      <c r="D75" s="28" t="s">
        <v>205</v>
      </c>
      <c r="E75" s="35" t="n"/>
      <c r="F75" s="35">
        <f>C75*E75</f>
        <v/>
      </c>
      <c r="G75" s="36" t="n"/>
      <c r="H75" s="28" t="n"/>
      <c r="I75" s="28" t="n"/>
      <c r="K75">
        <f>SUM(L75:AN75)</f>
        <v/>
      </c>
      <c r="L75" s="74">
        <f>SUMIF('G01'!$A$14:$A$88,$A75,'G01'!$C$14:$C$88)</f>
        <v/>
      </c>
      <c r="M75" s="74">
        <f>SUMIF('G02'!$A$14:$A$92,$A75,'G02'!$C$14:$C$92)</f>
        <v/>
      </c>
      <c r="N75" s="74">
        <f>SUMIF('G03'!$A$14:$A$74,$A75,'G03'!$C$14:$C$74)</f>
        <v/>
      </c>
      <c r="O75" s="74">
        <f>SUMIF('G11'!$A$14:$A$84,$A75,'G11'!$C$14:$C$84)</f>
        <v/>
      </c>
      <c r="P75" s="74">
        <f>SUMIF('G12'!$A$14:$A$94,$A75,'G12'!$C$14:$C$94)</f>
        <v/>
      </c>
      <c r="Q75" s="74">
        <f>SUMIF('G13'!$A$14:$A$84,$A75,'G13'!$C$14:$C$84)</f>
        <v/>
      </c>
      <c r="R75" s="74">
        <f>SUMIF('G21'!$A$14:$A$99,$A75,'G21'!$C$14:$C$99)</f>
        <v/>
      </c>
      <c r="S75" s="74">
        <f>SUMIF('G22'!$A$14:$A$99,$A75,'G22'!$C$14:$C$99)</f>
        <v/>
      </c>
      <c r="T75" s="74">
        <f>SUMIF('G23'!$A$14:$A$114,$A75,'G23'!$C$14:$C$114)</f>
        <v/>
      </c>
      <c r="U75" s="74">
        <f>SUMIF('G24'!$A$14:$A$92,$A75,'G24'!$C$14:$C$92)</f>
        <v/>
      </c>
      <c r="V75" s="74">
        <f>SUMIF('G25'!$A$14:$A$99,$A75,'G25'!$C$14:$C$99)</f>
        <v/>
      </c>
      <c r="W75" s="74">
        <f>SUMIF('G31'!$A$14:$A$93,$A75,'G31'!$C$14:$C$93)</f>
        <v/>
      </c>
      <c r="X75" s="74">
        <f>SUMIF('G32'!$A$14:$A$74,$A75,'G32'!$C$14:$C$74)</f>
        <v/>
      </c>
      <c r="Y75" s="74">
        <f>SUMIF('J21'!$A$14:$A$81,$A75,'J21'!$C$14:$C$81)</f>
        <v/>
      </c>
      <c r="Z75" s="74">
        <f>SUMIF('J22'!$A$14:$A$82,$A75,'J22'!$C$14:$C$82)</f>
        <v/>
      </c>
      <c r="AA75" s="74">
        <f>SUMIF('J31'!$A$14:$A$81,$A75,'J31'!$C$14:$C$81)</f>
        <v/>
      </c>
      <c r="AB75" s="74">
        <f>SUMIF('N31'!$A$14:$A$79,$A75,'N31'!$C$14:$C$79)</f>
        <v/>
      </c>
      <c r="AC75" s="74">
        <f>SUMIF('N41'!$A$14:$A$76,$A75,'N41'!$C$14:$C$76)</f>
        <v/>
      </c>
      <c r="AD75" s="74">
        <f>SUMIF('N42'!$A$14:$A$81,$A75,'N42'!$C$14:$C$81)</f>
        <v/>
      </c>
      <c r="AE75" s="74">
        <f>SUMIF('N43'!$A$14:$A$66,$A75,'N43'!$C$14:$C$66)</f>
        <v/>
      </c>
      <c r="AF75" s="74">
        <f>SUMIF('N51'!$A$14:$A$81,$A75,'N51'!$C$14:$C$81)</f>
        <v/>
      </c>
    </row>
    <row r="76" spans="1:36">
      <c r="A76" s="28" t="s">
        <v>216</v>
      </c>
      <c r="B76" s="38" t="s">
        <v>217</v>
      </c>
      <c r="C76" s="28">
        <f>K76</f>
        <v/>
      </c>
      <c r="D76" s="28" t="s">
        <v>205</v>
      </c>
      <c r="E76" s="35" t="n"/>
      <c r="F76" s="35">
        <f>C76*E76</f>
        <v/>
      </c>
      <c r="G76" s="36" t="n"/>
      <c r="H76" s="28" t="n"/>
      <c r="I76" s="28" t="n"/>
      <c r="K76">
        <f>SUM(L76:AN76)</f>
        <v/>
      </c>
      <c r="L76" s="74">
        <f>SUMIF('G01'!$A$14:$A$88,$A76,'G01'!$C$14:$C$88)</f>
        <v/>
      </c>
      <c r="M76" s="74">
        <f>SUMIF('G02'!$A$14:$A$92,$A76,'G02'!$C$14:$C$92)</f>
        <v/>
      </c>
      <c r="N76" s="74">
        <f>SUMIF('G03'!$A$14:$A$74,$A76,'G03'!$C$14:$C$74)</f>
        <v/>
      </c>
      <c r="O76" s="74">
        <f>SUMIF('G11'!$A$14:$A$84,$A76,'G11'!$C$14:$C$84)</f>
        <v/>
      </c>
      <c r="P76" s="74">
        <f>SUMIF('G12'!$A$14:$A$94,$A76,'G12'!$C$14:$C$94)</f>
        <v/>
      </c>
      <c r="Q76" s="74">
        <f>SUMIF('G13'!$A$14:$A$84,$A76,'G13'!$C$14:$C$84)</f>
        <v/>
      </c>
      <c r="R76" s="74">
        <f>SUMIF('G21'!$A$14:$A$99,$A76,'G21'!$C$14:$C$99)</f>
        <v/>
      </c>
      <c r="S76" s="74">
        <f>SUMIF('G22'!$A$14:$A$99,$A76,'G22'!$C$14:$C$99)</f>
        <v/>
      </c>
      <c r="T76" s="74">
        <f>SUMIF('G23'!$A$14:$A$114,$A76,'G23'!$C$14:$C$114)</f>
        <v/>
      </c>
      <c r="U76" s="74">
        <f>SUMIF('G24'!$A$14:$A$92,$A76,'G24'!$C$14:$C$92)</f>
        <v/>
      </c>
      <c r="V76" s="74">
        <f>SUMIF('G25'!$A$14:$A$99,$A76,'G25'!$C$14:$C$99)</f>
        <v/>
      </c>
      <c r="W76" s="74">
        <f>SUMIF('G31'!$A$14:$A$93,$A76,'G31'!$C$14:$C$93)</f>
        <v/>
      </c>
      <c r="X76" s="74">
        <f>SUMIF('G32'!$A$14:$A$74,$A76,'G32'!$C$14:$C$74)</f>
        <v/>
      </c>
      <c r="Y76" s="74">
        <f>SUMIF('J21'!$A$14:$A$81,$A76,'J21'!$C$14:$C$81)</f>
        <v/>
      </c>
      <c r="Z76" s="74">
        <f>SUMIF('J22'!$A$14:$A$82,$A76,'J22'!$C$14:$C$82)</f>
        <v/>
      </c>
      <c r="AA76" s="74">
        <f>SUMIF('J31'!$A$14:$A$81,$A76,'J31'!$C$14:$C$81)</f>
        <v/>
      </c>
      <c r="AB76" s="74">
        <f>SUMIF('N31'!$A$14:$A$79,$A76,'N31'!$C$14:$C$79)</f>
        <v/>
      </c>
      <c r="AC76" s="74">
        <f>SUMIF('N41'!$A$14:$A$76,$A76,'N41'!$C$14:$C$76)</f>
        <v/>
      </c>
      <c r="AD76" s="74">
        <f>SUMIF('N42'!$A$14:$A$81,$A76,'N42'!$C$14:$C$81)</f>
        <v/>
      </c>
      <c r="AE76" s="74">
        <f>SUMIF('N43'!$A$14:$A$66,$A76,'N43'!$C$14:$C$66)</f>
        <v/>
      </c>
      <c r="AF76" s="74">
        <f>SUMIF('N51'!$A$14:$A$81,$A76,'N51'!$C$14:$C$81)</f>
        <v/>
      </c>
    </row>
    <row r="77" spans="1:36">
      <c r="A77" s="28" t="s">
        <v>218</v>
      </c>
      <c r="B77" s="38" t="s">
        <v>219</v>
      </c>
      <c r="C77" s="28">
        <f>K77</f>
        <v/>
      </c>
      <c r="D77" s="28" t="s">
        <v>205</v>
      </c>
      <c r="E77" s="35" t="n"/>
      <c r="F77" s="35">
        <f>C77*E77</f>
        <v/>
      </c>
      <c r="G77" s="36" t="n"/>
      <c r="H77" s="28" t="n"/>
      <c r="I77" s="28" t="n"/>
      <c r="K77">
        <f>SUM(L77:AN77)</f>
        <v/>
      </c>
      <c r="L77" s="74">
        <f>SUMIF('G01'!$A$14:$A$88,$A77,'G01'!$C$14:$C$88)</f>
        <v/>
      </c>
      <c r="M77" s="74">
        <f>SUMIF('G02'!$A$14:$A$92,$A77,'G02'!$C$14:$C$92)</f>
        <v/>
      </c>
      <c r="N77" s="74">
        <f>SUMIF('G03'!$A$14:$A$74,$A77,'G03'!$C$14:$C$74)</f>
        <v/>
      </c>
      <c r="O77" s="74">
        <f>SUMIF('G11'!$A$14:$A$84,$A77,'G11'!$C$14:$C$84)</f>
        <v/>
      </c>
      <c r="P77" s="74">
        <f>SUMIF('G12'!$A$14:$A$94,$A77,'G12'!$C$14:$C$94)</f>
        <v/>
      </c>
      <c r="Q77" s="74">
        <f>SUMIF('G13'!$A$14:$A$84,$A77,'G13'!$C$14:$C$84)</f>
        <v/>
      </c>
      <c r="R77" s="74">
        <f>SUMIF('G21'!$A$14:$A$99,$A77,'G21'!$C$14:$C$99)</f>
        <v/>
      </c>
      <c r="S77" s="74">
        <f>SUMIF('G22'!$A$14:$A$99,$A77,'G22'!$C$14:$C$99)</f>
        <v/>
      </c>
      <c r="T77" s="74">
        <f>SUMIF('G23'!$A$14:$A$114,$A77,'G23'!$C$14:$C$114)</f>
        <v/>
      </c>
      <c r="U77" s="74">
        <f>SUMIF('G24'!$A$14:$A$92,$A77,'G24'!$C$14:$C$92)</f>
        <v/>
      </c>
      <c r="V77" s="74">
        <f>SUMIF('G25'!$A$14:$A$99,$A77,'G25'!$C$14:$C$99)</f>
        <v/>
      </c>
      <c r="W77" s="74">
        <f>SUMIF('G31'!$A$14:$A$93,$A77,'G31'!$C$14:$C$93)</f>
        <v/>
      </c>
      <c r="X77" s="74">
        <f>SUMIF('G32'!$A$14:$A$74,$A77,'G32'!$C$14:$C$74)</f>
        <v/>
      </c>
      <c r="Y77" s="74">
        <f>SUMIF('J21'!$A$14:$A$81,$A77,'J21'!$C$14:$C$81)</f>
        <v/>
      </c>
      <c r="Z77" s="74">
        <f>SUMIF('J22'!$A$14:$A$82,$A77,'J22'!$C$14:$C$82)</f>
        <v/>
      </c>
      <c r="AA77" s="74">
        <f>SUMIF('J31'!$A$14:$A$81,$A77,'J31'!$C$14:$C$81)</f>
        <v/>
      </c>
      <c r="AB77" s="74">
        <f>SUMIF('N31'!$A$14:$A$79,$A77,'N31'!$C$14:$C$79)</f>
        <v/>
      </c>
      <c r="AC77" s="74">
        <f>SUMIF('N41'!$A$14:$A$76,$A77,'N41'!$C$14:$C$76)</f>
        <v/>
      </c>
      <c r="AD77" s="74">
        <f>SUMIF('N42'!$A$14:$A$81,$A77,'N42'!$C$14:$C$81)</f>
        <v/>
      </c>
      <c r="AE77" s="74">
        <f>SUMIF('N43'!$A$14:$A$66,$A77,'N43'!$C$14:$C$66)</f>
        <v/>
      </c>
      <c r="AF77" s="74">
        <f>SUMIF('N51'!$A$14:$A$81,$A77,'N51'!$C$14:$C$81)</f>
        <v/>
      </c>
    </row>
    <row r="78" spans="1:36">
      <c r="A78" s="28" t="s">
        <v>220</v>
      </c>
      <c r="B78" s="38" t="s">
        <v>221</v>
      </c>
      <c r="C78" s="28">
        <f>K78</f>
        <v/>
      </c>
      <c r="D78" s="28" t="s">
        <v>205</v>
      </c>
      <c r="E78" s="35" t="n"/>
      <c r="F78" s="35">
        <f>C78*E78</f>
        <v/>
      </c>
      <c r="G78" s="36" t="n"/>
      <c r="H78" s="28" t="n"/>
      <c r="I78" s="28" t="n"/>
      <c r="K78">
        <f>SUM(L78:AN78)</f>
        <v/>
      </c>
      <c r="L78" s="74">
        <f>SUMIF('G01'!$A$14:$A$88,$A78,'G01'!$C$14:$C$88)</f>
        <v/>
      </c>
      <c r="M78" s="74">
        <f>SUMIF('G02'!$A$14:$A$92,$A78,'G02'!$C$14:$C$92)</f>
        <v/>
      </c>
      <c r="N78" s="74">
        <f>SUMIF('G03'!$A$14:$A$74,$A78,'G03'!$C$14:$C$74)</f>
        <v/>
      </c>
      <c r="O78" s="74">
        <f>SUMIF('G11'!$A$14:$A$84,$A78,'G11'!$C$14:$C$84)</f>
        <v/>
      </c>
      <c r="P78" s="74">
        <f>SUMIF('G12'!$A$14:$A$94,$A78,'G12'!$C$14:$C$94)</f>
        <v/>
      </c>
      <c r="Q78" s="74">
        <f>SUMIF('G13'!$A$14:$A$84,$A78,'G13'!$C$14:$C$84)</f>
        <v/>
      </c>
      <c r="R78" s="74">
        <f>SUMIF('G21'!$A$14:$A$99,$A78,'G21'!$C$14:$C$99)</f>
        <v/>
      </c>
      <c r="S78" s="74">
        <f>SUMIF('G22'!$A$14:$A$99,$A78,'G22'!$C$14:$C$99)</f>
        <v/>
      </c>
      <c r="T78" s="74">
        <f>SUMIF('G23'!$A$14:$A$114,$A78,'G23'!$C$14:$C$114)</f>
        <v/>
      </c>
      <c r="U78" s="74">
        <f>SUMIF('G24'!$A$14:$A$92,$A78,'G24'!$C$14:$C$92)</f>
        <v/>
      </c>
      <c r="V78" s="74">
        <f>SUMIF('G25'!$A$14:$A$99,$A78,'G25'!$C$14:$C$99)</f>
        <v/>
      </c>
      <c r="W78" s="74">
        <f>SUMIF('G31'!$A$14:$A$93,$A78,'G31'!$C$14:$C$93)</f>
        <v/>
      </c>
      <c r="X78" s="74">
        <f>SUMIF('G32'!$A$14:$A$74,$A78,'G32'!$C$14:$C$74)</f>
        <v/>
      </c>
      <c r="Y78" s="74">
        <f>SUMIF('J21'!$A$14:$A$81,$A78,'J21'!$C$14:$C$81)</f>
        <v/>
      </c>
      <c r="Z78" s="74">
        <f>SUMIF('J22'!$A$14:$A$82,$A78,'J22'!$C$14:$C$82)</f>
        <v/>
      </c>
      <c r="AA78" s="74">
        <f>SUMIF('J31'!$A$14:$A$81,$A78,'J31'!$C$14:$C$81)</f>
        <v/>
      </c>
      <c r="AB78" s="74">
        <f>SUMIF('N31'!$A$14:$A$79,$A78,'N31'!$C$14:$C$79)</f>
        <v/>
      </c>
      <c r="AC78" s="74">
        <f>SUMIF('N41'!$A$14:$A$76,$A78,'N41'!$C$14:$C$76)</f>
        <v/>
      </c>
      <c r="AD78" s="74">
        <f>SUMIF('N42'!$A$14:$A$81,$A78,'N42'!$C$14:$C$81)</f>
        <v/>
      </c>
      <c r="AE78" s="74">
        <f>SUMIF('N43'!$A$14:$A$66,$A78,'N43'!$C$14:$C$66)</f>
        <v/>
      </c>
      <c r="AF78" s="74">
        <f>SUMIF('N51'!$A$14:$A$81,$A78,'N51'!$C$14:$C$81)</f>
        <v/>
      </c>
    </row>
    <row customHeight="1" ht="63.75" r="79" s="95" spans="1:36">
      <c r="A79" s="28" t="s">
        <v>222</v>
      </c>
      <c r="B79" s="38" t="s">
        <v>223</v>
      </c>
      <c r="C79" s="28">
        <f>K79</f>
        <v/>
      </c>
      <c r="D79" s="28" t="s">
        <v>22</v>
      </c>
      <c r="E79" s="35" t="n"/>
      <c r="F79" s="35">
        <f>C79*E79</f>
        <v/>
      </c>
      <c r="G79" s="36" t="s">
        <v>224</v>
      </c>
      <c r="H79" s="28" t="n"/>
      <c r="I79" s="28" t="n"/>
      <c r="K79">
        <f>SUM(L79:AN79)</f>
        <v/>
      </c>
      <c r="L79" s="74">
        <f>SUMIF('G01'!$A$14:$A$88,$A79,'G01'!$C$14:$C$88)</f>
        <v/>
      </c>
      <c r="M79" s="74">
        <f>SUMIF('G02'!$A$14:$A$92,$A79,'G02'!$C$14:$C$92)</f>
        <v/>
      </c>
      <c r="N79" s="74">
        <f>SUMIF('G03'!$A$14:$A$74,$A79,'G03'!$C$14:$C$74)</f>
        <v/>
      </c>
      <c r="O79" s="74">
        <f>SUMIF('G11'!$A$14:$A$84,$A79,'G11'!$C$14:$C$84)</f>
        <v/>
      </c>
      <c r="P79" s="74">
        <f>SUMIF('G12'!$A$14:$A$94,$A79,'G12'!$C$14:$C$94)</f>
        <v/>
      </c>
      <c r="Q79" s="74">
        <f>SUMIF('G13'!$A$14:$A$84,$A79,'G13'!$C$14:$C$84)</f>
        <v/>
      </c>
      <c r="R79" s="74">
        <f>SUMIF('G21'!$A$14:$A$99,$A79,'G21'!$C$14:$C$99)</f>
        <v/>
      </c>
      <c r="S79" s="74">
        <f>SUMIF('G22'!$A$14:$A$99,$A79,'G22'!$C$14:$C$99)</f>
        <v/>
      </c>
      <c r="T79" s="74">
        <f>SUMIF('G23'!$A$14:$A$114,$A79,'G23'!$C$14:$C$114)</f>
        <v/>
      </c>
      <c r="U79" s="74">
        <f>SUMIF('G24'!$A$14:$A$92,$A79,'G24'!$C$14:$C$92)</f>
        <v/>
      </c>
      <c r="V79" s="74">
        <f>SUMIF('G25'!$A$14:$A$99,$A79,'G25'!$C$14:$C$99)</f>
        <v/>
      </c>
      <c r="W79" s="74">
        <f>SUMIF('G31'!$A$14:$A$93,$A79,'G31'!$C$14:$C$93)</f>
        <v/>
      </c>
      <c r="X79" s="74">
        <f>SUMIF('G32'!$A$14:$A$74,$A79,'G32'!$C$14:$C$74)</f>
        <v/>
      </c>
      <c r="Y79" s="74">
        <f>SUMIF('J21'!$A$14:$A$81,$A79,'J21'!$C$14:$C$81)</f>
        <v/>
      </c>
      <c r="Z79" s="74">
        <f>SUMIF('J22'!$A$14:$A$82,$A79,'J22'!$C$14:$C$82)</f>
        <v/>
      </c>
      <c r="AA79" s="74">
        <f>SUMIF('J31'!$A$14:$A$81,$A79,'J31'!$C$14:$C$81)</f>
        <v/>
      </c>
      <c r="AB79" s="74">
        <f>SUMIF('N31'!$A$14:$A$79,$A79,'N31'!$C$14:$C$79)</f>
        <v/>
      </c>
      <c r="AC79" s="74">
        <f>SUMIF('N41'!$A$14:$A$76,$A79,'N41'!$C$14:$C$76)</f>
        <v/>
      </c>
      <c r="AD79" s="74">
        <f>SUMIF('N42'!$A$14:$A$81,$A79,'N42'!$C$14:$C$81)</f>
        <v/>
      </c>
      <c r="AE79" s="74">
        <f>SUMIF('N43'!$A$14:$A$66,$A79,'N43'!$C$14:$C$66)</f>
        <v/>
      </c>
      <c r="AF79" s="74">
        <f>SUMIF('N51'!$A$14:$A$81,$A79,'N51'!$C$14:$C$81)</f>
        <v/>
      </c>
    </row>
    <row customHeight="1" ht="102" r="80" s="95" spans="1:36">
      <c r="A80" s="28" t="s">
        <v>225</v>
      </c>
      <c r="B80" s="38" t="s">
        <v>226</v>
      </c>
      <c r="C80" s="28">
        <f>K80</f>
        <v/>
      </c>
      <c r="D80" s="28" t="s">
        <v>22</v>
      </c>
      <c r="E80" s="35" t="n"/>
      <c r="F80" s="35">
        <f>C80*E80</f>
        <v/>
      </c>
      <c r="G80" s="36" t="s">
        <v>227</v>
      </c>
      <c r="H80" s="28" t="n"/>
      <c r="I80" s="28" t="n"/>
      <c r="K80">
        <f>SUM(L80:AN80)</f>
        <v/>
      </c>
      <c r="L80" s="74">
        <f>SUMIF('G01'!$A$14:$A$88,$A80,'G01'!$C$14:$C$88)</f>
        <v/>
      </c>
      <c r="M80" s="74">
        <f>SUMIF('G02'!$A$14:$A$92,$A80,'G02'!$C$14:$C$92)</f>
        <v/>
      </c>
      <c r="N80" s="74">
        <f>SUMIF('G03'!$A$14:$A$74,$A80,'G03'!$C$14:$C$74)</f>
        <v/>
      </c>
      <c r="O80" s="74">
        <f>SUMIF('G11'!$A$14:$A$84,$A80,'G11'!$C$14:$C$84)</f>
        <v/>
      </c>
      <c r="P80" s="74">
        <f>SUMIF('G12'!$A$14:$A$94,$A80,'G12'!$C$14:$C$94)</f>
        <v/>
      </c>
      <c r="Q80" s="74">
        <f>SUMIF('G13'!$A$14:$A$84,$A80,'G13'!$C$14:$C$84)</f>
        <v/>
      </c>
      <c r="R80" s="74">
        <f>SUMIF('G21'!$A$14:$A$99,$A80,'G21'!$C$14:$C$99)</f>
        <v/>
      </c>
      <c r="S80" s="74">
        <f>SUMIF('G22'!$A$14:$A$99,$A80,'G22'!$C$14:$C$99)</f>
        <v/>
      </c>
      <c r="T80" s="74">
        <f>SUMIF('G23'!$A$14:$A$114,$A80,'G23'!$C$14:$C$114)</f>
        <v/>
      </c>
      <c r="U80" s="74">
        <f>SUMIF('G24'!$A$14:$A$92,$A80,'G24'!$C$14:$C$92)</f>
        <v/>
      </c>
      <c r="V80" s="74">
        <f>SUMIF('G25'!$A$14:$A$99,$A80,'G25'!$C$14:$C$99)</f>
        <v/>
      </c>
      <c r="W80" s="74">
        <f>SUMIF('G31'!$A$14:$A$93,$A80,'G31'!$C$14:$C$93)</f>
        <v/>
      </c>
      <c r="X80" s="74">
        <f>SUMIF('G32'!$A$14:$A$74,$A80,'G32'!$C$14:$C$74)</f>
        <v/>
      </c>
      <c r="Y80" s="74">
        <f>SUMIF('J21'!$A$14:$A$81,$A80,'J21'!$C$14:$C$81)</f>
        <v/>
      </c>
      <c r="Z80" s="74">
        <f>SUMIF('J22'!$A$14:$A$82,$A80,'J22'!$C$14:$C$82)</f>
        <v/>
      </c>
      <c r="AA80" s="74">
        <f>SUMIF('J31'!$A$14:$A$81,$A80,'J31'!$C$14:$C$81)</f>
        <v/>
      </c>
      <c r="AB80" s="74">
        <f>SUMIF('N31'!$A$14:$A$79,$A80,'N31'!$C$14:$C$79)</f>
        <v/>
      </c>
      <c r="AC80" s="74">
        <f>SUMIF('N41'!$A$14:$A$76,$A80,'N41'!$C$14:$C$76)</f>
        <v/>
      </c>
      <c r="AD80" s="74">
        <f>SUMIF('N42'!$A$14:$A$81,$A80,'N42'!$C$14:$C$81)</f>
        <v/>
      </c>
      <c r="AE80" s="74">
        <f>SUMIF('N43'!$A$14:$A$66,$A80,'N43'!$C$14:$C$66)</f>
        <v/>
      </c>
      <c r="AF80" s="74">
        <f>SUMIF('N51'!$A$14:$A$81,$A80,'N51'!$C$14:$C$81)</f>
        <v/>
      </c>
    </row>
    <row customHeight="1" ht="16.5" r="81" s="95" spans="1:36">
      <c r="A81" s="75" t="n"/>
      <c r="B81" s="7" t="n"/>
      <c r="C81" s="8" t="n"/>
      <c r="D81" s="8" t="n"/>
      <c r="E81" s="82" t="n"/>
      <c r="F81" s="82" t="n"/>
      <c r="G81" s="83" t="n"/>
      <c r="P81" s="74" t="n"/>
    </row>
    <row customHeight="1" ht="16.5" r="82" s="95" spans="1:36">
      <c r="A82" s="75" t="n"/>
      <c r="B82" s="7" t="n"/>
      <c r="C82" s="8" t="n"/>
      <c r="D82" s="8" t="n"/>
      <c r="E82" s="82" t="n"/>
      <c r="F82" s="82" t="n"/>
      <c r="G82" s="83" t="n"/>
      <c r="L82" s="84">
        <f>SUMPRODUCT($E9:$E81,L9:L81)</f>
        <v/>
      </c>
      <c r="M82" s="84">
        <f>SUMPRODUCT($E9:$E81,M9:M81)</f>
        <v/>
      </c>
      <c r="N82" s="84">
        <f>SUMPRODUCT($E9:$E81,N9:N81)</f>
        <v/>
      </c>
      <c r="O82" s="84">
        <f>SUMPRODUCT($E9:$E81,O9:O81)</f>
        <v/>
      </c>
      <c r="P82" s="84">
        <f>SUMPRODUCT($E9:$E81,P9:P81)</f>
        <v/>
      </c>
      <c r="Q82" s="84">
        <f>SUMPRODUCT($E9:$E81,Q9:Q81)</f>
        <v/>
      </c>
      <c r="R82" s="84">
        <f>SUMPRODUCT($E9:$E81,R9:R81)</f>
        <v/>
      </c>
      <c r="S82" s="84">
        <f>SUMPRODUCT($E9:$E81,S9:S81)</f>
        <v/>
      </c>
      <c r="T82" s="84">
        <f>SUMPRODUCT($E9:$E81,T9:T81)</f>
        <v/>
      </c>
      <c r="U82" s="84">
        <f>SUMPRODUCT($E9:$E81,U9:U81)</f>
        <v/>
      </c>
      <c r="V82" s="84">
        <f>SUMPRODUCT($E9:$E81,V9:V81)</f>
        <v/>
      </c>
      <c r="W82" s="84">
        <f>SUMPRODUCT($E9:$E81,W9:W81)</f>
        <v/>
      </c>
      <c r="X82" s="84">
        <f>SUMPRODUCT($E9:$E81,X9:X81)</f>
        <v/>
      </c>
      <c r="Y82" s="84">
        <f>SUMPRODUCT($E9:$E81,Y9:Y81)</f>
        <v/>
      </c>
      <c r="Z82" s="84">
        <f>SUMPRODUCT($E9:$E81,Z9:Z81)</f>
        <v/>
      </c>
      <c r="AA82" s="84">
        <f>SUMPRODUCT($E9:$E81,AA9:AA81)</f>
        <v/>
      </c>
      <c r="AB82" s="84">
        <f>SUMPRODUCT($E9:$E81,AB9:AB81)</f>
        <v/>
      </c>
      <c r="AC82" s="84">
        <f>SUMPRODUCT($E9:$E81,AC9:AC81)</f>
        <v/>
      </c>
      <c r="AD82" s="84">
        <f>SUMPRODUCT($E9:$E81,AD9:AD81)</f>
        <v/>
      </c>
      <c r="AE82" s="84">
        <f>SUMPRODUCT($E9:$E81,AE9:AE81)</f>
        <v/>
      </c>
      <c r="AF82" s="84">
        <f>SUMPRODUCT($E9:$E81,AF9:AF81)</f>
        <v/>
      </c>
    </row>
    <row r="83" spans="1:36">
      <c r="B83" s="78" t="s">
        <v>228</v>
      </c>
      <c r="F83" s="77">
        <f>SUM(F9:F82)</f>
        <v/>
      </c>
      <c r="P83" s="74" t="n"/>
    </row>
    <row r="84" spans="1:36">
      <c r="P84" s="74" t="n"/>
    </row>
    <row r="85" spans="1:36">
      <c r="P85" s="74" t="n"/>
    </row>
    <row r="86" spans="1:36">
      <c r="P86" s="74" t="n"/>
    </row>
    <row r="87" spans="1:36">
      <c r="P87" s="74" t="n"/>
    </row>
    <row r="88" spans="1:36">
      <c r="P88" s="74" t="n"/>
    </row>
    <row r="89" spans="1:36">
      <c r="P89" s="74" t="n"/>
    </row>
    <row r="90" spans="1:36">
      <c r="P90" s="74" t="n"/>
    </row>
    <row r="91" spans="1:36">
      <c r="P91" s="74" t="n"/>
    </row>
    <row r="92" spans="1:36">
      <c r="P92" s="74" t="n"/>
    </row>
    <row r="93" spans="1:36">
      <c r="P93" s="74" t="n"/>
    </row>
    <row r="94" spans="1:36">
      <c r="P94" s="74" t="n"/>
    </row>
    <row r="95" spans="1:36">
      <c r="P95" s="74" t="n"/>
    </row>
    <row r="96" spans="1:36">
      <c r="P96" s="74" t="n"/>
    </row>
    <row r="97" spans="1:36">
      <c r="P97" s="74" t="n"/>
    </row>
    <row r="98" spans="1:36">
      <c r="P98" s="74" t="n"/>
    </row>
    <row r="99" spans="1:36">
      <c r="P99" s="74" t="n"/>
    </row>
  </sheetData>
  <printOptions horizontalCentered="1"/>
  <pageMargins bottom="0.75" footer="0.3" header="0.3" left="0.7" right="0.7" top="0.75"/>
  <pageSetup fitToHeight="0" orientation="landscape" paperSize="9" scale="58"/>
  <rowBreaks count="1" manualBreakCount="1">
    <brk id="65" man="1" max="8" min="0"/>
  </rowBreaks>
</worksheet>
</file>

<file path=xl/worksheets/sheet10.xml><?xml version="1.0" encoding="utf-8"?>
<worksheet xmlns="http://schemas.openxmlformats.org/spreadsheetml/2006/main">
  <sheetPr>
    <outlinePr summaryBelow="1" summaryRight="1"/>
    <pageSetUpPr fitToPage="1"/>
  </sheetPr>
  <dimension ref="A1:F64"/>
  <sheetViews>
    <sheetView topLeftCell="A13"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r="2" spans="1:6">
      <c r="A2" s="68" t="s">
        <v>2</v>
      </c>
      <c r="B2" s="53">
        <f>SOUHRN!C2</f>
        <v/>
      </c>
      <c r="C2" s="73" t="n"/>
      <c r="D2" s="96" t="s">
        <v>252</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259</v>
      </c>
      <c r="C7" s="73" t="n"/>
    </row>
    <row r="8" spans="1:6">
      <c r="A8" s="69" t="s">
        <v>236</v>
      </c>
      <c r="B8" s="24">
        <f>RIGHT(CELL("filename",A1),LEN(CELL("filename",A1))-FIND("]",CELL("filename",A1)))</f>
        <v/>
      </c>
      <c r="C8" s="73" t="n"/>
    </row>
    <row r="9" spans="1:6">
      <c r="A9" s="68" t="s">
        <v>237</v>
      </c>
      <c r="B9" s="24" t="s">
        <v>260</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190</v>
      </c>
      <c r="B30" s="86">
        <f>VLOOKUP(A30,SOUHRN!$A$9:$E$206,2,FALSE)</f>
        <v/>
      </c>
      <c r="C30" s="31" t="n">
        <v>1</v>
      </c>
      <c r="D30" s="41" t="s">
        <v>22</v>
      </c>
      <c r="E30" s="98" t="s"/>
      <c r="F30" s="84">
        <f>C30*E30</f>
        <v/>
      </c>
    </row>
    <row r="31" spans="1:6">
      <c r="A31" s="55" t="s">
        <v>69</v>
      </c>
      <c r="B31" s="86">
        <f>VLOOKUP(A31,SOUHRN!$A$9:$E$206,2,FALSE)</f>
        <v/>
      </c>
      <c r="C31" s="31" t="n">
        <v>1</v>
      </c>
      <c r="D31" s="41" t="s">
        <v>22</v>
      </c>
      <c r="E31" s="98" t="s"/>
      <c r="F31" s="84">
        <f>C31*E31</f>
        <v/>
      </c>
    </row>
    <row r="32" spans="1:6">
      <c r="A32" s="55" t="s">
        <v>84</v>
      </c>
      <c r="B32" s="86">
        <f>VLOOKUP(A32,SOUHRN!$A$9:$E$206,2,FALSE)</f>
        <v/>
      </c>
      <c r="C32" s="31" t="n">
        <v>1</v>
      </c>
      <c r="D32" s="41" t="s">
        <v>22</v>
      </c>
      <c r="E32" s="98" t="s"/>
      <c r="F32" s="84">
        <f>C32*E32</f>
        <v/>
      </c>
    </row>
    <row r="33" spans="1:6">
      <c r="A33" s="55" t="s">
        <v>60</v>
      </c>
      <c r="B33" s="86">
        <f>VLOOKUP(A33,SOUHRN!$A$9:$E$206,2,FALSE)</f>
        <v/>
      </c>
      <c r="C33" s="31" t="n">
        <v>1</v>
      </c>
      <c r="D33" s="41" t="s">
        <v>22</v>
      </c>
      <c r="E33" s="98" t="s"/>
      <c r="F33" s="84">
        <f>C33*E33</f>
        <v/>
      </c>
    </row>
    <row r="34" spans="1:6">
      <c r="A34" s="55" t="s">
        <v>90</v>
      </c>
      <c r="B34" s="86">
        <f>VLOOKUP(A34,SOUHRN!$A$9:$E$206,2,FALSE)</f>
        <v/>
      </c>
      <c r="C34" s="31" t="n">
        <v>1</v>
      </c>
      <c r="D34" s="41" t="s">
        <v>22</v>
      </c>
      <c r="E34" s="98" t="s"/>
      <c r="F34" s="84">
        <f>C34*E34</f>
        <v/>
      </c>
    </row>
    <row r="35" spans="1:6">
      <c r="A35" s="55" t="s">
        <v>99</v>
      </c>
      <c r="B35" s="86">
        <f>VLOOKUP(A35,SOUHRN!$A$9:$E$206,2,FALSE)</f>
        <v/>
      </c>
      <c r="C35" s="31" t="n">
        <v>1</v>
      </c>
      <c r="D35" s="41" t="s">
        <v>22</v>
      </c>
      <c r="E35" s="98" t="s"/>
      <c r="F35" s="84">
        <f>C35*E35</f>
        <v/>
      </c>
    </row>
    <row r="36" spans="1:6">
      <c r="A36" s="55" t="s">
        <v>24</v>
      </c>
      <c r="B36" s="86">
        <f>VLOOKUP(A36,SOUHRN!$A$9:$E$206,2,FALSE)</f>
        <v/>
      </c>
      <c r="C36" s="31" t="n">
        <v>1</v>
      </c>
      <c r="D36" s="41" t="s">
        <v>22</v>
      </c>
      <c r="E36" s="98" t="s"/>
      <c r="F36" s="84">
        <f>C36*E36</f>
        <v/>
      </c>
    </row>
    <row r="37" spans="1:6">
      <c r="A37" s="55" t="s">
        <v>33</v>
      </c>
      <c r="B37" s="86">
        <f>VLOOKUP(A37,SOUHRN!$A$9:$E$206,2,FALSE)</f>
        <v/>
      </c>
      <c r="C37" s="31" t="n">
        <v>1</v>
      </c>
      <c r="D37" s="41" t="s">
        <v>22</v>
      </c>
      <c r="E37" s="98" t="s"/>
      <c r="F37" s="84">
        <f>C37*E37</f>
        <v/>
      </c>
    </row>
    <row r="38" spans="1:6">
      <c r="A38" s="55" t="s">
        <v>187</v>
      </c>
      <c r="B38" s="86">
        <f>VLOOKUP(A38,SOUHRN!$A$9:$E$206,2,FALSE)</f>
        <v/>
      </c>
      <c r="C38" s="31" t="n">
        <v>1</v>
      </c>
      <c r="D38" s="41" t="s">
        <v>22</v>
      </c>
      <c r="E38" s="98" t="s"/>
      <c r="F38" s="84">
        <f>C38*E38</f>
        <v/>
      </c>
    </row>
    <row r="39" spans="1:6">
      <c r="A39" s="55" t="s">
        <v>193</v>
      </c>
      <c r="B39" s="86">
        <f>VLOOKUP(A39,SOUHRN!$A$9:$E$206,2,FALSE)</f>
        <v/>
      </c>
      <c r="C39" s="31" t="n">
        <v>1</v>
      </c>
      <c r="D39" s="41" t="s">
        <v>22</v>
      </c>
      <c r="E39" s="98" t="s"/>
      <c r="F39" s="84">
        <f>C39*E39</f>
        <v/>
      </c>
    </row>
    <row r="40" spans="1:6">
      <c r="A40" s="55" t="s">
        <v>222</v>
      </c>
      <c r="B40" s="86">
        <f>VLOOKUP(A40,SOUHRN!$A$9:$E$206,2,FALSE)</f>
        <v/>
      </c>
      <c r="C40" s="31" t="n">
        <v>1</v>
      </c>
      <c r="D40" s="41" t="s">
        <v>22</v>
      </c>
      <c r="E40" s="98" t="s"/>
      <c r="F40" s="84">
        <f>C40*E40</f>
        <v/>
      </c>
    </row>
    <row r="41" spans="1:6">
      <c r="A41" s="55" t="s">
        <v>171</v>
      </c>
      <c r="B41" s="86">
        <f>VLOOKUP(A41,SOUHRN!$A$9:$E$206,2,FALSE)</f>
        <v/>
      </c>
      <c r="C41" s="31" t="n">
        <v>60</v>
      </c>
      <c r="D41" s="41" t="s">
        <v>173</v>
      </c>
      <c r="E41" s="98" t="s"/>
      <c r="F41" s="84">
        <f>C41*E41</f>
        <v/>
      </c>
    </row>
    <row r="42" spans="1:6">
      <c r="A42" s="55" t="s">
        <v>108</v>
      </c>
      <c r="B42" s="86">
        <f>VLOOKUP(A42,SOUHRN!$A$9:$E$206,2,FALSE)</f>
        <v/>
      </c>
      <c r="C42" s="31" t="n">
        <v>1</v>
      </c>
      <c r="D42" s="41" t="s">
        <v>22</v>
      </c>
      <c r="E42" s="98" t="s"/>
      <c r="F42" s="84">
        <f>C42*E42</f>
        <v/>
      </c>
    </row>
    <row r="43" spans="1:6">
      <c r="A43" s="55" t="s">
        <v>199</v>
      </c>
      <c r="B43" s="86">
        <f>VLOOKUP(A43,SOUHRN!$A$9:$E$206,2,FALSE)</f>
        <v/>
      </c>
      <c r="C43" s="90" t="n">
        <v>1</v>
      </c>
      <c r="D43" s="91" t="s">
        <v>201</v>
      </c>
      <c r="E43" s="98" t="s"/>
      <c r="F43" s="84">
        <f>C43*E43</f>
        <v/>
      </c>
    </row>
    <row r="44" spans="1:6">
      <c r="A44" s="55" t="s">
        <v>203</v>
      </c>
      <c r="B44" s="86">
        <f>VLOOKUP(A44,SOUHRN!$A$9:$E$206,2,FALSE)</f>
        <v/>
      </c>
      <c r="C44" s="90" t="n">
        <v>8</v>
      </c>
      <c r="D44" s="91" t="s">
        <v>205</v>
      </c>
      <c r="E44" s="99" t="s"/>
      <c r="F44" s="99" t="s"/>
    </row>
    <row r="45" spans="1:6">
      <c r="A45" s="55" t="s">
        <v>206</v>
      </c>
      <c r="B45" s="86">
        <f>VLOOKUP(A45,SOUHRN!$A$9:$E$206,2,FALSE)</f>
        <v/>
      </c>
      <c r="C45" s="90" t="n">
        <v>2</v>
      </c>
      <c r="D45" s="91" t="s">
        <v>205</v>
      </c>
      <c r="E45" s="99" t="s"/>
      <c r="F45" s="99" t="s"/>
    </row>
    <row r="46" spans="1:6">
      <c r="A46" s="55" t="s">
        <v>208</v>
      </c>
      <c r="B46" s="86">
        <f>VLOOKUP(A46,SOUHRN!$A$9:$E$206,2,FALSE)</f>
        <v/>
      </c>
      <c r="C46" s="90" t="n">
        <v>6</v>
      </c>
      <c r="D46" s="91" t="s">
        <v>205</v>
      </c>
      <c r="E46" s="99" t="s"/>
      <c r="F46" s="99" t="s"/>
    </row>
    <row r="47" spans="1:6">
      <c r="A47" s="55" t="s">
        <v>210</v>
      </c>
      <c r="B47" s="86">
        <f>VLOOKUP(A47,SOUHRN!$A$9:$E$206,2,FALSE)</f>
        <v/>
      </c>
      <c r="C47" s="90" t="n">
        <v>8</v>
      </c>
      <c r="D47" s="91" t="s">
        <v>205</v>
      </c>
      <c r="E47" s="99" t="s"/>
      <c r="F47" s="99" t="s"/>
    </row>
    <row r="48" spans="1:6">
      <c r="A48" s="55" t="s">
        <v>212</v>
      </c>
      <c r="B48" s="86">
        <f>VLOOKUP(A48,SOUHRN!$A$9:$E$206,2,FALSE)</f>
        <v/>
      </c>
      <c r="C48" s="90" t="n">
        <v>48</v>
      </c>
      <c r="D48" s="91" t="s">
        <v>205</v>
      </c>
      <c r="E48" s="99" t="s"/>
      <c r="F48" s="99" t="s"/>
    </row>
    <row r="49" spans="1:6">
      <c r="A49" s="55" t="s">
        <v>216</v>
      </c>
      <c r="B49" s="86">
        <f>VLOOKUP(A49,SOUHRN!$A$9:$E$206,2,FALSE)</f>
        <v/>
      </c>
      <c r="C49" s="90" t="n">
        <v>16</v>
      </c>
      <c r="D49" s="91" t="s">
        <v>205</v>
      </c>
      <c r="E49" s="99" t="s"/>
      <c r="F49" s="99" t="s"/>
    </row>
    <row r="50" spans="1:6">
      <c r="A50" s="55" t="s">
        <v>220</v>
      </c>
      <c r="B50" s="86">
        <f>VLOOKUP(A50,SOUHRN!$A$9:$E$206,2,FALSE)</f>
        <v/>
      </c>
      <c r="C50" s="90" t="n">
        <v>4</v>
      </c>
      <c r="D50" s="91" t="s">
        <v>205</v>
      </c>
      <c r="E50" s="99" t="s"/>
      <c r="F50" s="99" t="s"/>
    </row>
    <row customHeight="1" ht="15.75" r="51" s="95" spans="1:6" thickBot="1">
      <c r="A51" s="57" t="n"/>
      <c r="B51" s="26" t="n"/>
      <c r="C51" s="29" t="n"/>
      <c r="D51" s="42" t="n"/>
      <c r="E51" s="84" t="n"/>
      <c r="F51" s="84" t="n"/>
    </row>
    <row customHeight="1" ht="15.75" r="52" s="95" spans="1:6" thickTop="1">
      <c r="A52" s="8" t="n"/>
      <c r="B52" s="7" t="n"/>
      <c r="C52" s="8" t="n"/>
      <c r="D52" s="8" t="n"/>
      <c r="E52" s="84" t="n"/>
      <c r="F52" s="87">
        <f>SUM(F14:F51)</f>
        <v/>
      </c>
    </row>
    <row customHeight="1" ht="15.75" r="53" s="95" spans="1:6">
      <c r="A53" s="8" t="n"/>
      <c r="B53" s="7" t="n"/>
      <c r="C53" s="8" t="n"/>
      <c r="D53" s="8" t="n"/>
      <c r="E53" s="84" t="n"/>
      <c r="F53" s="84" t="n"/>
    </row>
    <row r="54" spans="1:6">
      <c r="A54" s="85" t="n"/>
      <c r="B54" s="85" t="n"/>
      <c r="C54" s="72" t="n"/>
      <c r="D54" s="85" t="n"/>
      <c r="E54" s="84" t="n"/>
      <c r="F54" s="84" t="n"/>
    </row>
    <row r="55" spans="1:6">
      <c r="A55" s="85" t="n"/>
      <c r="B55" s="85" t="n"/>
      <c r="C55" s="72" t="n"/>
      <c r="D55" s="85" t="n"/>
      <c r="E55" s="84" t="n"/>
      <c r="F55" s="84" t="n"/>
    </row>
    <row r="56" spans="1:6">
      <c r="A56" s="85" t="n"/>
      <c r="B56" s="85" t="n"/>
      <c r="C56" s="72" t="n"/>
      <c r="D56" s="85" t="n"/>
      <c r="E56" s="84" t="n"/>
      <c r="F56" s="84" t="n"/>
    </row>
    <row r="57" spans="1:6"/>
    <row r="58" spans="1:6"/>
    <row r="59" spans="1:6"/>
    <row r="60" spans="1:6"/>
    <row r="61" spans="1:6"/>
    <row r="62" spans="1:6"/>
    <row r="63" spans="1:6"/>
    <row r="64" spans="1:6">
      <c r="D64"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rowBreaks count="1" manualBreakCount="1">
    <brk id="43" man="1" max="16383" min="0"/>
  </rowBreaks>
</worksheet>
</file>

<file path=xl/worksheets/sheet11.xml><?xml version="1.0" encoding="utf-8"?>
<worksheet xmlns="http://schemas.openxmlformats.org/spreadsheetml/2006/main">
  <sheetPr>
    <outlinePr summaryBelow="1" summaryRight="1"/>
    <pageSetUpPr fitToPage="1"/>
  </sheetPr>
  <dimension ref="A1:F61"/>
  <sheetViews>
    <sheetView topLeftCell="A16"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r="2" spans="1:6">
      <c r="A2" s="68" t="s">
        <v>2</v>
      </c>
      <c r="B2" s="53">
        <f>SOUHRN!C2</f>
        <v/>
      </c>
      <c r="C2" s="73" t="n"/>
      <c r="D2" s="96" t="s">
        <v>261</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250</v>
      </c>
      <c r="C6" s="73" t="n"/>
    </row>
    <row r="7" spans="1:6">
      <c r="A7" s="68" t="s">
        <v>234</v>
      </c>
      <c r="B7" s="24" t="s">
        <v>262</v>
      </c>
      <c r="C7" s="73" t="n"/>
    </row>
    <row r="8" spans="1:6">
      <c r="A8" s="69" t="s">
        <v>236</v>
      </c>
      <c r="B8" s="24">
        <f>RIGHT(CELL("filename",A1),LEN(CELL("filename",A1))-FIND("]",CELL("filename",A1)))</f>
        <v/>
      </c>
      <c r="C8" s="73" t="n"/>
    </row>
    <row r="9" spans="1:6">
      <c r="A9" s="68" t="s">
        <v>237</v>
      </c>
      <c r="B9" s="24" t="s">
        <v>263</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153</v>
      </c>
      <c r="B19" s="86">
        <f>VLOOKUP(A19,SOUHRN!$A$9:$E$206,2,FALSE)</f>
        <v/>
      </c>
      <c r="C19" s="31" t="n">
        <v>1</v>
      </c>
      <c r="D19" s="41" t="s">
        <v>22</v>
      </c>
      <c r="E19" s="98" t="s"/>
      <c r="F19" s="84">
        <f>C19*E19</f>
        <v/>
      </c>
    </row>
    <row r="20" spans="1:6">
      <c r="A20" s="55" t="s">
        <v>156</v>
      </c>
      <c r="B20" s="86">
        <f>VLOOKUP(A20,SOUHRN!$A$9:$E$206,2,FALSE)</f>
        <v/>
      </c>
      <c r="C20" s="31" t="n">
        <v>1</v>
      </c>
      <c r="D20" s="41" t="s">
        <v>22</v>
      </c>
      <c r="E20" s="98" t="s"/>
      <c r="F20" s="84">
        <f>C20*E20</f>
        <v/>
      </c>
    </row>
    <row r="21" spans="1:6">
      <c r="A21" s="55" t="s">
        <v>159</v>
      </c>
      <c r="B21" s="86">
        <f>VLOOKUP(A21,SOUHRN!$A$9:$E$206,2,FALSE)</f>
        <v/>
      </c>
      <c r="C21" s="31" t="n">
        <v>1</v>
      </c>
      <c r="D21" s="41" t="s">
        <v>22</v>
      </c>
      <c r="E21" s="98" t="s"/>
      <c r="F21" s="84">
        <f>C21*E21</f>
        <v/>
      </c>
    </row>
    <row r="22" spans="1:6">
      <c r="A22" s="55" t="s">
        <v>132</v>
      </c>
      <c r="B22" s="86">
        <f>VLOOKUP(A22,SOUHRN!$A$9:$E$206,2,FALSE)</f>
        <v/>
      </c>
      <c r="C22" s="31" t="n">
        <v>2</v>
      </c>
      <c r="D22" s="41" t="s">
        <v>22</v>
      </c>
      <c r="E22" s="98" t="s"/>
      <c r="F22" s="84">
        <f>C22*E22</f>
        <v/>
      </c>
    </row>
    <row r="23" spans="1:6">
      <c r="A23" s="55" t="s">
        <v>135</v>
      </c>
      <c r="B23" s="86">
        <f>VLOOKUP(A23,SOUHRN!$A$9:$E$206,2,FALSE)</f>
        <v/>
      </c>
      <c r="C23" s="31" t="n">
        <v>1</v>
      </c>
      <c r="D23" s="41" t="s">
        <v>22</v>
      </c>
      <c r="E23" s="98" t="s"/>
      <c r="F23" s="84">
        <f>C23*E23</f>
        <v/>
      </c>
    </row>
    <row r="24" spans="1:6">
      <c r="A24" s="55" t="s">
        <v>171</v>
      </c>
      <c r="B24" s="86">
        <f>VLOOKUP(A24,SOUHRN!$A$9:$E$206,2,FALSE)</f>
        <v/>
      </c>
      <c r="C24" s="31" t="n">
        <v>30</v>
      </c>
      <c r="D24" s="41" t="s">
        <v>173</v>
      </c>
      <c r="E24" s="98" t="s"/>
      <c r="F24" s="84">
        <f>C24*E24</f>
        <v/>
      </c>
    </row>
    <row r="25" spans="1:6">
      <c r="A25" s="55" t="s">
        <v>179</v>
      </c>
      <c r="B25" s="86">
        <f>VLOOKUP(A25,SOUHRN!$A$9:$E$206,2,FALSE)</f>
        <v/>
      </c>
      <c r="C25" s="31" t="n">
        <v>20</v>
      </c>
      <c r="D25" s="41" t="s">
        <v>173</v>
      </c>
      <c r="E25" s="98" t="s"/>
      <c r="F25" s="84">
        <f>C25*E25</f>
        <v/>
      </c>
    </row>
    <row r="26" spans="1:6">
      <c r="A26" s="55" t="s">
        <v>203</v>
      </c>
      <c r="B26" s="86">
        <f>VLOOKUP(A26,SOUHRN!$A$9:$E$206,2,FALSE)</f>
        <v/>
      </c>
      <c r="C26" s="31" t="n">
        <v>4</v>
      </c>
      <c r="D26" s="41" t="s">
        <v>205</v>
      </c>
      <c r="E26" s="99" t="s"/>
      <c r="F26" s="99" t="s"/>
    </row>
    <row r="27" spans="1:6">
      <c r="A27" s="55" t="s">
        <v>212</v>
      </c>
      <c r="B27" s="86">
        <f>VLOOKUP(A27,SOUHRN!$A$9:$E$206,2,FALSE)</f>
        <v/>
      </c>
      <c r="C27" s="31" t="n">
        <v>16</v>
      </c>
      <c r="D27" s="41" t="s">
        <v>205</v>
      </c>
      <c r="E27" s="99" t="s"/>
      <c r="F27" s="99" t="s"/>
    </row>
    <row r="28" spans="1:6">
      <c r="A28" s="55" t="s">
        <v>216</v>
      </c>
      <c r="B28" s="86">
        <f>VLOOKUP(A28,SOUHRN!$A$9:$E$206,2,FALSE)</f>
        <v/>
      </c>
      <c r="C28" s="31" t="n">
        <v>8</v>
      </c>
      <c r="D28" s="41" t="s">
        <v>205</v>
      </c>
      <c r="E28" s="99" t="s"/>
      <c r="F28" s="99" t="s"/>
    </row>
    <row r="29" spans="1:6">
      <c r="A29" s="55" t="s">
        <v>48</v>
      </c>
      <c r="B29" s="86">
        <f>VLOOKUP(A29,SOUHRN!$A$9:$E$206,2,FALSE)</f>
        <v/>
      </c>
      <c r="C29" s="31" t="n">
        <v>1</v>
      </c>
      <c r="D29" s="41" t="s">
        <v>22</v>
      </c>
      <c r="E29" s="98" t="s"/>
      <c r="F29" s="84">
        <f>C29*E29</f>
        <v/>
      </c>
    </row>
    <row r="30" spans="1:6">
      <c r="A30" s="55" t="s">
        <v>54</v>
      </c>
      <c r="B30" s="86">
        <f>VLOOKUP(A30,SOUHRN!$A$9:$E$206,2,FALSE)</f>
        <v/>
      </c>
      <c r="C30" s="31" t="n">
        <v>1</v>
      </c>
      <c r="D30" s="41" t="s">
        <v>22</v>
      </c>
      <c r="E30" s="98" t="s"/>
      <c r="F30" s="84">
        <f>C30*E30</f>
        <v/>
      </c>
    </row>
    <row r="31" spans="1:6">
      <c r="A31" s="55" t="s">
        <v>181</v>
      </c>
      <c r="B31" s="86">
        <f>VLOOKUP(A31,SOUHRN!$A$9:$E$206,2,FALSE)</f>
        <v/>
      </c>
      <c r="C31" s="31" t="n">
        <v>1</v>
      </c>
      <c r="D31" s="41" t="s">
        <v>22</v>
      </c>
      <c r="E31" s="98" t="s"/>
      <c r="F31" s="84">
        <f>C31*E31</f>
        <v/>
      </c>
    </row>
    <row r="32" spans="1:6">
      <c r="A32" s="55" t="s">
        <v>20</v>
      </c>
      <c r="B32" s="86">
        <f>VLOOKUP(A32,SOUHRN!$A$9:$E$206,2,FALSE)</f>
        <v/>
      </c>
      <c r="C32" s="31" t="n">
        <v>1</v>
      </c>
      <c r="D32" s="41" t="s">
        <v>22</v>
      </c>
      <c r="E32" s="98" t="s"/>
      <c r="F32" s="84">
        <f>C32*E32</f>
        <v/>
      </c>
    </row>
    <row r="33" spans="1:6">
      <c r="A33" s="55" t="s">
        <v>36</v>
      </c>
      <c r="B33" s="86">
        <f>VLOOKUP(A33,SOUHRN!$A$9:$E$206,2,FALSE)</f>
        <v/>
      </c>
      <c r="C33" s="31" t="n">
        <v>1</v>
      </c>
      <c r="D33" s="41" t="s">
        <v>22</v>
      </c>
      <c r="E33" s="98" t="s"/>
      <c r="F33" s="84">
        <f>C33*E33</f>
        <v/>
      </c>
    </row>
    <row r="34" spans="1:6">
      <c r="A34" s="55" t="s">
        <v>190</v>
      </c>
      <c r="B34" s="86">
        <f>VLOOKUP(A34,SOUHRN!$A$9:$E$206,2,FALSE)</f>
        <v/>
      </c>
      <c r="C34" s="31" t="n">
        <v>1</v>
      </c>
      <c r="D34" s="41" t="s">
        <v>22</v>
      </c>
      <c r="E34" s="98" t="s"/>
      <c r="F34" s="84">
        <f>C34*E34</f>
        <v/>
      </c>
    </row>
    <row r="35" spans="1:6">
      <c r="A35" s="55" t="s">
        <v>144</v>
      </c>
      <c r="B35" s="86">
        <f>VLOOKUP(A35,SOUHRN!$A$9:$E$206,2,FALSE)</f>
        <v/>
      </c>
      <c r="C35" s="31" t="n">
        <v>2</v>
      </c>
      <c r="D35" s="41" t="s">
        <v>22</v>
      </c>
      <c r="E35" s="98" t="s"/>
      <c r="F35" s="84">
        <f>C35*E35</f>
        <v/>
      </c>
    </row>
    <row r="36" spans="1:6">
      <c r="A36" s="55" t="s">
        <v>57</v>
      </c>
      <c r="B36" s="86">
        <f>VLOOKUP(A36,SOUHRN!$A$9:$E$206,2,FALSE)</f>
        <v/>
      </c>
      <c r="C36" s="31" t="n">
        <v>1</v>
      </c>
      <c r="D36" s="41" t="s">
        <v>22</v>
      </c>
      <c r="E36" s="98" t="s"/>
      <c r="F36" s="84">
        <f>C36*E36</f>
        <v/>
      </c>
    </row>
    <row r="37" spans="1:6">
      <c r="A37" s="55" t="s">
        <v>84</v>
      </c>
      <c r="B37" s="86">
        <f>VLOOKUP(A37,SOUHRN!$A$9:$E$206,2,FALSE)</f>
        <v/>
      </c>
      <c r="C37" s="31" t="n">
        <v>1</v>
      </c>
      <c r="D37" s="41" t="s">
        <v>22</v>
      </c>
      <c r="E37" s="98" t="s"/>
      <c r="F37" s="84">
        <f>C37*E37</f>
        <v/>
      </c>
    </row>
    <row r="38" spans="1:6">
      <c r="A38" s="55" t="s">
        <v>90</v>
      </c>
      <c r="B38" s="86">
        <f>VLOOKUP(A38,SOUHRN!$A$9:$E$206,2,FALSE)</f>
        <v/>
      </c>
      <c r="C38" s="31" t="n">
        <v>1</v>
      </c>
      <c r="D38" s="41" t="s">
        <v>22</v>
      </c>
      <c r="E38" s="98" t="s"/>
      <c r="F38" s="84">
        <f>C38*E38</f>
        <v/>
      </c>
    </row>
    <row r="39" spans="1:6">
      <c r="A39" s="55" t="s">
        <v>93</v>
      </c>
      <c r="B39" s="86">
        <f>VLOOKUP(A39,SOUHRN!$A$9:$E$206,2,FALSE)</f>
        <v/>
      </c>
      <c r="C39" s="31" t="n">
        <v>1</v>
      </c>
      <c r="D39" s="41" t="s">
        <v>22</v>
      </c>
      <c r="E39" s="98" t="s"/>
      <c r="F39" s="84">
        <f>C39*E39</f>
        <v/>
      </c>
    </row>
    <row r="40" spans="1:6">
      <c r="A40" s="55" t="s">
        <v>99</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120</v>
      </c>
      <c r="D44" s="41" t="s">
        <v>173</v>
      </c>
      <c r="E44" s="98" t="s"/>
      <c r="F44" s="84">
        <f>C44*E44</f>
        <v/>
      </c>
    </row>
    <row r="45" spans="1:6">
      <c r="A45" s="55" t="s">
        <v>175</v>
      </c>
      <c r="B45" s="86">
        <f>VLOOKUP(A45,SOUHRN!$A$9:$E$206,2,FALSE)</f>
        <v/>
      </c>
      <c r="C45" s="90" t="n">
        <v>30</v>
      </c>
      <c r="D45" s="91" t="s">
        <v>173</v>
      </c>
      <c r="E45" s="98" t="s"/>
      <c r="F45" s="84">
        <f>C45*E45</f>
        <v/>
      </c>
    </row>
    <row r="46" spans="1:6">
      <c r="A46" s="55" t="s">
        <v>177</v>
      </c>
      <c r="B46" s="86">
        <f>VLOOKUP(A46,SOUHRN!$A$9:$E$206,2,FALSE)</f>
        <v/>
      </c>
      <c r="C46" s="90" t="n">
        <v>60</v>
      </c>
      <c r="D46" s="91" t="s">
        <v>173</v>
      </c>
      <c r="E46" s="98" t="s"/>
      <c r="F46" s="84">
        <f>C46*E46</f>
        <v/>
      </c>
    </row>
    <row r="47" spans="1:6">
      <c r="A47" s="55" t="s">
        <v>108</v>
      </c>
      <c r="B47" s="86">
        <f>VLOOKUP(A47,SOUHRN!$A$9:$E$206,2,FALSE)</f>
        <v/>
      </c>
      <c r="C47" s="31" t="n">
        <v>1</v>
      </c>
      <c r="D47" s="41" t="s">
        <v>22</v>
      </c>
      <c r="E47" s="98" t="s"/>
      <c r="F47" s="84">
        <f>C47*E47</f>
        <v/>
      </c>
    </row>
    <row r="48" spans="1:6">
      <c r="A48" s="55" t="s">
        <v>199</v>
      </c>
      <c r="B48" s="86">
        <f>VLOOKUP(A48,SOUHRN!$A$9:$E$206,2,FALSE)</f>
        <v/>
      </c>
      <c r="C48" s="90" t="n">
        <v>1</v>
      </c>
      <c r="D48" s="91" t="s">
        <v>201</v>
      </c>
      <c r="E48" s="98" t="s"/>
      <c r="F48" s="84">
        <f>C48*E48</f>
        <v/>
      </c>
    </row>
    <row r="49" spans="1:6">
      <c r="A49" s="55" t="s">
        <v>203</v>
      </c>
      <c r="B49" s="86">
        <f>VLOOKUP(A49,SOUHRN!$A$9:$E$206,2,FALSE)</f>
        <v/>
      </c>
      <c r="C49" s="90" t="n">
        <v>8</v>
      </c>
      <c r="D49" s="91" t="s">
        <v>205</v>
      </c>
      <c r="E49" s="99" t="s"/>
      <c r="F49" s="99" t="s"/>
    </row>
    <row r="50" spans="1:6">
      <c r="A50" s="55" t="s">
        <v>206</v>
      </c>
      <c r="B50" s="86">
        <f>VLOOKUP(A50,SOUHRN!$A$9:$E$206,2,FALSE)</f>
        <v/>
      </c>
      <c r="C50" s="90" t="n">
        <v>2</v>
      </c>
      <c r="D50" s="91" t="s">
        <v>205</v>
      </c>
      <c r="E50" s="99" t="s"/>
      <c r="F50" s="99" t="s"/>
    </row>
    <row r="51" spans="1:6">
      <c r="A51" s="55" t="s">
        <v>208</v>
      </c>
      <c r="B51" s="86">
        <f>VLOOKUP(A51,SOUHRN!$A$9:$E$206,2,FALSE)</f>
        <v/>
      </c>
      <c r="C51" s="90" t="n">
        <v>6</v>
      </c>
      <c r="D51" s="91" t="s">
        <v>205</v>
      </c>
      <c r="E51" s="99" t="s"/>
      <c r="F51" s="99" t="s"/>
    </row>
    <row r="52" spans="1:6">
      <c r="A52" s="55" t="s">
        <v>210</v>
      </c>
      <c r="B52" s="86">
        <f>VLOOKUP(A52,SOUHRN!$A$9:$E$206,2,FALSE)</f>
        <v/>
      </c>
      <c r="C52" s="90" t="n">
        <v>8</v>
      </c>
      <c r="D52" s="91" t="s">
        <v>205</v>
      </c>
      <c r="E52" s="99" t="s"/>
      <c r="F52" s="99" t="s"/>
    </row>
    <row r="53" spans="1:6">
      <c r="A53" s="55" t="s">
        <v>212</v>
      </c>
      <c r="B53" s="86">
        <f>VLOOKUP(A53,SOUHRN!$A$9:$E$206,2,FALSE)</f>
        <v/>
      </c>
      <c r="C53" s="90" t="n">
        <v>48</v>
      </c>
      <c r="D53" s="91" t="s">
        <v>205</v>
      </c>
      <c r="E53" s="99" t="s"/>
      <c r="F53" s="99" t="s"/>
    </row>
    <row r="54" spans="1:6">
      <c r="A54" s="55" t="s">
        <v>216</v>
      </c>
      <c r="B54" s="86">
        <f>VLOOKUP(A54,SOUHRN!$A$9:$E$206,2,FALSE)</f>
        <v/>
      </c>
      <c r="C54" s="90" t="n">
        <v>16</v>
      </c>
      <c r="D54" s="91" t="s">
        <v>205</v>
      </c>
      <c r="E54" s="99" t="s"/>
      <c r="F54" s="99" t="s"/>
    </row>
    <row r="55" spans="1:6">
      <c r="A55" s="55" t="s">
        <v>220</v>
      </c>
      <c r="B55" s="86">
        <f>VLOOKUP(A55,SOUHRN!$A$9:$E$206,2,FALSE)</f>
        <v/>
      </c>
      <c r="C55" s="90" t="n">
        <v>4</v>
      </c>
      <c r="D55" s="91" t="s">
        <v>205</v>
      </c>
      <c r="E55" s="99" t="s"/>
      <c r="F55" s="99" t="s"/>
    </row>
    <row customHeight="1" ht="15.75" r="56" s="95" spans="1:6" thickBot="1">
      <c r="A56" s="57" t="n"/>
      <c r="B56" s="26" t="n"/>
      <c r="C56" s="29" t="n"/>
      <c r="D56" s="42" t="n"/>
    </row>
    <row customHeight="1" ht="15.75" r="57" s="95" spans="1:6" thickTop="1">
      <c r="F57" s="87">
        <f>SUM(F14:F56)</f>
        <v/>
      </c>
    </row>
    <row r="58" spans="1:6"/>
    <row r="59" spans="1:6"/>
    <row r="60" spans="1:6"/>
    <row r="61" spans="1:6">
      <c r="D61"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2.xml><?xml version="1.0" encoding="utf-8"?>
<worksheet xmlns="http://schemas.openxmlformats.org/spreadsheetml/2006/main">
  <sheetPr>
    <outlinePr summaryBelow="1" summaryRight="1"/>
    <pageSetUpPr fitToPage="1"/>
  </sheetPr>
  <dimension ref="A1:F68"/>
  <sheetViews>
    <sheetView topLeftCell="A19"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r="2" spans="1:6">
      <c r="A2" s="68" t="s">
        <v>2</v>
      </c>
      <c r="B2" s="53">
        <f>SOUHRN!C2</f>
        <v/>
      </c>
      <c r="C2" s="73" t="n"/>
      <c r="D2" s="96" t="s">
        <v>264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265</v>
      </c>
      <c r="C6" s="73" t="n"/>
    </row>
    <row r="7" spans="1:6">
      <c r="A7" s="68" t="s">
        <v>234</v>
      </c>
      <c r="B7" s="24" t="s">
        <v>235</v>
      </c>
      <c r="C7" s="73" t="n"/>
    </row>
    <row r="8" spans="1:6">
      <c r="A8" s="69" t="s">
        <v>236</v>
      </c>
      <c r="B8" s="24">
        <f>RIGHT(CELL("filename",A1),LEN(CELL("filename",A1))-FIND("]",CELL("filename",A1)))</f>
        <v/>
      </c>
      <c r="C8" s="73" t="n"/>
    </row>
    <row r="9" spans="1:6">
      <c r="A9" s="68" t="s">
        <v>237</v>
      </c>
      <c r="B9" s="24" t="s">
        <v>266</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45</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r="39"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c r="E55" s="84" t="n"/>
      <c r="F55" s="84" t="n"/>
    </row>
    <row customHeight="1" ht="15.75" r="56" s="95" spans="1:6" thickTop="1">
      <c r="A56" s="8" t="n"/>
      <c r="B56" s="7" t="n"/>
      <c r="C56" s="8" t="n"/>
      <c r="D56" s="8" t="n"/>
      <c r="E56" s="84" t="n"/>
      <c r="F56" s="87">
        <f>SUM(F14:F55)</f>
        <v/>
      </c>
    </row>
    <row customHeight="1" ht="15.75" r="57" s="95" spans="1:6">
      <c r="A57" s="8" t="n"/>
      <c r="B57" s="7" t="n"/>
      <c r="C57" s="8" t="n"/>
      <c r="D57" s="8" t="n"/>
    </row>
    <row r="58" spans="1:6">
      <c r="A58" s="85" t="n"/>
      <c r="B58" s="85" t="n"/>
      <c r="C58" s="72" t="n"/>
      <c r="D58" s="85" t="n"/>
    </row>
    <row r="59" spans="1:6">
      <c r="A59" s="85" t="n"/>
      <c r="B59" s="85" t="n"/>
      <c r="C59" s="72" t="n"/>
      <c r="D59" s="85" t="n"/>
    </row>
    <row r="60" spans="1:6">
      <c r="A60" s="85" t="n"/>
      <c r="B60" s="85" t="n"/>
      <c r="C60" s="72" t="n"/>
      <c r="D60" s="85" t="n"/>
    </row>
    <row r="61" spans="1:6"/>
    <row r="62" spans="1:6"/>
    <row r="63" spans="1:6"/>
    <row r="64" spans="1:6"/>
    <row r="65" spans="1:6"/>
    <row r="66" spans="1:6"/>
    <row r="67" spans="1:6"/>
    <row r="68" spans="1:6">
      <c r="D68"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3.xml><?xml version="1.0" encoding="utf-8"?>
<worksheet xmlns="http://schemas.openxmlformats.org/spreadsheetml/2006/main">
  <sheetPr>
    <outlinePr summaryBelow="1" summaryRight="1"/>
    <pageSetUpPr fitToPage="1"/>
  </sheetPr>
  <dimension ref="A1:F62"/>
  <sheetViews>
    <sheetView topLeftCell="A16"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customHeight="1" ht="15" r="2" s="95" spans="1:6">
      <c r="A2" s="68" t="s">
        <v>2</v>
      </c>
      <c r="B2" s="53">
        <f>SOUHRN!C2</f>
        <v/>
      </c>
      <c r="C2" s="73" t="n"/>
      <c r="D2" s="96" t="s">
        <v>244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235</v>
      </c>
      <c r="C7" s="73" t="n"/>
    </row>
    <row r="8" spans="1:6">
      <c r="A8" s="69" t="s">
        <v>236</v>
      </c>
      <c r="B8" s="24">
        <f>RIGHT(CELL("filename",A1),LEN(CELL("filename",A1))-FIND("]",CELL("filename",A1)))</f>
        <v/>
      </c>
      <c r="C8" s="73" t="n"/>
    </row>
    <row r="9" spans="1:6">
      <c r="A9" s="68" t="s">
        <v>237</v>
      </c>
      <c r="B9" s="24" t="s">
        <v>267</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r="39"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customHeight="1" ht="15.75" r="52" s="95"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c r="E55" s="84" t="n"/>
      <c r="F55" s="84" t="n"/>
    </row>
    <row customHeight="1" ht="15.75" r="56" s="95" spans="1:6" thickTop="1">
      <c r="E56" s="84" t="n"/>
      <c r="F56" s="87">
        <f>SUM(F14:F55)</f>
        <v/>
      </c>
    </row>
    <row r="57" spans="1:6"/>
    <row r="58" spans="1:6"/>
    <row r="59" spans="1:6"/>
    <row r="60" spans="1:6"/>
    <row r="61" spans="1:6"/>
    <row r="62" spans="1:6">
      <c r="D62"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4.xml><?xml version="1.0" encoding="utf-8"?>
<worksheet xmlns="http://schemas.openxmlformats.org/spreadsheetml/2006/main">
  <sheetPr>
    <outlinePr summaryBelow="1" summaryRight="1"/>
    <pageSetUpPr fitToPage="1"/>
  </sheetPr>
  <dimension ref="A1:F58"/>
  <sheetViews>
    <sheetView topLeftCell="A22"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customHeight="1" ht="15" r="2" s="95" spans="1:6">
      <c r="A2" s="68" t="s">
        <v>2</v>
      </c>
      <c r="B2" s="53">
        <f>SOUHRN!C2</f>
        <v/>
      </c>
      <c r="C2" s="73" t="n"/>
      <c r="D2" s="96" t="s">
        <v>261</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262</v>
      </c>
      <c r="C7" s="73" t="n"/>
    </row>
    <row r="8" spans="1:6">
      <c r="A8" s="69" t="s">
        <v>236</v>
      </c>
      <c r="B8" s="24">
        <f>RIGHT(CELL("filename",A1),LEN(CELL("filename",A1))-FIND("]",CELL("filename",A1)))</f>
        <v/>
      </c>
      <c r="C8" s="73" t="n"/>
    </row>
    <row r="9" spans="1:6">
      <c r="A9" s="68" t="s">
        <v>237</v>
      </c>
      <c r="B9" s="24" t="s">
        <v>268</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153</v>
      </c>
      <c r="B19" s="86">
        <f>VLOOKUP(A19,SOUHRN!$A$9:$E$206,2,FALSE)</f>
        <v/>
      </c>
      <c r="C19" s="31" t="n">
        <v>1</v>
      </c>
      <c r="D19" s="41" t="s">
        <v>22</v>
      </c>
      <c r="E19" s="98" t="s"/>
      <c r="F19" s="84">
        <f>C19*E19</f>
        <v/>
      </c>
    </row>
    <row r="20" spans="1:6">
      <c r="A20" s="55" t="s">
        <v>156</v>
      </c>
      <c r="B20" s="86">
        <f>VLOOKUP(A20,SOUHRN!$A$9:$E$206,2,FALSE)</f>
        <v/>
      </c>
      <c r="C20" s="31" t="n">
        <v>1</v>
      </c>
      <c r="D20" s="41" t="s">
        <v>22</v>
      </c>
      <c r="E20" s="98" t="s"/>
      <c r="F20" s="84">
        <f>C20*E20</f>
        <v/>
      </c>
    </row>
    <row r="21" spans="1:6">
      <c r="A21" s="55" t="s">
        <v>159</v>
      </c>
      <c r="B21" s="86">
        <f>VLOOKUP(A21,SOUHRN!$A$9:$E$206,2,FALSE)</f>
        <v/>
      </c>
      <c r="C21" s="31" t="n">
        <v>1</v>
      </c>
      <c r="D21" s="41" t="s">
        <v>22</v>
      </c>
      <c r="E21" s="98" t="s"/>
      <c r="F21" s="84">
        <f>C21*E21</f>
        <v/>
      </c>
    </row>
    <row r="22" spans="1:6">
      <c r="A22" s="55" t="s">
        <v>132</v>
      </c>
      <c r="B22" s="86">
        <f>VLOOKUP(A22,SOUHRN!$A$9:$E$206,2,FALSE)</f>
        <v/>
      </c>
      <c r="C22" s="31" t="n">
        <v>2</v>
      </c>
      <c r="D22" s="41" t="s">
        <v>22</v>
      </c>
      <c r="E22" s="98" t="s"/>
      <c r="F22" s="84">
        <f>C22*E22</f>
        <v/>
      </c>
    </row>
    <row r="23" spans="1:6">
      <c r="A23" s="55" t="s">
        <v>135</v>
      </c>
      <c r="B23" s="86">
        <f>VLOOKUP(A23,SOUHRN!$A$9:$E$206,2,FALSE)</f>
        <v/>
      </c>
      <c r="C23" s="31" t="n">
        <v>1</v>
      </c>
      <c r="D23" s="41" t="s">
        <v>22</v>
      </c>
      <c r="E23" s="98" t="s"/>
      <c r="F23" s="84">
        <f>C23*E23</f>
        <v/>
      </c>
    </row>
    <row r="24" spans="1:6">
      <c r="A24" s="55" t="s">
        <v>171</v>
      </c>
      <c r="B24" s="86">
        <f>VLOOKUP(A24,SOUHRN!$A$9:$E$206,2,FALSE)</f>
        <v/>
      </c>
      <c r="C24" s="31" t="n">
        <v>30</v>
      </c>
      <c r="D24" s="41" t="s">
        <v>173</v>
      </c>
      <c r="E24" s="98" t="s"/>
      <c r="F24" s="84">
        <f>C24*E24</f>
        <v/>
      </c>
    </row>
    <row r="25" spans="1:6">
      <c r="A25" s="55" t="s">
        <v>179</v>
      </c>
      <c r="B25" s="86">
        <f>VLOOKUP(A25,SOUHRN!$A$9:$E$206,2,FALSE)</f>
        <v/>
      </c>
      <c r="C25" s="31" t="n">
        <v>20</v>
      </c>
      <c r="D25" s="41" t="s">
        <v>173</v>
      </c>
      <c r="E25" s="98" t="s"/>
      <c r="F25" s="84">
        <f>C25*E25</f>
        <v/>
      </c>
    </row>
    <row r="26" spans="1:6">
      <c r="A26" s="55" t="s">
        <v>203</v>
      </c>
      <c r="B26" s="86">
        <f>VLOOKUP(A26,SOUHRN!$A$9:$E$206,2,FALSE)</f>
        <v/>
      </c>
      <c r="C26" s="31" t="n">
        <v>4</v>
      </c>
      <c r="D26" s="41" t="s">
        <v>205</v>
      </c>
      <c r="E26" s="99" t="s"/>
      <c r="F26" s="99" t="s"/>
    </row>
    <row r="27" spans="1:6">
      <c r="A27" s="55" t="s">
        <v>212</v>
      </c>
      <c r="B27" s="86">
        <f>VLOOKUP(A27,SOUHRN!$A$9:$E$206,2,FALSE)</f>
        <v/>
      </c>
      <c r="C27" s="31" t="n">
        <v>16</v>
      </c>
      <c r="D27" s="41" t="s">
        <v>205</v>
      </c>
      <c r="E27" s="99" t="s"/>
      <c r="F27" s="99" t="s"/>
    </row>
    <row r="28" spans="1:6">
      <c r="A28" s="55" t="s">
        <v>216</v>
      </c>
      <c r="B28" s="86">
        <f>VLOOKUP(A28,SOUHRN!$A$9:$E$206,2,FALSE)</f>
        <v/>
      </c>
      <c r="C28" s="31" t="n">
        <v>8</v>
      </c>
      <c r="D28" s="41" t="s">
        <v>205</v>
      </c>
      <c r="E28" s="99" t="s"/>
      <c r="F28" s="99" t="s"/>
    </row>
    <row r="29" spans="1:6">
      <c r="A29" s="55" t="s">
        <v>48</v>
      </c>
      <c r="B29" s="86">
        <f>VLOOKUP(A29,SOUHRN!$A$9:$E$206,2,FALSE)</f>
        <v/>
      </c>
      <c r="C29" s="31" t="n">
        <v>1</v>
      </c>
      <c r="D29" s="41" t="s">
        <v>22</v>
      </c>
      <c r="E29" s="98" t="s"/>
      <c r="F29" s="84">
        <f>C29*E29</f>
        <v/>
      </c>
    </row>
    <row r="30" spans="1:6">
      <c r="A30" s="55" t="s">
        <v>51</v>
      </c>
      <c r="B30" s="86">
        <f>VLOOKUP(A30,SOUHRN!$A$9:$E$206,2,FALSE)</f>
        <v/>
      </c>
      <c r="C30" s="31" t="n">
        <v>1</v>
      </c>
      <c r="D30" s="41" t="s">
        <v>22</v>
      </c>
      <c r="E30" s="98" t="s"/>
      <c r="F30" s="84">
        <f>C30*E30</f>
        <v/>
      </c>
    </row>
    <row r="31" spans="1:6">
      <c r="A31" s="55" t="s">
        <v>181</v>
      </c>
      <c r="B31" s="86">
        <f>VLOOKUP(A31,SOUHRN!$A$9:$E$206,2,FALSE)</f>
        <v/>
      </c>
      <c r="C31" s="31" t="n">
        <v>1</v>
      </c>
      <c r="D31" s="41" t="s">
        <v>22</v>
      </c>
      <c r="E31" s="98" t="s"/>
      <c r="F31" s="84">
        <f>C31*E31</f>
        <v/>
      </c>
    </row>
    <row r="32" spans="1:6">
      <c r="A32" s="55" t="s">
        <v>20</v>
      </c>
      <c r="B32" s="86">
        <f>VLOOKUP(A32,SOUHRN!$A$9:$E$206,2,FALSE)</f>
        <v/>
      </c>
      <c r="C32" s="31" t="n">
        <v>1</v>
      </c>
      <c r="D32" s="41" t="s">
        <v>22</v>
      </c>
      <c r="E32" s="98" t="s"/>
      <c r="F32" s="84">
        <f>C32*E32</f>
        <v/>
      </c>
    </row>
    <row r="33" spans="1:6">
      <c r="A33" s="55" t="s">
        <v>30</v>
      </c>
      <c r="B33" s="86">
        <f>VLOOKUP(A33,SOUHRN!$A$9:$E$206,2,FALSE)</f>
        <v/>
      </c>
      <c r="C33" s="31" t="n">
        <v>1</v>
      </c>
      <c r="D33" s="41" t="s">
        <v>22</v>
      </c>
      <c r="E33" s="98" t="s"/>
      <c r="F33" s="84">
        <f>C33*E33</f>
        <v/>
      </c>
    </row>
    <row r="34" spans="1:6">
      <c r="A34" s="55" t="s">
        <v>190</v>
      </c>
      <c r="B34" s="86">
        <f>VLOOKUP(A34,SOUHRN!$A$9:$E$206,2,FALSE)</f>
        <v/>
      </c>
      <c r="C34" s="31" t="n">
        <v>1</v>
      </c>
      <c r="D34" s="41" t="s">
        <v>22</v>
      </c>
      <c r="E34" s="98" t="s"/>
      <c r="F34" s="84">
        <f>C34*E34</f>
        <v/>
      </c>
    </row>
    <row r="35" spans="1:6">
      <c r="A35" s="55" t="s">
        <v>144</v>
      </c>
      <c r="B35" s="86">
        <f>VLOOKUP(A35,SOUHRN!$A$9:$E$206,2,FALSE)</f>
        <v/>
      </c>
      <c r="C35" s="31" t="n">
        <v>2</v>
      </c>
      <c r="D35" s="41" t="s">
        <v>22</v>
      </c>
      <c r="E35" s="98" t="s"/>
      <c r="F35" s="84">
        <f>C35*E35</f>
        <v/>
      </c>
    </row>
    <row r="36" spans="1:6">
      <c r="A36" s="55" t="s">
        <v>57</v>
      </c>
      <c r="B36" s="86">
        <f>VLOOKUP(A36,SOUHRN!$A$9:$E$206,2,FALSE)</f>
        <v/>
      </c>
      <c r="C36" s="31" t="n">
        <v>1</v>
      </c>
      <c r="D36" s="41" t="s">
        <v>22</v>
      </c>
      <c r="E36" s="98" t="s"/>
      <c r="F36" s="84">
        <f>C36*E36</f>
        <v/>
      </c>
    </row>
    <row r="37" spans="1:6">
      <c r="A37" s="55" t="s">
        <v>84</v>
      </c>
      <c r="B37" s="86">
        <f>VLOOKUP(A37,SOUHRN!$A$9:$E$206,2,FALSE)</f>
        <v/>
      </c>
      <c r="C37" s="31" t="n">
        <v>1</v>
      </c>
      <c r="D37" s="41" t="s">
        <v>22</v>
      </c>
      <c r="E37" s="98" t="s"/>
      <c r="F37" s="84">
        <f>C37*E37</f>
        <v/>
      </c>
    </row>
    <row customHeight="1" ht="15.75" r="38" s="95" spans="1:6">
      <c r="A38" s="55" t="s">
        <v>90</v>
      </c>
      <c r="B38" s="86">
        <f>VLOOKUP(A38,SOUHRN!$A$9:$E$206,2,FALSE)</f>
        <v/>
      </c>
      <c r="C38" s="31" t="n">
        <v>1</v>
      </c>
      <c r="D38" s="41" t="s">
        <v>22</v>
      </c>
      <c r="E38" s="98" t="s"/>
      <c r="F38" s="84">
        <f>C38*E38</f>
        <v/>
      </c>
    </row>
    <row customHeight="1" ht="15.75" r="39" s="95" spans="1:6">
      <c r="A39" s="55" t="s">
        <v>93</v>
      </c>
      <c r="B39" s="86">
        <f>VLOOKUP(A39,SOUHRN!$A$9:$E$206,2,FALSE)</f>
        <v/>
      </c>
      <c r="C39" s="31" t="n">
        <v>1</v>
      </c>
      <c r="D39" s="41" t="s">
        <v>22</v>
      </c>
      <c r="E39" s="98" t="s"/>
      <c r="F39" s="84">
        <f>C39*E39</f>
        <v/>
      </c>
    </row>
    <row r="40" spans="1:6">
      <c r="A40" s="55" t="s">
        <v>99</v>
      </c>
      <c r="B40" s="86">
        <f>VLOOKUP(A40,SOUHRN!$A$9:$E$206,2,FALSE)</f>
        <v/>
      </c>
      <c r="C40" s="31" t="n">
        <v>1</v>
      </c>
      <c r="D40" s="41" t="s">
        <v>22</v>
      </c>
      <c r="E40" s="98" t="s"/>
      <c r="F40" s="84">
        <f>C40*E40</f>
        <v/>
      </c>
    </row>
    <row r="41" spans="1:6">
      <c r="A41" s="55" t="s">
        <v>39</v>
      </c>
      <c r="B41" s="86">
        <f>VLOOKUP(A41,SOUHRN!$A$9:$E$206,2,FALSE)</f>
        <v/>
      </c>
      <c r="C41" s="31" t="n">
        <v>1</v>
      </c>
      <c r="D41" s="41" t="s">
        <v>22</v>
      </c>
      <c r="E41" s="98" t="s"/>
      <c r="F41" s="84">
        <f>C41*E41</f>
        <v/>
      </c>
    </row>
    <row r="42" spans="1:6">
      <c r="A42" s="55" t="s">
        <v>187</v>
      </c>
      <c r="B42" s="86">
        <f>VLOOKUP(A42,SOUHRN!$A$9:$E$206,2,FALSE)</f>
        <v/>
      </c>
      <c r="C42" s="31" t="n">
        <v>1</v>
      </c>
      <c r="D42" s="41" t="s">
        <v>22</v>
      </c>
      <c r="E42" s="98" t="s"/>
      <c r="F42" s="84">
        <f>C42*E42</f>
        <v/>
      </c>
    </row>
    <row r="43" spans="1:6">
      <c r="A43" s="55" t="s">
        <v>193</v>
      </c>
      <c r="B43" s="86">
        <f>VLOOKUP(A43,SOUHRN!$A$9:$E$206,2,FALSE)</f>
        <v/>
      </c>
      <c r="C43" s="31" t="n">
        <v>1</v>
      </c>
      <c r="D43" s="41" t="s">
        <v>22</v>
      </c>
      <c r="E43" s="98" t="s"/>
      <c r="F43" s="84">
        <f>C43*E43</f>
        <v/>
      </c>
    </row>
    <row r="44" spans="1:6">
      <c r="A44" s="55" t="s">
        <v>222</v>
      </c>
      <c r="B44" s="86">
        <f>VLOOKUP(A44,SOUHRN!$A$9:$E$206,2,FALSE)</f>
        <v/>
      </c>
      <c r="C44" s="31" t="n">
        <v>1</v>
      </c>
      <c r="D44" s="41" t="s">
        <v>22</v>
      </c>
      <c r="E44" s="98" t="s"/>
      <c r="F44" s="84">
        <f>C44*E44</f>
        <v/>
      </c>
    </row>
    <row r="45" spans="1:6">
      <c r="A45" s="55" t="s">
        <v>171</v>
      </c>
      <c r="B45" s="86">
        <f>VLOOKUP(A45,SOUHRN!$A$9:$E$206,2,FALSE)</f>
        <v/>
      </c>
      <c r="C45" s="31" t="n">
        <v>120</v>
      </c>
      <c r="D45" s="41" t="s">
        <v>173</v>
      </c>
      <c r="E45" s="98" t="s"/>
      <c r="F45" s="84">
        <f>C45*E45</f>
        <v/>
      </c>
    </row>
    <row r="46" spans="1:6">
      <c r="A46" s="55" t="s">
        <v>175</v>
      </c>
      <c r="B46" s="86">
        <f>VLOOKUP(A46,SOUHRN!$A$9:$E$206,2,FALSE)</f>
        <v/>
      </c>
      <c r="C46" s="90" t="n">
        <v>30</v>
      </c>
      <c r="D46" s="91" t="s">
        <v>173</v>
      </c>
      <c r="E46" s="98" t="s"/>
      <c r="F46" s="84">
        <f>C46*E46</f>
        <v/>
      </c>
    </row>
    <row r="47" spans="1:6">
      <c r="A47" s="55" t="s">
        <v>177</v>
      </c>
      <c r="B47" s="86">
        <f>VLOOKUP(A47,SOUHRN!$A$9:$E$206,2,FALSE)</f>
        <v/>
      </c>
      <c r="C47" s="90" t="n">
        <v>60</v>
      </c>
      <c r="D47" s="91" t="s">
        <v>173</v>
      </c>
      <c r="E47" s="98" t="s"/>
      <c r="F47" s="84">
        <f>C47*E47</f>
        <v/>
      </c>
    </row>
    <row r="48" spans="1:6">
      <c r="A48" s="55" t="s">
        <v>108</v>
      </c>
      <c r="B48" s="86">
        <f>VLOOKUP(A48,SOUHRN!$A$9:$E$206,2,FALSE)</f>
        <v/>
      </c>
      <c r="C48" s="31" t="n">
        <v>1</v>
      </c>
      <c r="D48" s="41" t="s">
        <v>22</v>
      </c>
      <c r="E48" s="98" t="s"/>
      <c r="F48" s="84">
        <f>C48*E48</f>
        <v/>
      </c>
    </row>
    <row r="49" spans="1:6">
      <c r="A49" s="55" t="s">
        <v>199</v>
      </c>
      <c r="B49" s="86">
        <f>VLOOKUP(A49,SOUHRN!$A$9:$E$206,2,FALSE)</f>
        <v/>
      </c>
      <c r="C49" s="90" t="n">
        <v>1</v>
      </c>
      <c r="D49" s="91" t="s">
        <v>201</v>
      </c>
      <c r="E49" s="98" t="s"/>
      <c r="F49" s="84">
        <f>C49*E49</f>
        <v/>
      </c>
    </row>
    <row r="50" spans="1:6">
      <c r="A50" s="55" t="s">
        <v>203</v>
      </c>
      <c r="B50" s="86">
        <f>VLOOKUP(A50,SOUHRN!$A$9:$E$206,2,FALSE)</f>
        <v/>
      </c>
      <c r="C50" s="90" t="n">
        <v>8</v>
      </c>
      <c r="D50" s="91" t="s">
        <v>205</v>
      </c>
      <c r="E50" s="99" t="s"/>
      <c r="F50" s="99" t="s"/>
    </row>
    <row r="51" spans="1:6">
      <c r="A51" s="55" t="s">
        <v>206</v>
      </c>
      <c r="B51" s="86">
        <f>VLOOKUP(A51,SOUHRN!$A$9:$E$206,2,FALSE)</f>
        <v/>
      </c>
      <c r="C51" s="90" t="n">
        <v>2</v>
      </c>
      <c r="D51" s="91" t="s">
        <v>205</v>
      </c>
      <c r="E51" s="99" t="s"/>
      <c r="F51" s="99" t="s"/>
    </row>
    <row r="52" spans="1:6">
      <c r="A52" s="55" t="s">
        <v>208</v>
      </c>
      <c r="B52" s="86">
        <f>VLOOKUP(A52,SOUHRN!$A$9:$E$206,2,FALSE)</f>
        <v/>
      </c>
      <c r="C52" s="90" t="n">
        <v>6</v>
      </c>
      <c r="D52" s="91" t="s">
        <v>205</v>
      </c>
      <c r="E52" s="99" t="s"/>
      <c r="F52" s="99" t="s"/>
    </row>
    <row r="53" spans="1:6">
      <c r="A53" s="55" t="s">
        <v>210</v>
      </c>
      <c r="B53" s="86">
        <f>VLOOKUP(A53,SOUHRN!$A$9:$E$206,2,FALSE)</f>
        <v/>
      </c>
      <c r="C53" s="90" t="n">
        <v>8</v>
      </c>
      <c r="D53" s="91" t="s">
        <v>205</v>
      </c>
      <c r="E53" s="99" t="s"/>
      <c r="F53" s="99" t="s"/>
    </row>
    <row r="54" spans="1:6">
      <c r="A54" s="55" t="s">
        <v>212</v>
      </c>
      <c r="B54" s="86">
        <f>VLOOKUP(A54,SOUHRN!$A$9:$E$206,2,FALSE)</f>
        <v/>
      </c>
      <c r="C54" s="90" t="n">
        <v>48</v>
      </c>
      <c r="D54" s="91" t="s">
        <v>205</v>
      </c>
      <c r="E54" s="99" t="s"/>
      <c r="F54" s="99" t="s"/>
    </row>
    <row r="55" spans="1:6">
      <c r="A55" s="55" t="s">
        <v>216</v>
      </c>
      <c r="B55" s="86">
        <f>VLOOKUP(A55,SOUHRN!$A$9:$E$206,2,FALSE)</f>
        <v/>
      </c>
      <c r="C55" s="90" t="n">
        <v>16</v>
      </c>
      <c r="D55" s="91" t="s">
        <v>205</v>
      </c>
      <c r="E55" s="99" t="s"/>
      <c r="F55" s="99" t="s"/>
    </row>
    <row r="56" spans="1:6">
      <c r="A56" s="55" t="s">
        <v>220</v>
      </c>
      <c r="B56" s="86">
        <f>VLOOKUP(A56,SOUHRN!$A$9:$E$206,2,FALSE)</f>
        <v/>
      </c>
      <c r="C56" s="90" t="n">
        <v>4</v>
      </c>
      <c r="D56" s="91" t="s">
        <v>205</v>
      </c>
      <c r="E56" s="99" t="s"/>
      <c r="F56" s="99" t="s"/>
    </row>
    <row customHeight="1" ht="15.75" r="57" s="95" spans="1:6" thickBot="1">
      <c r="A57" s="57" t="n"/>
      <c r="B57" s="26" t="n"/>
      <c r="C57" s="29" t="n"/>
      <c r="D57" s="42" t="n"/>
    </row>
    <row customHeight="1" ht="15.75" r="58" s="95" spans="1:6" thickTop="1">
      <c r="F58" s="87">
        <f>SUM(F14:F57)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5.xml><?xml version="1.0" encoding="utf-8"?>
<worksheet xmlns="http://schemas.openxmlformats.org/spreadsheetml/2006/main">
  <sheetPr>
    <outlinePr summaryBelow="1" summaryRight="1"/>
    <pageSetUpPr fitToPage="1"/>
  </sheetPr>
  <dimension ref="A1:F56"/>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customHeight="1" ht="15" r="2" s="95" spans="1:6">
      <c r="A2" s="68" t="s">
        <v>2</v>
      </c>
      <c r="B2" s="53" t="s">
        <v>269</v>
      </c>
      <c r="C2" s="73" t="n"/>
      <c r="D2" s="96" t="s">
        <v>270</v>
      </c>
    </row>
    <row r="3" spans="1:6">
      <c r="A3" s="68" t="s">
        <v>4</v>
      </c>
      <c r="B3" s="53">
        <f>SOUHRN!C3</f>
        <v/>
      </c>
      <c r="C3" s="73" t="n"/>
    </row>
    <row r="4" spans="1:6">
      <c r="A4" s="68" t="s">
        <v>6</v>
      </c>
      <c r="B4" s="53" t="s">
        <v>271</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273</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customHeight="1" ht="15.75" r="39" s="95"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225</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c r="E55" s="84" t="n"/>
      <c r="F55" s="84" t="n"/>
    </row>
    <row customHeight="1" ht="15.75" r="56" s="95" spans="1:6" thickTop="1">
      <c r="A56" s="8" t="n"/>
      <c r="B56" s="7" t="n"/>
      <c r="C56" s="8" t="n"/>
      <c r="D56" s="8" t="n"/>
      <c r="E56" s="84" t="n"/>
      <c r="F56" s="87">
        <f>SUM(F14:F55)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6.xml><?xml version="1.0" encoding="utf-8"?>
<worksheet xmlns="http://schemas.openxmlformats.org/spreadsheetml/2006/main">
  <sheetPr>
    <outlinePr summaryBelow="1" summaryRight="1"/>
    <pageSetUpPr fitToPage="1"/>
  </sheetPr>
  <dimension ref="A1:F57"/>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r="2" spans="1:6">
      <c r="A2" s="68" t="s">
        <v>2</v>
      </c>
      <c r="B2" s="53" t="s">
        <v>269</v>
      </c>
      <c r="C2" s="73" t="n"/>
      <c r="D2" s="96" t="s">
        <v>244</v>
      </c>
    </row>
    <row r="3" spans="1:6">
      <c r="A3" s="68" t="s">
        <v>4</v>
      </c>
      <c r="B3" s="53">
        <f>SOUHRN!C3</f>
        <v/>
      </c>
      <c r="C3" s="73" t="n"/>
    </row>
    <row r="4" spans="1:6">
      <c r="A4" s="68" t="s">
        <v>6</v>
      </c>
      <c r="B4" s="53" t="s">
        <v>271</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274</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48</v>
      </c>
      <c r="B28" s="86">
        <f>VLOOKUP(A28,SOUHRN!$A$9:$E$206,2,FALSE)</f>
        <v/>
      </c>
      <c r="C28" s="31" t="n">
        <v>1</v>
      </c>
      <c r="D28" s="41" t="s">
        <v>22</v>
      </c>
      <c r="E28" s="98" t="s"/>
      <c r="F28" s="84">
        <f>C28*E28</f>
        <v/>
      </c>
    </row>
    <row r="29" spans="1:6">
      <c r="A29" s="55" t="s">
        <v>51</v>
      </c>
      <c r="B29" s="86">
        <f>VLOOKUP(A29,SOUHRN!$A$9:$E$206,2,FALSE)</f>
        <v/>
      </c>
      <c r="C29" s="31" t="n">
        <v>1</v>
      </c>
      <c r="D29" s="41" t="s">
        <v>22</v>
      </c>
      <c r="E29" s="98" t="s"/>
      <c r="F29" s="84">
        <f>C29*E29</f>
        <v/>
      </c>
    </row>
    <row r="30" spans="1:6">
      <c r="A30" s="55" t="s">
        <v>181</v>
      </c>
      <c r="B30" s="86">
        <f>VLOOKUP(A30,SOUHRN!$A$9:$E$206,2,FALSE)</f>
        <v/>
      </c>
      <c r="C30" s="31" t="n">
        <v>1</v>
      </c>
      <c r="D30" s="41" t="s">
        <v>22</v>
      </c>
      <c r="E30" s="98" t="s"/>
      <c r="F30" s="84">
        <f>C30*E30</f>
        <v/>
      </c>
    </row>
    <row r="31" spans="1:6">
      <c r="A31" s="55" t="s">
        <v>27</v>
      </c>
      <c r="B31" s="86">
        <f>VLOOKUP(A31,SOUHRN!$A$9:$E$206,2,FALSE)</f>
        <v/>
      </c>
      <c r="C31" s="31" t="n">
        <v>1</v>
      </c>
      <c r="D31" s="41" t="s">
        <v>22</v>
      </c>
      <c r="E31" s="98" t="s"/>
      <c r="F31" s="84">
        <f>C31*E31</f>
        <v/>
      </c>
    </row>
    <row r="32" spans="1:6">
      <c r="A32" s="55" t="s">
        <v>190</v>
      </c>
      <c r="B32" s="86">
        <f>VLOOKUP(A32,SOUHRN!$A$9:$E$206,2,FALSE)</f>
        <v/>
      </c>
      <c r="C32" s="31" t="n">
        <v>1</v>
      </c>
      <c r="D32" s="41" t="s">
        <v>22</v>
      </c>
      <c r="E32" s="98" t="s"/>
      <c r="F32" s="84">
        <f>C32*E32</f>
        <v/>
      </c>
    </row>
    <row r="33" spans="1:6">
      <c r="A33" s="55" t="s">
        <v>144</v>
      </c>
      <c r="B33" s="86">
        <f>VLOOKUP(A33,SOUHRN!$A$9:$E$206,2,FALSE)</f>
        <v/>
      </c>
      <c r="C33" s="31" t="n">
        <v>2</v>
      </c>
      <c r="D33" s="41" t="s">
        <v>22</v>
      </c>
      <c r="E33" s="98" t="s"/>
      <c r="F33" s="84">
        <f>C33*E33</f>
        <v/>
      </c>
    </row>
    <row r="34" spans="1:6">
      <c r="A34" s="55" t="s">
        <v>147</v>
      </c>
      <c r="B34" s="86">
        <f>VLOOKUP(A34,SOUHRN!$A$9:$E$206,2,FALSE)</f>
        <v/>
      </c>
      <c r="C34" s="31" t="n">
        <v>1</v>
      </c>
      <c r="D34" s="41" t="s">
        <v>22</v>
      </c>
      <c r="E34" s="98" t="s"/>
      <c r="F34" s="84">
        <f>C34*E34</f>
        <v/>
      </c>
    </row>
    <row r="35" spans="1:6">
      <c r="A35" s="55" t="s">
        <v>69</v>
      </c>
      <c r="B35" s="86">
        <f>VLOOKUP(A35,SOUHRN!$A$9:$E$206,2,FALSE)</f>
        <v/>
      </c>
      <c r="C35" s="31" t="n">
        <v>1</v>
      </c>
      <c r="D35" s="41" t="s">
        <v>22</v>
      </c>
      <c r="E35" s="98" t="s"/>
      <c r="F35" s="84">
        <f>C35*E35</f>
        <v/>
      </c>
    </row>
    <row r="36" spans="1:6">
      <c r="A36" s="55" t="s">
        <v>84</v>
      </c>
      <c r="B36" s="86">
        <f>VLOOKUP(A36,SOUHRN!$A$9:$E$206,2,FALSE)</f>
        <v/>
      </c>
      <c r="C36" s="31" t="n">
        <v>1</v>
      </c>
      <c r="D36" s="41" t="s">
        <v>22</v>
      </c>
      <c r="E36" s="98" t="s"/>
      <c r="F36" s="84">
        <f>C36*E36</f>
        <v/>
      </c>
    </row>
    <row r="37" spans="1:6">
      <c r="A37" s="55" t="s">
        <v>60</v>
      </c>
      <c r="B37" s="86">
        <f>VLOOKUP(A37,SOUHRN!$A$9:$E$206,2,FALSE)</f>
        <v/>
      </c>
      <c r="C37" s="31" t="n">
        <v>1</v>
      </c>
      <c r="D37" s="41" t="s">
        <v>22</v>
      </c>
      <c r="E37" s="98" t="s"/>
      <c r="F37" s="84">
        <f>C37*E37</f>
        <v/>
      </c>
    </row>
    <row r="38" spans="1:6">
      <c r="A38" s="55" t="s">
        <v>90</v>
      </c>
      <c r="B38" s="86">
        <f>VLOOKUP(A38,SOUHRN!$A$9:$E$206,2,FALSE)</f>
        <v/>
      </c>
      <c r="C38" s="31" t="n">
        <v>1</v>
      </c>
      <c r="D38" s="41" t="s">
        <v>22</v>
      </c>
      <c r="E38" s="98" t="s"/>
      <c r="F38" s="84">
        <f>C38*E38</f>
        <v/>
      </c>
    </row>
    <row r="39" spans="1:6">
      <c r="A39" s="55" t="s">
        <v>99</v>
      </c>
      <c r="B39" s="86">
        <f>VLOOKUP(A39,SOUHRN!$A$9:$E$206,2,FALSE)</f>
        <v/>
      </c>
      <c r="C39" s="31" t="n">
        <v>1</v>
      </c>
      <c r="D39" s="41" t="s">
        <v>22</v>
      </c>
      <c r="E39" s="98" t="s"/>
      <c r="F39" s="84">
        <f>C39*E39</f>
        <v/>
      </c>
    </row>
    <row customHeight="1" ht="15.75" r="40" s="95" spans="1:6">
      <c r="A40" s="55" t="s">
        <v>24</v>
      </c>
      <c r="B40" s="86">
        <f>VLOOKUP(A40,SOUHRN!$A$9:$E$206,2,FALSE)</f>
        <v/>
      </c>
      <c r="C40" s="31" t="n">
        <v>1</v>
      </c>
      <c r="D40" s="41" t="s">
        <v>22</v>
      </c>
      <c r="E40" s="98" t="s"/>
      <c r="F40" s="84">
        <f>C40*E40</f>
        <v/>
      </c>
    </row>
    <row r="41" spans="1:6">
      <c r="A41" s="55" t="s">
        <v>33</v>
      </c>
      <c r="B41" s="86">
        <f>VLOOKUP(A41,SOUHRN!$A$9:$E$206,2,FALSE)</f>
        <v/>
      </c>
      <c r="C41" s="31" t="n">
        <v>1</v>
      </c>
      <c r="D41" s="41" t="s">
        <v>22</v>
      </c>
      <c r="E41" s="98" t="s"/>
      <c r="F41" s="84">
        <f>C41*E41</f>
        <v/>
      </c>
    </row>
    <row r="42" spans="1:6">
      <c r="A42" s="55" t="s">
        <v>187</v>
      </c>
      <c r="B42" s="86">
        <f>VLOOKUP(A42,SOUHRN!$A$9:$E$206,2,FALSE)</f>
        <v/>
      </c>
      <c r="C42" s="31" t="n">
        <v>1</v>
      </c>
      <c r="D42" s="41" t="s">
        <v>22</v>
      </c>
      <c r="E42" s="98" t="s"/>
      <c r="F42" s="84">
        <f>C42*E42</f>
        <v/>
      </c>
    </row>
    <row r="43" spans="1:6">
      <c r="A43" s="55" t="s">
        <v>193</v>
      </c>
      <c r="B43" s="86">
        <f>VLOOKUP(A43,SOUHRN!$A$9:$E$206,2,FALSE)</f>
        <v/>
      </c>
      <c r="C43" s="31" t="n">
        <v>1</v>
      </c>
      <c r="D43" s="41" t="s">
        <v>22</v>
      </c>
      <c r="E43" s="98" t="s"/>
      <c r="F43" s="84">
        <f>C43*E43</f>
        <v/>
      </c>
    </row>
    <row r="44" spans="1:6">
      <c r="A44" s="55" t="s">
        <v>222</v>
      </c>
      <c r="B44" s="86">
        <f>VLOOKUP(A44,SOUHRN!$A$9:$E$206,2,FALSE)</f>
        <v/>
      </c>
      <c r="C44" s="31" t="n">
        <v>1</v>
      </c>
      <c r="D44" s="41" t="s">
        <v>22</v>
      </c>
      <c r="E44" s="98" t="s"/>
      <c r="F44" s="84">
        <f>C44*E44</f>
        <v/>
      </c>
    </row>
    <row r="45" spans="1:6">
      <c r="A45" s="55" t="s">
        <v>171</v>
      </c>
      <c r="B45" s="86">
        <f>VLOOKUP(A45,SOUHRN!$A$9:$E$206,2,FALSE)</f>
        <v/>
      </c>
      <c r="C45" s="31" t="n">
        <v>60</v>
      </c>
      <c r="D45" s="41" t="s">
        <v>173</v>
      </c>
      <c r="E45" s="98" t="s"/>
      <c r="F45" s="84">
        <f>C45*E45</f>
        <v/>
      </c>
    </row>
    <row r="46" spans="1:6">
      <c r="A46" s="55" t="s">
        <v>175</v>
      </c>
      <c r="B46" s="86">
        <f>VLOOKUP(A46,SOUHRN!$A$9:$E$206,2,FALSE)</f>
        <v/>
      </c>
      <c r="C46" s="90" t="n">
        <v>30</v>
      </c>
      <c r="D46" s="91" t="s">
        <v>173</v>
      </c>
      <c r="E46" s="98" t="s"/>
      <c r="F46" s="84">
        <f>C46*E46</f>
        <v/>
      </c>
    </row>
    <row r="47" spans="1:6">
      <c r="A47" s="55" t="s">
        <v>108</v>
      </c>
      <c r="B47" s="86">
        <f>VLOOKUP(A47,SOUHRN!$A$9:$E$206,2,FALSE)</f>
        <v/>
      </c>
      <c r="C47" s="31" t="n">
        <v>1</v>
      </c>
      <c r="D47" s="41" t="s">
        <v>22</v>
      </c>
      <c r="E47" s="98" t="s"/>
      <c r="F47" s="84">
        <f>C47*E47</f>
        <v/>
      </c>
    </row>
    <row r="48" spans="1:6">
      <c r="A48" s="55" t="s">
        <v>199</v>
      </c>
      <c r="B48" s="86">
        <f>VLOOKUP(A48,SOUHRN!$A$9:$E$206,2,FALSE)</f>
        <v/>
      </c>
      <c r="C48" s="90" t="n">
        <v>1</v>
      </c>
      <c r="D48" s="91" t="s">
        <v>201</v>
      </c>
      <c r="E48" s="98" t="s"/>
      <c r="F48" s="84">
        <f>C48*E48</f>
        <v/>
      </c>
    </row>
    <row r="49" spans="1:6">
      <c r="A49" s="55" t="s">
        <v>203</v>
      </c>
      <c r="B49" s="86">
        <f>VLOOKUP(A49,SOUHRN!$A$9:$E$206,2,FALSE)</f>
        <v/>
      </c>
      <c r="C49" s="90" t="n">
        <v>8</v>
      </c>
      <c r="D49" s="91" t="s">
        <v>205</v>
      </c>
      <c r="E49" s="99" t="s"/>
      <c r="F49" s="99" t="s"/>
    </row>
    <row r="50" spans="1:6">
      <c r="A50" s="55" t="s">
        <v>206</v>
      </c>
      <c r="B50" s="86">
        <f>VLOOKUP(A50,SOUHRN!$A$9:$E$206,2,FALSE)</f>
        <v/>
      </c>
      <c r="C50" s="90" t="n">
        <v>2</v>
      </c>
      <c r="D50" s="91" t="s">
        <v>205</v>
      </c>
      <c r="E50" s="99" t="s"/>
      <c r="F50" s="99" t="s"/>
    </row>
    <row r="51" spans="1:6">
      <c r="A51" s="55" t="s">
        <v>208</v>
      </c>
      <c r="B51" s="86">
        <f>VLOOKUP(A51,SOUHRN!$A$9:$E$206,2,FALSE)</f>
        <v/>
      </c>
      <c r="C51" s="90" t="n">
        <v>6</v>
      </c>
      <c r="D51" s="91" t="s">
        <v>205</v>
      </c>
      <c r="E51" s="99" t="s"/>
      <c r="F51" s="99" t="s"/>
    </row>
    <row r="52" spans="1:6">
      <c r="A52" s="55" t="s">
        <v>210</v>
      </c>
      <c r="B52" s="86">
        <f>VLOOKUP(A52,SOUHRN!$A$9:$E$206,2,FALSE)</f>
        <v/>
      </c>
      <c r="C52" s="90" t="n">
        <v>8</v>
      </c>
      <c r="D52" s="91" t="s">
        <v>205</v>
      </c>
      <c r="E52" s="99" t="s"/>
      <c r="F52" s="99" t="s"/>
    </row>
    <row r="53" spans="1:6">
      <c r="A53" s="55" t="s">
        <v>212</v>
      </c>
      <c r="B53" s="86">
        <f>VLOOKUP(A53,SOUHRN!$A$9:$E$206,2,FALSE)</f>
        <v/>
      </c>
      <c r="C53" s="90" t="n">
        <v>48</v>
      </c>
      <c r="D53" s="91" t="s">
        <v>205</v>
      </c>
      <c r="E53" s="99" t="s"/>
      <c r="F53" s="99" t="s"/>
    </row>
    <row r="54" spans="1:6">
      <c r="A54" s="55" t="s">
        <v>216</v>
      </c>
      <c r="B54" s="86">
        <f>VLOOKUP(A54,SOUHRN!$A$9:$E$206,2,FALSE)</f>
        <v/>
      </c>
      <c r="C54" s="90" t="n">
        <v>16</v>
      </c>
      <c r="D54" s="91" t="s">
        <v>205</v>
      </c>
      <c r="E54" s="99" t="s"/>
      <c r="F54" s="99" t="s"/>
    </row>
    <row r="55" spans="1:6">
      <c r="A55" s="55" t="s">
        <v>220</v>
      </c>
      <c r="B55" s="86">
        <f>VLOOKUP(A55,SOUHRN!$A$9:$E$206,2,FALSE)</f>
        <v/>
      </c>
      <c r="C55" s="90" t="n">
        <v>4</v>
      </c>
      <c r="D55" s="91" t="s">
        <v>205</v>
      </c>
      <c r="E55" s="99" t="s"/>
      <c r="F55" s="99" t="s"/>
    </row>
    <row customHeight="1" ht="15.75" r="56" s="95" spans="1:6" thickBot="1">
      <c r="A56" s="57" t="n"/>
      <c r="B56" s="26" t="n"/>
      <c r="C56" s="29" t="n"/>
      <c r="D56" s="42" t="n"/>
      <c r="E56" s="84" t="n"/>
      <c r="F56" s="84" t="n"/>
    </row>
    <row customHeight="1" ht="15.75" r="57" s="95" spans="1:6" thickTop="1">
      <c r="A57" s="8" t="n"/>
      <c r="B57" s="7" t="n"/>
      <c r="C57" s="8" t="n"/>
      <c r="D57" s="8" t="n"/>
      <c r="F57" s="87">
        <f>SUM(F14:F56)</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7.xml><?xml version="1.0" encoding="utf-8"?>
<worksheet xmlns="http://schemas.openxmlformats.org/spreadsheetml/2006/main">
  <sheetPr>
    <outlinePr summaryBelow="1" summaryRight="1"/>
    <pageSetUpPr fitToPage="1"/>
  </sheetPr>
  <dimension ref="A1:F56"/>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3.28515625"/>
  </cols>
  <sheetData>
    <row customHeight="1" ht="15.75" r="1" s="95" spans="1:6" thickTop="1">
      <c r="A1" s="67" t="s">
        <v>0</v>
      </c>
      <c r="B1" s="32">
        <f>SOUHRN!C1</f>
        <v/>
      </c>
      <c r="C1" s="13" t="s">
        <v>229</v>
      </c>
      <c r="D1" s="2" t="n"/>
    </row>
    <row r="2" spans="1:6">
      <c r="A2" s="68" t="s">
        <v>2</v>
      </c>
      <c r="B2" s="53">
        <f>SOUHRN!C2</f>
        <v/>
      </c>
      <c r="C2" s="73" t="n"/>
      <c r="D2" s="96" t="s">
        <v>244</v>
      </c>
    </row>
    <row r="3" spans="1:6">
      <c r="A3" s="68" t="s">
        <v>4</v>
      </c>
      <c r="B3" s="53">
        <f>SOUHRN!C3</f>
        <v/>
      </c>
      <c r="C3" s="73" t="n"/>
    </row>
    <row r="4" spans="1:6">
      <c r="A4" s="68" t="s">
        <v>6</v>
      </c>
      <c r="B4" s="53" t="s">
        <v>271</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275</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customHeight="1" ht="15.75" r="39" s="95" spans="1:6">
      <c r="A39" s="55" t="s">
        <v>24</v>
      </c>
      <c r="B39" s="86">
        <f>VLOOKUP(A39,SOUHRN!$A$9:$E$206,2,FALSE)</f>
        <v/>
      </c>
      <c r="C39" s="31" t="n">
        <v>1</v>
      </c>
      <c r="D39" s="41" t="s">
        <v>22</v>
      </c>
      <c r="E39" s="98" t="s"/>
      <c r="F39" s="84">
        <f>C39*E39</f>
        <v/>
      </c>
    </row>
    <row customHeight="1" ht="15.75" r="40" s="95"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c r="E55" s="84" t="n"/>
      <c r="F55" s="84" t="n"/>
    </row>
    <row customHeight="1" ht="15.75" r="56" s="95" spans="1:6" thickTop="1">
      <c r="A56" s="8" t="n"/>
      <c r="B56" s="7" t="n"/>
      <c r="C56" s="8" t="n"/>
      <c r="D56" s="8" t="n"/>
      <c r="E56" s="84" t="n"/>
      <c r="F56" s="87">
        <f>SUM(F14:F55)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18.xml><?xml version="1.0" encoding="utf-8"?>
<worksheet xmlns="http://schemas.openxmlformats.org/spreadsheetml/2006/main">
  <sheetPr>
    <outlinePr summaryBelow="1" summaryRight="1"/>
    <pageSetUpPr fitToPage="1"/>
  </sheetPr>
  <dimension ref="A1:F45"/>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4.42578125"/>
  </cols>
  <sheetData>
    <row customHeight="1" ht="15.75" r="1" s="95" spans="1:6" thickTop="1">
      <c r="A1" s="67" t="s">
        <v>0</v>
      </c>
      <c r="B1" s="32">
        <f>SOUHRN!C1</f>
        <v/>
      </c>
      <c r="C1" s="13" t="s">
        <v>229</v>
      </c>
      <c r="D1" s="2" t="n"/>
    </row>
    <row r="2" spans="1:6">
      <c r="A2" s="68" t="s">
        <v>2</v>
      </c>
      <c r="B2" s="53" t="s">
        <v>276</v>
      </c>
      <c r="C2" s="73" t="n"/>
      <c r="D2" s="96" t="s">
        <v>244</v>
      </c>
    </row>
    <row r="3" spans="1:6">
      <c r="A3" s="68" t="s">
        <v>4</v>
      </c>
      <c r="B3" s="53">
        <f>SOUHRN!C3</f>
        <v/>
      </c>
      <c r="C3" s="73" t="n"/>
    </row>
    <row r="4" spans="1:6">
      <c r="A4" s="68" t="s">
        <v>6</v>
      </c>
      <c r="B4" s="53" t="s">
        <v>277</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278</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42</v>
      </c>
      <c r="B17" s="86">
        <f>VLOOKUP(A17,SOUHRN!$A$9:$E$206,2,FALSE)</f>
        <v/>
      </c>
      <c r="C17" s="31" t="n">
        <v>1</v>
      </c>
      <c r="D17" s="41" t="s">
        <v>22</v>
      </c>
      <c r="E17" s="98" t="s"/>
      <c r="F17" s="84">
        <f>C17*E17</f>
        <v/>
      </c>
    </row>
    <row r="18" spans="1:6">
      <c r="A18" s="55" t="s">
        <v>181</v>
      </c>
      <c r="B18" s="86">
        <f>VLOOKUP(A18,SOUHRN!$A$9:$E$206,2,FALSE)</f>
        <v/>
      </c>
      <c r="C18" s="31" t="n">
        <v>1</v>
      </c>
      <c r="D18" s="41" t="s">
        <v>22</v>
      </c>
      <c r="E18" s="98" t="s"/>
      <c r="F18" s="84">
        <f>C18*E18</f>
        <v/>
      </c>
    </row>
    <row r="19" spans="1:6">
      <c r="A19" s="55" t="s">
        <v>27</v>
      </c>
      <c r="B19" s="86">
        <f>VLOOKUP(A19,SOUHRN!$A$9:$E$206,2,FALSE)</f>
        <v/>
      </c>
      <c r="C19" s="31" t="n">
        <v>1</v>
      </c>
      <c r="D19" s="41" t="s">
        <v>22</v>
      </c>
      <c r="E19" s="98" t="s"/>
      <c r="F19" s="84">
        <f>C19*E19</f>
        <v/>
      </c>
    </row>
    <row r="20" spans="1:6">
      <c r="A20" s="55" t="s">
        <v>190</v>
      </c>
      <c r="B20" s="86">
        <f>VLOOKUP(A20,SOUHRN!$A$9:$E$206,2,FALSE)</f>
        <v/>
      </c>
      <c r="C20" s="31" t="n">
        <v>1</v>
      </c>
      <c r="D20" s="41" t="s">
        <v>22</v>
      </c>
      <c r="E20" s="98" t="s"/>
      <c r="F20" s="84">
        <f>C20*E20</f>
        <v/>
      </c>
    </row>
    <row r="21" spans="1:6">
      <c r="A21" s="55" t="s">
        <v>144</v>
      </c>
      <c r="B21" s="86">
        <f>VLOOKUP(A21,SOUHRN!$A$9:$E$206,2,FALSE)</f>
        <v/>
      </c>
      <c r="C21" s="31" t="n">
        <v>2</v>
      </c>
      <c r="D21" s="41" t="s">
        <v>22</v>
      </c>
      <c r="E21" s="98" t="s"/>
      <c r="F21" s="84">
        <f>C21*E21</f>
        <v/>
      </c>
    </row>
    <row r="22" spans="1:6">
      <c r="A22" s="55" t="s">
        <v>147</v>
      </c>
      <c r="B22" s="86">
        <f>VLOOKUP(A22,SOUHRN!$A$9:$E$206,2,FALSE)</f>
        <v/>
      </c>
      <c r="C22" s="31" t="n">
        <v>1</v>
      </c>
      <c r="D22" s="41" t="s">
        <v>22</v>
      </c>
      <c r="E22" s="98" t="s"/>
      <c r="F22" s="84">
        <f>C22*E22</f>
        <v/>
      </c>
    </row>
    <row r="23" spans="1:6">
      <c r="A23" s="55" t="s">
        <v>69</v>
      </c>
      <c r="B23" s="86">
        <f>VLOOKUP(A23,SOUHRN!$A$9:$E$206,2,FALSE)</f>
        <v/>
      </c>
      <c r="C23" s="31" t="n">
        <v>1</v>
      </c>
      <c r="D23" s="41" t="s">
        <v>22</v>
      </c>
      <c r="E23" s="98" t="s"/>
      <c r="F23" s="84">
        <f>C23*E23</f>
        <v/>
      </c>
    </row>
    <row r="24" spans="1:6">
      <c r="A24" s="55" t="s">
        <v>81</v>
      </c>
      <c r="B24" s="86">
        <f>VLOOKUP(A24,SOUHRN!$A$9:$E$206,2,FALSE)</f>
        <v/>
      </c>
      <c r="C24" s="31" t="n">
        <v>1</v>
      </c>
      <c r="D24" s="41" t="s">
        <v>22</v>
      </c>
      <c r="E24" s="98" t="s"/>
      <c r="F24" s="84">
        <f>C24*E24</f>
        <v/>
      </c>
    </row>
    <row r="25" spans="1:6">
      <c r="A25" s="55" t="s">
        <v>60</v>
      </c>
      <c r="B25" s="86">
        <f>VLOOKUP(A25,SOUHRN!$A$9:$E$206,2,FALSE)</f>
        <v/>
      </c>
      <c r="C25" s="31" t="n">
        <v>1</v>
      </c>
      <c r="D25" s="41" t="s">
        <v>22</v>
      </c>
      <c r="E25" s="98" t="s"/>
      <c r="F25" s="84">
        <f>C25*E25</f>
        <v/>
      </c>
    </row>
    <row r="26" spans="1:6">
      <c r="A26" s="55" t="s">
        <v>90</v>
      </c>
      <c r="B26" s="86">
        <f>VLOOKUP(A26,SOUHRN!$A$9:$E$206,2,FALSE)</f>
        <v/>
      </c>
      <c r="C26" s="31" t="n">
        <v>1</v>
      </c>
      <c r="D26" s="41" t="s">
        <v>22</v>
      </c>
      <c r="E26" s="98" t="s"/>
      <c r="F26" s="84">
        <f>C26*E26</f>
        <v/>
      </c>
    </row>
    <row r="27" spans="1:6">
      <c r="A27" s="55" t="s">
        <v>99</v>
      </c>
      <c r="B27" s="86">
        <f>VLOOKUP(A27,SOUHRN!$A$9:$E$206,2,FALSE)</f>
        <v/>
      </c>
      <c r="C27" s="31" t="n">
        <v>1</v>
      </c>
      <c r="D27" s="41" t="s">
        <v>22</v>
      </c>
      <c r="E27" s="98" t="s"/>
      <c r="F27" s="84">
        <f>C27*E27</f>
        <v/>
      </c>
    </row>
    <row r="28" spans="1:6">
      <c r="A28" s="55" t="s">
        <v>24</v>
      </c>
      <c r="B28" s="86">
        <f>VLOOKUP(A28,SOUHRN!$A$9:$E$206,2,FALSE)</f>
        <v/>
      </c>
      <c r="C28" s="31" t="n">
        <v>1</v>
      </c>
      <c r="D28" s="41" t="s">
        <v>22</v>
      </c>
      <c r="E28" s="98" t="s"/>
      <c r="F28" s="84">
        <f>C28*E28</f>
        <v/>
      </c>
    </row>
    <row r="29" spans="1:6">
      <c r="A29" s="55" t="s">
        <v>33</v>
      </c>
      <c r="B29" s="86">
        <f>VLOOKUP(A29,SOUHRN!$A$9:$E$206,2,FALSE)</f>
        <v/>
      </c>
      <c r="C29" s="31" t="n">
        <v>1</v>
      </c>
      <c r="D29" s="41" t="s">
        <v>22</v>
      </c>
      <c r="E29" s="98" t="s"/>
      <c r="F29" s="84">
        <f>C29*E29</f>
        <v/>
      </c>
    </row>
    <row r="30" spans="1:6">
      <c r="A30" s="55" t="s">
        <v>187</v>
      </c>
      <c r="B30" s="86">
        <f>VLOOKUP(A30,SOUHRN!$A$9:$E$206,2,FALSE)</f>
        <v/>
      </c>
      <c r="C30" s="31" t="n">
        <v>1</v>
      </c>
      <c r="D30" s="41" t="s">
        <v>22</v>
      </c>
      <c r="E30" s="98" t="s"/>
      <c r="F30" s="84">
        <f>C30*E30</f>
        <v/>
      </c>
    </row>
    <row r="31" spans="1:6">
      <c r="A31" s="55" t="s">
        <v>193</v>
      </c>
      <c r="B31" s="86">
        <f>VLOOKUP(A31,SOUHRN!$A$9:$E$206,2,FALSE)</f>
        <v/>
      </c>
      <c r="C31" s="31" t="n">
        <v>1</v>
      </c>
      <c r="D31" s="41" t="s">
        <v>22</v>
      </c>
      <c r="E31" s="98" t="s"/>
      <c r="F31" s="84">
        <f>C31*E31</f>
        <v/>
      </c>
    </row>
    <row r="32" spans="1:6">
      <c r="A32" s="55" t="s">
        <v>222</v>
      </c>
      <c r="B32" s="86">
        <f>VLOOKUP(A32,SOUHRN!$A$9:$E$206,2,FALSE)</f>
        <v/>
      </c>
      <c r="C32" s="31" t="n">
        <v>1</v>
      </c>
      <c r="D32" s="41" t="s">
        <v>22</v>
      </c>
      <c r="E32" s="98" t="s"/>
      <c r="F32" s="84">
        <f>C32*E32</f>
        <v/>
      </c>
    </row>
    <row r="33" spans="1:6">
      <c r="A33" s="55" t="s">
        <v>171</v>
      </c>
      <c r="B33" s="86">
        <f>VLOOKUP(A33,SOUHRN!$A$9:$E$206,2,FALSE)</f>
        <v/>
      </c>
      <c r="C33" s="31" t="n">
        <v>60</v>
      </c>
      <c r="D33" s="41" t="s">
        <v>173</v>
      </c>
      <c r="E33" s="98" t="s"/>
      <c r="F33" s="84">
        <f>C33*E33</f>
        <v/>
      </c>
    </row>
    <row r="34" spans="1:6">
      <c r="A34" s="55" t="s">
        <v>175</v>
      </c>
      <c r="B34" s="86">
        <f>VLOOKUP(A34,SOUHRN!$A$9:$E$206,2,FALSE)</f>
        <v/>
      </c>
      <c r="C34" s="90" t="n">
        <v>30</v>
      </c>
      <c r="D34" s="91" t="s">
        <v>173</v>
      </c>
      <c r="E34" s="98" t="s"/>
      <c r="F34" s="84">
        <f>C34*E34</f>
        <v/>
      </c>
    </row>
    <row r="35" spans="1:6">
      <c r="A35" s="55" t="s">
        <v>108</v>
      </c>
      <c r="B35" s="86">
        <f>VLOOKUP(A35,SOUHRN!$A$9:$E$206,2,FALSE)</f>
        <v/>
      </c>
      <c r="C35" s="31" t="n">
        <v>1</v>
      </c>
      <c r="D35" s="41" t="s">
        <v>22</v>
      </c>
      <c r="E35" s="98" t="s"/>
      <c r="F35" s="84">
        <f>C35*E35</f>
        <v/>
      </c>
    </row>
    <row r="36" spans="1:6">
      <c r="A36" s="55" t="s">
        <v>199</v>
      </c>
      <c r="B36" s="86">
        <f>VLOOKUP(A36,SOUHRN!$A$9:$E$206,2,FALSE)</f>
        <v/>
      </c>
      <c r="C36" s="90" t="n">
        <v>1</v>
      </c>
      <c r="D36" s="91" t="s">
        <v>201</v>
      </c>
      <c r="E36" s="98" t="s"/>
      <c r="F36" s="84">
        <f>C36*E36</f>
        <v/>
      </c>
    </row>
    <row r="37" spans="1:6">
      <c r="A37" s="55" t="s">
        <v>203</v>
      </c>
      <c r="B37" s="86">
        <f>VLOOKUP(A37,SOUHRN!$A$9:$E$206,2,FALSE)</f>
        <v/>
      </c>
      <c r="C37" s="90" t="n">
        <v>8</v>
      </c>
      <c r="D37" s="91" t="s">
        <v>205</v>
      </c>
      <c r="E37" s="99" t="s"/>
      <c r="F37" s="99" t="s"/>
    </row>
    <row r="38" spans="1:6">
      <c r="A38" s="55" t="s">
        <v>206</v>
      </c>
      <c r="B38" s="86">
        <f>VLOOKUP(A38,SOUHRN!$A$9:$E$206,2,FALSE)</f>
        <v/>
      </c>
      <c r="C38" s="90" t="n">
        <v>2</v>
      </c>
      <c r="D38" s="91" t="s">
        <v>205</v>
      </c>
      <c r="E38" s="99" t="s"/>
      <c r="F38" s="99" t="s"/>
    </row>
    <row r="39" spans="1:6">
      <c r="A39" s="55" t="s">
        <v>208</v>
      </c>
      <c r="B39" s="86">
        <f>VLOOKUP(A39,SOUHRN!$A$9:$E$206,2,FALSE)</f>
        <v/>
      </c>
      <c r="C39" s="90" t="n">
        <v>6</v>
      </c>
      <c r="D39" s="91" t="s">
        <v>205</v>
      </c>
      <c r="E39" s="99" t="s"/>
      <c r="F39" s="99" t="s"/>
    </row>
    <row customHeight="1" ht="15.75" r="40" s="95" spans="1:6">
      <c r="A40" s="55" t="s">
        <v>210</v>
      </c>
      <c r="B40" s="86">
        <f>VLOOKUP(A40,SOUHRN!$A$9:$E$206,2,FALSE)</f>
        <v/>
      </c>
      <c r="C40" s="90" t="n">
        <v>8</v>
      </c>
      <c r="D40" s="91" t="s">
        <v>205</v>
      </c>
      <c r="E40" s="99" t="s"/>
      <c r="F40" s="99" t="s"/>
    </row>
    <row r="41" spans="1:6">
      <c r="A41" s="55" t="s">
        <v>212</v>
      </c>
      <c r="B41" s="86">
        <f>VLOOKUP(A41,SOUHRN!$A$9:$E$206,2,FALSE)</f>
        <v/>
      </c>
      <c r="C41" s="90" t="n">
        <v>32</v>
      </c>
      <c r="D41" s="91" t="s">
        <v>205</v>
      </c>
      <c r="E41" s="99" t="s"/>
      <c r="F41" s="99" t="s"/>
    </row>
    <row r="42" spans="1:6">
      <c r="A42" s="55" t="s">
        <v>216</v>
      </c>
      <c r="B42" s="86">
        <f>VLOOKUP(A42,SOUHRN!$A$9:$E$206,2,FALSE)</f>
        <v/>
      </c>
      <c r="C42" s="90" t="n">
        <v>16</v>
      </c>
      <c r="D42" s="91" t="s">
        <v>205</v>
      </c>
      <c r="E42" s="99" t="s"/>
      <c r="F42" s="99" t="s"/>
    </row>
    <row r="43" spans="1:6">
      <c r="A43" s="55" t="s">
        <v>220</v>
      </c>
      <c r="B43" s="86">
        <f>VLOOKUP(A43,SOUHRN!$A$9:$E$206,2,FALSE)</f>
        <v/>
      </c>
      <c r="C43" s="90" t="n">
        <v>4</v>
      </c>
      <c r="D43" s="91" t="s">
        <v>205</v>
      </c>
      <c r="E43" s="99" t="s"/>
      <c r="F43" s="99" t="s"/>
    </row>
    <row customHeight="1" ht="15.75" r="44" s="95" spans="1:6" thickBot="1">
      <c r="A44" s="57" t="n"/>
      <c r="B44" s="26" t="n"/>
      <c r="C44" s="29" t="n"/>
      <c r="D44" s="42" t="n"/>
      <c r="E44" s="84" t="n"/>
      <c r="F44" s="84" t="n"/>
    </row>
    <row customHeight="1" ht="15.75" r="45" s="95" spans="1:6" thickTop="1">
      <c r="F45" s="89">
        <f>SUM(F14:F44)</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worksheet>
</file>

<file path=xl/worksheets/sheet19.xml><?xml version="1.0" encoding="utf-8"?>
<worksheet xmlns="http://schemas.openxmlformats.org/spreadsheetml/2006/main">
  <sheetPr>
    <outlinePr summaryBelow="1" summaryRight="1"/>
    <pageSetUpPr fitToPage="1"/>
  </sheetPr>
  <dimension ref="A1:F56"/>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bestFit="1" customWidth="1" max="2" min="2" style="95" width="75.5703125"/>
    <col customWidth="1" max="3" min="3" style="73" width="7.7109375"/>
    <col customWidth="1" max="4" min="4" style="95" width="50.7109375"/>
    <col bestFit="1" customWidth="1" max="5" min="5" style="95" width="18.5703125"/>
    <col customWidth="1" max="6" min="6" style="95" width="11.140625"/>
  </cols>
  <sheetData>
    <row customHeight="1" ht="15.75" r="1" s="95" spans="1:6" thickTop="1">
      <c r="A1" s="67" t="s">
        <v>0</v>
      </c>
      <c r="B1" s="32">
        <f>SOUHRN!C1</f>
        <v/>
      </c>
      <c r="C1" s="13" t="s">
        <v>229</v>
      </c>
      <c r="D1" s="2" t="n"/>
    </row>
    <row customHeight="1" ht="15" r="2" s="95" spans="1:6">
      <c r="A2" s="68" t="s">
        <v>2</v>
      </c>
      <c r="B2" s="53" t="s">
        <v>276</v>
      </c>
      <c r="C2" s="73" t="n"/>
      <c r="D2" s="96" t="s">
        <v>279</v>
      </c>
    </row>
    <row r="3" spans="1:6">
      <c r="A3" s="68" t="s">
        <v>4</v>
      </c>
      <c r="B3" s="53">
        <f>SOUHRN!C3</f>
        <v/>
      </c>
      <c r="C3" s="73" t="n"/>
    </row>
    <row r="4" spans="1:6">
      <c r="A4" s="68" t="s">
        <v>6</v>
      </c>
      <c r="B4" s="53" t="s">
        <v>277</v>
      </c>
      <c r="C4" s="73" t="n"/>
    </row>
    <row r="5" spans="1:6">
      <c r="A5" s="68" t="s">
        <v>8</v>
      </c>
      <c r="B5" s="24" t="s">
        <v>231</v>
      </c>
      <c r="C5" s="73" t="n"/>
    </row>
    <row r="6" spans="1:6">
      <c r="A6" s="68" t="s">
        <v>232</v>
      </c>
      <c r="B6" s="24" t="s">
        <v>272</v>
      </c>
      <c r="C6" s="73" t="n"/>
    </row>
    <row r="7" spans="1:6">
      <c r="A7" s="68" t="s">
        <v>234</v>
      </c>
      <c r="B7" s="24" t="s">
        <v>262</v>
      </c>
      <c r="C7" s="73" t="n"/>
    </row>
    <row r="8" spans="1:6">
      <c r="A8" s="69" t="s">
        <v>236</v>
      </c>
      <c r="B8" s="24">
        <f>RIGHT(CELL("filename",A1),LEN(CELL("filename",A1))-FIND("]",CELL("filename",A1)))</f>
        <v/>
      </c>
      <c r="C8" s="73" t="n"/>
    </row>
    <row r="9" spans="1:6">
      <c r="A9" s="68" t="s">
        <v>237</v>
      </c>
      <c r="B9" s="24" t="s">
        <v>280</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48</v>
      </c>
      <c r="B17" s="86">
        <f>VLOOKUP(A17,SOUHRN!$A$9:$E$206,2,FALSE)</f>
        <v/>
      </c>
      <c r="C17" s="31" t="n">
        <v>1</v>
      </c>
      <c r="D17" s="41" t="s">
        <v>22</v>
      </c>
      <c r="E17" s="98" t="s"/>
      <c r="F17" s="84">
        <f>C17*E17</f>
        <v/>
      </c>
    </row>
    <row r="18" spans="1:6">
      <c r="A18" s="55" t="s">
        <v>51</v>
      </c>
      <c r="B18" s="86">
        <f>VLOOKUP(A18,SOUHRN!$A$9:$E$206,2,FALSE)</f>
        <v/>
      </c>
      <c r="C18" s="31" t="n">
        <v>1</v>
      </c>
      <c r="D18" s="41" t="s">
        <v>22</v>
      </c>
      <c r="E18" s="98" t="s"/>
      <c r="F18" s="84">
        <f>C18*E18</f>
        <v/>
      </c>
    </row>
    <row r="19" spans="1:6">
      <c r="A19" s="55" t="s">
        <v>181</v>
      </c>
      <c r="B19" s="86">
        <f>VLOOKUP(A19,SOUHRN!$A$9:$E$206,2,FALSE)</f>
        <v/>
      </c>
      <c r="C19" s="31" t="n">
        <v>1</v>
      </c>
      <c r="D19" s="41" t="s">
        <v>22</v>
      </c>
      <c r="E19" s="98" t="s"/>
      <c r="F19" s="84">
        <f>C19*E19</f>
        <v/>
      </c>
    </row>
    <row r="20" spans="1:6">
      <c r="A20" s="55" t="s">
        <v>20</v>
      </c>
      <c r="B20" s="86">
        <f>VLOOKUP(A20,SOUHRN!$A$9:$E$206,2,FALSE)</f>
        <v/>
      </c>
      <c r="C20" s="31" t="n">
        <v>1</v>
      </c>
      <c r="D20" s="41" t="s">
        <v>22</v>
      </c>
      <c r="E20" s="98" t="s"/>
      <c r="F20" s="84">
        <f>C20*E20</f>
        <v/>
      </c>
    </row>
    <row r="21" spans="1:6">
      <c r="A21" s="55" t="s">
        <v>190</v>
      </c>
      <c r="B21" s="86">
        <f>VLOOKUP(A21,SOUHRN!$A$9:$E$206,2,FALSE)</f>
        <v/>
      </c>
      <c r="C21" s="31" t="n">
        <v>1</v>
      </c>
      <c r="D21" s="41" t="s">
        <v>22</v>
      </c>
      <c r="E21" s="98" t="s"/>
      <c r="F21" s="84">
        <f>C21*E21</f>
        <v/>
      </c>
    </row>
    <row r="22" spans="1:6">
      <c r="A22" s="55" t="s">
        <v>120</v>
      </c>
      <c r="B22" s="86">
        <f>VLOOKUP(A22,SOUHRN!$A$9:$E$206,2,FALSE)</f>
        <v/>
      </c>
      <c r="C22" s="31" t="n">
        <v>1</v>
      </c>
      <c r="D22" s="41" t="s">
        <v>22</v>
      </c>
      <c r="E22" s="98" t="s"/>
      <c r="F22" s="84">
        <f>C22*E22</f>
        <v/>
      </c>
    </row>
    <row r="23" spans="1:6">
      <c r="A23" s="55" t="s">
        <v>184</v>
      </c>
      <c r="B23" s="86">
        <f>VLOOKUP(A23,SOUHRN!$A$9:$E$206,2,FALSE)</f>
        <v/>
      </c>
      <c r="C23" s="31" t="n">
        <v>1</v>
      </c>
      <c r="D23" s="41" t="s">
        <v>22</v>
      </c>
      <c r="E23" s="98" t="s"/>
      <c r="F23" s="84">
        <f>C23*E23</f>
        <v/>
      </c>
    </row>
    <row r="24" spans="1:6">
      <c r="A24" s="55" t="s">
        <v>129</v>
      </c>
      <c r="B24" s="86">
        <f>VLOOKUP(A24,SOUHRN!$A$9:$E$206,2,FALSE)</f>
        <v/>
      </c>
      <c r="C24" s="31" t="n">
        <v>1</v>
      </c>
      <c r="D24" s="41" t="s">
        <v>22</v>
      </c>
      <c r="E24" s="98" t="s"/>
      <c r="F24" s="84">
        <f>C24*E24</f>
        <v/>
      </c>
    </row>
    <row r="25" spans="1:6">
      <c r="A25" s="55" t="s">
        <v>153</v>
      </c>
      <c r="B25" s="86">
        <f>VLOOKUP(A25,SOUHRN!$A$9:$E$206,2,FALSE)</f>
        <v/>
      </c>
      <c r="C25" s="31" t="n">
        <v>1</v>
      </c>
      <c r="D25" s="41" t="s">
        <v>22</v>
      </c>
      <c r="E25" s="98" t="s"/>
      <c r="F25" s="84">
        <f>C25*E25</f>
        <v/>
      </c>
    </row>
    <row r="26" spans="1:6">
      <c r="A26" s="55" t="s">
        <v>156</v>
      </c>
      <c r="B26" s="86">
        <f>VLOOKUP(A26,SOUHRN!$A$9:$E$206,2,FALSE)</f>
        <v/>
      </c>
      <c r="C26" s="31" t="n">
        <v>1</v>
      </c>
      <c r="D26" s="41" t="s">
        <v>22</v>
      </c>
      <c r="E26" s="98" t="s"/>
      <c r="F26" s="84">
        <f>C26*E26</f>
        <v/>
      </c>
    </row>
    <row r="27" spans="1:6">
      <c r="A27" s="55" t="s">
        <v>159</v>
      </c>
      <c r="B27" s="86">
        <f>VLOOKUP(A27,SOUHRN!$A$9:$E$206,2,FALSE)</f>
        <v/>
      </c>
      <c r="C27" s="31" t="n">
        <v>1</v>
      </c>
      <c r="D27" s="41" t="s">
        <v>22</v>
      </c>
      <c r="E27" s="98" t="s"/>
      <c r="F27" s="84">
        <f>C27*E27</f>
        <v/>
      </c>
    </row>
    <row r="28" spans="1:6">
      <c r="A28" s="55" t="s">
        <v>132</v>
      </c>
      <c r="B28" s="86">
        <f>VLOOKUP(A28,SOUHRN!$A$9:$E$206,2,FALSE)</f>
        <v/>
      </c>
      <c r="C28" s="31" t="n">
        <v>2</v>
      </c>
      <c r="D28" s="41" t="s">
        <v>22</v>
      </c>
      <c r="E28" s="98" t="s"/>
      <c r="F28" s="84">
        <f>C28*E28</f>
        <v/>
      </c>
    </row>
    <row r="29" spans="1:6">
      <c r="A29" s="55" t="s">
        <v>135</v>
      </c>
      <c r="B29" s="86">
        <f>VLOOKUP(A29,SOUHRN!$A$9:$E$206,2,FALSE)</f>
        <v/>
      </c>
      <c r="C29" s="31" t="n">
        <v>1</v>
      </c>
      <c r="D29" s="41" t="s">
        <v>22</v>
      </c>
      <c r="E29" s="98" t="s"/>
      <c r="F29" s="84">
        <f>C29*E29</f>
        <v/>
      </c>
    </row>
    <row r="30" spans="1:6">
      <c r="A30" s="55" t="s">
        <v>117</v>
      </c>
      <c r="B30" s="86">
        <f>VLOOKUP(A30,SOUHRN!$A$9:$E$206,2,FALSE)</f>
        <v/>
      </c>
      <c r="C30" s="31" t="n">
        <v>1</v>
      </c>
      <c r="D30" s="41" t="s">
        <v>22</v>
      </c>
      <c r="E30" s="98" t="s"/>
      <c r="F30" s="84">
        <f>C30*E30</f>
        <v/>
      </c>
    </row>
    <row r="31" spans="1:6">
      <c r="A31" s="55" t="s">
        <v>111</v>
      </c>
      <c r="B31" s="86">
        <f>VLOOKUP(A31,SOUHRN!$A$9:$E$206,2,FALSE)</f>
        <v/>
      </c>
      <c r="C31" s="31" t="n">
        <v>1</v>
      </c>
      <c r="D31" s="41" t="s">
        <v>22</v>
      </c>
      <c r="E31" s="98" t="s"/>
      <c r="F31" s="84">
        <f>C31*E31</f>
        <v/>
      </c>
    </row>
    <row r="32" spans="1:6">
      <c r="A32" s="55" t="s">
        <v>165</v>
      </c>
      <c r="B32" s="86">
        <f>VLOOKUP(A32,SOUHRN!$A$9:$E$206,2,FALSE)</f>
        <v/>
      </c>
      <c r="C32" s="31" t="n">
        <v>1</v>
      </c>
      <c r="D32" s="41" t="s">
        <v>22</v>
      </c>
      <c r="E32" s="98" t="s"/>
      <c r="F32" s="84">
        <f>C32*E32</f>
        <v/>
      </c>
    </row>
    <row r="33" spans="1:6">
      <c r="A33" s="55" t="s">
        <v>141</v>
      </c>
      <c r="B33" s="86">
        <f>VLOOKUP(A33,SOUHRN!$A$9:$E$206,2,FALSE)</f>
        <v/>
      </c>
      <c r="C33" s="31" t="n">
        <v>7</v>
      </c>
      <c r="D33" s="41" t="s">
        <v>22</v>
      </c>
      <c r="E33" s="98" t="s"/>
      <c r="F33" s="84">
        <f>C33*E33</f>
        <v/>
      </c>
    </row>
    <row r="34" spans="1:6">
      <c r="A34" s="55" t="s">
        <v>168</v>
      </c>
      <c r="B34" s="86">
        <f>VLOOKUP(A34,SOUHRN!$A$9:$E$206,2,FALSE)</f>
        <v/>
      </c>
      <c r="C34" s="31" t="n">
        <v>2</v>
      </c>
      <c r="D34" s="41" t="s">
        <v>22</v>
      </c>
      <c r="E34" s="98" t="s"/>
      <c r="F34" s="84">
        <f>C34*E34</f>
        <v/>
      </c>
    </row>
    <row r="35" spans="1:6">
      <c r="A35" s="55" t="s">
        <v>57</v>
      </c>
      <c r="B35" s="86">
        <f>VLOOKUP(A35,SOUHRN!$A$9:$E$206,2,FALSE)</f>
        <v/>
      </c>
      <c r="C35" s="31" t="n">
        <v>1</v>
      </c>
      <c r="D35" s="41" t="s">
        <v>22</v>
      </c>
      <c r="E35" s="98" t="s"/>
      <c r="F35" s="84">
        <f>C35*E35</f>
        <v/>
      </c>
    </row>
    <row r="36" spans="1:6">
      <c r="A36" s="55" t="s">
        <v>84</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93</v>
      </c>
      <c r="B38" s="86">
        <f>VLOOKUP(A38,SOUHRN!$A$9:$E$206,2,FALSE)</f>
        <v/>
      </c>
      <c r="C38" s="31" t="n">
        <v>1</v>
      </c>
      <c r="D38" s="41" t="s">
        <v>22</v>
      </c>
      <c r="E38" s="98" t="s"/>
      <c r="F38" s="84">
        <f>C38*E38</f>
        <v/>
      </c>
    </row>
    <row customHeight="1" ht="15.75" r="39" s="95" spans="1:6">
      <c r="A39" s="55" t="s">
        <v>96</v>
      </c>
      <c r="B39" s="86">
        <f>VLOOKUP(A39,SOUHRN!$A$9:$E$206,2,FALSE)</f>
        <v/>
      </c>
      <c r="C39" s="31" t="n">
        <v>1</v>
      </c>
      <c r="D39" s="41" t="s">
        <v>22</v>
      </c>
      <c r="E39" s="98" t="s"/>
      <c r="F39" s="84">
        <f>C39*E39</f>
        <v/>
      </c>
    </row>
    <row customHeight="1" ht="15.75" r="40" s="95" spans="1:6">
      <c r="A40" s="55" t="s">
        <v>99</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120</v>
      </c>
      <c r="D44" s="41" t="s">
        <v>173</v>
      </c>
      <c r="E44" s="98" t="s"/>
      <c r="F44" s="84">
        <f>C44*E44</f>
        <v/>
      </c>
    </row>
    <row r="45" spans="1:6">
      <c r="A45" s="55" t="s">
        <v>175</v>
      </c>
      <c r="B45" s="86">
        <f>VLOOKUP(A45,SOUHRN!$A$9:$E$206,2,FALSE)</f>
        <v/>
      </c>
      <c r="C45" s="90" t="n">
        <v>200</v>
      </c>
      <c r="D45" s="91" t="s">
        <v>173</v>
      </c>
      <c r="E45" s="98" t="s"/>
      <c r="F45" s="84">
        <f>C45*E45</f>
        <v/>
      </c>
    </row>
    <row r="46" spans="1:6">
      <c r="A46" s="55" t="s">
        <v>108</v>
      </c>
      <c r="B46" s="86">
        <f>VLOOKUP(A46,SOUHRN!$A$9:$E$206,2,FALSE)</f>
        <v/>
      </c>
      <c r="C46" s="31" t="n">
        <v>1</v>
      </c>
      <c r="D46" s="41" t="s">
        <v>22</v>
      </c>
      <c r="E46" s="98" t="s"/>
      <c r="F46" s="84">
        <f>C46*E46</f>
        <v/>
      </c>
    </row>
    <row r="47" spans="1:6">
      <c r="A47" s="55" t="s">
        <v>177</v>
      </c>
      <c r="B47" s="86">
        <f>VLOOKUP(A47,SOUHRN!$A$9:$E$206,2,FALSE)</f>
        <v/>
      </c>
      <c r="C47" s="90" t="n">
        <v>60</v>
      </c>
      <c r="D47" s="91" t="s">
        <v>173</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c r="E55" s="84" t="n"/>
      <c r="F55" s="84" t="n"/>
    </row>
    <row customHeight="1" ht="15.75" r="56" s="95" spans="1:6" thickTop="1">
      <c r="F56" s="89">
        <f>SUM(F14:F55)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worksheet>
</file>

<file path=xl/worksheets/sheet2.xml><?xml version="1.0" encoding="utf-8"?>
<worksheet xmlns="http://schemas.openxmlformats.org/spreadsheetml/2006/main">
  <sheetPr>
    <outlinePr summaryBelow="1" summaryRight="1"/>
    <pageSetUpPr fitToPage="1"/>
  </sheetPr>
  <dimension ref="A1:F68"/>
  <sheetViews>
    <sheetView view="pageBreakPreview" workbookViewId="0" zoomScaleNormal="100" zoomScaleSheetLayoutView="100">
      <selection activeCell="B13" sqref="B13"/>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2.85546875"/>
  </cols>
  <sheetData>
    <row customHeight="1" ht="15.75" r="1" s="95" spans="1:6" thickTop="1">
      <c r="A1" s="18" t="s">
        <v>0</v>
      </c>
      <c r="B1" s="32">
        <f>SOUHRN!C1</f>
        <v/>
      </c>
      <c r="C1" s="13" t="s">
        <v>229</v>
      </c>
      <c r="D1" s="2" t="n"/>
    </row>
    <row r="2" spans="1:6">
      <c r="A2" s="19" t="s">
        <v>2</v>
      </c>
      <c r="B2" s="53">
        <f>SOUHRN!C2</f>
        <v/>
      </c>
      <c r="C2" s="73" t="n"/>
      <c r="D2" s="96" t="s">
        <v>230</v>
      </c>
    </row>
    <row r="3" spans="1:6">
      <c r="A3" s="19" t="s">
        <v>4</v>
      </c>
      <c r="B3" s="53">
        <f>SOUHRN!C3</f>
        <v/>
      </c>
      <c r="C3" s="73" t="n"/>
    </row>
    <row r="4" spans="1:6">
      <c r="A4" s="19" t="s">
        <v>6</v>
      </c>
      <c r="B4" s="53">
        <f>SOUHRN!C4</f>
        <v/>
      </c>
      <c r="C4" s="73" t="n"/>
    </row>
    <row r="5" spans="1:6">
      <c r="A5" s="19" t="s">
        <v>8</v>
      </c>
      <c r="B5" s="24" t="s">
        <v>231</v>
      </c>
      <c r="C5" s="73" t="n"/>
    </row>
    <row r="6" spans="1:6">
      <c r="A6" s="19" t="s">
        <v>232</v>
      </c>
      <c r="B6" s="24" t="s">
        <v>233</v>
      </c>
      <c r="C6" s="73" t="n"/>
    </row>
    <row r="7" spans="1:6">
      <c r="A7" s="19" t="s">
        <v>234</v>
      </c>
      <c r="B7" s="79" t="s">
        <v>235</v>
      </c>
      <c r="C7" s="73" t="n"/>
    </row>
    <row r="8" spans="1:6">
      <c r="A8" s="20" t="s">
        <v>236</v>
      </c>
      <c r="B8" s="24">
        <f>RIGHT(CELL("filename",A1),LEN(CELL("filename",A1))-FIND("]",CELL("filename",A1)))</f>
        <v/>
      </c>
      <c r="C8" s="73" t="n"/>
    </row>
    <row r="9" spans="1:6">
      <c r="A9" s="19" t="s">
        <v>237</v>
      </c>
      <c r="B9" s="24" t="s">
        <v>238</v>
      </c>
      <c r="C9" s="73" t="n"/>
    </row>
    <row r="10" spans="1:6">
      <c r="A10" s="19" t="s">
        <v>239</v>
      </c>
      <c r="B10" s="24" t="n"/>
      <c r="C10" s="73" t="n"/>
    </row>
    <row customHeight="1" ht="15.75" r="11" s="95" spans="1:6" thickBot="1">
      <c r="A11" s="22"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r="39"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row>
    <row customHeight="1" ht="15.75" r="56" s="95" spans="1:6" thickTop="1">
      <c r="A56" s="8" t="n"/>
      <c r="B56" s="7" t="n"/>
      <c r="C56" s="8" t="n"/>
      <c r="D56" s="8" t="n"/>
      <c r="F56" s="87">
        <f>SUM(F14:F55)</f>
        <v/>
      </c>
    </row>
    <row r="57" spans="1:6">
      <c r="A57" s="8" t="n"/>
      <c r="B57" s="7" t="n"/>
      <c r="C57" s="8" t="n"/>
      <c r="D57" s="8" t="n"/>
    </row>
    <row r="58" spans="1:6">
      <c r="A58" s="85" t="n"/>
      <c r="B58" s="85" t="n"/>
      <c r="C58" s="72" t="n"/>
      <c r="D58" s="85" t="n"/>
    </row>
    <row r="59" spans="1:6">
      <c r="A59" s="85" t="n"/>
      <c r="B59" s="85" t="n"/>
      <c r="C59" s="72" t="n"/>
      <c r="D59" s="85" t="n"/>
    </row>
    <row r="60" spans="1:6">
      <c r="A60" s="85" t="n"/>
      <c r="B60" s="85" t="n"/>
      <c r="C60" s="72" t="n"/>
      <c r="D60" s="85" t="n"/>
    </row>
    <row r="61" spans="1:6"/>
    <row r="62" spans="1:6"/>
    <row r="63" spans="1:6"/>
    <row r="64" spans="1:6"/>
    <row r="65" spans="1:6"/>
    <row r="66" spans="1:6"/>
    <row r="67" spans="1:6"/>
    <row r="68" spans="1:6">
      <c r="D68"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20.xml><?xml version="1.0" encoding="utf-8"?>
<worksheet xmlns="http://schemas.openxmlformats.org/spreadsheetml/2006/main">
  <sheetPr>
    <outlinePr summaryBelow="1" summaryRight="1"/>
    <pageSetUpPr fitToPage="1"/>
  </sheetPr>
  <dimension ref="A1:F52"/>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4.42578125"/>
  </cols>
  <sheetData>
    <row customHeight="1" ht="15.75" r="1" s="95" spans="1:6" thickTop="1">
      <c r="A1" s="67" t="s">
        <v>0</v>
      </c>
      <c r="B1" s="32">
        <f>SOUHRN!C1</f>
        <v/>
      </c>
      <c r="C1" s="13" t="s">
        <v>229</v>
      </c>
      <c r="D1" s="2" t="n"/>
    </row>
    <row customHeight="1" ht="15" r="2" s="95" spans="1:6">
      <c r="A2" s="68" t="s">
        <v>2</v>
      </c>
      <c r="B2" s="53" t="s">
        <v>276</v>
      </c>
      <c r="C2" s="73" t="n"/>
      <c r="D2" s="96" t="s">
        <v>281</v>
      </c>
    </row>
    <row r="3" spans="1:6">
      <c r="A3" s="68" t="s">
        <v>4</v>
      </c>
      <c r="B3" s="53">
        <f>SOUHRN!C3</f>
        <v/>
      </c>
      <c r="C3" s="73" t="n"/>
    </row>
    <row r="4" spans="1:6">
      <c r="A4" s="68" t="s">
        <v>6</v>
      </c>
      <c r="B4" s="53" t="s">
        <v>277</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282</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42</v>
      </c>
      <c r="B17" s="86">
        <f>VLOOKUP(A17,SOUHRN!$A$9:$E$206,2,FALSE)</f>
        <v/>
      </c>
      <c r="C17" s="31" t="n">
        <v>1</v>
      </c>
      <c r="D17" s="41" t="s">
        <v>22</v>
      </c>
      <c r="E17" s="98" t="s"/>
      <c r="F17" s="84">
        <f>C17*E17</f>
        <v/>
      </c>
    </row>
    <row r="18" spans="1:6">
      <c r="A18" s="55" t="s">
        <v>181</v>
      </c>
      <c r="B18" s="86">
        <f>VLOOKUP(A18,SOUHRN!$A$9:$E$206,2,FALSE)</f>
        <v/>
      </c>
      <c r="C18" s="31" t="n">
        <v>1</v>
      </c>
      <c r="D18" s="41" t="s">
        <v>22</v>
      </c>
      <c r="E18" s="98" t="s"/>
      <c r="F18" s="84">
        <f>C18*E18</f>
        <v/>
      </c>
    </row>
    <row r="19" spans="1:6">
      <c r="A19" s="55" t="s">
        <v>27</v>
      </c>
      <c r="B19" s="86">
        <f>VLOOKUP(A19,SOUHRN!$A$9:$E$206,2,FALSE)</f>
        <v/>
      </c>
      <c r="C19" s="31" t="n">
        <v>1</v>
      </c>
      <c r="D19" s="41" t="s">
        <v>22</v>
      </c>
      <c r="E19" s="98" t="s"/>
      <c r="F19" s="84">
        <f>C19*E19</f>
        <v/>
      </c>
    </row>
    <row r="20" spans="1:6">
      <c r="A20" s="55" t="s">
        <v>190</v>
      </c>
      <c r="B20" s="86">
        <f>VLOOKUP(A20,SOUHRN!$A$9:$E$206,2,FALSE)</f>
        <v/>
      </c>
      <c r="C20" s="31" t="n">
        <v>1</v>
      </c>
      <c r="D20" s="41" t="s">
        <v>22</v>
      </c>
      <c r="E20" s="98" t="s"/>
      <c r="F20" s="84">
        <f>C20*E20</f>
        <v/>
      </c>
    </row>
    <row r="21" spans="1:6">
      <c r="A21" s="55" t="s">
        <v>111</v>
      </c>
      <c r="B21" s="86">
        <f>VLOOKUP(A21,SOUHRN!$A$9:$E$206,2,FALSE)</f>
        <v/>
      </c>
      <c r="C21" s="31" t="n">
        <v>1</v>
      </c>
      <c r="D21" s="41" t="s">
        <v>22</v>
      </c>
      <c r="E21" s="98" t="s"/>
      <c r="F21" s="84">
        <f>C21*E21</f>
        <v/>
      </c>
    </row>
    <row r="22" spans="1:6">
      <c r="A22" s="55" t="s">
        <v>165</v>
      </c>
      <c r="B22" s="86">
        <f>VLOOKUP(A22,SOUHRN!$A$9:$E$206,2,FALSE)</f>
        <v/>
      </c>
      <c r="C22" s="31" t="n">
        <v>1</v>
      </c>
      <c r="D22" s="41" t="s">
        <v>22</v>
      </c>
      <c r="E22" s="98" t="s"/>
      <c r="F22" s="84">
        <f>C22*E22</f>
        <v/>
      </c>
    </row>
    <row r="23" spans="1:6">
      <c r="A23" s="55" t="s">
        <v>138</v>
      </c>
      <c r="B23" s="86">
        <f>VLOOKUP(A23,SOUHRN!$A$9:$E$206,2,FALSE)</f>
        <v/>
      </c>
      <c r="C23" s="31" t="n">
        <v>5</v>
      </c>
      <c r="D23" s="41" t="s">
        <v>22</v>
      </c>
      <c r="E23" s="98" t="s"/>
      <c r="F23" s="84">
        <f>C23*E23</f>
        <v/>
      </c>
    </row>
    <row r="24" spans="1:6">
      <c r="A24" s="55" t="s">
        <v>168</v>
      </c>
      <c r="B24" s="86">
        <f>VLOOKUP(A24,SOUHRN!$A$9:$E$206,2,FALSE)</f>
        <v/>
      </c>
      <c r="C24" s="31" t="n">
        <v>1</v>
      </c>
      <c r="D24" s="41" t="s">
        <v>22</v>
      </c>
      <c r="E24" s="98" t="s"/>
      <c r="F24" s="84">
        <f>C24*E24</f>
        <v/>
      </c>
    </row>
    <row r="25" spans="1:6">
      <c r="A25" s="55" t="s">
        <v>84</v>
      </c>
      <c r="B25" s="86">
        <f>VLOOKUP(A25,SOUHRN!$A$9:$E$206,2,FALSE)</f>
        <v/>
      </c>
      <c r="C25" s="31" t="n">
        <v>1</v>
      </c>
      <c r="D25" s="41" t="s">
        <v>22</v>
      </c>
      <c r="E25" s="98" t="s"/>
      <c r="F25" s="84">
        <f>C25*E25</f>
        <v/>
      </c>
    </row>
    <row r="26" spans="1:6">
      <c r="A26" s="55" t="s">
        <v>60</v>
      </c>
      <c r="B26" s="86">
        <f>VLOOKUP(A26,SOUHRN!$A$9:$E$206,2,FALSE)</f>
        <v/>
      </c>
      <c r="C26" s="31" t="n">
        <v>1</v>
      </c>
      <c r="D26" s="41" t="s">
        <v>22</v>
      </c>
      <c r="E26" s="98" t="s"/>
      <c r="F26" s="84">
        <f>C26*E26</f>
        <v/>
      </c>
    </row>
    <row r="27" spans="1:6">
      <c r="A27" s="55" t="s">
        <v>90</v>
      </c>
      <c r="B27" s="86">
        <f>VLOOKUP(A27,SOUHRN!$A$9:$E$206,2,FALSE)</f>
        <v/>
      </c>
      <c r="C27" s="31" t="n">
        <v>1</v>
      </c>
      <c r="D27" s="41" t="s">
        <v>22</v>
      </c>
      <c r="E27" s="98" t="s"/>
      <c r="F27" s="84">
        <f>C27*E27</f>
        <v/>
      </c>
    </row>
    <row r="28" spans="1:6">
      <c r="A28" s="55" t="s">
        <v>99</v>
      </c>
      <c r="B28" s="86">
        <f>VLOOKUP(A28,SOUHRN!$A$9:$E$206,2,FALSE)</f>
        <v/>
      </c>
      <c r="C28" s="31" t="n">
        <v>1</v>
      </c>
      <c r="D28" s="41" t="s">
        <v>22</v>
      </c>
      <c r="E28" s="98" t="s"/>
      <c r="F28" s="84">
        <f>C28*E28</f>
        <v/>
      </c>
    </row>
    <row r="29" spans="1:6">
      <c r="A29" s="55" t="s">
        <v>24</v>
      </c>
      <c r="B29" s="86">
        <f>VLOOKUP(A29,SOUHRN!$A$9:$E$206,2,FALSE)</f>
        <v/>
      </c>
      <c r="C29" s="31" t="n">
        <v>1</v>
      </c>
      <c r="D29" s="41" t="s">
        <v>22</v>
      </c>
      <c r="E29" s="98" t="s"/>
      <c r="F29" s="84">
        <f>C29*E29</f>
        <v/>
      </c>
    </row>
    <row r="30" spans="1:6">
      <c r="A30" s="55" t="s">
        <v>33</v>
      </c>
      <c r="B30" s="86">
        <f>VLOOKUP(A30,SOUHRN!$A$9:$E$206,2,FALSE)</f>
        <v/>
      </c>
      <c r="C30" s="31" t="n">
        <v>1</v>
      </c>
      <c r="D30" s="41" t="s">
        <v>22</v>
      </c>
      <c r="E30" s="98" t="s"/>
      <c r="F30" s="84">
        <f>C30*E30</f>
        <v/>
      </c>
    </row>
    <row r="31" spans="1:6">
      <c r="A31" s="55" t="s">
        <v>187</v>
      </c>
      <c r="B31" s="86">
        <f>VLOOKUP(A31,SOUHRN!$A$9:$E$206,2,FALSE)</f>
        <v/>
      </c>
      <c r="C31" s="31" t="n">
        <v>1</v>
      </c>
      <c r="D31" s="41" t="s">
        <v>22</v>
      </c>
      <c r="E31" s="98" t="s"/>
      <c r="F31" s="84">
        <f>C31*E31</f>
        <v/>
      </c>
    </row>
    <row r="32" spans="1:6">
      <c r="A32" s="55" t="s">
        <v>196</v>
      </c>
      <c r="B32" s="86">
        <f>VLOOKUP(A32,SOUHRN!$A$9:$E$206,2,FALSE)</f>
        <v/>
      </c>
      <c r="C32" s="31" t="n">
        <v>1</v>
      </c>
      <c r="D32" s="41" t="s">
        <v>22</v>
      </c>
      <c r="E32" s="98" t="s"/>
      <c r="F32" s="84">
        <f>C32*E32</f>
        <v/>
      </c>
    </row>
    <row r="33" spans="1:6">
      <c r="A33" s="55" t="s">
        <v>193</v>
      </c>
      <c r="B33" s="86">
        <f>VLOOKUP(A33,SOUHRN!$A$9:$E$206,2,FALSE)</f>
        <v/>
      </c>
      <c r="C33" s="31" t="n">
        <v>1</v>
      </c>
      <c r="D33" s="41" t="s">
        <v>22</v>
      </c>
      <c r="E33" s="98" t="s"/>
      <c r="F33" s="84">
        <f>C33*E33</f>
        <v/>
      </c>
    </row>
    <row r="34" spans="1:6">
      <c r="A34" s="55" t="s">
        <v>222</v>
      </c>
      <c r="B34" s="86">
        <f>VLOOKUP(A34,SOUHRN!$A$9:$E$206,2,FALSE)</f>
        <v/>
      </c>
      <c r="C34" s="31" t="n">
        <v>1</v>
      </c>
      <c r="D34" s="41" t="s">
        <v>22</v>
      </c>
      <c r="E34" s="98" t="s"/>
      <c r="F34" s="84">
        <f>C34*E34</f>
        <v/>
      </c>
    </row>
    <row r="35" spans="1:6">
      <c r="A35" s="55" t="s">
        <v>171</v>
      </c>
      <c r="B35" s="86">
        <f>VLOOKUP(A35,SOUHRN!$A$9:$E$206,2,FALSE)</f>
        <v/>
      </c>
      <c r="C35" s="31" t="n">
        <v>60</v>
      </c>
      <c r="D35" s="41" t="s">
        <v>173</v>
      </c>
      <c r="E35" s="98" t="s"/>
      <c r="F35" s="84">
        <f>C35*E35</f>
        <v/>
      </c>
    </row>
    <row r="36" spans="1:6">
      <c r="A36" s="55" t="s">
        <v>175</v>
      </c>
      <c r="B36" s="86">
        <f>VLOOKUP(A36,SOUHRN!$A$9:$E$206,2,FALSE)</f>
        <v/>
      </c>
      <c r="C36" s="90" t="n">
        <v>200</v>
      </c>
      <c r="D36" s="91" t="s">
        <v>173</v>
      </c>
      <c r="E36" s="98" t="s"/>
      <c r="F36" s="84">
        <f>C36*E36</f>
        <v/>
      </c>
    </row>
    <row r="37" spans="1:6">
      <c r="A37" s="55" t="s">
        <v>108</v>
      </c>
      <c r="B37" s="86">
        <f>VLOOKUP(A37,SOUHRN!$A$9:$E$206,2,FALSE)</f>
        <v/>
      </c>
      <c r="C37" s="31" t="n">
        <v>1</v>
      </c>
      <c r="D37" s="41" t="s">
        <v>22</v>
      </c>
      <c r="E37" s="98" t="s"/>
      <c r="F37" s="84">
        <f>C37*E37</f>
        <v/>
      </c>
    </row>
    <row r="38" spans="1:6">
      <c r="A38" s="55" t="s">
        <v>199</v>
      </c>
      <c r="B38" s="86">
        <f>VLOOKUP(A38,SOUHRN!$A$9:$E$206,2,FALSE)</f>
        <v/>
      </c>
      <c r="C38" s="90" t="n">
        <v>1</v>
      </c>
      <c r="D38" s="91" t="s">
        <v>201</v>
      </c>
      <c r="E38" s="98" t="s"/>
      <c r="F38" s="84">
        <f>C38*E38</f>
        <v/>
      </c>
    </row>
    <row r="39" spans="1:6">
      <c r="A39" s="55" t="s">
        <v>203</v>
      </c>
      <c r="B39" s="86">
        <f>VLOOKUP(A39,SOUHRN!$A$9:$E$206,2,FALSE)</f>
        <v/>
      </c>
      <c r="C39" s="90" t="n">
        <v>8</v>
      </c>
      <c r="D39" s="91" t="s">
        <v>205</v>
      </c>
      <c r="E39" s="99" t="s"/>
      <c r="F39" s="99" t="s"/>
    </row>
    <row r="40" spans="1:6">
      <c r="A40" s="55" t="s">
        <v>206</v>
      </c>
      <c r="B40" s="86">
        <f>VLOOKUP(A40,SOUHRN!$A$9:$E$206,2,FALSE)</f>
        <v/>
      </c>
      <c r="C40" s="90" t="n">
        <v>4</v>
      </c>
      <c r="D40" s="91" t="s">
        <v>205</v>
      </c>
      <c r="E40" s="99" t="s"/>
      <c r="F40" s="99" t="s"/>
    </row>
    <row r="41" spans="1:6">
      <c r="A41" s="55" t="s">
        <v>208</v>
      </c>
      <c r="B41" s="86">
        <f>VLOOKUP(A41,SOUHRN!$A$9:$E$206,2,FALSE)</f>
        <v/>
      </c>
      <c r="C41" s="90" t="n">
        <v>6</v>
      </c>
      <c r="D41" s="91" t="s">
        <v>205</v>
      </c>
      <c r="E41" s="99" t="s"/>
      <c r="F41" s="99" t="s"/>
    </row>
    <row customHeight="1" ht="15.75" r="42" s="95" spans="1:6">
      <c r="A42" s="55" t="s">
        <v>210</v>
      </c>
      <c r="B42" s="86">
        <f>VLOOKUP(A42,SOUHRN!$A$9:$E$206,2,FALSE)</f>
        <v/>
      </c>
      <c r="C42" s="90" t="n">
        <v>8</v>
      </c>
      <c r="D42" s="91" t="s">
        <v>205</v>
      </c>
      <c r="E42" s="99" t="s"/>
      <c r="F42" s="99" t="s"/>
    </row>
    <row customHeight="1" ht="15.75" r="43" s="95" spans="1:6">
      <c r="A43" s="55" t="s">
        <v>212</v>
      </c>
      <c r="B43" s="86">
        <f>VLOOKUP(A43,SOUHRN!$A$9:$E$206,2,FALSE)</f>
        <v/>
      </c>
      <c r="C43" s="90" t="n">
        <v>32</v>
      </c>
      <c r="D43" s="91" t="s">
        <v>205</v>
      </c>
      <c r="E43" s="99" t="s"/>
      <c r="F43" s="99" t="s"/>
    </row>
    <row r="44" spans="1:6">
      <c r="A44" s="55" t="s">
        <v>216</v>
      </c>
      <c r="B44" s="86">
        <f>VLOOKUP(A44,SOUHRN!$A$9:$E$206,2,FALSE)</f>
        <v/>
      </c>
      <c r="C44" s="90" t="n">
        <v>16</v>
      </c>
      <c r="D44" s="91" t="s">
        <v>205</v>
      </c>
      <c r="E44" s="99" t="s"/>
      <c r="F44" s="99" t="s"/>
    </row>
    <row r="45" spans="1:6">
      <c r="A45" s="55" t="s">
        <v>220</v>
      </c>
      <c r="B45" s="86">
        <f>VLOOKUP(A45,SOUHRN!$A$9:$E$206,2,FALSE)</f>
        <v/>
      </c>
      <c r="C45" s="90" t="n">
        <v>4</v>
      </c>
      <c r="D45" s="91" t="s">
        <v>205</v>
      </c>
      <c r="E45" s="99" t="s"/>
      <c r="F45" s="99" t="s"/>
    </row>
    <row customHeight="1" ht="15.75" r="46" s="95" spans="1:6" thickBot="1">
      <c r="A46" s="57" t="n"/>
      <c r="B46" s="26" t="n"/>
      <c r="C46" s="29" t="n"/>
      <c r="D46" s="42" t="n"/>
      <c r="E46" s="84" t="n"/>
      <c r="F46" s="84" t="n"/>
    </row>
    <row customHeight="1" ht="15.75" r="47" s="95" spans="1:6" thickTop="1">
      <c r="A47" s="8" t="n"/>
      <c r="B47" s="7" t="n"/>
      <c r="C47" s="8" t="n"/>
      <c r="D47" s="8" t="n"/>
      <c r="F47" s="87">
        <f>SUM(F14:F46)</f>
        <v/>
      </c>
    </row>
    <row r="48" spans="1:6"/>
    <row r="49" spans="1:6"/>
    <row r="50" spans="1:6"/>
    <row r="51" spans="1:6"/>
    <row r="52" spans="1:6">
      <c r="D52"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rowBreaks count="1" manualBreakCount="1">
    <brk id="38" man="1" max="16383" min="0"/>
  </rowBreaks>
</worksheet>
</file>

<file path=xl/worksheets/sheet21.xml><?xml version="1.0" encoding="utf-8"?>
<worksheet xmlns="http://schemas.openxmlformats.org/spreadsheetml/2006/main">
  <sheetPr>
    <outlinePr summaryBelow="1" summaryRight="1"/>
    <pageSetUpPr fitToPage="1"/>
  </sheetPr>
  <dimension ref="A1:F46"/>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1.140625"/>
  </cols>
  <sheetData>
    <row customHeight="1" ht="15.75" r="1" s="95" spans="1:6" thickTop="1">
      <c r="A1" s="67" t="s">
        <v>0</v>
      </c>
      <c r="B1" s="32">
        <f>SOUHRN!C1</f>
        <v/>
      </c>
      <c r="C1" s="13" t="s">
        <v>229</v>
      </c>
      <c r="D1" s="2" t="n"/>
    </row>
    <row customHeight="1" ht="15" r="2" s="95" spans="1:6">
      <c r="A2" s="68" t="s">
        <v>2</v>
      </c>
      <c r="B2" s="53" t="s">
        <v>276</v>
      </c>
      <c r="C2" s="73" t="n"/>
      <c r="D2" s="96" t="s">
        <v>283</v>
      </c>
    </row>
    <row r="3" spans="1:6">
      <c r="A3" s="68" t="s">
        <v>4</v>
      </c>
      <c r="B3" s="53">
        <f>SOUHRN!C3</f>
        <v/>
      </c>
      <c r="C3" s="73" t="n"/>
    </row>
    <row r="4" spans="1:6">
      <c r="A4" s="68" t="s">
        <v>6</v>
      </c>
      <c r="B4" s="53" t="s">
        <v>277</v>
      </c>
      <c r="C4" s="73" t="n"/>
    </row>
    <row r="5" spans="1:6">
      <c r="A5" s="68" t="s">
        <v>8</v>
      </c>
      <c r="B5" s="24" t="s">
        <v>231</v>
      </c>
      <c r="C5" s="73" t="n"/>
    </row>
    <row r="6" spans="1:6">
      <c r="A6" s="68" t="s">
        <v>232</v>
      </c>
      <c r="B6" s="24" t="s">
        <v>272</v>
      </c>
      <c r="C6" s="73" t="n"/>
    </row>
    <row r="7" spans="1:6">
      <c r="A7" s="68" t="s">
        <v>234</v>
      </c>
      <c r="B7" s="24" t="s">
        <v>235</v>
      </c>
      <c r="C7" s="73" t="n"/>
    </row>
    <row r="8" spans="1:6">
      <c r="A8" s="69" t="s">
        <v>236</v>
      </c>
      <c r="B8" s="24">
        <f>RIGHT(CELL("filename",A1),LEN(CELL("filename",A1))-FIND("]",CELL("filename",A1)))</f>
        <v/>
      </c>
      <c r="C8" s="73" t="n"/>
    </row>
    <row r="9" spans="1:6">
      <c r="A9" s="68" t="s">
        <v>237</v>
      </c>
      <c r="B9" s="24" t="s">
        <v>284</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42</v>
      </c>
      <c r="B17" s="86">
        <f>VLOOKUP(A17,SOUHRN!$A$9:$E$206,2,FALSE)</f>
        <v/>
      </c>
      <c r="C17" s="31" t="n">
        <v>1</v>
      </c>
      <c r="D17" s="41" t="s">
        <v>22</v>
      </c>
      <c r="E17" s="98" t="s"/>
      <c r="F17" s="84">
        <f>C17*E17</f>
        <v/>
      </c>
    </row>
    <row r="18" spans="1:6">
      <c r="A18" s="55" t="s">
        <v>181</v>
      </c>
      <c r="B18" s="86">
        <f>VLOOKUP(A18,SOUHRN!$A$9:$E$206,2,FALSE)</f>
        <v/>
      </c>
      <c r="C18" s="31" t="n">
        <v>1</v>
      </c>
      <c r="D18" s="41" t="s">
        <v>22</v>
      </c>
      <c r="E18" s="98" t="s"/>
      <c r="F18" s="84">
        <f>C18*E18</f>
        <v/>
      </c>
    </row>
    <row r="19" spans="1:6">
      <c r="A19" s="55" t="s">
        <v>27</v>
      </c>
      <c r="B19" s="86">
        <f>VLOOKUP(A19,SOUHRN!$A$9:$E$206,2,FALSE)</f>
        <v/>
      </c>
      <c r="C19" s="31" t="n">
        <v>1</v>
      </c>
      <c r="D19" s="41" t="s">
        <v>22</v>
      </c>
      <c r="E19" s="98" t="s"/>
      <c r="F19" s="84">
        <f>C19*E19</f>
        <v/>
      </c>
    </row>
    <row r="20" spans="1:6">
      <c r="A20" s="55" t="s">
        <v>190</v>
      </c>
      <c r="B20" s="86">
        <f>VLOOKUP(A20,SOUHRN!$A$9:$E$206,2,FALSE)</f>
        <v/>
      </c>
      <c r="C20" s="31" t="n">
        <v>1</v>
      </c>
      <c r="D20" s="41" t="s">
        <v>22</v>
      </c>
      <c r="E20" s="98" t="s"/>
      <c r="F20" s="84">
        <f>C20*E20</f>
        <v/>
      </c>
    </row>
    <row r="21" spans="1:6">
      <c r="A21" s="55" t="s">
        <v>165</v>
      </c>
      <c r="B21" s="86">
        <f>VLOOKUP(A21,SOUHRN!$A$9:$E$206,2,FALSE)</f>
        <v/>
      </c>
      <c r="C21" s="31" t="n">
        <v>1</v>
      </c>
      <c r="D21" s="41" t="s">
        <v>22</v>
      </c>
      <c r="E21" s="98" t="s"/>
      <c r="F21" s="84">
        <f>C21*E21</f>
        <v/>
      </c>
    </row>
    <row r="22" spans="1:6">
      <c r="A22" s="55" t="s">
        <v>138</v>
      </c>
      <c r="B22" s="86">
        <f>VLOOKUP(A22,SOUHRN!$A$9:$E$206,2,FALSE)</f>
        <v/>
      </c>
      <c r="C22" s="31" t="n">
        <v>5</v>
      </c>
      <c r="D22" s="41" t="s">
        <v>22</v>
      </c>
      <c r="E22" s="98" t="s"/>
      <c r="F22" s="84">
        <f>C22*E22</f>
        <v/>
      </c>
    </row>
    <row r="23" spans="1:6">
      <c r="A23" s="55" t="s">
        <v>168</v>
      </c>
      <c r="B23" s="86">
        <f>VLOOKUP(A23,SOUHRN!$A$9:$E$206,2,FALSE)</f>
        <v/>
      </c>
      <c r="C23" s="31" t="n">
        <v>1</v>
      </c>
      <c r="D23" s="41" t="s">
        <v>22</v>
      </c>
      <c r="E23" s="98" t="s"/>
      <c r="F23" s="84">
        <f>C23*E23</f>
        <v/>
      </c>
    </row>
    <row r="24" spans="1:6">
      <c r="A24" s="55" t="s">
        <v>84</v>
      </c>
      <c r="B24" s="86">
        <f>VLOOKUP(A24,SOUHRN!$A$9:$E$206,2,FALSE)</f>
        <v/>
      </c>
      <c r="C24" s="31" t="n">
        <v>1</v>
      </c>
      <c r="D24" s="41" t="s">
        <v>22</v>
      </c>
      <c r="E24" s="98" t="s"/>
      <c r="F24" s="84">
        <f>C24*E24</f>
        <v/>
      </c>
    </row>
    <row r="25" spans="1:6">
      <c r="A25" s="55" t="s">
        <v>60</v>
      </c>
      <c r="B25" s="86">
        <f>VLOOKUP(A25,SOUHRN!$A$9:$E$206,2,FALSE)</f>
        <v/>
      </c>
      <c r="C25" s="31" t="n">
        <v>1</v>
      </c>
      <c r="D25" s="41" t="s">
        <v>22</v>
      </c>
      <c r="E25" s="98" t="s"/>
      <c r="F25" s="84">
        <f>C25*E25</f>
        <v/>
      </c>
    </row>
    <row r="26" spans="1:6">
      <c r="A26" s="55" t="s">
        <v>90</v>
      </c>
      <c r="B26" s="86">
        <f>VLOOKUP(A26,SOUHRN!$A$9:$E$206,2,FALSE)</f>
        <v/>
      </c>
      <c r="C26" s="31" t="n">
        <v>1</v>
      </c>
      <c r="D26" s="41" t="s">
        <v>22</v>
      </c>
      <c r="E26" s="98" t="s"/>
      <c r="F26" s="84">
        <f>C26*E26</f>
        <v/>
      </c>
    </row>
    <row r="27" spans="1:6">
      <c r="A27" s="55" t="s">
        <v>99</v>
      </c>
      <c r="B27" s="86">
        <f>VLOOKUP(A27,SOUHRN!$A$9:$E$206,2,FALSE)</f>
        <v/>
      </c>
      <c r="C27" s="31" t="n">
        <v>1</v>
      </c>
      <c r="D27" s="41" t="s">
        <v>22</v>
      </c>
      <c r="E27" s="98" t="s"/>
      <c r="F27" s="84">
        <f>C27*E27</f>
        <v/>
      </c>
    </row>
    <row r="28" spans="1:6">
      <c r="A28" s="55" t="s">
        <v>24</v>
      </c>
      <c r="B28" s="86">
        <f>VLOOKUP(A28,SOUHRN!$A$9:$E$206,2,FALSE)</f>
        <v/>
      </c>
      <c r="C28" s="31" t="n">
        <v>1</v>
      </c>
      <c r="D28" s="41" t="s">
        <v>22</v>
      </c>
      <c r="E28" s="98" t="s"/>
      <c r="F28" s="84">
        <f>C28*E28</f>
        <v/>
      </c>
    </row>
    <row r="29" spans="1:6">
      <c r="A29" s="55" t="s">
        <v>33</v>
      </c>
      <c r="B29" s="86">
        <f>VLOOKUP(A29,SOUHRN!$A$9:$E$206,2,FALSE)</f>
        <v/>
      </c>
      <c r="C29" s="31" t="n">
        <v>1</v>
      </c>
      <c r="D29" s="41" t="s">
        <v>22</v>
      </c>
      <c r="E29" s="98" t="s"/>
      <c r="F29" s="84">
        <f>C29*E29</f>
        <v/>
      </c>
    </row>
    <row r="30" spans="1:6">
      <c r="A30" s="55" t="s">
        <v>187</v>
      </c>
      <c r="B30" s="86">
        <f>VLOOKUP(A30,SOUHRN!$A$9:$E$206,2,FALSE)</f>
        <v/>
      </c>
      <c r="C30" s="31" t="n">
        <v>1</v>
      </c>
      <c r="D30" s="41" t="s">
        <v>22</v>
      </c>
      <c r="E30" s="98" t="s"/>
      <c r="F30" s="84">
        <f>C30*E30</f>
        <v/>
      </c>
    </row>
    <row r="31" spans="1:6">
      <c r="A31" s="55" t="s">
        <v>196</v>
      </c>
      <c r="B31" s="86">
        <f>VLOOKUP(A31,SOUHRN!$A$9:$E$206,2,FALSE)</f>
        <v/>
      </c>
      <c r="C31" s="31" t="n">
        <v>1</v>
      </c>
      <c r="D31" s="41" t="s">
        <v>22</v>
      </c>
      <c r="E31" s="98" t="s"/>
      <c r="F31" s="84">
        <f>C31*E31</f>
        <v/>
      </c>
    </row>
    <row r="32" spans="1:6">
      <c r="A32" s="55" t="s">
        <v>193</v>
      </c>
      <c r="B32" s="86">
        <f>VLOOKUP(A32,SOUHRN!$A$9:$E$206,2,FALSE)</f>
        <v/>
      </c>
      <c r="C32" s="31" t="n">
        <v>1</v>
      </c>
      <c r="D32" s="41" t="s">
        <v>22</v>
      </c>
      <c r="E32" s="98" t="s"/>
      <c r="F32" s="84">
        <f>C32*E32</f>
        <v/>
      </c>
    </row>
    <row r="33" spans="1:6">
      <c r="A33" s="55" t="s">
        <v>222</v>
      </c>
      <c r="B33" s="86">
        <f>VLOOKUP(A33,SOUHRN!$A$9:$E$206,2,FALSE)</f>
        <v/>
      </c>
      <c r="C33" s="31" t="n">
        <v>1</v>
      </c>
      <c r="D33" s="41" t="s">
        <v>22</v>
      </c>
      <c r="E33" s="98" t="s"/>
      <c r="F33" s="84">
        <f>C33*E33</f>
        <v/>
      </c>
    </row>
    <row r="34" spans="1:6">
      <c r="A34" s="55" t="s">
        <v>171</v>
      </c>
      <c r="B34" s="86">
        <f>VLOOKUP(A34,SOUHRN!$A$9:$E$206,2,FALSE)</f>
        <v/>
      </c>
      <c r="C34" s="31" t="n">
        <v>60</v>
      </c>
      <c r="D34" s="41" t="s">
        <v>173</v>
      </c>
      <c r="E34" s="98" t="s"/>
      <c r="F34" s="84">
        <f>C34*E34</f>
        <v/>
      </c>
    </row>
    <row r="35" spans="1:6">
      <c r="A35" s="55" t="s">
        <v>175</v>
      </c>
      <c r="B35" s="86">
        <f>VLOOKUP(A35,SOUHRN!$A$9:$E$206,2,FALSE)</f>
        <v/>
      </c>
      <c r="C35" s="90" t="n">
        <v>200</v>
      </c>
      <c r="D35" s="91" t="s">
        <v>173</v>
      </c>
      <c r="E35" s="98" t="s"/>
      <c r="F35" s="84">
        <f>C35*E35</f>
        <v/>
      </c>
    </row>
    <row r="36" spans="1:6">
      <c r="A36" s="55" t="s">
        <v>108</v>
      </c>
      <c r="B36" s="86">
        <f>VLOOKUP(A36,SOUHRN!$A$9:$E$206,2,FALSE)</f>
        <v/>
      </c>
      <c r="C36" s="31" t="n">
        <v>1</v>
      </c>
      <c r="D36" s="41" t="s">
        <v>22</v>
      </c>
      <c r="E36" s="98" t="s"/>
      <c r="F36" s="84">
        <f>C36*E36</f>
        <v/>
      </c>
    </row>
    <row r="37" spans="1:6">
      <c r="A37" s="55" t="s">
        <v>199</v>
      </c>
      <c r="B37" s="86">
        <f>VLOOKUP(A37,SOUHRN!$A$9:$E$206,2,FALSE)</f>
        <v/>
      </c>
      <c r="C37" s="90" t="n">
        <v>1</v>
      </c>
      <c r="D37" s="91" t="s">
        <v>201</v>
      </c>
      <c r="E37" s="98" t="s"/>
      <c r="F37" s="84">
        <f>C37*E37</f>
        <v/>
      </c>
    </row>
    <row customHeight="1" ht="15.75" r="38" s="95" spans="1:6">
      <c r="A38" s="55" t="s">
        <v>203</v>
      </c>
      <c r="B38" s="86">
        <f>VLOOKUP(A38,SOUHRN!$A$9:$E$206,2,FALSE)</f>
        <v/>
      </c>
      <c r="C38" s="90" t="n">
        <v>8</v>
      </c>
      <c r="D38" s="91" t="s">
        <v>205</v>
      </c>
      <c r="E38" s="99" t="s"/>
      <c r="F38" s="99" t="s"/>
    </row>
    <row customHeight="1" ht="15.75" r="39" s="95" spans="1:6">
      <c r="A39" s="55" t="s">
        <v>206</v>
      </c>
      <c r="B39" s="86">
        <f>VLOOKUP(A39,SOUHRN!$A$9:$E$206,2,FALSE)</f>
        <v/>
      </c>
      <c r="C39" s="90" t="n">
        <v>4</v>
      </c>
      <c r="D39" s="91" t="s">
        <v>205</v>
      </c>
      <c r="E39" s="99" t="s"/>
      <c r="F39" s="99" t="s"/>
    </row>
    <row r="40" spans="1:6">
      <c r="A40" s="55" t="s">
        <v>208</v>
      </c>
      <c r="B40" s="86">
        <f>VLOOKUP(A40,SOUHRN!$A$9:$E$206,2,FALSE)</f>
        <v/>
      </c>
      <c r="C40" s="90" t="n">
        <v>6</v>
      </c>
      <c r="D40" s="91" t="s">
        <v>205</v>
      </c>
      <c r="E40" s="99" t="s"/>
      <c r="F40" s="99" t="s"/>
    </row>
    <row r="41" spans="1:6">
      <c r="A41" s="55" t="s">
        <v>210</v>
      </c>
      <c r="B41" s="86">
        <f>VLOOKUP(A41,SOUHRN!$A$9:$E$206,2,FALSE)</f>
        <v/>
      </c>
      <c r="C41" s="90" t="n">
        <v>8</v>
      </c>
      <c r="D41" s="91" t="s">
        <v>205</v>
      </c>
      <c r="E41" s="99" t="s"/>
      <c r="F41" s="99" t="s"/>
    </row>
    <row r="42" spans="1:6">
      <c r="A42" s="55" t="s">
        <v>212</v>
      </c>
      <c r="B42" s="86">
        <f>VLOOKUP(A42,SOUHRN!$A$9:$E$206,2,FALSE)</f>
        <v/>
      </c>
      <c r="C42" s="90" t="n">
        <v>32</v>
      </c>
      <c r="D42" s="91" t="s">
        <v>205</v>
      </c>
      <c r="E42" s="99" t="s"/>
      <c r="F42" s="99" t="s"/>
    </row>
    <row r="43" spans="1:6">
      <c r="A43" s="55" t="s">
        <v>216</v>
      </c>
      <c r="B43" s="86">
        <f>VLOOKUP(A43,SOUHRN!$A$9:$E$206,2,FALSE)</f>
        <v/>
      </c>
      <c r="C43" s="90" t="n">
        <v>16</v>
      </c>
      <c r="D43" s="91" t="s">
        <v>205</v>
      </c>
      <c r="E43" s="99" t="s"/>
      <c r="F43" s="99" t="s"/>
    </row>
    <row r="44" spans="1:6">
      <c r="A44" s="55" t="s">
        <v>220</v>
      </c>
      <c r="B44" s="86">
        <f>VLOOKUP(A44,SOUHRN!$A$9:$E$206,2,FALSE)</f>
        <v/>
      </c>
      <c r="C44" s="90" t="n">
        <v>4</v>
      </c>
      <c r="D44" s="91" t="s">
        <v>205</v>
      </c>
      <c r="E44" s="99" t="s"/>
      <c r="F44" s="99" t="s"/>
    </row>
    <row customHeight="1" ht="15.75" r="45" s="95" spans="1:6" thickBot="1">
      <c r="A45" s="57" t="n"/>
      <c r="B45" s="26" t="n"/>
      <c r="C45" s="29" t="n"/>
      <c r="D45" s="42" t="n"/>
      <c r="E45" s="84" t="n"/>
      <c r="F45" s="84" t="n"/>
    </row>
    <row customHeight="1" ht="15.75" r="46" s="95" spans="1:6" thickTop="1">
      <c r="F46" s="89">
        <f>SUM(F14:F45)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3"/>
  <rowBreaks count="1" manualBreakCount="1">
    <brk id="37" man="1" max="16383" min="0"/>
  </rowBreaks>
</worksheet>
</file>

<file path=xl/worksheets/sheet22.xml><?xml version="1.0" encoding="utf-8"?>
<worksheet xmlns="http://schemas.openxmlformats.org/spreadsheetml/2006/main">
  <sheetPr>
    <outlinePr summaryBelow="1" summaryRight="1"/>
    <pageSetUpPr fitToPage="1"/>
  </sheetPr>
  <dimension ref="A1:F59"/>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bestFit="1" customWidth="1" max="2" min="2" style="95" width="75.5703125"/>
    <col customWidth="1" max="3" min="3" style="73" width="7.7109375"/>
    <col customWidth="1" max="4" min="4" style="95" width="50.7109375"/>
    <col bestFit="1" customWidth="1" max="5" min="5" style="95" width="18.5703125"/>
    <col customWidth="1" max="6" min="6" style="95" width="11.140625"/>
  </cols>
  <sheetData>
    <row customHeight="1" ht="15.75" r="1" s="95" spans="1:6" thickTop="1">
      <c r="A1" s="67" t="s">
        <v>0</v>
      </c>
      <c r="B1" s="32">
        <f>SOUHRN!C1</f>
        <v/>
      </c>
      <c r="C1" s="13" t="s">
        <v>229</v>
      </c>
      <c r="D1" s="2" t="n"/>
    </row>
    <row customHeight="1" ht="15" r="2" s="95" spans="1:6">
      <c r="A2" s="68" t="s">
        <v>2</v>
      </c>
      <c r="B2" s="53" t="s">
        <v>276</v>
      </c>
      <c r="C2" s="73" t="n"/>
      <c r="D2" s="96" t="s">
        <v>285</v>
      </c>
    </row>
    <row r="3" spans="1:6">
      <c r="A3" s="68" t="s">
        <v>4</v>
      </c>
      <c r="B3" s="53">
        <f>SOUHRN!C3</f>
        <v/>
      </c>
      <c r="C3" s="73" t="n"/>
    </row>
    <row r="4" spans="1:6">
      <c r="A4" s="68" t="s">
        <v>6</v>
      </c>
      <c r="B4" s="53" t="s">
        <v>277</v>
      </c>
      <c r="C4" s="73" t="n"/>
    </row>
    <row r="5" spans="1:6">
      <c r="A5" s="68" t="s">
        <v>8</v>
      </c>
      <c r="B5" s="24" t="s">
        <v>231</v>
      </c>
      <c r="C5" s="73" t="n"/>
    </row>
    <row r="6" spans="1:6">
      <c r="A6" s="68" t="s">
        <v>232</v>
      </c>
      <c r="B6" s="24" t="s">
        <v>272</v>
      </c>
      <c r="C6" s="73" t="n"/>
    </row>
    <row r="7" spans="1:6">
      <c r="A7" s="68" t="s">
        <v>234</v>
      </c>
      <c r="B7" s="24" t="s">
        <v>262</v>
      </c>
      <c r="C7" s="73" t="n"/>
    </row>
    <row r="8" spans="1:6">
      <c r="A8" s="69" t="s">
        <v>236</v>
      </c>
      <c r="B8" s="24">
        <f>RIGHT(CELL("filename",A1),LEN(CELL("filename",A1))-FIND("]",CELL("filename",A1)))</f>
        <v/>
      </c>
      <c r="C8" s="73" t="n"/>
    </row>
    <row r="9" spans="1:6">
      <c r="A9" s="68" t="s">
        <v>237</v>
      </c>
      <c r="B9" s="24" t="s">
        <v>286</v>
      </c>
      <c r="C9" s="73" t="n"/>
    </row>
    <row r="10" spans="1:6">
      <c r="A10" s="68" t="s">
        <v>239</v>
      </c>
      <c r="B10" s="79"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153</v>
      </c>
      <c r="B19" s="86">
        <f>VLOOKUP(A19,SOUHRN!$A$9:$E$206,2,FALSE)</f>
        <v/>
      </c>
      <c r="C19" s="31" t="n">
        <v>1</v>
      </c>
      <c r="D19" s="41" t="s">
        <v>22</v>
      </c>
      <c r="E19" s="98" t="s"/>
      <c r="F19" s="84">
        <f>C19*E19</f>
        <v/>
      </c>
    </row>
    <row r="20" spans="1:6">
      <c r="A20" s="55" t="s">
        <v>156</v>
      </c>
      <c r="B20" s="86">
        <f>VLOOKUP(A20,SOUHRN!$A$9:$E$206,2,FALSE)</f>
        <v/>
      </c>
      <c r="C20" s="31" t="n">
        <v>1</v>
      </c>
      <c r="D20" s="41" t="s">
        <v>22</v>
      </c>
      <c r="E20" s="98" t="s"/>
      <c r="F20" s="84">
        <f>C20*E20</f>
        <v/>
      </c>
    </row>
    <row r="21" spans="1:6">
      <c r="A21" s="55" t="s">
        <v>159</v>
      </c>
      <c r="B21" s="86">
        <f>VLOOKUP(A21,SOUHRN!$A$9:$E$206,2,FALSE)</f>
        <v/>
      </c>
      <c r="C21" s="31" t="n">
        <v>1</v>
      </c>
      <c r="D21" s="41" t="s">
        <v>22</v>
      </c>
      <c r="E21" s="98" t="s"/>
      <c r="F21" s="84">
        <f>C21*E21</f>
        <v/>
      </c>
    </row>
    <row r="22" spans="1:6">
      <c r="A22" s="55" t="s">
        <v>132</v>
      </c>
      <c r="B22" s="86">
        <f>VLOOKUP(A22,SOUHRN!$A$9:$E$206,2,FALSE)</f>
        <v/>
      </c>
      <c r="C22" s="31" t="n">
        <v>2</v>
      </c>
      <c r="D22" s="41" t="s">
        <v>22</v>
      </c>
      <c r="E22" s="98" t="s"/>
      <c r="F22" s="84">
        <f>C22*E22</f>
        <v/>
      </c>
    </row>
    <row r="23" spans="1:6">
      <c r="A23" s="55" t="s">
        <v>135</v>
      </c>
      <c r="B23" s="86">
        <f>VLOOKUP(A23,SOUHRN!$A$9:$E$206,2,FALSE)</f>
        <v/>
      </c>
      <c r="C23" s="31" t="n">
        <v>1</v>
      </c>
      <c r="D23" s="41" t="s">
        <v>22</v>
      </c>
      <c r="E23" s="98" t="s"/>
      <c r="F23" s="84">
        <f>C23*E23</f>
        <v/>
      </c>
    </row>
    <row r="24" spans="1:6">
      <c r="A24" s="55" t="s">
        <v>171</v>
      </c>
      <c r="B24" s="86">
        <f>VLOOKUP(A24,SOUHRN!$A$9:$E$206,2,FALSE)</f>
        <v/>
      </c>
      <c r="C24" s="31" t="n">
        <v>30</v>
      </c>
      <c r="D24" s="41" t="s">
        <v>173</v>
      </c>
      <c r="E24" s="98" t="s"/>
      <c r="F24" s="84">
        <f>C24*E24</f>
        <v/>
      </c>
    </row>
    <row r="25" spans="1:6">
      <c r="A25" s="55" t="s">
        <v>179</v>
      </c>
      <c r="B25" s="86">
        <f>VLOOKUP(A25,SOUHRN!$A$9:$E$206,2,FALSE)</f>
        <v/>
      </c>
      <c r="C25" s="31" t="n">
        <v>20</v>
      </c>
      <c r="D25" s="41" t="s">
        <v>173</v>
      </c>
      <c r="E25" s="98" t="s"/>
      <c r="F25" s="84">
        <f>C25*E25</f>
        <v/>
      </c>
    </row>
    <row r="26" spans="1:6">
      <c r="A26" s="55" t="s">
        <v>203</v>
      </c>
      <c r="B26" s="86">
        <f>VLOOKUP(A26,SOUHRN!$A$9:$E$206,2,FALSE)</f>
        <v/>
      </c>
      <c r="C26" s="31" t="n">
        <v>4</v>
      </c>
      <c r="D26" s="41" t="s">
        <v>205</v>
      </c>
      <c r="E26" s="99" t="s"/>
      <c r="F26" s="99" t="s"/>
    </row>
    <row r="27" spans="1:6">
      <c r="A27" s="55" t="s">
        <v>212</v>
      </c>
      <c r="B27" s="86">
        <f>VLOOKUP(A27,SOUHRN!$A$9:$E$206,2,FALSE)</f>
        <v/>
      </c>
      <c r="C27" s="31" t="n">
        <v>16</v>
      </c>
      <c r="D27" s="41" t="s">
        <v>205</v>
      </c>
      <c r="E27" s="99" t="s"/>
      <c r="F27" s="99" t="s"/>
    </row>
    <row r="28" spans="1:6">
      <c r="A28" s="55" t="s">
        <v>216</v>
      </c>
      <c r="B28" s="86">
        <f>VLOOKUP(A28,SOUHRN!$A$9:$E$206,2,FALSE)</f>
        <v/>
      </c>
      <c r="C28" s="31" t="n">
        <v>8</v>
      </c>
      <c r="D28" s="41" t="s">
        <v>205</v>
      </c>
      <c r="E28" s="99" t="s"/>
      <c r="F28" s="99" t="s"/>
    </row>
    <row r="29" spans="1:6">
      <c r="A29" s="55" t="s">
        <v>48</v>
      </c>
      <c r="B29" s="86">
        <f>VLOOKUP(A29,SOUHRN!$A$9:$E$206,2,FALSE)</f>
        <v/>
      </c>
      <c r="C29" s="31" t="n">
        <v>1</v>
      </c>
      <c r="D29" s="41" t="s">
        <v>22</v>
      </c>
      <c r="E29" s="98" t="s"/>
      <c r="F29" s="84">
        <f>C29*E29</f>
        <v/>
      </c>
    </row>
    <row r="30" spans="1:6">
      <c r="A30" s="55" t="s">
        <v>51</v>
      </c>
      <c r="B30" s="86">
        <f>VLOOKUP(A30,SOUHRN!$A$9:$E$206,2,FALSE)</f>
        <v/>
      </c>
      <c r="C30" s="31" t="n">
        <v>1</v>
      </c>
      <c r="D30" s="41" t="s">
        <v>22</v>
      </c>
      <c r="E30" s="98" t="s"/>
      <c r="F30" s="84">
        <f>C30*E30</f>
        <v/>
      </c>
    </row>
    <row r="31" spans="1:6">
      <c r="A31" s="55" t="s">
        <v>181</v>
      </c>
      <c r="B31" s="86">
        <f>VLOOKUP(A31,SOUHRN!$A$9:$E$206,2,FALSE)</f>
        <v/>
      </c>
      <c r="C31" s="31" t="n">
        <v>1</v>
      </c>
      <c r="D31" s="41" t="s">
        <v>22</v>
      </c>
      <c r="E31" s="98" t="s"/>
      <c r="F31" s="84">
        <f>C31*E31</f>
        <v/>
      </c>
    </row>
    <row r="32" spans="1:6">
      <c r="A32" s="55" t="s">
        <v>20</v>
      </c>
      <c r="B32" s="86">
        <f>VLOOKUP(A32,SOUHRN!$A$9:$E$206,2,FALSE)</f>
        <v/>
      </c>
      <c r="C32" s="31" t="n">
        <v>1</v>
      </c>
      <c r="D32" s="41" t="s">
        <v>22</v>
      </c>
      <c r="E32" s="98" t="s"/>
      <c r="F32" s="84">
        <f>C32*E32</f>
        <v/>
      </c>
    </row>
    <row r="33" spans="1:6">
      <c r="A33" s="55" t="s">
        <v>27</v>
      </c>
      <c r="B33" s="86">
        <f>VLOOKUP(A33,SOUHRN!$A$9:$E$206,2,FALSE)</f>
        <v/>
      </c>
      <c r="C33" s="31" t="n">
        <v>1</v>
      </c>
      <c r="D33" s="41" t="s">
        <v>22</v>
      </c>
      <c r="E33" s="98" t="s"/>
      <c r="F33" s="84">
        <f>C33*E33</f>
        <v/>
      </c>
    </row>
    <row r="34" spans="1:6">
      <c r="A34" s="55" t="s">
        <v>190</v>
      </c>
      <c r="B34" s="86">
        <f>VLOOKUP(A34,SOUHRN!$A$9:$E$206,2,FALSE)</f>
        <v/>
      </c>
      <c r="C34" s="31" t="n">
        <v>1</v>
      </c>
      <c r="D34" s="41" t="s">
        <v>22</v>
      </c>
      <c r="E34" s="98" t="s"/>
      <c r="F34" s="84">
        <f>C34*E34</f>
        <v/>
      </c>
    </row>
    <row r="35" spans="1:6">
      <c r="A35" s="55" t="s">
        <v>165</v>
      </c>
      <c r="B35" s="86">
        <f>VLOOKUP(A35,SOUHRN!$A$9:$E$206,2,FALSE)</f>
        <v/>
      </c>
      <c r="C35" s="31" t="n">
        <v>1</v>
      </c>
      <c r="D35" s="41" t="s">
        <v>22</v>
      </c>
      <c r="E35" s="98" t="s"/>
      <c r="F35" s="84">
        <f>C35*E35</f>
        <v/>
      </c>
    </row>
    <row r="36" spans="1:6">
      <c r="A36" s="55" t="s">
        <v>141</v>
      </c>
      <c r="B36" s="86">
        <f>VLOOKUP(A36,SOUHRN!$A$9:$E$206,2,FALSE)</f>
        <v/>
      </c>
      <c r="C36" s="31" t="n">
        <v>7</v>
      </c>
      <c r="D36" s="41" t="s">
        <v>22</v>
      </c>
      <c r="E36" s="98" t="s"/>
      <c r="F36" s="84">
        <f>C36*E36</f>
        <v/>
      </c>
    </row>
    <row r="37" spans="1:6">
      <c r="A37" s="55" t="s">
        <v>168</v>
      </c>
      <c r="B37" s="86">
        <f>VLOOKUP(A37,SOUHRN!$A$9:$E$206,2,FALSE)</f>
        <v/>
      </c>
      <c r="C37" s="31" t="n">
        <v>2</v>
      </c>
      <c r="D37" s="41" t="s">
        <v>22</v>
      </c>
      <c r="E37" s="98" t="s"/>
      <c r="F37" s="84">
        <f>C37*E37</f>
        <v/>
      </c>
    </row>
    <row r="38" spans="1:6">
      <c r="A38" s="55" t="s">
        <v>57</v>
      </c>
      <c r="B38" s="86">
        <f>VLOOKUP(A38,SOUHRN!$A$9:$E$206,2,FALSE)</f>
        <v/>
      </c>
      <c r="C38" s="31" t="n">
        <v>1</v>
      </c>
      <c r="D38" s="41" t="s">
        <v>22</v>
      </c>
      <c r="E38" s="98" t="s"/>
      <c r="F38" s="84">
        <f>C38*E38</f>
        <v/>
      </c>
    </row>
    <row r="39" spans="1:6">
      <c r="A39" s="55" t="s">
        <v>84</v>
      </c>
      <c r="B39" s="86">
        <f>VLOOKUP(A39,SOUHRN!$A$9:$E$206,2,FALSE)</f>
        <v/>
      </c>
      <c r="C39" s="31" t="n">
        <v>1</v>
      </c>
      <c r="D39" s="41" t="s">
        <v>22</v>
      </c>
      <c r="E39" s="98" t="s"/>
      <c r="F39" s="84">
        <f>C39*E39</f>
        <v/>
      </c>
    </row>
    <row r="40" spans="1:6">
      <c r="A40" s="55" t="s">
        <v>90</v>
      </c>
      <c r="B40" s="86">
        <f>VLOOKUP(A40,SOUHRN!$A$9:$E$206,2,FALSE)</f>
        <v/>
      </c>
      <c r="C40" s="31" t="n">
        <v>1</v>
      </c>
      <c r="D40" s="41" t="s">
        <v>22</v>
      </c>
      <c r="E40" s="98" t="s"/>
      <c r="F40" s="84">
        <f>C40*E40</f>
        <v/>
      </c>
    </row>
    <row r="41" spans="1:6">
      <c r="A41" s="55" t="s">
        <v>93</v>
      </c>
      <c r="B41" s="86">
        <f>VLOOKUP(A41,SOUHRN!$A$9:$E$206,2,FALSE)</f>
        <v/>
      </c>
      <c r="C41" s="31" t="n">
        <v>1</v>
      </c>
      <c r="D41" s="41" t="s">
        <v>22</v>
      </c>
      <c r="E41" s="98" t="s"/>
      <c r="F41" s="84">
        <f>C41*E41</f>
        <v/>
      </c>
    </row>
    <row r="42" spans="1:6">
      <c r="A42" s="55" t="s">
        <v>96</v>
      </c>
      <c r="B42" s="86">
        <f>VLOOKUP(A42,SOUHRN!$A$9:$E$206,2,FALSE)</f>
        <v/>
      </c>
      <c r="C42" s="31" t="n">
        <v>1</v>
      </c>
      <c r="D42" s="41" t="s">
        <v>22</v>
      </c>
      <c r="E42" s="98" t="s"/>
      <c r="F42" s="84">
        <f>C42*E42</f>
        <v/>
      </c>
    </row>
    <row r="43" spans="1:6">
      <c r="A43" s="55" t="s">
        <v>99</v>
      </c>
      <c r="B43" s="86">
        <f>VLOOKUP(A43,SOUHRN!$A$9:$E$206,2,FALSE)</f>
        <v/>
      </c>
      <c r="C43" s="31" t="n">
        <v>1</v>
      </c>
      <c r="D43" s="41" t="s">
        <v>22</v>
      </c>
      <c r="E43" s="98" t="s"/>
      <c r="F43" s="84">
        <f>C43*E43</f>
        <v/>
      </c>
    </row>
    <row r="44" spans="1:6">
      <c r="A44" s="55" t="s">
        <v>187</v>
      </c>
      <c r="B44" s="86">
        <f>VLOOKUP(A44,SOUHRN!$A$9:$E$206,2,FALSE)</f>
        <v/>
      </c>
      <c r="C44" s="31" t="n">
        <v>1</v>
      </c>
      <c r="D44" s="41" t="s">
        <v>22</v>
      </c>
      <c r="E44" s="98" t="s"/>
      <c r="F44" s="84">
        <f>C44*E44</f>
        <v/>
      </c>
    </row>
    <row r="45" spans="1:6">
      <c r="A45" s="55" t="s">
        <v>193</v>
      </c>
      <c r="B45" s="86">
        <f>VLOOKUP(A45,SOUHRN!$A$9:$E$206,2,FALSE)</f>
        <v/>
      </c>
      <c r="C45" s="31" t="n">
        <v>1</v>
      </c>
      <c r="D45" s="41" t="s">
        <v>22</v>
      </c>
      <c r="E45" s="98" t="s"/>
      <c r="F45" s="84">
        <f>C45*E45</f>
        <v/>
      </c>
    </row>
    <row r="46" spans="1:6">
      <c r="A46" s="55" t="s">
        <v>222</v>
      </c>
      <c r="B46" s="86">
        <f>VLOOKUP(A46,SOUHRN!$A$9:$E$206,2,FALSE)</f>
        <v/>
      </c>
      <c r="C46" s="31" t="n">
        <v>1</v>
      </c>
      <c r="D46" s="41" t="s">
        <v>22</v>
      </c>
      <c r="E46" s="98" t="s"/>
      <c r="F46" s="84">
        <f>C46*E46</f>
        <v/>
      </c>
    </row>
    <row r="47" spans="1:6">
      <c r="A47" s="55" t="s">
        <v>171</v>
      </c>
      <c r="B47" s="86">
        <f>VLOOKUP(A47,SOUHRN!$A$9:$E$206,2,FALSE)</f>
        <v/>
      </c>
      <c r="C47" s="31" t="n">
        <v>120</v>
      </c>
      <c r="D47" s="41" t="s">
        <v>173</v>
      </c>
      <c r="E47" s="98" t="s"/>
      <c r="F47" s="84">
        <f>C47*E47</f>
        <v/>
      </c>
    </row>
    <row r="48" spans="1:6">
      <c r="A48" s="55" t="s">
        <v>175</v>
      </c>
      <c r="B48" s="86">
        <f>VLOOKUP(A48,SOUHRN!$A$9:$E$206,2,FALSE)</f>
        <v/>
      </c>
      <c r="C48" s="90" t="n">
        <v>200</v>
      </c>
      <c r="D48" s="91" t="s">
        <v>173</v>
      </c>
      <c r="E48" s="98" t="s"/>
      <c r="F48" s="84">
        <f>C48*E48</f>
        <v/>
      </c>
    </row>
    <row r="49" spans="1:6">
      <c r="A49" s="55" t="s">
        <v>108</v>
      </c>
      <c r="B49" s="86">
        <f>VLOOKUP(A49,SOUHRN!$A$9:$E$206,2,FALSE)</f>
        <v/>
      </c>
      <c r="C49" s="31" t="n">
        <v>1</v>
      </c>
      <c r="D49" s="41" t="s">
        <v>22</v>
      </c>
      <c r="E49" s="98" t="s"/>
      <c r="F49" s="84">
        <f>C49*E49</f>
        <v/>
      </c>
    </row>
    <row r="50" spans="1:6">
      <c r="A50" s="55" t="s">
        <v>199</v>
      </c>
      <c r="B50" s="86">
        <f>VLOOKUP(A50,SOUHRN!$A$9:$E$206,2,FALSE)</f>
        <v/>
      </c>
      <c r="C50" s="90" t="n">
        <v>1</v>
      </c>
      <c r="D50" s="91" t="s">
        <v>201</v>
      </c>
      <c r="E50" s="98" t="s"/>
      <c r="F50" s="84">
        <f>C50*E50</f>
        <v/>
      </c>
    </row>
    <row r="51" spans="1:6">
      <c r="A51" s="55" t="s">
        <v>203</v>
      </c>
      <c r="B51" s="86">
        <f>VLOOKUP(A51,SOUHRN!$A$9:$E$206,2,FALSE)</f>
        <v/>
      </c>
      <c r="C51" s="90" t="n">
        <v>8</v>
      </c>
      <c r="D51" s="91" t="s">
        <v>205</v>
      </c>
      <c r="E51" s="99" t="s"/>
      <c r="F51" s="99" t="s"/>
    </row>
    <row r="52" spans="1:6">
      <c r="A52" s="55" t="s">
        <v>206</v>
      </c>
      <c r="B52" s="86">
        <f>VLOOKUP(A52,SOUHRN!$A$9:$E$206,2,FALSE)</f>
        <v/>
      </c>
      <c r="C52" s="90" t="n">
        <v>2</v>
      </c>
      <c r="D52" s="91" t="s">
        <v>205</v>
      </c>
      <c r="E52" s="99" t="s"/>
      <c r="F52" s="99" t="s"/>
    </row>
    <row r="53" spans="1:6">
      <c r="A53" s="55" t="s">
        <v>208</v>
      </c>
      <c r="B53" s="86">
        <f>VLOOKUP(A53,SOUHRN!$A$9:$E$206,2,FALSE)</f>
        <v/>
      </c>
      <c r="C53" s="90" t="n">
        <v>6</v>
      </c>
      <c r="D53" s="91" t="s">
        <v>205</v>
      </c>
      <c r="E53" s="99" t="s"/>
      <c r="F53" s="99" t="s"/>
    </row>
    <row r="54" spans="1:6">
      <c r="A54" s="55" t="s">
        <v>210</v>
      </c>
      <c r="B54" s="86">
        <f>VLOOKUP(A54,SOUHRN!$A$9:$E$206,2,FALSE)</f>
        <v/>
      </c>
      <c r="C54" s="90" t="n">
        <v>8</v>
      </c>
      <c r="D54" s="91" t="s">
        <v>205</v>
      </c>
      <c r="E54" s="99" t="s"/>
      <c r="F54" s="99" t="s"/>
    </row>
    <row r="55" spans="1:6">
      <c r="A55" s="55" t="s">
        <v>212</v>
      </c>
      <c r="B55" s="86">
        <f>VLOOKUP(A55,SOUHRN!$A$9:$E$206,2,FALSE)</f>
        <v/>
      </c>
      <c r="C55" s="90" t="n">
        <v>48</v>
      </c>
      <c r="D55" s="91" t="s">
        <v>205</v>
      </c>
      <c r="E55" s="99" t="s"/>
      <c r="F55" s="99" t="s"/>
    </row>
    <row r="56" spans="1:6">
      <c r="A56" s="55" t="s">
        <v>216</v>
      </c>
      <c r="B56" s="86">
        <f>VLOOKUP(A56,SOUHRN!$A$9:$E$206,2,FALSE)</f>
        <v/>
      </c>
      <c r="C56" s="90" t="n">
        <v>16</v>
      </c>
      <c r="D56" s="91" t="s">
        <v>205</v>
      </c>
      <c r="E56" s="99" t="s"/>
      <c r="F56" s="99" t="s"/>
    </row>
    <row r="57" spans="1:6">
      <c r="A57" s="55" t="s">
        <v>220</v>
      </c>
      <c r="B57" s="86">
        <f>VLOOKUP(A57,SOUHRN!$A$9:$E$206,2,FALSE)</f>
        <v/>
      </c>
      <c r="C57" s="90" t="n">
        <v>4</v>
      </c>
      <c r="D57" s="91" t="s">
        <v>205</v>
      </c>
      <c r="E57" s="99" t="s"/>
      <c r="F57" s="99" t="s"/>
    </row>
    <row customHeight="1" ht="15.75" r="58" s="95" spans="1:6" thickBot="1">
      <c r="A58" s="57" t="n"/>
      <c r="B58" s="26" t="n"/>
      <c r="C58" s="29" t="n"/>
      <c r="D58" s="42" t="n"/>
    </row>
    <row customHeight="1" ht="15.75" r="59" s="95" spans="1:6" thickTop="1">
      <c r="F59" s="87">
        <f>SUM(F14:F58)</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worksheet>
</file>

<file path=xl/worksheets/sheet3.xml><?xml version="1.0" encoding="utf-8"?>
<worksheet xmlns="http://schemas.openxmlformats.org/spreadsheetml/2006/main">
  <sheetPr>
    <outlinePr summaryBelow="1" summaryRight="1"/>
    <pageSetUpPr fitToPage="1"/>
  </sheetPr>
  <dimension ref="A1:F56"/>
  <sheetViews>
    <sheetView view="pageBreakPreview" workbookViewId="0" zoomScaleNormal="100" zoomScaleSheetLayoutView="100">
      <selection activeCell="A1" sqref="A1"/>
    </sheetView>
  </sheetViews>
  <sheetFormatPr baseColWidth="8" defaultRowHeight="15" outlineLevelCol="0"/>
  <cols>
    <col customWidth="1" max="1" min="1" style="64" width="21.7109375"/>
    <col customWidth="1" max="2" min="2" style="95" width="70.7109375"/>
    <col customWidth="1" max="3" min="3" style="73" width="7.7109375"/>
    <col customWidth="1" max="4" min="4" style="95" width="50.7109375"/>
    <col bestFit="1" customWidth="1" max="5" min="5" style="95" width="18.5703125"/>
    <col customWidth="1" max="6" min="6" style="95" width="13.7109375"/>
  </cols>
  <sheetData>
    <row customHeight="1" ht="15.75" r="1" s="95" spans="1:6" thickTop="1">
      <c r="A1" s="67" t="s">
        <v>0</v>
      </c>
      <c r="B1" s="32">
        <f>SOUHRN!C1</f>
        <v/>
      </c>
      <c r="C1" s="13" t="s">
        <v>229</v>
      </c>
      <c r="D1" s="2" t="n"/>
    </row>
    <row r="2" spans="1:6">
      <c r="A2" s="68" t="s">
        <v>2</v>
      </c>
      <c r="B2" s="53">
        <f>SOUHRN!C2</f>
        <v/>
      </c>
      <c r="C2" s="73" t="n"/>
      <c r="D2" s="96" t="s">
        <v>244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79" t="s">
        <v>235</v>
      </c>
      <c r="C7" s="73" t="n"/>
    </row>
    <row r="8" spans="1:6">
      <c r="A8" s="69" t="s">
        <v>236</v>
      </c>
      <c r="B8" s="24">
        <f>RIGHT(CELL("filename",A1),LEN(CELL("filename",A1))-FIND("]",CELL("filename",A1)))</f>
        <v/>
      </c>
      <c r="C8" s="73" t="n"/>
    </row>
    <row r="9" spans="1:6">
      <c r="A9" s="68" t="s">
        <v>237</v>
      </c>
      <c r="B9" s="24" t="s">
        <v>245</v>
      </c>
      <c r="C9" s="73" t="n"/>
    </row>
    <row r="10" spans="1:6">
      <c r="A10" s="68" t="s">
        <v>239</v>
      </c>
      <c r="B10" s="24" t="n"/>
      <c r="C10" s="73" t="n"/>
    </row>
    <row customHeight="1" ht="15.75" r="11" s="95" spans="1:6" thickBot="1">
      <c r="A11" s="70" t="s">
        <v>240</v>
      </c>
      <c r="B11" s="54" t="n"/>
      <c r="C11" s="73" t="n"/>
    </row>
    <row r="12" spans="1:6">
      <c r="A12" s="6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r="39"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row>
    <row customHeight="1" ht="15.75" r="56" s="95" spans="1:6" thickTop="1">
      <c r="F56" s="87">
        <f>SUM(F14:F55)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xl/worksheets/sheet4.xml><?xml version="1.0" encoding="utf-8"?>
<worksheet xmlns="http://schemas.openxmlformats.org/spreadsheetml/2006/main">
  <sheetPr>
    <outlinePr summaryBelow="1" summaryRight="1"/>
    <pageSetUpPr fitToPage="1"/>
  </sheetPr>
  <dimension ref="A1:F54"/>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4.42578125"/>
  </cols>
  <sheetData>
    <row customHeight="1" ht="15.75" r="1" s="95" spans="1:6" thickTop="1">
      <c r="A1" s="67" t="s">
        <v>0</v>
      </c>
      <c r="B1" s="32">
        <f>SOUHRN!C1</f>
        <v/>
      </c>
      <c r="C1" s="13" t="s">
        <v>229</v>
      </c>
      <c r="D1" s="2" t="n"/>
    </row>
    <row r="2" spans="1:6">
      <c r="A2" s="68" t="s">
        <v>2</v>
      </c>
      <c r="B2" s="53">
        <f>SOUHRN!C2</f>
        <v/>
      </c>
      <c r="C2" s="73" t="n"/>
      <c r="D2" s="96" t="s">
        <v>246</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247</v>
      </c>
      <c r="C7" s="73" t="n"/>
    </row>
    <row r="8" spans="1:6">
      <c r="A8" s="69" t="s">
        <v>236</v>
      </c>
      <c r="B8" s="24">
        <f>RIGHT(CELL("filename",A1),LEN(CELL("filename",A1))-FIND("]",CELL("filename",A1)))</f>
        <v/>
      </c>
      <c r="C8" s="73" t="n"/>
    </row>
    <row r="9" spans="1:6">
      <c r="A9" s="68" t="s">
        <v>237</v>
      </c>
      <c r="B9" s="24" t="s">
        <v>248</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48</v>
      </c>
      <c r="B14" s="86">
        <f>VLOOKUP(A14,SOUHRN!$A$9:$E$206,2,FALSE)</f>
        <v/>
      </c>
      <c r="C14" s="31" t="n">
        <v>1</v>
      </c>
      <c r="D14" s="41" t="s">
        <v>22</v>
      </c>
      <c r="E14" s="98" t="s"/>
      <c r="F14" s="84">
        <f>C14*E14</f>
        <v/>
      </c>
    </row>
    <row r="15" spans="1:6">
      <c r="A15" s="55" t="s">
        <v>51</v>
      </c>
      <c r="B15" s="86">
        <f>VLOOKUP(A15,SOUHRN!$A$9:$E$206,2,FALSE)</f>
        <v/>
      </c>
      <c r="C15" s="31" t="n">
        <v>1</v>
      </c>
      <c r="D15" s="41" t="s">
        <v>22</v>
      </c>
      <c r="E15" s="98" t="s"/>
      <c r="F15" s="84">
        <f>C15*E15</f>
        <v/>
      </c>
    </row>
    <row r="16" spans="1:6">
      <c r="A16" s="55" t="s">
        <v>20</v>
      </c>
      <c r="B16" s="86">
        <f>VLOOKUP(A16,SOUHRN!$A$9:$E$206,2,FALSE)</f>
        <v/>
      </c>
      <c r="C16" s="31" t="n">
        <v>1</v>
      </c>
      <c r="D16" s="41" t="s">
        <v>22</v>
      </c>
      <c r="E16" s="98" t="s"/>
      <c r="F16" s="84">
        <f>C16*E16</f>
        <v/>
      </c>
    </row>
    <row r="17" spans="1:6">
      <c r="A17" s="55" t="s">
        <v>69</v>
      </c>
      <c r="B17" s="86">
        <f>VLOOKUP(A17,SOUHRN!$A$9:$E$206,2,FALSE)</f>
        <v/>
      </c>
      <c r="C17" s="31" t="n">
        <v>1</v>
      </c>
      <c r="D17" s="41" t="s">
        <v>22</v>
      </c>
      <c r="E17" s="98" t="s"/>
      <c r="F17" s="84">
        <f>C17*E17</f>
        <v/>
      </c>
    </row>
    <row r="18" spans="1:6">
      <c r="A18" s="55" t="s">
        <v>84</v>
      </c>
      <c r="B18" s="86">
        <f>VLOOKUP(A18,SOUHRN!$A$9:$E$206,2,FALSE)</f>
        <v/>
      </c>
      <c r="C18" s="31" t="n">
        <v>1</v>
      </c>
      <c r="D18" s="41" t="s">
        <v>22</v>
      </c>
      <c r="E18" s="98" t="s"/>
      <c r="F18" s="84">
        <f>C18*E18</f>
        <v/>
      </c>
    </row>
    <row r="19" spans="1:6">
      <c r="A19" s="55" t="s">
        <v>60</v>
      </c>
      <c r="B19" s="86">
        <f>VLOOKUP(A19,SOUHRN!$A$9:$E$206,2,FALSE)</f>
        <v/>
      </c>
      <c r="C19" s="31" t="n">
        <v>1</v>
      </c>
      <c r="D19" s="41" t="s">
        <v>22</v>
      </c>
      <c r="E19" s="98" t="s"/>
      <c r="F19" s="84">
        <f>C19*E19</f>
        <v/>
      </c>
    </row>
    <row r="20" spans="1:6">
      <c r="A20" s="55" t="s">
        <v>99</v>
      </c>
      <c r="B20" s="86">
        <f>VLOOKUP(A20,SOUHRN!$A$9:$E$206,2,FALSE)</f>
        <v/>
      </c>
      <c r="C20" s="31" t="n">
        <v>1</v>
      </c>
      <c r="D20" s="41" t="s">
        <v>22</v>
      </c>
      <c r="E20" s="98" t="s"/>
      <c r="F20" s="84">
        <f>C20*E20</f>
        <v/>
      </c>
    </row>
    <row r="21" spans="1:6">
      <c r="A21" s="55" t="s">
        <v>162</v>
      </c>
      <c r="B21" s="86">
        <f>VLOOKUP(A21,SOUHRN!$A$9:$E$206,2,FALSE)</f>
        <v/>
      </c>
      <c r="C21" s="31" t="n">
        <v>1</v>
      </c>
      <c r="D21" s="41" t="s">
        <v>22</v>
      </c>
      <c r="E21" s="98" t="s"/>
      <c r="F21" s="84">
        <f>C21*E21</f>
        <v/>
      </c>
    </row>
    <row r="22" spans="1:6">
      <c r="A22" s="55" t="s">
        <v>150</v>
      </c>
      <c r="B22" s="86">
        <f>VLOOKUP(A22,SOUHRN!$A$9:$E$206,2,FALSE)</f>
        <v/>
      </c>
      <c r="C22" s="31" t="n">
        <v>1</v>
      </c>
      <c r="D22" s="41" t="s">
        <v>22</v>
      </c>
      <c r="E22" s="98" t="s"/>
      <c r="F22" s="84">
        <f>C22*E22</f>
        <v/>
      </c>
    </row>
    <row r="23" spans="1:6">
      <c r="A23" s="55" t="s">
        <v>123</v>
      </c>
      <c r="B23" s="86">
        <f>VLOOKUP(A23,SOUHRN!$A$9:$E$206,2,FALSE)</f>
        <v/>
      </c>
      <c r="C23" s="31" t="n">
        <v>1</v>
      </c>
      <c r="D23" s="41" t="s">
        <v>22</v>
      </c>
      <c r="E23" s="98" t="s"/>
      <c r="F23" s="84">
        <f>C23*E23</f>
        <v/>
      </c>
    </row>
    <row r="24" spans="1:6">
      <c r="A24" s="55" t="s">
        <v>126</v>
      </c>
      <c r="B24" s="86">
        <f>VLOOKUP(A24,SOUHRN!$A$9:$E$206,2,FALSE)</f>
        <v/>
      </c>
      <c r="C24" s="31" t="n">
        <v>1</v>
      </c>
      <c r="D24" s="41" t="s">
        <v>22</v>
      </c>
      <c r="E24" s="98" t="s"/>
      <c r="F24" s="84">
        <f>C24*E24</f>
        <v/>
      </c>
    </row>
    <row r="25" spans="1:6">
      <c r="A25" s="55" t="s">
        <v>132</v>
      </c>
      <c r="B25" s="86">
        <f>VLOOKUP(A25,SOUHRN!$A$9:$E$206,2,FALSE)</f>
        <v/>
      </c>
      <c r="C25" s="90" t="n">
        <v>2</v>
      </c>
      <c r="D25" s="41" t="s">
        <v>22</v>
      </c>
      <c r="E25" s="98" t="s"/>
      <c r="F25" s="84">
        <f>C25*E25</f>
        <v/>
      </c>
    </row>
    <row r="26" spans="1:6">
      <c r="A26" s="55" t="s">
        <v>135</v>
      </c>
      <c r="B26" s="86">
        <f>VLOOKUP(A26,SOUHRN!$A$9:$E$206,2,FALSE)</f>
        <v/>
      </c>
      <c r="C26" s="90" t="n">
        <v>1</v>
      </c>
      <c r="D26" s="41" t="s">
        <v>22</v>
      </c>
      <c r="E26" s="98" t="s"/>
      <c r="F26" s="84">
        <f>C26*E26</f>
        <v/>
      </c>
    </row>
    <row r="27" spans="1:6">
      <c r="A27" s="55" t="s">
        <v>141</v>
      </c>
      <c r="B27" s="86">
        <f>VLOOKUP(A27,SOUHRN!$A$9:$E$206,2,FALSE)</f>
        <v/>
      </c>
      <c r="C27" s="90" t="n">
        <v>2</v>
      </c>
      <c r="D27" s="91" t="s">
        <v>22</v>
      </c>
      <c r="E27" s="98" t="s"/>
      <c r="F27" s="84">
        <f>C27*E27</f>
        <v/>
      </c>
    </row>
    <row r="28" spans="1:6">
      <c r="A28" s="55" t="s">
        <v>90</v>
      </c>
      <c r="B28" s="86">
        <f>VLOOKUP(A28,SOUHRN!$A$9:$E$206,2,FALSE)</f>
        <v/>
      </c>
      <c r="C28" s="31" t="n">
        <v>2</v>
      </c>
      <c r="D28" s="41" t="s">
        <v>22</v>
      </c>
      <c r="E28" s="98" t="s"/>
      <c r="F28" s="84">
        <f>C28*E28</f>
        <v/>
      </c>
    </row>
    <row r="29" spans="1:6">
      <c r="A29" s="55" t="s">
        <v>96</v>
      </c>
      <c r="B29" s="86">
        <f>VLOOKUP(A29,SOUHRN!$A$9:$E$206,2,FALSE)</f>
        <v/>
      </c>
      <c r="C29" s="31" t="n">
        <v>1</v>
      </c>
      <c r="D29" s="41" t="s">
        <v>22</v>
      </c>
      <c r="E29" s="98" t="s"/>
      <c r="F29" s="84">
        <f>C29*E29</f>
        <v/>
      </c>
    </row>
    <row r="30" spans="1:6">
      <c r="A30" s="55" t="s">
        <v>102</v>
      </c>
      <c r="B30" s="86">
        <f>VLOOKUP(A30,SOUHRN!$A$9:$E$206,2,FALSE)</f>
        <v/>
      </c>
      <c r="C30" s="31" t="n">
        <v>2</v>
      </c>
      <c r="D30" s="41" t="s">
        <v>22</v>
      </c>
      <c r="E30" s="98" t="s"/>
      <c r="F30" s="84">
        <f>C30*E30</f>
        <v/>
      </c>
    </row>
    <row r="31" spans="1:6">
      <c r="A31" s="55" t="s">
        <v>105</v>
      </c>
      <c r="B31" s="86">
        <f>VLOOKUP(A31,SOUHRN!$A$9:$E$206,2,FALSE)</f>
        <v/>
      </c>
      <c r="C31" s="31" t="n">
        <v>2</v>
      </c>
      <c r="D31" s="41" t="s">
        <v>22</v>
      </c>
      <c r="E31" s="98" t="s"/>
      <c r="F31" s="84">
        <f>C31*E31</f>
        <v/>
      </c>
    </row>
    <row r="32" spans="1:6">
      <c r="A32" s="55" t="s">
        <v>171</v>
      </c>
      <c r="B32" s="86">
        <f>VLOOKUP(A32,SOUHRN!$A$9:$E$206,2,FALSE)</f>
        <v/>
      </c>
      <c r="C32" s="31" t="n">
        <v>50</v>
      </c>
      <c r="D32" s="41" t="s">
        <v>173</v>
      </c>
      <c r="E32" s="98" t="s"/>
      <c r="F32" s="84">
        <f>C32*E32</f>
        <v/>
      </c>
    </row>
    <row r="33" spans="1:6">
      <c r="A33" s="55" t="s">
        <v>175</v>
      </c>
      <c r="B33" s="86">
        <f>VLOOKUP(A33,SOUHRN!$A$9:$E$206,2,FALSE)</f>
        <v/>
      </c>
      <c r="C33" s="90" t="n">
        <v>25</v>
      </c>
      <c r="D33" s="91" t="s">
        <v>173</v>
      </c>
      <c r="E33" s="98" t="s"/>
      <c r="F33" s="84">
        <f>C33*E33</f>
        <v/>
      </c>
    </row>
    <row r="34" spans="1:6">
      <c r="A34" s="55" t="s">
        <v>108</v>
      </c>
      <c r="B34" s="86">
        <f>VLOOKUP(A34,SOUHRN!$A$9:$E$206,2,FALSE)</f>
        <v/>
      </c>
      <c r="C34" s="31" t="n">
        <v>1</v>
      </c>
      <c r="D34" s="41" t="s">
        <v>22</v>
      </c>
      <c r="E34" s="98" t="s"/>
      <c r="F34" s="84">
        <f>C34*E34</f>
        <v/>
      </c>
    </row>
    <row r="35" spans="1:6">
      <c r="A35" s="55" t="s">
        <v>199</v>
      </c>
      <c r="B35" s="86">
        <f>VLOOKUP(A35,SOUHRN!$A$9:$E$206,2,FALSE)</f>
        <v/>
      </c>
      <c r="C35" s="90" t="n">
        <v>1</v>
      </c>
      <c r="D35" s="91" t="s">
        <v>201</v>
      </c>
      <c r="E35" s="98" t="s"/>
      <c r="F35" s="84">
        <f>C35*E35</f>
        <v/>
      </c>
    </row>
    <row r="36" spans="1:6">
      <c r="A36" s="55" t="s">
        <v>203</v>
      </c>
      <c r="B36" s="86">
        <f>VLOOKUP(A36,SOUHRN!$A$9:$E$206,2,FALSE)</f>
        <v/>
      </c>
      <c r="C36" s="90" t="n">
        <v>8</v>
      </c>
      <c r="D36" s="91" t="s">
        <v>205</v>
      </c>
      <c r="E36" s="99" t="s"/>
      <c r="F36" s="99" t="s"/>
    </row>
    <row r="37" spans="1:6">
      <c r="A37" s="56" t="s">
        <v>206</v>
      </c>
      <c r="B37" s="86">
        <f>VLOOKUP(A37,SOUHRN!$A$9:$E$206,2,FALSE)</f>
        <v/>
      </c>
      <c r="C37" s="90" t="n">
        <v>2</v>
      </c>
      <c r="D37" s="91" t="s">
        <v>205</v>
      </c>
      <c r="E37" s="99" t="s"/>
      <c r="F37" s="99" t="s"/>
    </row>
    <row r="38" spans="1:6">
      <c r="A38" s="56" t="s">
        <v>208</v>
      </c>
      <c r="B38" s="86">
        <f>VLOOKUP(A38,SOUHRN!$A$9:$E$206,2,FALSE)</f>
        <v/>
      </c>
      <c r="C38" s="90" t="n">
        <v>6</v>
      </c>
      <c r="D38" s="91" t="s">
        <v>205</v>
      </c>
      <c r="E38" s="99" t="s"/>
      <c r="F38" s="99" t="s"/>
    </row>
    <row r="39" spans="1:6">
      <c r="A39" s="56" t="s">
        <v>210</v>
      </c>
      <c r="B39" s="86">
        <f>VLOOKUP(A39,SOUHRN!$A$9:$E$206,2,FALSE)</f>
        <v/>
      </c>
      <c r="C39" s="90" t="n">
        <v>8</v>
      </c>
      <c r="D39" s="91" t="s">
        <v>205</v>
      </c>
      <c r="E39" s="99" t="s"/>
      <c r="F39" s="99" t="s"/>
    </row>
    <row r="40" spans="1:6">
      <c r="A40" s="56" t="s">
        <v>212</v>
      </c>
      <c r="B40" s="86">
        <f>VLOOKUP(A40,SOUHRN!$A$9:$E$206,2,FALSE)</f>
        <v/>
      </c>
      <c r="C40" s="90" t="n">
        <v>32</v>
      </c>
      <c r="D40" s="91" t="s">
        <v>205</v>
      </c>
      <c r="E40" s="99" t="s"/>
      <c r="F40" s="99" t="s"/>
    </row>
    <row r="41" spans="1:6">
      <c r="A41" s="56" t="s">
        <v>216</v>
      </c>
      <c r="B41" s="86">
        <f>VLOOKUP(A41,SOUHRN!$A$9:$E$206,2,FALSE)</f>
        <v/>
      </c>
      <c r="C41" s="90" t="n">
        <v>16</v>
      </c>
      <c r="D41" s="91" t="s">
        <v>205</v>
      </c>
      <c r="E41" s="99" t="s"/>
      <c r="F41" s="99" t="s"/>
    </row>
    <row r="42" spans="1:6">
      <c r="A42" s="56" t="s">
        <v>220</v>
      </c>
      <c r="B42" s="86">
        <f>VLOOKUP(A42,SOUHRN!$A$9:$E$206,2,FALSE)</f>
        <v/>
      </c>
      <c r="C42" s="90" t="n">
        <v>4</v>
      </c>
      <c r="D42" s="91" t="s">
        <v>205</v>
      </c>
      <c r="E42" s="99" t="s"/>
      <c r="F42" s="99" t="s"/>
    </row>
    <row customHeight="1" ht="15.75" r="43" s="95" spans="1:6" thickBot="1">
      <c r="A43" s="57" t="n"/>
      <c r="B43" s="26" t="n"/>
      <c r="C43" s="29" t="n"/>
      <c r="D43" s="42" t="n"/>
      <c r="E43" s="84" t="n"/>
      <c r="F43" s="84" t="n"/>
    </row>
    <row customHeight="1" ht="15.75" r="44" s="95" spans="1:6" thickTop="1">
      <c r="A44" s="85" t="n"/>
      <c r="B44" s="85" t="n"/>
      <c r="C44" s="72" t="n"/>
      <c r="D44" s="85" t="n"/>
      <c r="F44" s="89">
        <f>SUM(F14:F43)</f>
        <v/>
      </c>
    </row>
    <row r="45" spans="1:6">
      <c r="A45" s="85" t="n"/>
      <c r="B45" s="85" t="n"/>
      <c r="C45" s="72" t="n"/>
      <c r="D45" s="85" t="n"/>
    </row>
    <row r="46" spans="1:6">
      <c r="A46" s="85" t="n"/>
      <c r="B46" s="85" t="n"/>
      <c r="C46" s="72" t="n"/>
      <c r="D46" s="85" t="n"/>
    </row>
    <row r="47" spans="1:6"/>
    <row r="48" spans="1:6"/>
    <row r="49" spans="1:6"/>
    <row r="50" spans="1:6"/>
    <row r="51" spans="1:6"/>
    <row r="52" spans="1:6"/>
    <row r="53" spans="1:6"/>
    <row r="54" spans="1:6">
      <c r="D54"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worksheet>
</file>

<file path=xl/worksheets/sheet5.xml><?xml version="1.0" encoding="utf-8"?>
<worksheet xmlns="http://schemas.openxmlformats.org/spreadsheetml/2006/main">
  <sheetPr>
    <outlinePr summaryBelow="1" summaryRight="1"/>
    <pageSetUpPr fitToPage="1"/>
  </sheetPr>
  <dimension ref="A1:F53"/>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customWidth="1" max="5" min="5" style="95" width="23.42578125"/>
    <col customWidth="1" max="6" min="6" style="95" width="12.5703125"/>
  </cols>
  <sheetData>
    <row customHeight="1" ht="15.75" r="1" s="95" spans="1:6" thickTop="1">
      <c r="A1" s="67" t="s">
        <v>0</v>
      </c>
      <c r="B1" s="32">
        <f>SOUHRN!C1</f>
        <v/>
      </c>
      <c r="C1" s="13" t="s">
        <v>229</v>
      </c>
      <c r="D1" s="2" t="n"/>
    </row>
    <row r="2" spans="1:6">
      <c r="A2" s="68" t="s">
        <v>2</v>
      </c>
      <c r="B2" s="53">
        <f>SOUHRN!C2</f>
        <v/>
      </c>
      <c r="C2" s="73" t="n"/>
      <c r="D2" s="96" t="s">
        <v>249</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250</v>
      </c>
      <c r="C6" s="73" t="n"/>
    </row>
    <row r="7" spans="1:6">
      <c r="A7" s="68" t="s">
        <v>234</v>
      </c>
      <c r="B7" s="24" t="s">
        <v>235</v>
      </c>
      <c r="C7" s="73" t="n"/>
    </row>
    <row r="8" spans="1:6">
      <c r="A8" s="69" t="s">
        <v>236</v>
      </c>
      <c r="B8" s="24">
        <f>RIGHT(CELL("filename",A1),LEN(CELL("filename",A1))-FIND("]",CELL("filename",A1)))</f>
        <v/>
      </c>
      <c r="C8" s="73" t="n"/>
    </row>
    <row r="9" spans="1:6">
      <c r="A9" s="68" t="s">
        <v>237</v>
      </c>
      <c r="B9" s="24" t="s">
        <v>251</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45</v>
      </c>
      <c r="B17" s="86">
        <f>VLOOKUP(A17,SOUHRN!$A$9:$E$206,2,FALSE)</f>
        <v/>
      </c>
      <c r="C17" s="31" t="n">
        <v>1</v>
      </c>
      <c r="D17" s="41" t="s">
        <v>22</v>
      </c>
      <c r="E17" s="98" t="s"/>
      <c r="F17" s="84">
        <f>C17*E17</f>
        <v/>
      </c>
    </row>
    <row r="18" spans="1:6">
      <c r="A18" s="55" t="s">
        <v>181</v>
      </c>
      <c r="B18" s="86">
        <f>VLOOKUP(A18,SOUHRN!$A$9:$E$206,2,FALSE)</f>
        <v/>
      </c>
      <c r="C18" s="31" t="n">
        <v>1</v>
      </c>
      <c r="D18" s="41" t="s">
        <v>22</v>
      </c>
      <c r="E18" s="98" t="s"/>
      <c r="F18" s="84">
        <f>C18*E18</f>
        <v/>
      </c>
    </row>
    <row r="19" spans="1:6">
      <c r="A19" s="55" t="s">
        <v>144</v>
      </c>
      <c r="B19" s="86">
        <f>VLOOKUP(A19,SOUHRN!$A$9:$E$206,2,FALSE)</f>
        <v/>
      </c>
      <c r="C19" s="31" t="n">
        <v>2</v>
      </c>
      <c r="D19" s="41" t="s">
        <v>22</v>
      </c>
      <c r="E19" s="98" t="s"/>
      <c r="F19" s="84">
        <f>C19*E19</f>
        <v/>
      </c>
    </row>
    <row r="20" spans="1:6">
      <c r="A20" s="55" t="s">
        <v>147</v>
      </c>
      <c r="B20" s="86">
        <f>VLOOKUP(A20,SOUHRN!$A$9:$E$206,2,FALSE)</f>
        <v/>
      </c>
      <c r="C20" s="31" t="n">
        <v>1</v>
      </c>
      <c r="D20" s="41" t="s">
        <v>22</v>
      </c>
      <c r="E20" s="98" t="s"/>
      <c r="F20" s="84">
        <f>C20*E20</f>
        <v/>
      </c>
    </row>
    <row r="21" spans="1:6">
      <c r="A21" s="55" t="s">
        <v>69</v>
      </c>
      <c r="B21" s="86">
        <f>VLOOKUP(A21,SOUHRN!$A$9:$E$206,2,FALSE)</f>
        <v/>
      </c>
      <c r="C21" s="31" t="n">
        <v>1</v>
      </c>
      <c r="D21" s="41" t="s">
        <v>22</v>
      </c>
      <c r="E21" s="98" t="s"/>
      <c r="F21" s="84">
        <f>C21*E21</f>
        <v/>
      </c>
    </row>
    <row r="22" spans="1:6">
      <c r="A22" s="55" t="s">
        <v>84</v>
      </c>
      <c r="B22" s="86">
        <f>VLOOKUP(A22,SOUHRN!$A$9:$E$206,2,FALSE)</f>
        <v/>
      </c>
      <c r="C22" s="31" t="n">
        <v>1</v>
      </c>
      <c r="D22" s="41" t="s">
        <v>22</v>
      </c>
      <c r="E22" s="98" t="s"/>
      <c r="F22" s="84">
        <f>C22*E22</f>
        <v/>
      </c>
    </row>
    <row r="23" spans="1:6">
      <c r="A23" s="55" t="s">
        <v>60</v>
      </c>
      <c r="B23" s="86">
        <f>VLOOKUP(A23,SOUHRN!$A$9:$E$206,2,FALSE)</f>
        <v/>
      </c>
      <c r="C23" s="31" t="n">
        <v>1</v>
      </c>
      <c r="D23" s="41" t="s">
        <v>22</v>
      </c>
      <c r="E23" s="98" t="s"/>
      <c r="F23" s="84">
        <f>C23*E23</f>
        <v/>
      </c>
    </row>
    <row r="24" spans="1:6">
      <c r="A24" s="55" t="s">
        <v>90</v>
      </c>
      <c r="B24" s="86">
        <f>VLOOKUP(A24,SOUHRN!$A$9:$E$206,2,FALSE)</f>
        <v/>
      </c>
      <c r="C24" s="31" t="n">
        <v>1</v>
      </c>
      <c r="D24" s="41" t="s">
        <v>22</v>
      </c>
      <c r="E24" s="98" t="s"/>
      <c r="F24" s="84">
        <f>C24*E24</f>
        <v/>
      </c>
    </row>
    <row r="25" spans="1:6">
      <c r="A25" s="55" t="s">
        <v>99</v>
      </c>
      <c r="B25" s="86">
        <f>VLOOKUP(A25,SOUHRN!$A$9:$E$206,2,FALSE)</f>
        <v/>
      </c>
      <c r="C25" s="31" t="n">
        <v>1</v>
      </c>
      <c r="D25" s="41" t="s">
        <v>22</v>
      </c>
      <c r="E25" s="98" t="s"/>
      <c r="F25" s="84">
        <f>C25*E25</f>
        <v/>
      </c>
    </row>
    <row r="26" spans="1:6">
      <c r="A26" s="55" t="s">
        <v>187</v>
      </c>
      <c r="B26" s="86">
        <f>VLOOKUP(A26,SOUHRN!$A$9:$E$206,2,FALSE)</f>
        <v/>
      </c>
      <c r="C26" s="31" t="n">
        <v>1</v>
      </c>
      <c r="D26" s="41" t="s">
        <v>22</v>
      </c>
      <c r="E26" s="98" t="s"/>
      <c r="F26" s="84">
        <f>C26*E26</f>
        <v/>
      </c>
    </row>
    <row r="27" spans="1:6">
      <c r="A27" s="55" t="s">
        <v>193</v>
      </c>
      <c r="B27" s="86">
        <f>VLOOKUP(A27,SOUHRN!$A$9:$E$206,2,FALSE)</f>
        <v/>
      </c>
      <c r="C27" s="31" t="n">
        <v>1</v>
      </c>
      <c r="D27" s="41" t="s">
        <v>22</v>
      </c>
      <c r="E27" s="98" t="s"/>
      <c r="F27" s="84">
        <f>C27*E27</f>
        <v/>
      </c>
    </row>
    <row r="28" spans="1:6">
      <c r="A28" s="55" t="s">
        <v>225</v>
      </c>
      <c r="B28" s="86">
        <f>VLOOKUP(A28,SOUHRN!$A$9:$E$206,2,FALSE)</f>
        <v/>
      </c>
      <c r="C28" s="31" t="n">
        <v>1</v>
      </c>
      <c r="D28" s="41" t="s">
        <v>22</v>
      </c>
      <c r="E28" s="98" t="s"/>
      <c r="F28" s="84">
        <f>C28*E28</f>
        <v/>
      </c>
    </row>
    <row r="29" spans="1:6">
      <c r="A29" s="55" t="s">
        <v>171</v>
      </c>
      <c r="B29" s="86">
        <f>VLOOKUP(A29,SOUHRN!$A$9:$E$206,2,FALSE)</f>
        <v/>
      </c>
      <c r="C29" s="31" t="n">
        <v>60</v>
      </c>
      <c r="D29" s="41" t="s">
        <v>173</v>
      </c>
      <c r="E29" s="98" t="s"/>
      <c r="F29" s="84">
        <f>C29*E29</f>
        <v/>
      </c>
    </row>
    <row r="30" spans="1:6">
      <c r="A30" s="55" t="s">
        <v>175</v>
      </c>
      <c r="B30" s="86">
        <f>VLOOKUP(A30,SOUHRN!$A$9:$E$206,2,FALSE)</f>
        <v/>
      </c>
      <c r="C30" s="90" t="n">
        <v>30</v>
      </c>
      <c r="D30" s="91" t="s">
        <v>173</v>
      </c>
      <c r="E30" s="98" t="s"/>
      <c r="F30" s="84">
        <f>C30*E30</f>
        <v/>
      </c>
    </row>
    <row r="31" spans="1:6">
      <c r="A31" s="55" t="s">
        <v>108</v>
      </c>
      <c r="B31" s="86">
        <f>VLOOKUP(A31,SOUHRN!$A$9:$E$206,2,FALSE)</f>
        <v/>
      </c>
      <c r="C31" s="31" t="n">
        <v>1</v>
      </c>
      <c r="D31" s="41" t="s">
        <v>22</v>
      </c>
      <c r="E31" s="98" t="s"/>
      <c r="F31" s="84">
        <f>C31*E31</f>
        <v/>
      </c>
    </row>
    <row r="32" spans="1:6">
      <c r="A32" s="55" t="s">
        <v>199</v>
      </c>
      <c r="B32" s="86">
        <f>VLOOKUP(A32,SOUHRN!$A$9:$E$206,2,FALSE)</f>
        <v/>
      </c>
      <c r="C32" s="90" t="n">
        <v>1</v>
      </c>
      <c r="D32" s="91" t="s">
        <v>201</v>
      </c>
      <c r="E32" s="98" t="s"/>
      <c r="F32" s="84">
        <f>C32*E32</f>
        <v/>
      </c>
    </row>
    <row r="33" spans="1:6">
      <c r="A33" s="55" t="s">
        <v>203</v>
      </c>
      <c r="B33" s="86">
        <f>VLOOKUP(A33,SOUHRN!$A$9:$E$206,2,FALSE)</f>
        <v/>
      </c>
      <c r="C33" s="90" t="n">
        <v>8</v>
      </c>
      <c r="D33" s="91" t="s">
        <v>205</v>
      </c>
      <c r="E33" s="99" t="s"/>
      <c r="F33" s="99" t="s"/>
    </row>
    <row r="34" spans="1:6">
      <c r="A34" s="55" t="s">
        <v>206</v>
      </c>
      <c r="B34" s="86">
        <f>VLOOKUP(A34,SOUHRN!$A$9:$E$206,2,FALSE)</f>
        <v/>
      </c>
      <c r="C34" s="90" t="n">
        <v>2</v>
      </c>
      <c r="D34" s="91" t="s">
        <v>205</v>
      </c>
      <c r="E34" s="99" t="s"/>
      <c r="F34" s="99" t="s"/>
    </row>
    <row r="35" spans="1:6">
      <c r="A35" s="55" t="s">
        <v>208</v>
      </c>
      <c r="B35" s="86">
        <f>VLOOKUP(A35,SOUHRN!$A$9:$E$206,2,FALSE)</f>
        <v/>
      </c>
      <c r="C35" s="90" t="n">
        <v>6</v>
      </c>
      <c r="D35" s="91" t="s">
        <v>205</v>
      </c>
      <c r="E35" s="99" t="s"/>
      <c r="F35" s="99" t="s"/>
    </row>
    <row r="36" spans="1:6">
      <c r="A36" s="55" t="s">
        <v>210</v>
      </c>
      <c r="B36" s="86">
        <f>VLOOKUP(A36,SOUHRN!$A$9:$E$206,2,FALSE)</f>
        <v/>
      </c>
      <c r="C36" s="90" t="n">
        <v>8</v>
      </c>
      <c r="D36" s="91" t="s">
        <v>205</v>
      </c>
      <c r="E36" s="99" t="s"/>
      <c r="F36" s="99" t="s"/>
    </row>
    <row r="37" spans="1:6">
      <c r="A37" s="55" t="s">
        <v>212</v>
      </c>
      <c r="B37" s="86">
        <f>VLOOKUP(A37,SOUHRN!$A$9:$E$206,2,FALSE)</f>
        <v/>
      </c>
      <c r="C37" s="90" t="n">
        <v>24</v>
      </c>
      <c r="D37" s="91" t="s">
        <v>205</v>
      </c>
      <c r="E37" s="99" t="s"/>
      <c r="F37" s="99" t="s"/>
    </row>
    <row r="38" spans="1:6">
      <c r="A38" s="55" t="s">
        <v>216</v>
      </c>
      <c r="B38" s="86">
        <f>VLOOKUP(A38,SOUHRN!$A$9:$E$206,2,FALSE)</f>
        <v/>
      </c>
      <c r="C38" s="90" t="n">
        <v>16</v>
      </c>
      <c r="D38" s="91" t="s">
        <v>205</v>
      </c>
      <c r="E38" s="99" t="s"/>
      <c r="F38" s="99" t="s"/>
    </row>
    <row r="39" spans="1:6">
      <c r="A39" s="55" t="s">
        <v>220</v>
      </c>
      <c r="B39" s="86">
        <f>VLOOKUP(A39,SOUHRN!$A$9:$E$206,2,FALSE)</f>
        <v/>
      </c>
      <c r="C39" s="90" t="n">
        <v>4</v>
      </c>
      <c r="D39" s="91" t="s">
        <v>205</v>
      </c>
      <c r="E39" s="99" t="s"/>
      <c r="F39" s="99" t="s"/>
    </row>
    <row customHeight="1" ht="15.75" r="40" s="95" spans="1:6" thickBot="1">
      <c r="A40" s="57" t="n"/>
      <c r="B40" s="26" t="n"/>
      <c r="C40" s="29" t="n"/>
      <c r="D40" s="42" t="n"/>
    </row>
    <row customHeight="1" ht="15.75" r="41" s="95" spans="1:6" thickTop="1">
      <c r="A41" s="8" t="n"/>
      <c r="B41" s="7" t="n"/>
      <c r="C41" s="8" t="n"/>
      <c r="D41" s="8" t="n"/>
      <c r="F41" s="87">
        <f>SUM(F14:F40)</f>
        <v/>
      </c>
    </row>
    <row customHeight="1" ht="15.75" r="42" s="95" spans="1:6">
      <c r="A42" s="8" t="n"/>
      <c r="B42" s="7" t="n"/>
      <c r="C42" s="8" t="n"/>
      <c r="D42" s="8" t="n"/>
    </row>
    <row r="43" spans="1:6">
      <c r="A43" s="85" t="n"/>
      <c r="B43" s="85" t="n"/>
      <c r="C43" s="72" t="n"/>
      <c r="D43" s="85" t="n"/>
    </row>
    <row r="44" spans="1:6">
      <c r="A44" s="85" t="n"/>
      <c r="B44" s="85" t="n"/>
      <c r="C44" s="72" t="n"/>
      <c r="D44" s="85" t="n"/>
    </row>
    <row r="45" spans="1:6">
      <c r="A45" s="85" t="n"/>
      <c r="B45" s="85" t="n"/>
      <c r="C45" s="72" t="n"/>
      <c r="D45" s="85" t="n"/>
    </row>
    <row r="46" spans="1:6"/>
    <row r="47" spans="1:6"/>
    <row r="48" spans="1:6"/>
    <row r="49" spans="1:6"/>
    <row r="50" spans="1:6"/>
    <row r="51" spans="1:6"/>
    <row r="52" spans="1:6"/>
    <row r="53" spans="1:6">
      <c r="D53"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0"/>
</worksheet>
</file>

<file path=xl/worksheets/sheet6.xml><?xml version="1.0" encoding="utf-8"?>
<worksheet xmlns="http://schemas.openxmlformats.org/spreadsheetml/2006/main">
  <sheetPr>
    <outlinePr summaryBelow="1" summaryRight="1"/>
    <pageSetUpPr fitToPage="1"/>
  </sheetPr>
  <dimension ref="A1:F63"/>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customWidth="1" max="5" min="5" style="95" width="23.42578125"/>
    <col customWidth="1" max="6" min="6" style="95" width="12.5703125"/>
  </cols>
  <sheetData>
    <row customHeight="1" ht="15.75" r="1" s="95" spans="1:6" thickTop="1">
      <c r="A1" s="67" t="s">
        <v>0</v>
      </c>
      <c r="B1" s="32">
        <f>SOUHRN!C1</f>
        <v/>
      </c>
      <c r="C1" s="13" t="s">
        <v>229</v>
      </c>
      <c r="D1" s="2" t="n"/>
    </row>
    <row r="2" spans="1:6">
      <c r="A2" s="68" t="s">
        <v>2</v>
      </c>
      <c r="B2" s="53">
        <f>SOUHRN!C2</f>
        <v/>
      </c>
      <c r="C2" s="73" t="n"/>
      <c r="D2" s="96" t="s">
        <v>252</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250</v>
      </c>
      <c r="C6" s="73" t="n"/>
    </row>
    <row r="7" spans="1:6">
      <c r="A7" s="68" t="s">
        <v>234</v>
      </c>
      <c r="B7" s="24" t="s">
        <v>253</v>
      </c>
      <c r="C7" s="73" t="n"/>
    </row>
    <row r="8" spans="1:6">
      <c r="A8" s="69" t="s">
        <v>236</v>
      </c>
      <c r="B8" s="24">
        <f>RIGHT(CELL("filename",A1),LEN(CELL("filename",A1))-FIND("]",CELL("filename",A1)))</f>
        <v/>
      </c>
      <c r="C8" s="73" t="n"/>
    </row>
    <row r="9" spans="1:6">
      <c r="A9" s="68" t="s">
        <v>237</v>
      </c>
      <c r="B9" s="24" t="s">
        <v>254</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190</v>
      </c>
      <c r="B30" s="86">
        <f>VLOOKUP(A30,SOUHRN!$A$9:$E$206,2,FALSE)</f>
        <v/>
      </c>
      <c r="C30" s="31" t="n">
        <v>1</v>
      </c>
      <c r="D30" s="41" t="s">
        <v>22</v>
      </c>
      <c r="E30" s="98" t="s"/>
      <c r="F30" s="84">
        <f>C30*E30</f>
        <v/>
      </c>
    </row>
    <row r="31" spans="1:6">
      <c r="A31" s="55" t="s">
        <v>69</v>
      </c>
      <c r="B31" s="86">
        <f>VLOOKUP(A31,SOUHRN!$A$9:$E$206,2,FALSE)</f>
        <v/>
      </c>
      <c r="C31" s="31" t="n">
        <v>1</v>
      </c>
      <c r="D31" s="41" t="s">
        <v>22</v>
      </c>
      <c r="E31" s="98" t="s"/>
      <c r="F31" s="84">
        <f>C31*E31</f>
        <v/>
      </c>
    </row>
    <row r="32" spans="1:6">
      <c r="A32" s="55" t="s">
        <v>84</v>
      </c>
      <c r="B32" s="86">
        <f>VLOOKUP(A32,SOUHRN!$A$9:$E$206,2,FALSE)</f>
        <v/>
      </c>
      <c r="C32" s="31" t="n">
        <v>1</v>
      </c>
      <c r="D32" s="41" t="s">
        <v>22</v>
      </c>
      <c r="E32" s="98" t="s"/>
      <c r="F32" s="84">
        <f>C32*E32</f>
        <v/>
      </c>
    </row>
    <row r="33" spans="1:6">
      <c r="A33" s="55" t="s">
        <v>60</v>
      </c>
      <c r="B33" s="86">
        <f>VLOOKUP(A33,SOUHRN!$A$9:$E$206,2,FALSE)</f>
        <v/>
      </c>
      <c r="C33" s="31" t="n">
        <v>1</v>
      </c>
      <c r="D33" s="41" t="s">
        <v>22</v>
      </c>
      <c r="E33" s="98" t="s"/>
      <c r="F33" s="84">
        <f>C33*E33</f>
        <v/>
      </c>
    </row>
    <row r="34" spans="1:6">
      <c r="A34" s="55" t="s">
        <v>90</v>
      </c>
      <c r="B34" s="86">
        <f>VLOOKUP(A34,SOUHRN!$A$9:$E$206,2,FALSE)</f>
        <v/>
      </c>
      <c r="C34" s="31" t="n">
        <v>1</v>
      </c>
      <c r="D34" s="41" t="s">
        <v>22</v>
      </c>
      <c r="E34" s="98" t="s"/>
      <c r="F34" s="84">
        <f>C34*E34</f>
        <v/>
      </c>
    </row>
    <row r="35" spans="1:6">
      <c r="A35" s="55" t="s">
        <v>99</v>
      </c>
      <c r="B35" s="86">
        <f>VLOOKUP(A35,SOUHRN!$A$9:$E$206,2,FALSE)</f>
        <v/>
      </c>
      <c r="C35" s="31" t="n">
        <v>1</v>
      </c>
      <c r="D35" s="41" t="s">
        <v>22</v>
      </c>
      <c r="E35" s="98" t="s"/>
      <c r="F35" s="84">
        <f>C35*E35</f>
        <v/>
      </c>
    </row>
    <row r="36" spans="1:6">
      <c r="A36" s="55" t="s">
        <v>24</v>
      </c>
      <c r="B36" s="86">
        <f>VLOOKUP(A36,SOUHRN!$A$9:$E$206,2,FALSE)</f>
        <v/>
      </c>
      <c r="C36" s="31" t="n">
        <v>1</v>
      </c>
      <c r="D36" s="41" t="s">
        <v>22</v>
      </c>
      <c r="E36" s="98" t="s"/>
      <c r="F36" s="84">
        <f>C36*E36</f>
        <v/>
      </c>
    </row>
    <row r="37" spans="1:6">
      <c r="A37" s="55" t="s">
        <v>33</v>
      </c>
      <c r="B37" s="86">
        <f>VLOOKUP(A37,SOUHRN!$A$9:$E$206,2,FALSE)</f>
        <v/>
      </c>
      <c r="C37" s="31" t="n">
        <v>1</v>
      </c>
      <c r="D37" s="41" t="s">
        <v>22</v>
      </c>
      <c r="E37" s="98" t="s"/>
      <c r="F37" s="84">
        <f>C37*E37</f>
        <v/>
      </c>
    </row>
    <row r="38" spans="1:6">
      <c r="A38" s="55" t="s">
        <v>187</v>
      </c>
      <c r="B38" s="86">
        <f>VLOOKUP(A38,SOUHRN!$A$9:$E$206,2,FALSE)</f>
        <v/>
      </c>
      <c r="C38" s="31" t="n">
        <v>1</v>
      </c>
      <c r="D38" s="41" t="s">
        <v>22</v>
      </c>
      <c r="E38" s="98" t="s"/>
      <c r="F38" s="84">
        <f>C38*E38</f>
        <v/>
      </c>
    </row>
    <row r="39" spans="1:6">
      <c r="A39" s="55" t="s">
        <v>193</v>
      </c>
      <c r="B39" s="86">
        <f>VLOOKUP(A39,SOUHRN!$A$9:$E$206,2,FALSE)</f>
        <v/>
      </c>
      <c r="C39" s="31" t="n">
        <v>1</v>
      </c>
      <c r="D39" s="41" t="s">
        <v>22</v>
      </c>
      <c r="E39" s="98" t="s"/>
      <c r="F39" s="84">
        <f>C39*E39</f>
        <v/>
      </c>
    </row>
    <row r="40" spans="1:6">
      <c r="A40" s="55" t="s">
        <v>225</v>
      </c>
      <c r="B40" s="86">
        <f>VLOOKUP(A40,SOUHRN!$A$9:$E$206,2,FALSE)</f>
        <v/>
      </c>
      <c r="C40" s="31" t="n">
        <v>1</v>
      </c>
      <c r="D40" s="41" t="s">
        <v>22</v>
      </c>
      <c r="E40" s="98" t="s"/>
      <c r="F40" s="84">
        <f>C40*E40</f>
        <v/>
      </c>
    </row>
    <row r="41" spans="1:6">
      <c r="A41" s="55" t="s">
        <v>171</v>
      </c>
      <c r="B41" s="86">
        <f>VLOOKUP(A41,SOUHRN!$A$9:$E$206,2,FALSE)</f>
        <v/>
      </c>
      <c r="C41" s="31" t="n">
        <v>60</v>
      </c>
      <c r="D41" s="41" t="s">
        <v>173</v>
      </c>
      <c r="E41" s="98" t="s"/>
      <c r="F41" s="84">
        <f>C41*E41</f>
        <v/>
      </c>
    </row>
    <row r="42" spans="1:6">
      <c r="A42" s="55" t="s">
        <v>108</v>
      </c>
      <c r="B42" s="86">
        <f>VLOOKUP(A42,SOUHRN!$A$9:$E$206,2,FALSE)</f>
        <v/>
      </c>
      <c r="C42" s="31" t="n">
        <v>1</v>
      </c>
      <c r="D42" s="41" t="s">
        <v>22</v>
      </c>
      <c r="E42" s="98" t="s"/>
      <c r="F42" s="84">
        <f>C42*E42</f>
        <v/>
      </c>
    </row>
    <row r="43" spans="1:6">
      <c r="A43" s="55" t="s">
        <v>199</v>
      </c>
      <c r="B43" s="86">
        <f>VLOOKUP(A43,SOUHRN!$A$9:$E$206,2,FALSE)</f>
        <v/>
      </c>
      <c r="C43" s="90" t="n">
        <v>1</v>
      </c>
      <c r="D43" s="91" t="s">
        <v>201</v>
      </c>
      <c r="E43" s="98" t="s"/>
      <c r="F43" s="84">
        <f>C43*E43</f>
        <v/>
      </c>
    </row>
    <row r="44" spans="1:6">
      <c r="A44" s="55" t="s">
        <v>203</v>
      </c>
      <c r="B44" s="86">
        <f>VLOOKUP(A44,SOUHRN!$A$9:$E$206,2,FALSE)</f>
        <v/>
      </c>
      <c r="C44" s="90" t="n">
        <v>8</v>
      </c>
      <c r="D44" s="91" t="s">
        <v>205</v>
      </c>
      <c r="E44" s="99" t="s"/>
      <c r="F44" s="99" t="s"/>
    </row>
    <row r="45" spans="1:6">
      <c r="A45" s="55" t="s">
        <v>206</v>
      </c>
      <c r="B45" s="86">
        <f>VLOOKUP(A45,SOUHRN!$A$9:$E$206,2,FALSE)</f>
        <v/>
      </c>
      <c r="C45" s="90" t="n">
        <v>2</v>
      </c>
      <c r="D45" s="91" t="s">
        <v>205</v>
      </c>
      <c r="E45" s="99" t="s"/>
      <c r="F45" s="99" t="s"/>
    </row>
    <row r="46" spans="1:6">
      <c r="A46" s="55" t="s">
        <v>208</v>
      </c>
      <c r="B46" s="86">
        <f>VLOOKUP(A46,SOUHRN!$A$9:$E$206,2,FALSE)</f>
        <v/>
      </c>
      <c r="C46" s="90" t="n">
        <v>6</v>
      </c>
      <c r="D46" s="91" t="s">
        <v>205</v>
      </c>
      <c r="E46" s="99" t="s"/>
      <c r="F46" s="99" t="s"/>
    </row>
    <row r="47" spans="1:6">
      <c r="A47" s="55" t="s">
        <v>210</v>
      </c>
      <c r="B47" s="86">
        <f>VLOOKUP(A47,SOUHRN!$A$9:$E$206,2,FALSE)</f>
        <v/>
      </c>
      <c r="C47" s="90" t="n">
        <v>8</v>
      </c>
      <c r="D47" s="91" t="s">
        <v>205</v>
      </c>
      <c r="E47" s="99" t="s"/>
      <c r="F47" s="99" t="s"/>
    </row>
    <row r="48" spans="1:6">
      <c r="A48" s="55" t="s">
        <v>212</v>
      </c>
      <c r="B48" s="86">
        <f>VLOOKUP(A48,SOUHRN!$A$9:$E$206,2,FALSE)</f>
        <v/>
      </c>
      <c r="C48" s="90" t="n">
        <v>48</v>
      </c>
      <c r="D48" s="91" t="s">
        <v>205</v>
      </c>
      <c r="E48" s="99" t="s"/>
      <c r="F48" s="99" t="s"/>
    </row>
    <row r="49" spans="1:6">
      <c r="A49" s="55" t="s">
        <v>216</v>
      </c>
      <c r="B49" s="86">
        <f>VLOOKUP(A49,SOUHRN!$A$9:$E$206,2,FALSE)</f>
        <v/>
      </c>
      <c r="C49" s="90" t="n">
        <v>16</v>
      </c>
      <c r="D49" s="91" t="s">
        <v>205</v>
      </c>
      <c r="E49" s="99" t="s"/>
      <c r="F49" s="99" t="s"/>
    </row>
    <row r="50" spans="1:6">
      <c r="A50" s="55" t="s">
        <v>220</v>
      </c>
      <c r="B50" s="86">
        <f>VLOOKUP(A50,SOUHRN!$A$9:$E$206,2,FALSE)</f>
        <v/>
      </c>
      <c r="C50" s="90" t="n">
        <v>4</v>
      </c>
      <c r="D50" s="91" t="s">
        <v>205</v>
      </c>
      <c r="E50" s="99" t="s"/>
      <c r="F50" s="99" t="s"/>
    </row>
    <row customHeight="1" ht="15.75" r="51" s="95" spans="1:6" thickBot="1">
      <c r="A51" s="57" t="n"/>
      <c r="B51" s="26" t="n"/>
      <c r="C51" s="29" t="n"/>
      <c r="D51" s="42" t="n"/>
    </row>
    <row customHeight="1" ht="15.75" r="52" s="95" spans="1:6" thickTop="1">
      <c r="A52" s="8" t="n"/>
      <c r="B52" s="7" t="n"/>
      <c r="C52" s="8" t="n"/>
      <c r="D52" s="8" t="n"/>
      <c r="F52" s="87">
        <f>SUM(F14:F51)</f>
        <v/>
      </c>
    </row>
    <row r="53" spans="1:6">
      <c r="A53" s="85" t="n"/>
      <c r="B53" s="85" t="n"/>
      <c r="C53" s="72" t="n"/>
      <c r="D53" s="85" t="n"/>
    </row>
    <row r="54" spans="1:6">
      <c r="A54" s="85" t="n"/>
      <c r="B54" s="85" t="n"/>
      <c r="C54" s="72" t="n"/>
      <c r="D54" s="85" t="n"/>
    </row>
    <row r="55" spans="1:6">
      <c r="A55" s="85" t="n"/>
      <c r="B55" s="85" t="n"/>
      <c r="C55" s="72" t="n"/>
      <c r="D55" s="85" t="n"/>
    </row>
    <row r="56" spans="1:6"/>
    <row r="57" spans="1:6"/>
    <row r="58" spans="1:6"/>
    <row r="59" spans="1:6"/>
    <row r="60" spans="1:6"/>
    <row r="61" spans="1:6"/>
    <row r="62" spans="1:6"/>
    <row r="63" spans="1:6">
      <c r="D63"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0"/>
  <rowBreaks count="1" manualBreakCount="1">
    <brk id="43" man="1" max="16383" min="0"/>
  </rowBreaks>
</worksheet>
</file>

<file path=xl/worksheets/sheet7.xml><?xml version="1.0" encoding="utf-8"?>
<worksheet xmlns="http://schemas.openxmlformats.org/spreadsheetml/2006/main">
  <sheetPr>
    <outlinePr summaryBelow="1" summaryRight="1"/>
    <pageSetUpPr fitToPage="1"/>
  </sheetPr>
  <dimension ref="A1:F53"/>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bestFit="1" customWidth="1" max="5" min="5" style="95" width="18.5703125"/>
    <col customWidth="1" max="6" min="6" style="95" width="14.42578125"/>
  </cols>
  <sheetData>
    <row customHeight="1" ht="15.75" r="1" s="95" spans="1:6" thickTop="1">
      <c r="A1" s="67" t="s">
        <v>0</v>
      </c>
      <c r="B1" s="32">
        <f>SOUHRN!C1</f>
        <v/>
      </c>
      <c r="C1" s="13" t="s">
        <v>229</v>
      </c>
      <c r="D1" s="2" t="n"/>
    </row>
    <row customHeight="1" ht="15" r="2" s="95" spans="1:6">
      <c r="A2" s="68" t="s">
        <v>2</v>
      </c>
      <c r="B2" s="53">
        <f>SOUHRN!C2</f>
        <v/>
      </c>
      <c r="C2" s="73" t="n"/>
      <c r="D2" s="96" t="s">
        <v>244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235</v>
      </c>
      <c r="C7" s="73" t="n"/>
    </row>
    <row r="8" spans="1:6">
      <c r="A8" s="69" t="s">
        <v>236</v>
      </c>
      <c r="B8" s="24">
        <f>RIGHT(CELL("filename",A1),LEN(CELL("filename",A1))-FIND("]",CELL("filename",A1)))</f>
        <v/>
      </c>
      <c r="C8" s="73" t="n"/>
    </row>
    <row r="9" spans="1:6">
      <c r="A9" s="68" t="s">
        <v>237</v>
      </c>
      <c r="B9" s="24" t="s">
        <v>255</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212</v>
      </c>
      <c r="B15" s="86">
        <f>VLOOKUP(A15,SOUHRN!$A$9:$E$206,2,FALSE)</f>
        <v/>
      </c>
      <c r="C15" s="31" t="n">
        <v>2</v>
      </c>
      <c r="D15" s="41" t="s">
        <v>205</v>
      </c>
      <c r="E15" s="99" t="s"/>
      <c r="F15" s="99" t="s"/>
    </row>
    <row r="16" spans="1:6">
      <c r="A16" s="55" t="s">
        <v>216</v>
      </c>
      <c r="B16" s="86">
        <f>VLOOKUP(A16,SOUHRN!$A$9:$E$206,2,FALSE)</f>
        <v/>
      </c>
      <c r="C16" s="31" t="n">
        <v>2</v>
      </c>
      <c r="D16" s="41" t="s">
        <v>205</v>
      </c>
      <c r="E16" s="99" t="s"/>
      <c r="F16" s="99" t="s"/>
    </row>
    <row r="17" spans="1:6">
      <c r="A17" s="55" t="s">
        <v>42</v>
      </c>
      <c r="B17" s="86">
        <f>VLOOKUP(A17,SOUHRN!$A$9:$E$206,2,FALSE)</f>
        <v/>
      </c>
      <c r="C17" s="31" t="n">
        <v>1</v>
      </c>
      <c r="D17" s="41" t="s">
        <v>22</v>
      </c>
      <c r="E17" s="98" t="s"/>
      <c r="F17" s="84">
        <f>C17*E17</f>
        <v/>
      </c>
    </row>
    <row r="18" spans="1:6">
      <c r="A18" s="55" t="s">
        <v>181</v>
      </c>
      <c r="B18" s="86">
        <f>VLOOKUP(A18,SOUHRN!$A$9:$E$206,2,FALSE)</f>
        <v/>
      </c>
      <c r="C18" s="31" t="n">
        <v>1</v>
      </c>
      <c r="D18" s="41" t="s">
        <v>22</v>
      </c>
      <c r="E18" s="98" t="s"/>
      <c r="F18" s="84">
        <f>C18*E18</f>
        <v/>
      </c>
    </row>
    <row r="19" spans="1:6">
      <c r="A19" s="55" t="s">
        <v>27</v>
      </c>
      <c r="B19" s="86">
        <f>VLOOKUP(A19,SOUHRN!$A$9:$E$206,2,FALSE)</f>
        <v/>
      </c>
      <c r="C19" s="31" t="n">
        <v>1</v>
      </c>
      <c r="D19" s="41" t="s">
        <v>22</v>
      </c>
      <c r="E19" s="98" t="s"/>
      <c r="F19" s="84">
        <f>C19*E19</f>
        <v/>
      </c>
    </row>
    <row r="20" spans="1:6">
      <c r="A20" s="55" t="s">
        <v>190</v>
      </c>
      <c r="B20" s="86">
        <f>VLOOKUP(A20,SOUHRN!$A$9:$E$206,2,FALSE)</f>
        <v/>
      </c>
      <c r="C20" s="31" t="n">
        <v>1</v>
      </c>
      <c r="D20" s="41" t="s">
        <v>22</v>
      </c>
      <c r="E20" s="98" t="s"/>
      <c r="F20" s="84">
        <f>C20*E20</f>
        <v/>
      </c>
    </row>
    <row r="21" spans="1:6">
      <c r="A21" s="55" t="s">
        <v>144</v>
      </c>
      <c r="B21" s="86">
        <f>VLOOKUP(A21,SOUHRN!$A$9:$E$206,2,FALSE)</f>
        <v/>
      </c>
      <c r="C21" s="31" t="n">
        <v>2</v>
      </c>
      <c r="D21" s="41" t="s">
        <v>22</v>
      </c>
      <c r="E21" s="98" t="s"/>
      <c r="F21" s="84">
        <f>C21*E21</f>
        <v/>
      </c>
    </row>
    <row r="22" spans="1:6">
      <c r="A22" s="55" t="s">
        <v>147</v>
      </c>
      <c r="B22" s="86">
        <f>VLOOKUP(A22,SOUHRN!$A$9:$E$206,2,FALSE)</f>
        <v/>
      </c>
      <c r="C22" s="31" t="n">
        <v>1</v>
      </c>
      <c r="D22" s="41" t="s">
        <v>22</v>
      </c>
      <c r="E22" s="98" t="s"/>
      <c r="F22" s="84">
        <f>C22*E22</f>
        <v/>
      </c>
    </row>
    <row r="23" spans="1:6">
      <c r="A23" s="55" t="s">
        <v>69</v>
      </c>
      <c r="B23" s="86">
        <f>VLOOKUP(A23,SOUHRN!$A$9:$E$206,2,FALSE)</f>
        <v/>
      </c>
      <c r="C23" s="31" t="n">
        <v>1</v>
      </c>
      <c r="D23" s="41" t="s">
        <v>22</v>
      </c>
      <c r="E23" s="98" t="s"/>
      <c r="F23" s="84">
        <f>C23*E23</f>
        <v/>
      </c>
    </row>
    <row r="24" spans="1:6">
      <c r="A24" s="55" t="s">
        <v>81</v>
      </c>
      <c r="B24" s="86">
        <f>VLOOKUP(A24,SOUHRN!$A$9:$E$206,2,FALSE)</f>
        <v/>
      </c>
      <c r="C24" s="31" t="n">
        <v>1</v>
      </c>
      <c r="D24" s="41" t="s">
        <v>22</v>
      </c>
      <c r="E24" s="98" t="s"/>
      <c r="F24" s="84">
        <f>C24*E24</f>
        <v/>
      </c>
    </row>
    <row r="25" spans="1:6">
      <c r="A25" s="55" t="s">
        <v>60</v>
      </c>
      <c r="B25" s="86">
        <f>VLOOKUP(A25,SOUHRN!$A$9:$E$206,2,FALSE)</f>
        <v/>
      </c>
      <c r="C25" s="31" t="n">
        <v>1</v>
      </c>
      <c r="D25" s="41" t="s">
        <v>22</v>
      </c>
      <c r="E25" s="98" t="s"/>
      <c r="F25" s="84">
        <f>C25*E25</f>
        <v/>
      </c>
    </row>
    <row r="26" spans="1:6">
      <c r="A26" s="55" t="s">
        <v>90</v>
      </c>
      <c r="B26" s="86">
        <f>VLOOKUP(A26,SOUHRN!$A$9:$E$206,2,FALSE)</f>
        <v/>
      </c>
      <c r="C26" s="31" t="n">
        <v>1</v>
      </c>
      <c r="D26" s="41" t="s">
        <v>22</v>
      </c>
      <c r="E26" s="98" t="s"/>
      <c r="F26" s="84">
        <f>C26*E26</f>
        <v/>
      </c>
    </row>
    <row r="27" spans="1:6">
      <c r="A27" s="55" t="s">
        <v>99</v>
      </c>
      <c r="B27" s="86">
        <f>VLOOKUP(A27,SOUHRN!$A$9:$E$206,2,FALSE)</f>
        <v/>
      </c>
      <c r="C27" s="31" t="n">
        <v>1</v>
      </c>
      <c r="D27" s="41" t="s">
        <v>22</v>
      </c>
      <c r="E27" s="98" t="s"/>
      <c r="F27" s="84">
        <f>C27*E27</f>
        <v/>
      </c>
    </row>
    <row r="28" spans="1:6">
      <c r="A28" s="55" t="s">
        <v>187</v>
      </c>
      <c r="B28" s="86">
        <f>VLOOKUP(A28,SOUHRN!$A$9:$E$206,2,FALSE)</f>
        <v/>
      </c>
      <c r="C28" s="31" t="n">
        <v>1</v>
      </c>
      <c r="D28" s="41" t="s">
        <v>22</v>
      </c>
      <c r="E28" s="98" t="s"/>
      <c r="F28" s="84">
        <f>C28*E28</f>
        <v/>
      </c>
    </row>
    <row r="29" spans="1:6">
      <c r="A29" s="55" t="s">
        <v>193</v>
      </c>
      <c r="B29" s="86">
        <f>VLOOKUP(A29,SOUHRN!$A$9:$E$206,2,FALSE)</f>
        <v/>
      </c>
      <c r="C29" s="31" t="n">
        <v>1</v>
      </c>
      <c r="D29" s="41" t="s">
        <v>22</v>
      </c>
      <c r="E29" s="98" t="s"/>
      <c r="F29" s="84">
        <f>C29*E29</f>
        <v/>
      </c>
    </row>
    <row r="30" spans="1:6">
      <c r="A30" s="55" t="s">
        <v>222</v>
      </c>
      <c r="B30" s="86">
        <f>VLOOKUP(A30,SOUHRN!$A$9:$E$206,2,FALSE)</f>
        <v/>
      </c>
      <c r="C30" s="31" t="n">
        <v>1</v>
      </c>
      <c r="D30" s="41" t="s">
        <v>22</v>
      </c>
      <c r="E30" s="98" t="s"/>
      <c r="F30" s="84">
        <f>C30*E30</f>
        <v/>
      </c>
    </row>
    <row r="31" spans="1:6">
      <c r="A31" s="55" t="s">
        <v>171</v>
      </c>
      <c r="B31" s="86">
        <f>VLOOKUP(A31,SOUHRN!$A$9:$E$206,2,FALSE)</f>
        <v/>
      </c>
      <c r="C31" s="31" t="n">
        <v>60</v>
      </c>
      <c r="D31" s="41" t="s">
        <v>173</v>
      </c>
      <c r="E31" s="98" t="s"/>
      <c r="F31" s="84">
        <f>C31*E31</f>
        <v/>
      </c>
    </row>
    <row r="32" spans="1:6">
      <c r="A32" s="55" t="s">
        <v>175</v>
      </c>
      <c r="B32" s="86">
        <f>VLOOKUP(A32,SOUHRN!$A$9:$E$206,2,FALSE)</f>
        <v/>
      </c>
      <c r="C32" s="90" t="n">
        <v>30</v>
      </c>
      <c r="D32" s="91" t="s">
        <v>173</v>
      </c>
      <c r="E32" s="98" t="s"/>
      <c r="F32" s="84">
        <f>C32*E32</f>
        <v/>
      </c>
    </row>
    <row r="33" spans="1:6">
      <c r="A33" s="55" t="s">
        <v>108</v>
      </c>
      <c r="B33" s="86">
        <f>VLOOKUP(A33,SOUHRN!$A$9:$E$206,2,FALSE)</f>
        <v/>
      </c>
      <c r="C33" s="31" t="n">
        <v>1</v>
      </c>
      <c r="D33" s="41" t="s">
        <v>22</v>
      </c>
      <c r="E33" s="98" t="s"/>
      <c r="F33" s="84">
        <f>C33*E33</f>
        <v/>
      </c>
    </row>
    <row r="34" spans="1:6">
      <c r="A34" s="55" t="s">
        <v>199</v>
      </c>
      <c r="B34" s="86">
        <f>VLOOKUP(A34,SOUHRN!$A$9:$E$206,2,FALSE)</f>
        <v/>
      </c>
      <c r="C34" s="90" t="n">
        <v>1</v>
      </c>
      <c r="D34" s="91" t="s">
        <v>201</v>
      </c>
      <c r="E34" s="98" t="s"/>
      <c r="F34" s="84">
        <f>C34*E34</f>
        <v/>
      </c>
    </row>
    <row r="35" spans="1:6">
      <c r="A35" s="55" t="s">
        <v>203</v>
      </c>
      <c r="B35" s="86">
        <f>VLOOKUP(A35,SOUHRN!$A$9:$E$206,2,FALSE)</f>
        <v/>
      </c>
      <c r="C35" s="90" t="n">
        <v>8</v>
      </c>
      <c r="D35" s="91" t="s">
        <v>205</v>
      </c>
      <c r="E35" s="99" t="s"/>
      <c r="F35" s="99" t="s"/>
    </row>
    <row r="36" spans="1:6">
      <c r="A36" s="55" t="s">
        <v>206</v>
      </c>
      <c r="B36" s="86">
        <f>VLOOKUP(A36,SOUHRN!$A$9:$E$206,2,FALSE)</f>
        <v/>
      </c>
      <c r="C36" s="90" t="n">
        <v>2</v>
      </c>
      <c r="D36" s="91" t="s">
        <v>205</v>
      </c>
      <c r="E36" s="99" t="s"/>
      <c r="F36" s="99" t="s"/>
    </row>
    <row r="37" spans="1:6">
      <c r="A37" s="55" t="s">
        <v>208</v>
      </c>
      <c r="B37" s="86">
        <f>VLOOKUP(A37,SOUHRN!$A$9:$E$206,2,FALSE)</f>
        <v/>
      </c>
      <c r="C37" s="90" t="n">
        <v>6</v>
      </c>
      <c r="D37" s="91" t="s">
        <v>205</v>
      </c>
      <c r="E37" s="99" t="s"/>
      <c r="F37" s="99" t="s"/>
    </row>
    <row r="38" spans="1:6">
      <c r="A38" s="55" t="s">
        <v>210</v>
      </c>
      <c r="B38" s="86">
        <f>VLOOKUP(A38,SOUHRN!$A$9:$E$206,2,FALSE)</f>
        <v/>
      </c>
      <c r="C38" s="90" t="n">
        <v>8</v>
      </c>
      <c r="D38" s="91" t="s">
        <v>205</v>
      </c>
      <c r="E38" s="99" t="s"/>
      <c r="F38" s="99" t="s"/>
    </row>
    <row r="39" spans="1:6">
      <c r="A39" s="55" t="s">
        <v>212</v>
      </c>
      <c r="B39" s="86">
        <f>VLOOKUP(A39,SOUHRN!$A$9:$E$206,2,FALSE)</f>
        <v/>
      </c>
      <c r="C39" s="90" t="n">
        <v>32</v>
      </c>
      <c r="D39" s="91" t="s">
        <v>205</v>
      </c>
      <c r="E39" s="99" t="s"/>
      <c r="F39" s="99" t="s"/>
    </row>
    <row r="40" spans="1:6">
      <c r="A40" s="55" t="s">
        <v>216</v>
      </c>
      <c r="B40" s="86">
        <f>VLOOKUP(A40,SOUHRN!$A$9:$E$206,2,FALSE)</f>
        <v/>
      </c>
      <c r="C40" s="90" t="n">
        <v>16</v>
      </c>
      <c r="D40" s="91" t="s">
        <v>205</v>
      </c>
      <c r="E40" s="99" t="s"/>
      <c r="F40" s="99" t="s"/>
    </row>
    <row r="41" spans="1:6">
      <c r="A41" s="55" t="s">
        <v>220</v>
      </c>
      <c r="B41" s="86">
        <f>VLOOKUP(A41,SOUHRN!$A$9:$E$206,2,FALSE)</f>
        <v/>
      </c>
      <c r="C41" s="90" t="n">
        <v>4</v>
      </c>
      <c r="D41" s="91" t="s">
        <v>205</v>
      </c>
      <c r="E41" s="99" t="s"/>
      <c r="F41" s="99" t="s"/>
    </row>
    <row customHeight="1" ht="15.75" r="42" s="95" spans="1:6" thickBot="1">
      <c r="A42" s="57" t="n"/>
      <c r="B42" s="26" t="n"/>
      <c r="C42" s="29" t="n"/>
      <c r="D42" s="42" t="n"/>
      <c r="E42" s="84" t="n"/>
      <c r="F42" s="84" t="n"/>
    </row>
    <row customHeight="1" ht="15.75" r="43" s="95" spans="1:6" thickTop="1">
      <c r="A43" s="85" t="n"/>
      <c r="B43" s="85" t="n"/>
      <c r="C43" s="72" t="n"/>
      <c r="D43" s="85" t="n"/>
      <c r="F43" s="89">
        <f>SUM(F14:F42)</f>
        <v/>
      </c>
    </row>
    <row r="44" spans="1:6">
      <c r="A44" s="85" t="n"/>
      <c r="B44" s="85" t="n"/>
      <c r="C44" s="72" t="n"/>
      <c r="D44" s="85" t="n"/>
    </row>
    <row r="45" spans="1:6">
      <c r="A45" s="85" t="n"/>
      <c r="B45" s="85" t="n"/>
      <c r="C45" s="72" t="n"/>
      <c r="D45" s="85" t="n"/>
    </row>
    <row r="46" spans="1:6"/>
    <row r="47" spans="1:6"/>
    <row r="48" spans="1:6"/>
    <row r="49" spans="1:6"/>
    <row r="50" spans="1:6"/>
    <row r="51" spans="1:6"/>
    <row r="52" spans="1:6"/>
    <row r="53" spans="1:6">
      <c r="D53"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1"/>
</worksheet>
</file>

<file path=xl/worksheets/sheet8.xml><?xml version="1.0" encoding="utf-8"?>
<worksheet xmlns="http://schemas.openxmlformats.org/spreadsheetml/2006/main">
  <sheetPr>
    <outlinePr summaryBelow="1" summaryRight="1"/>
    <pageSetUpPr fitToPage="1"/>
  </sheetPr>
  <dimension ref="A1:F68"/>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customWidth="1" max="5" min="5" style="95" width="23.42578125"/>
    <col customWidth="1" max="6" min="6" style="95" width="12.5703125"/>
  </cols>
  <sheetData>
    <row customHeight="1" ht="15.75" r="1" s="95" spans="1:6" thickTop="1">
      <c r="A1" s="67" t="s">
        <v>0</v>
      </c>
      <c r="B1" s="32">
        <f>SOUHRN!C1</f>
        <v/>
      </c>
      <c r="C1" s="13" t="s">
        <v>229</v>
      </c>
      <c r="D1" s="2" t="n"/>
    </row>
    <row r="2" spans="1:6">
      <c r="A2" s="68" t="s">
        <v>2</v>
      </c>
      <c r="B2" s="53">
        <f>SOUHRN!C2</f>
        <v/>
      </c>
      <c r="C2" s="73" t="n"/>
      <c r="D2" s="96" t="s">
        <v>244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235</v>
      </c>
      <c r="C7" s="73" t="n"/>
    </row>
    <row r="8" spans="1:6">
      <c r="A8" s="69" t="s">
        <v>236</v>
      </c>
      <c r="B8" s="24">
        <f>RIGHT(CELL("filename",A1),LEN(CELL("filename",A1))-FIND("]",CELL("filename",A1)))</f>
        <v/>
      </c>
      <c r="C8" s="73" t="n"/>
    </row>
    <row r="9" spans="1:6">
      <c r="A9" s="68" t="s">
        <v>237</v>
      </c>
      <c r="B9" s="24" t="s">
        <v>256</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VLOOKUP(A14,SOUHRN!$A$9:$E$206,2,FALSE)</f>
        <v/>
      </c>
      <c r="C14" s="31" t="n">
        <v>1</v>
      </c>
      <c r="D14" s="41" t="s">
        <v>22</v>
      </c>
      <c r="E14" s="98" t="s"/>
      <c r="F14" s="84">
        <f>C14*E14</f>
        <v/>
      </c>
    </row>
    <row r="15" spans="1:6">
      <c r="A15" s="55" t="s">
        <v>117</v>
      </c>
      <c r="B15" s="86">
        <f>VLOOKUP(A15,SOUHRN!$A$9:$E$206,2,FALSE)</f>
        <v/>
      </c>
      <c r="C15" s="31" t="n">
        <v>1</v>
      </c>
      <c r="D15" s="41" t="s">
        <v>22</v>
      </c>
      <c r="E15" s="98" t="s"/>
      <c r="F15" s="84">
        <f>C15*E15</f>
        <v/>
      </c>
    </row>
    <row r="16" spans="1:6">
      <c r="A16" s="55" t="s">
        <v>120</v>
      </c>
      <c r="B16" s="86">
        <f>VLOOKUP(A16,SOUHRN!$A$9:$E$206,2,FALSE)</f>
        <v/>
      </c>
      <c r="C16" s="31" t="n">
        <v>1</v>
      </c>
      <c r="D16" s="41" t="s">
        <v>22</v>
      </c>
      <c r="E16" s="98" t="s"/>
      <c r="F16" s="84">
        <f>C16*E16</f>
        <v/>
      </c>
    </row>
    <row r="17" spans="1:6">
      <c r="A17" s="55" t="s">
        <v>184</v>
      </c>
      <c r="B17" s="86">
        <f>VLOOKUP(A17,SOUHRN!$A$9:$E$206,2,FALSE)</f>
        <v/>
      </c>
      <c r="C17" s="31" t="n">
        <v>1</v>
      </c>
      <c r="D17" s="41" t="s">
        <v>22</v>
      </c>
      <c r="E17" s="98" t="s"/>
      <c r="F17" s="84">
        <f>C17*E17</f>
        <v/>
      </c>
    </row>
    <row r="18" spans="1:6">
      <c r="A18" s="55" t="s">
        <v>129</v>
      </c>
      <c r="B18" s="86">
        <f>VLOOKUP(A18,SOUHRN!$A$9:$E$206,2,FALSE)</f>
        <v/>
      </c>
      <c r="C18" s="31" t="n">
        <v>1</v>
      </c>
      <c r="D18" s="41" t="s">
        <v>22</v>
      </c>
      <c r="E18" s="98" t="s"/>
      <c r="F18" s="84">
        <f>C18*E18</f>
        <v/>
      </c>
    </row>
    <row r="19" spans="1:6">
      <c r="A19" s="55" t="s">
        <v>156</v>
      </c>
      <c r="B19" s="86">
        <f>VLOOKUP(A19,SOUHRN!$A$9:$E$206,2,FALSE)</f>
        <v/>
      </c>
      <c r="C19" s="31" t="n">
        <v>1</v>
      </c>
      <c r="D19" s="41" t="s">
        <v>22</v>
      </c>
      <c r="E19" s="98" t="s"/>
      <c r="F19" s="84">
        <f>C19*E19</f>
        <v/>
      </c>
    </row>
    <row r="20" spans="1:6">
      <c r="A20" s="55" t="s">
        <v>159</v>
      </c>
      <c r="B20" s="86">
        <f>VLOOKUP(A20,SOUHRN!$A$9:$E$206,2,FALSE)</f>
        <v/>
      </c>
      <c r="C20" s="31" t="n">
        <v>1</v>
      </c>
      <c r="D20" s="41" t="s">
        <v>22</v>
      </c>
      <c r="E20" s="98" t="s"/>
      <c r="F20" s="84">
        <f>C20*E20</f>
        <v/>
      </c>
    </row>
    <row r="21" spans="1:6">
      <c r="A21" s="55" t="s">
        <v>132</v>
      </c>
      <c r="B21" s="86">
        <f>VLOOKUP(A21,SOUHRN!$A$9:$E$206,2,FALSE)</f>
        <v/>
      </c>
      <c r="C21" s="31" t="n">
        <v>1</v>
      </c>
      <c r="D21" s="41" t="s">
        <v>22</v>
      </c>
      <c r="E21" s="98" t="s"/>
      <c r="F21" s="84">
        <f>C21*E21</f>
        <v/>
      </c>
    </row>
    <row r="22" spans="1:6">
      <c r="A22" s="55" t="s">
        <v>135</v>
      </c>
      <c r="B22" s="86">
        <f>VLOOKUP(A22,SOUHRN!$A$9:$E$206,2,FALSE)</f>
        <v/>
      </c>
      <c r="C22" s="31" t="n">
        <v>1</v>
      </c>
      <c r="D22" s="41" t="s">
        <v>22</v>
      </c>
      <c r="E22" s="98" t="s"/>
      <c r="F22" s="84">
        <f>C22*E22</f>
        <v/>
      </c>
    </row>
    <row r="23" spans="1:6">
      <c r="A23" s="55" t="s">
        <v>171</v>
      </c>
      <c r="B23" s="86">
        <f>VLOOKUP(A23,SOUHRN!$A$9:$E$206,2,FALSE)</f>
        <v/>
      </c>
      <c r="C23" s="31" t="n">
        <v>30</v>
      </c>
      <c r="D23" s="41" t="s">
        <v>173</v>
      </c>
      <c r="E23" s="98" t="s"/>
      <c r="F23" s="84">
        <f>C23*E23</f>
        <v/>
      </c>
    </row>
    <row r="24" spans="1:6">
      <c r="A24" s="55" t="s">
        <v>179</v>
      </c>
      <c r="B24" s="86">
        <f>VLOOKUP(A24,SOUHRN!$A$9:$E$206,2,FALSE)</f>
        <v/>
      </c>
      <c r="C24" s="31" t="n">
        <v>20</v>
      </c>
      <c r="D24" s="41" t="s">
        <v>173</v>
      </c>
      <c r="E24" s="98" t="s"/>
      <c r="F24" s="84">
        <f>C24*E24</f>
        <v/>
      </c>
    </row>
    <row r="25" spans="1:6">
      <c r="A25" s="55" t="s">
        <v>203</v>
      </c>
      <c r="B25" s="86">
        <f>VLOOKUP(A25,SOUHRN!$A$9:$E$206,2,FALSE)</f>
        <v/>
      </c>
      <c r="C25" s="31" t="n">
        <v>4</v>
      </c>
      <c r="D25" s="41" t="s">
        <v>205</v>
      </c>
      <c r="E25" s="99" t="s"/>
      <c r="F25" s="99" t="s"/>
    </row>
    <row r="26" spans="1:6">
      <c r="A26" s="55" t="s">
        <v>212</v>
      </c>
      <c r="B26" s="86">
        <f>VLOOKUP(A26,SOUHRN!$A$9:$E$206,2,FALSE)</f>
        <v/>
      </c>
      <c r="C26" s="31" t="n">
        <v>16</v>
      </c>
      <c r="D26" s="41" t="s">
        <v>205</v>
      </c>
      <c r="E26" s="99" t="s"/>
      <c r="F26" s="99" t="s"/>
    </row>
    <row r="27" spans="1:6">
      <c r="A27" s="55" t="s">
        <v>216</v>
      </c>
      <c r="B27" s="86">
        <f>VLOOKUP(A27,SOUHRN!$A$9:$E$206,2,FALSE)</f>
        <v/>
      </c>
      <c r="C27" s="31" t="n">
        <v>8</v>
      </c>
      <c r="D27" s="41" t="s">
        <v>205</v>
      </c>
      <c r="E27" s="99" t="s"/>
      <c r="F27" s="99" t="s"/>
    </row>
    <row r="28" spans="1:6">
      <c r="A28" s="55" t="s">
        <v>42</v>
      </c>
      <c r="B28" s="86">
        <f>VLOOKUP(A28,SOUHRN!$A$9:$E$206,2,FALSE)</f>
        <v/>
      </c>
      <c r="C28" s="31" t="n">
        <v>1</v>
      </c>
      <c r="D28" s="41" t="s">
        <v>22</v>
      </c>
      <c r="E28" s="98" t="s"/>
      <c r="F28" s="84">
        <f>C28*E28</f>
        <v/>
      </c>
    </row>
    <row r="29" spans="1:6">
      <c r="A29" s="55" t="s">
        <v>181</v>
      </c>
      <c r="B29" s="86">
        <f>VLOOKUP(A29,SOUHRN!$A$9:$E$206,2,FALSE)</f>
        <v/>
      </c>
      <c r="C29" s="31" t="n">
        <v>1</v>
      </c>
      <c r="D29" s="41" t="s">
        <v>22</v>
      </c>
      <c r="E29" s="98" t="s"/>
      <c r="F29" s="84">
        <f>C29*E29</f>
        <v/>
      </c>
    </row>
    <row r="30" spans="1:6">
      <c r="A30" s="55" t="s">
        <v>27</v>
      </c>
      <c r="B30" s="86">
        <f>VLOOKUP(A30,SOUHRN!$A$9:$E$206,2,FALSE)</f>
        <v/>
      </c>
      <c r="C30" s="31" t="n">
        <v>1</v>
      </c>
      <c r="D30" s="41" t="s">
        <v>22</v>
      </c>
      <c r="E30" s="98" t="s"/>
      <c r="F30" s="84">
        <f>C30*E30</f>
        <v/>
      </c>
    </row>
    <row r="31" spans="1:6">
      <c r="A31" s="55" t="s">
        <v>190</v>
      </c>
      <c r="B31" s="86">
        <f>VLOOKUP(A31,SOUHRN!$A$9:$E$206,2,FALSE)</f>
        <v/>
      </c>
      <c r="C31" s="31" t="n">
        <v>1</v>
      </c>
      <c r="D31" s="41" t="s">
        <v>22</v>
      </c>
      <c r="E31" s="98" t="s"/>
      <c r="F31" s="84">
        <f>C31*E31</f>
        <v/>
      </c>
    </row>
    <row r="32" spans="1:6">
      <c r="A32" s="55" t="s">
        <v>144</v>
      </c>
      <c r="B32" s="86">
        <f>VLOOKUP(A32,SOUHRN!$A$9:$E$206,2,FALSE)</f>
        <v/>
      </c>
      <c r="C32" s="31" t="n">
        <v>2</v>
      </c>
      <c r="D32" s="41" t="s">
        <v>22</v>
      </c>
      <c r="E32" s="98" t="s"/>
      <c r="F32" s="84">
        <f>C32*E32</f>
        <v/>
      </c>
    </row>
    <row r="33" spans="1:6">
      <c r="A33" s="55" t="s">
        <v>147</v>
      </c>
      <c r="B33" s="86">
        <f>VLOOKUP(A33,SOUHRN!$A$9:$E$206,2,FALSE)</f>
        <v/>
      </c>
      <c r="C33" s="31" t="n">
        <v>1</v>
      </c>
      <c r="D33" s="41" t="s">
        <v>22</v>
      </c>
      <c r="E33" s="98" t="s"/>
      <c r="F33" s="84">
        <f>C33*E33</f>
        <v/>
      </c>
    </row>
    <row r="34" spans="1:6">
      <c r="A34" s="55" t="s">
        <v>69</v>
      </c>
      <c r="B34" s="86">
        <f>VLOOKUP(A34,SOUHRN!$A$9:$E$206,2,FALSE)</f>
        <v/>
      </c>
      <c r="C34" s="31" t="n">
        <v>1</v>
      </c>
      <c r="D34" s="41" t="s">
        <v>22</v>
      </c>
      <c r="E34" s="98" t="s"/>
      <c r="F34" s="84">
        <f>C34*E34</f>
        <v/>
      </c>
    </row>
    <row r="35" spans="1:6">
      <c r="A35" s="55" t="s">
        <v>84</v>
      </c>
      <c r="B35" s="86">
        <f>VLOOKUP(A35,SOUHRN!$A$9:$E$206,2,FALSE)</f>
        <v/>
      </c>
      <c r="C35" s="31" t="n">
        <v>1</v>
      </c>
      <c r="D35" s="41" t="s">
        <v>22</v>
      </c>
      <c r="E35" s="98" t="s"/>
      <c r="F35" s="84">
        <f>C35*E35</f>
        <v/>
      </c>
    </row>
    <row r="36" spans="1:6">
      <c r="A36" s="55" t="s">
        <v>60</v>
      </c>
      <c r="B36" s="86">
        <f>VLOOKUP(A36,SOUHRN!$A$9:$E$206,2,FALSE)</f>
        <v/>
      </c>
      <c r="C36" s="31" t="n">
        <v>1</v>
      </c>
      <c r="D36" s="41" t="s">
        <v>22</v>
      </c>
      <c r="E36" s="98" t="s"/>
      <c r="F36" s="84">
        <f>C36*E36</f>
        <v/>
      </c>
    </row>
    <row r="37" spans="1:6">
      <c r="A37" s="55" t="s">
        <v>90</v>
      </c>
      <c r="B37" s="86">
        <f>VLOOKUP(A37,SOUHRN!$A$9:$E$206,2,FALSE)</f>
        <v/>
      </c>
      <c r="C37" s="31" t="n">
        <v>1</v>
      </c>
      <c r="D37" s="41" t="s">
        <v>22</v>
      </c>
      <c r="E37" s="98" t="s"/>
      <c r="F37" s="84">
        <f>C37*E37</f>
        <v/>
      </c>
    </row>
    <row r="38" spans="1:6">
      <c r="A38" s="55" t="s">
        <v>99</v>
      </c>
      <c r="B38" s="86">
        <f>VLOOKUP(A38,SOUHRN!$A$9:$E$206,2,FALSE)</f>
        <v/>
      </c>
      <c r="C38" s="31" t="n">
        <v>1</v>
      </c>
      <c r="D38" s="41" t="s">
        <v>22</v>
      </c>
      <c r="E38" s="98" t="s"/>
      <c r="F38" s="84">
        <f>C38*E38</f>
        <v/>
      </c>
    </row>
    <row r="39" spans="1:6">
      <c r="A39" s="55" t="s">
        <v>24</v>
      </c>
      <c r="B39" s="86">
        <f>VLOOKUP(A39,SOUHRN!$A$9:$E$206,2,FALSE)</f>
        <v/>
      </c>
      <c r="C39" s="31" t="n">
        <v>1</v>
      </c>
      <c r="D39" s="41" t="s">
        <v>22</v>
      </c>
      <c r="E39" s="98" t="s"/>
      <c r="F39" s="84">
        <f>C39*E39</f>
        <v/>
      </c>
    </row>
    <row r="40" spans="1:6">
      <c r="A40" s="55" t="s">
        <v>33</v>
      </c>
      <c r="B40" s="86">
        <f>VLOOKUP(A40,SOUHRN!$A$9:$E$206,2,FALSE)</f>
        <v/>
      </c>
      <c r="C40" s="31" t="n">
        <v>1</v>
      </c>
      <c r="D40" s="41" t="s">
        <v>22</v>
      </c>
      <c r="E40" s="98" t="s"/>
      <c r="F40" s="84">
        <f>C40*E40</f>
        <v/>
      </c>
    </row>
    <row r="41" spans="1:6">
      <c r="A41" s="55" t="s">
        <v>187</v>
      </c>
      <c r="B41" s="86">
        <f>VLOOKUP(A41,SOUHRN!$A$9:$E$206,2,FALSE)</f>
        <v/>
      </c>
      <c r="C41" s="31" t="n">
        <v>1</v>
      </c>
      <c r="D41" s="41" t="s">
        <v>22</v>
      </c>
      <c r="E41" s="98" t="s"/>
      <c r="F41" s="84">
        <f>C41*E41</f>
        <v/>
      </c>
    </row>
    <row r="42" spans="1:6">
      <c r="A42" s="55" t="s">
        <v>193</v>
      </c>
      <c r="B42" s="86">
        <f>VLOOKUP(A42,SOUHRN!$A$9:$E$206,2,FALSE)</f>
        <v/>
      </c>
      <c r="C42" s="31" t="n">
        <v>1</v>
      </c>
      <c r="D42" s="41" t="s">
        <v>22</v>
      </c>
      <c r="E42" s="98" t="s"/>
      <c r="F42" s="84">
        <f>C42*E42</f>
        <v/>
      </c>
    </row>
    <row r="43" spans="1:6">
      <c r="A43" s="55" t="s">
        <v>222</v>
      </c>
      <c r="B43" s="86">
        <f>VLOOKUP(A43,SOUHRN!$A$9:$E$206,2,FALSE)</f>
        <v/>
      </c>
      <c r="C43" s="31" t="n">
        <v>1</v>
      </c>
      <c r="D43" s="41" t="s">
        <v>22</v>
      </c>
      <c r="E43" s="98" t="s"/>
      <c r="F43" s="84">
        <f>C43*E43</f>
        <v/>
      </c>
    </row>
    <row r="44" spans="1:6">
      <c r="A44" s="55" t="s">
        <v>171</v>
      </c>
      <c r="B44" s="86">
        <f>VLOOKUP(A44,SOUHRN!$A$9:$E$206,2,FALSE)</f>
        <v/>
      </c>
      <c r="C44" s="31" t="n">
        <v>60</v>
      </c>
      <c r="D44" s="41" t="s">
        <v>173</v>
      </c>
      <c r="E44" s="98" t="s"/>
      <c r="F44" s="84">
        <f>C44*E44</f>
        <v/>
      </c>
    </row>
    <row r="45" spans="1:6">
      <c r="A45" s="55" t="s">
        <v>175</v>
      </c>
      <c r="B45" s="86">
        <f>VLOOKUP(A45,SOUHRN!$A$9:$E$206,2,FALSE)</f>
        <v/>
      </c>
      <c r="C45" s="90" t="n">
        <v>30</v>
      </c>
      <c r="D45" s="91" t="s">
        <v>173</v>
      </c>
      <c r="E45" s="98" t="s"/>
      <c r="F45" s="84">
        <f>C45*E45</f>
        <v/>
      </c>
    </row>
    <row r="46" spans="1:6">
      <c r="A46" s="55" t="s">
        <v>108</v>
      </c>
      <c r="B46" s="86">
        <f>VLOOKUP(A46,SOUHRN!$A$9:$E$206,2,FALSE)</f>
        <v/>
      </c>
      <c r="C46" s="31" t="n">
        <v>1</v>
      </c>
      <c r="D46" s="41" t="s">
        <v>22</v>
      </c>
      <c r="E46" s="98" t="s"/>
      <c r="F46" s="84">
        <f>C46*E46</f>
        <v/>
      </c>
    </row>
    <row r="47" spans="1:6">
      <c r="A47" s="55" t="s">
        <v>199</v>
      </c>
      <c r="B47" s="86">
        <f>VLOOKUP(A47,SOUHRN!$A$9:$E$206,2,FALSE)</f>
        <v/>
      </c>
      <c r="C47" s="90" t="n">
        <v>1</v>
      </c>
      <c r="D47" s="91" t="s">
        <v>201</v>
      </c>
      <c r="E47" s="98" t="s"/>
      <c r="F47" s="84">
        <f>C47*E47</f>
        <v/>
      </c>
    </row>
    <row r="48" spans="1:6">
      <c r="A48" s="55" t="s">
        <v>203</v>
      </c>
      <c r="B48" s="86">
        <f>VLOOKUP(A48,SOUHRN!$A$9:$E$206,2,FALSE)</f>
        <v/>
      </c>
      <c r="C48" s="90" t="n">
        <v>8</v>
      </c>
      <c r="D48" s="91" t="s">
        <v>205</v>
      </c>
      <c r="E48" s="99" t="s"/>
      <c r="F48" s="99" t="s"/>
    </row>
    <row r="49" spans="1:6">
      <c r="A49" s="55" t="s">
        <v>206</v>
      </c>
      <c r="B49" s="86">
        <f>VLOOKUP(A49,SOUHRN!$A$9:$E$206,2,FALSE)</f>
        <v/>
      </c>
      <c r="C49" s="90" t="n">
        <v>2</v>
      </c>
      <c r="D49" s="91" t="s">
        <v>205</v>
      </c>
      <c r="E49" s="99" t="s"/>
      <c r="F49" s="99" t="s"/>
    </row>
    <row r="50" spans="1:6">
      <c r="A50" s="55" t="s">
        <v>208</v>
      </c>
      <c r="B50" s="86">
        <f>VLOOKUP(A50,SOUHRN!$A$9:$E$206,2,FALSE)</f>
        <v/>
      </c>
      <c r="C50" s="90" t="n">
        <v>6</v>
      </c>
      <c r="D50" s="91" t="s">
        <v>205</v>
      </c>
      <c r="E50" s="99" t="s"/>
      <c r="F50" s="99" t="s"/>
    </row>
    <row r="51" spans="1:6">
      <c r="A51" s="55" t="s">
        <v>210</v>
      </c>
      <c r="B51" s="86">
        <f>VLOOKUP(A51,SOUHRN!$A$9:$E$206,2,FALSE)</f>
        <v/>
      </c>
      <c r="C51" s="90" t="n">
        <v>8</v>
      </c>
      <c r="D51" s="91" t="s">
        <v>205</v>
      </c>
      <c r="E51" s="99" t="s"/>
      <c r="F51" s="99" t="s"/>
    </row>
    <row r="52" spans="1:6">
      <c r="A52" s="55" t="s">
        <v>212</v>
      </c>
      <c r="B52" s="86">
        <f>VLOOKUP(A52,SOUHRN!$A$9:$E$206,2,FALSE)</f>
        <v/>
      </c>
      <c r="C52" s="90" t="n">
        <v>48</v>
      </c>
      <c r="D52" s="91" t="s">
        <v>205</v>
      </c>
      <c r="E52" s="99" t="s"/>
      <c r="F52" s="99" t="s"/>
    </row>
    <row r="53" spans="1:6">
      <c r="A53" s="55" t="s">
        <v>216</v>
      </c>
      <c r="B53" s="86">
        <f>VLOOKUP(A53,SOUHRN!$A$9:$E$206,2,FALSE)</f>
        <v/>
      </c>
      <c r="C53" s="90" t="n">
        <v>16</v>
      </c>
      <c r="D53" s="91" t="s">
        <v>205</v>
      </c>
      <c r="E53" s="99" t="s"/>
      <c r="F53" s="99" t="s"/>
    </row>
    <row r="54" spans="1:6">
      <c r="A54" s="55" t="s">
        <v>220</v>
      </c>
      <c r="B54" s="86">
        <f>VLOOKUP(A54,SOUHRN!$A$9:$E$206,2,FALSE)</f>
        <v/>
      </c>
      <c r="C54" s="90" t="n">
        <v>4</v>
      </c>
      <c r="D54" s="91" t="s">
        <v>205</v>
      </c>
      <c r="E54" s="99" t="s"/>
      <c r="F54" s="99" t="s"/>
    </row>
    <row customHeight="1" ht="15.75" r="55" s="95" spans="1:6" thickBot="1">
      <c r="A55" s="57" t="n"/>
      <c r="B55" s="26" t="n"/>
      <c r="C55" s="29" t="n"/>
      <c r="D55" s="42" t="n"/>
    </row>
    <row customHeight="1" ht="15.75" r="56" s="95" spans="1:6" thickTop="1">
      <c r="A56" s="8" t="n"/>
      <c r="B56" s="7" t="n"/>
      <c r="C56" s="8" t="n"/>
      <c r="D56" s="8" t="n"/>
      <c r="F56" s="87">
        <f>SUM(F14:F55)</f>
        <v/>
      </c>
    </row>
    <row customHeight="1" ht="15.75" r="57" s="95" spans="1:6">
      <c r="A57" s="8" t="n"/>
      <c r="B57" s="7" t="n"/>
      <c r="C57" s="8" t="n"/>
      <c r="D57" s="8" t="n"/>
    </row>
    <row r="58" spans="1:6">
      <c r="A58" s="85" t="n"/>
      <c r="B58" s="85" t="n"/>
      <c r="C58" s="72" t="n"/>
      <c r="D58" s="85" t="n"/>
    </row>
    <row r="59" spans="1:6">
      <c r="A59" s="85" t="n"/>
      <c r="B59" s="85" t="n"/>
      <c r="C59" s="72" t="n"/>
      <c r="D59" s="85" t="n"/>
    </row>
    <row r="60" spans="1:6">
      <c r="A60" s="85" t="n"/>
      <c r="B60" s="85" t="n"/>
      <c r="C60" s="72" t="n"/>
      <c r="D60" s="85" t="n"/>
    </row>
    <row r="61" spans="1:6"/>
    <row r="62" spans="1:6"/>
    <row r="63" spans="1:6"/>
    <row r="64" spans="1:6"/>
    <row r="65" spans="1:6"/>
    <row r="66" spans="1:6"/>
    <row r="67" spans="1:6"/>
    <row r="68" spans="1:6">
      <c r="D68"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0"/>
</worksheet>
</file>

<file path=xl/worksheets/sheet9.xml><?xml version="1.0" encoding="utf-8"?>
<worksheet xmlns="http://schemas.openxmlformats.org/spreadsheetml/2006/main">
  <sheetPr>
    <outlinePr summaryBelow="1" summaryRight="1"/>
    <pageSetUpPr fitToPage="1"/>
  </sheetPr>
  <dimension ref="A1:F58"/>
  <sheetViews>
    <sheetView view="pageBreakPreview" workbookViewId="0" zoomScaleNormal="100" zoomScaleSheetLayoutView="100">
      <selection activeCell="A1" sqref="A1"/>
    </sheetView>
  </sheetViews>
  <sheetFormatPr baseColWidth="8" defaultRowHeight="15" outlineLevelCol="0"/>
  <cols>
    <col customWidth="1" max="1" min="1" style="95" width="21.7109375"/>
    <col customWidth="1" max="2" min="2" style="95" width="70.7109375"/>
    <col customWidth="1" max="3" min="3" style="73" width="7.7109375"/>
    <col customWidth="1" max="4" min="4" style="95" width="50.7109375"/>
    <col customWidth="1" max="5" min="5" style="95" width="17.42578125"/>
    <col customWidth="1" max="6" min="6" style="95" width="12"/>
  </cols>
  <sheetData>
    <row customHeight="1" ht="15.75" r="1" s="95" spans="1:6" thickTop="1">
      <c r="A1" s="67" t="s">
        <v>0</v>
      </c>
      <c r="B1" s="32">
        <f>SOUHRN!C1</f>
        <v/>
      </c>
      <c r="C1" s="13" t="s">
        <v>229</v>
      </c>
      <c r="D1" s="2" t="n"/>
    </row>
    <row r="2" spans="1:6">
      <c r="A2" s="68" t="s">
        <v>2</v>
      </c>
      <c r="B2" s="53">
        <f>SOUHRN!C2</f>
        <v/>
      </c>
      <c r="C2" s="73" t="n"/>
      <c r="D2" s="96" t="s">
        <v>244</v>
      </c>
    </row>
    <row r="3" spans="1:6">
      <c r="A3" s="68" t="s">
        <v>4</v>
      </c>
      <c r="B3" s="53">
        <f>SOUHRN!C3</f>
        <v/>
      </c>
      <c r="C3" s="73" t="n"/>
    </row>
    <row r="4" spans="1:6">
      <c r="A4" s="68" t="s">
        <v>6</v>
      </c>
      <c r="B4" s="53">
        <f>SOUHRN!C4</f>
        <v/>
      </c>
      <c r="C4" s="73" t="n"/>
    </row>
    <row r="5" spans="1:6">
      <c r="A5" s="68" t="s">
        <v>8</v>
      </c>
      <c r="B5" s="24" t="s">
        <v>231</v>
      </c>
      <c r="C5" s="73" t="n"/>
    </row>
    <row r="6" spans="1:6">
      <c r="A6" s="68" t="s">
        <v>232</v>
      </c>
      <c r="B6" s="24" t="s">
        <v>233</v>
      </c>
      <c r="C6" s="73" t="n"/>
    </row>
    <row r="7" spans="1:6">
      <c r="A7" s="68" t="s">
        <v>234</v>
      </c>
      <c r="B7" s="24" t="s">
        <v>257</v>
      </c>
      <c r="C7" s="73" t="n"/>
    </row>
    <row r="8" spans="1:6">
      <c r="A8" s="69" t="s">
        <v>236</v>
      </c>
      <c r="B8" s="24">
        <f>RIGHT(CELL("filename",A1),LEN(CELL("filename",A1))-FIND("]",CELL("filename",A1)))</f>
        <v/>
      </c>
      <c r="C8" s="73" t="n"/>
    </row>
    <row r="9" spans="1:6">
      <c r="A9" s="68" t="s">
        <v>237</v>
      </c>
      <c r="B9" s="24" t="s">
        <v>258</v>
      </c>
      <c r="C9" s="73" t="n"/>
    </row>
    <row r="10" spans="1:6">
      <c r="A10" s="68" t="s">
        <v>239</v>
      </c>
      <c r="B10" s="24" t="n"/>
      <c r="C10" s="73" t="n"/>
    </row>
    <row customHeight="1" ht="15.75" r="11" s="95" spans="1:6" thickBot="1">
      <c r="A11" s="70" t="s">
        <v>240</v>
      </c>
      <c r="B11" s="54" t="n"/>
      <c r="C11" s="73" t="n"/>
    </row>
    <row r="12" spans="1:6">
      <c r="A12" s="12" t="n"/>
      <c r="B12" s="14" t="n"/>
      <c r="C12" s="71" t="n"/>
      <c r="D12" s="15" t="n"/>
    </row>
    <row customHeight="1" ht="31.5" r="13" s="95" spans="1:6">
      <c r="A13" s="65" t="s">
        <v>10</v>
      </c>
      <c r="B13" s="66" t="s">
        <v>241</v>
      </c>
      <c r="C13" s="88" t="s">
        <v>12</v>
      </c>
      <c r="D13" s="16" t="s">
        <v>13</v>
      </c>
      <c r="E13" s="66" t="s">
        <v>242</v>
      </c>
      <c r="F13" s="66" t="s">
        <v>243</v>
      </c>
    </row>
    <row r="14" spans="1:6">
      <c r="A14" s="55" t="s">
        <v>114</v>
      </c>
      <c r="B14" s="86">
        <f>VLOOKUP(A14,SOUHRN!$A$9:$E$207,2,FALSE)</f>
        <v/>
      </c>
      <c r="C14" s="31" t="n">
        <v>4</v>
      </c>
      <c r="D14" s="41" t="s">
        <v>22</v>
      </c>
      <c r="E14" s="98" t="s"/>
      <c r="F14" s="84">
        <f>C14*E14</f>
        <v/>
      </c>
    </row>
    <row r="15" spans="1:6">
      <c r="A15" s="55" t="s">
        <v>117</v>
      </c>
      <c r="B15" s="86">
        <f>VLOOKUP(A15,SOUHRN!$A$9:$E$207,2,FALSE)</f>
        <v/>
      </c>
      <c r="C15" s="31" t="n">
        <v>1</v>
      </c>
      <c r="D15" s="41" t="s">
        <v>22</v>
      </c>
      <c r="E15" s="98" t="s"/>
      <c r="F15" s="84">
        <f>C15*E15</f>
        <v/>
      </c>
    </row>
    <row r="16" spans="1:6">
      <c r="A16" s="55" t="s">
        <v>120</v>
      </c>
      <c r="B16" s="86">
        <f>VLOOKUP(A16,SOUHRN!$A$9:$E$207,2,FALSE)</f>
        <v/>
      </c>
      <c r="C16" s="31" t="n">
        <v>1</v>
      </c>
      <c r="D16" s="41" t="s">
        <v>22</v>
      </c>
      <c r="E16" s="98" t="s"/>
      <c r="F16" s="84">
        <f>C16*E16</f>
        <v/>
      </c>
    </row>
    <row r="17" spans="1:6">
      <c r="A17" s="55" t="s">
        <v>184</v>
      </c>
      <c r="B17" s="86">
        <f>VLOOKUP(A17,SOUHRN!$A$9:$E$207,2,FALSE)</f>
        <v/>
      </c>
      <c r="C17" s="31" t="n">
        <v>1</v>
      </c>
      <c r="D17" s="41" t="s">
        <v>22</v>
      </c>
      <c r="E17" s="98" t="s"/>
      <c r="F17" s="84">
        <f>C17*E17</f>
        <v/>
      </c>
    </row>
    <row r="18" spans="1:6">
      <c r="A18" s="55" t="s">
        <v>129</v>
      </c>
      <c r="B18" s="86">
        <f>VLOOKUP(A18,SOUHRN!$A$9:$E$207,2,FALSE)</f>
        <v/>
      </c>
      <c r="C18" s="31" t="n">
        <v>1</v>
      </c>
      <c r="D18" s="41" t="s">
        <v>22</v>
      </c>
      <c r="E18" s="98" t="s"/>
      <c r="F18" s="84">
        <f>C18*E18</f>
        <v/>
      </c>
    </row>
    <row r="19" spans="1:6">
      <c r="A19" s="55" t="s">
        <v>156</v>
      </c>
      <c r="B19" s="86">
        <f>VLOOKUP(A19,SOUHRN!$A$9:$E$207,2,FALSE)</f>
        <v/>
      </c>
      <c r="C19" s="31" t="n">
        <v>1</v>
      </c>
      <c r="D19" s="41" t="s">
        <v>22</v>
      </c>
      <c r="E19" s="98" t="s"/>
      <c r="F19" s="84">
        <f>C19*E19</f>
        <v/>
      </c>
    </row>
    <row r="20" spans="1:6">
      <c r="A20" s="55" t="s">
        <v>159</v>
      </c>
      <c r="B20" s="86">
        <f>VLOOKUP(A20,SOUHRN!$A$9:$E$207,2,FALSE)</f>
        <v/>
      </c>
      <c r="C20" s="31" t="n">
        <v>1</v>
      </c>
      <c r="D20" s="41" t="s">
        <v>22</v>
      </c>
      <c r="E20" s="98" t="s"/>
      <c r="F20" s="84">
        <f>C20*E20</f>
        <v/>
      </c>
    </row>
    <row r="21" spans="1:6">
      <c r="A21" s="55" t="s">
        <v>132</v>
      </c>
      <c r="B21" s="86">
        <f>VLOOKUP(A21,SOUHRN!$A$9:$E$207,2,FALSE)</f>
        <v/>
      </c>
      <c r="C21" s="31" t="n">
        <v>1</v>
      </c>
      <c r="D21" s="41" t="s">
        <v>22</v>
      </c>
      <c r="E21" s="98" t="s"/>
      <c r="F21" s="84">
        <f>C21*E21</f>
        <v/>
      </c>
    </row>
    <row r="22" spans="1:6">
      <c r="A22" s="55" t="s">
        <v>135</v>
      </c>
      <c r="B22" s="86">
        <f>VLOOKUP(A22,SOUHRN!$A$9:$E$207,2,FALSE)</f>
        <v/>
      </c>
      <c r="C22" s="31" t="n">
        <v>1</v>
      </c>
      <c r="D22" s="41" t="s">
        <v>22</v>
      </c>
      <c r="E22" s="98" t="s"/>
      <c r="F22" s="84">
        <f>C22*E22</f>
        <v/>
      </c>
    </row>
    <row r="23" spans="1:6">
      <c r="A23" s="55" t="s">
        <v>171</v>
      </c>
      <c r="B23" s="86">
        <f>VLOOKUP(A23,SOUHRN!$A$9:$E$207,2,FALSE)</f>
        <v/>
      </c>
      <c r="C23" s="31" t="n">
        <v>90</v>
      </c>
      <c r="D23" s="41" t="s">
        <v>173</v>
      </c>
      <c r="E23" s="98" t="s"/>
      <c r="F23" s="84">
        <f>C23*E23</f>
        <v/>
      </c>
    </row>
    <row r="24" spans="1:6">
      <c r="A24" s="55" t="s">
        <v>179</v>
      </c>
      <c r="B24" s="86">
        <f>VLOOKUP(A24,SOUHRN!$A$9:$E$207,2,FALSE)</f>
        <v/>
      </c>
      <c r="C24" s="31" t="n">
        <v>20</v>
      </c>
      <c r="D24" s="41" t="s">
        <v>173</v>
      </c>
      <c r="E24" s="98" t="s"/>
      <c r="F24" s="84">
        <f>C24*E24</f>
        <v/>
      </c>
    </row>
    <row r="25" spans="1:6">
      <c r="A25" s="55" t="s">
        <v>203</v>
      </c>
      <c r="B25" s="86">
        <f>VLOOKUP(A25,SOUHRN!$A$9:$E$207,2,FALSE)</f>
        <v/>
      </c>
      <c r="C25" s="31" t="n">
        <v>4</v>
      </c>
      <c r="D25" s="41" t="s">
        <v>205</v>
      </c>
      <c r="E25" s="99" t="s"/>
      <c r="F25" s="99" t="s"/>
    </row>
    <row r="26" spans="1:6">
      <c r="A26" s="55" t="s">
        <v>212</v>
      </c>
      <c r="B26" s="86">
        <f>VLOOKUP(A26,SOUHRN!$A$9:$E$207,2,FALSE)</f>
        <v/>
      </c>
      <c r="C26" s="31" t="n">
        <v>16</v>
      </c>
      <c r="D26" s="41" t="s">
        <v>205</v>
      </c>
      <c r="E26" s="99" t="s"/>
      <c r="F26" s="99" t="s"/>
    </row>
    <row r="27" spans="1:6">
      <c r="A27" s="55" t="s">
        <v>216</v>
      </c>
      <c r="B27" s="86">
        <f>VLOOKUP(A27,SOUHRN!$A$9:$E$207,2,FALSE)</f>
        <v/>
      </c>
      <c r="C27" s="31" t="n">
        <v>8</v>
      </c>
      <c r="D27" s="41" t="s">
        <v>205</v>
      </c>
      <c r="E27" s="99" t="s"/>
      <c r="F27" s="99" t="s"/>
    </row>
    <row r="28" spans="1:6">
      <c r="A28" s="55" t="s">
        <v>42</v>
      </c>
      <c r="B28" s="86">
        <f>VLOOKUP(A28,SOUHRN!$A$9:$E$207,2,FALSE)</f>
        <v/>
      </c>
      <c r="C28" s="31" t="n">
        <v>1</v>
      </c>
      <c r="D28" s="41" t="s">
        <v>22</v>
      </c>
      <c r="E28" s="98" t="s"/>
      <c r="F28" s="84">
        <f>C28*E28</f>
        <v/>
      </c>
    </row>
    <row r="29" spans="1:6">
      <c r="A29" s="55" t="s">
        <v>181</v>
      </c>
      <c r="B29" s="86">
        <f>VLOOKUP(A29,SOUHRN!$A$9:$E$207,2,FALSE)</f>
        <v/>
      </c>
      <c r="C29" s="31" t="n">
        <v>1</v>
      </c>
      <c r="D29" s="41" t="s">
        <v>22</v>
      </c>
      <c r="E29" s="98" t="s"/>
      <c r="F29" s="84">
        <f>C29*E29</f>
        <v/>
      </c>
    </row>
    <row r="30" spans="1:6">
      <c r="A30" s="55" t="s">
        <v>27</v>
      </c>
      <c r="B30" s="86">
        <f>VLOOKUP(A30,SOUHRN!$A$9:$E$207,2,FALSE)</f>
        <v/>
      </c>
      <c r="C30" s="31" t="n">
        <v>1</v>
      </c>
      <c r="D30" s="41" t="s">
        <v>22</v>
      </c>
      <c r="E30" s="98" t="s"/>
      <c r="F30" s="84">
        <f>C30*E30</f>
        <v/>
      </c>
    </row>
    <row r="31" spans="1:6">
      <c r="A31" s="55" t="s">
        <v>190</v>
      </c>
      <c r="B31" s="86">
        <f>VLOOKUP(A31,SOUHRN!$A$9:$E$207,2,FALSE)</f>
        <v/>
      </c>
      <c r="C31" s="31" t="n">
        <v>1</v>
      </c>
      <c r="D31" s="41" t="s">
        <v>22</v>
      </c>
      <c r="E31" s="98" t="s"/>
      <c r="F31" s="84">
        <f>C31*E31</f>
        <v/>
      </c>
    </row>
    <row r="32" spans="1:6">
      <c r="A32" s="55" t="s">
        <v>144</v>
      </c>
      <c r="B32" s="86">
        <f>VLOOKUP(A32,SOUHRN!$A$9:$E$207,2,FALSE)</f>
        <v/>
      </c>
      <c r="C32" s="31" t="n">
        <v>2</v>
      </c>
      <c r="D32" s="41" t="s">
        <v>22</v>
      </c>
      <c r="E32" s="98" t="s"/>
      <c r="F32" s="84">
        <f>C32*E32</f>
        <v/>
      </c>
    </row>
    <row r="33" spans="1:6">
      <c r="A33" s="55" t="s">
        <v>66</v>
      </c>
      <c r="B33" s="86">
        <f>VLOOKUP(A33,SOUHRN!$A$9:$E$207,2,FALSE)</f>
        <v/>
      </c>
      <c r="C33" s="31" t="n">
        <v>1</v>
      </c>
      <c r="D33" s="41" t="s">
        <v>22</v>
      </c>
      <c r="E33" s="98" t="s"/>
      <c r="F33" s="84">
        <f>C33*E33</f>
        <v/>
      </c>
    </row>
    <row r="34" spans="1:6">
      <c r="A34" s="55" t="s">
        <v>87</v>
      </c>
      <c r="B34" s="86">
        <f>VLOOKUP(A34,SOUHRN!$A$9:$E$207,2,FALSE)</f>
        <v/>
      </c>
      <c r="C34" s="31" t="n">
        <v>1</v>
      </c>
      <c r="D34" s="41" t="s">
        <v>22</v>
      </c>
      <c r="E34" s="98" t="s"/>
      <c r="F34" s="84">
        <f>C34*E34</f>
        <v/>
      </c>
    </row>
    <row r="35" spans="1:6">
      <c r="A35" s="55" t="s">
        <v>60</v>
      </c>
      <c r="B35" s="86">
        <f>VLOOKUP(A35,SOUHRN!$A$9:$E$207,2,FALSE)</f>
        <v/>
      </c>
      <c r="C35" s="31" t="n">
        <v>1</v>
      </c>
      <c r="D35" s="41" t="s">
        <v>22</v>
      </c>
      <c r="E35" s="98" t="s"/>
      <c r="F35" s="84">
        <f>C35*E35</f>
        <v/>
      </c>
    </row>
    <row r="36" spans="1:6">
      <c r="A36" s="55" t="s">
        <v>63</v>
      </c>
      <c r="B36" s="86">
        <f>VLOOKUP(A36,SOUHRN!$A$9:$E$207,2,FALSE)</f>
        <v/>
      </c>
      <c r="C36" s="31" t="n">
        <v>6</v>
      </c>
      <c r="D36" s="41" t="s">
        <v>22</v>
      </c>
      <c r="E36" s="98" t="s"/>
      <c r="F36" s="84">
        <f>C36*E36</f>
        <v/>
      </c>
    </row>
    <row r="37" spans="1:6">
      <c r="A37" s="55" t="s">
        <v>72</v>
      </c>
      <c r="B37" s="86">
        <f>VLOOKUP(A37,SOUHRN!$A$9:$E$207,2,FALSE)</f>
        <v/>
      </c>
      <c r="C37" s="31" t="n">
        <v>1</v>
      </c>
      <c r="D37" s="41" t="s">
        <v>22</v>
      </c>
      <c r="E37" s="98" t="s"/>
      <c r="F37" s="84">
        <f>C37*E37</f>
        <v/>
      </c>
    </row>
    <row r="38" spans="1:6">
      <c r="A38" s="55" t="s">
        <v>75</v>
      </c>
      <c r="B38" s="86">
        <f>VLOOKUP(A38,SOUHRN!$A$9:$E$207,2,FALSE)</f>
        <v/>
      </c>
      <c r="C38" s="31" t="n">
        <v>4</v>
      </c>
      <c r="D38" s="41" t="s">
        <v>22</v>
      </c>
      <c r="E38" s="98" t="s"/>
      <c r="F38" s="84">
        <f>C38*E38</f>
        <v/>
      </c>
    </row>
    <row r="39" spans="1:6">
      <c r="A39" s="55" t="s">
        <v>78</v>
      </c>
      <c r="B39" s="86">
        <f>VLOOKUP(A39,SOUHRN!$A$9:$E$207,2,FALSE)</f>
        <v/>
      </c>
      <c r="C39" s="31">
        <f>4*3</f>
        <v/>
      </c>
      <c r="D39" s="41" t="s">
        <v>22</v>
      </c>
      <c r="E39" s="98" t="s"/>
      <c r="F39" s="84">
        <f>C39*E39</f>
        <v/>
      </c>
    </row>
    <row r="40" spans="1:6">
      <c r="A40" s="55" t="s">
        <v>99</v>
      </c>
      <c r="B40" s="86">
        <f>VLOOKUP(A40,SOUHRN!$A$9:$E$207,2,FALSE)</f>
        <v/>
      </c>
      <c r="C40" s="31" t="n">
        <v>1</v>
      </c>
      <c r="D40" s="41" t="s">
        <v>22</v>
      </c>
      <c r="E40" s="98" t="s"/>
      <c r="F40" s="84">
        <f>C40*E40</f>
        <v/>
      </c>
    </row>
    <row r="41" spans="1:6">
      <c r="A41" s="55" t="s">
        <v>24</v>
      </c>
      <c r="B41" s="86">
        <f>VLOOKUP(A41,SOUHRN!$A$9:$E$207,2,FALSE)</f>
        <v/>
      </c>
      <c r="C41" s="31" t="n">
        <v>1</v>
      </c>
      <c r="D41" s="41" t="s">
        <v>22</v>
      </c>
      <c r="E41" s="98" t="s"/>
      <c r="F41" s="84">
        <f>C41*E41</f>
        <v/>
      </c>
    </row>
    <row r="42" spans="1:6">
      <c r="A42" s="55" t="s">
        <v>33</v>
      </c>
      <c r="B42" s="86">
        <f>VLOOKUP(A42,SOUHRN!$A$9:$E$207,2,FALSE)</f>
        <v/>
      </c>
      <c r="C42" s="31" t="n">
        <v>1</v>
      </c>
      <c r="D42" s="41" t="s">
        <v>22</v>
      </c>
      <c r="E42" s="98" t="s"/>
      <c r="F42" s="84">
        <f>C42*E42</f>
        <v/>
      </c>
    </row>
    <row r="43" spans="1:6">
      <c r="A43" s="55" t="s">
        <v>187</v>
      </c>
      <c r="B43" s="86">
        <f>VLOOKUP(A43,SOUHRN!$A$9:$E$207,2,FALSE)</f>
        <v/>
      </c>
      <c r="C43" s="31" t="n">
        <v>1</v>
      </c>
      <c r="D43" s="41" t="s">
        <v>22</v>
      </c>
      <c r="E43" s="98" t="s"/>
      <c r="F43" s="84">
        <f>C43*E43</f>
        <v/>
      </c>
    </row>
    <row r="44" spans="1:6">
      <c r="A44" s="55" t="s">
        <v>193</v>
      </c>
      <c r="B44" s="86">
        <f>VLOOKUP(A44,SOUHRN!$A$9:$E$207,2,FALSE)</f>
        <v/>
      </c>
      <c r="C44" s="31" t="n">
        <v>1</v>
      </c>
      <c r="D44" s="41" t="s">
        <v>22</v>
      </c>
      <c r="E44" s="98" t="s"/>
      <c r="F44" s="84">
        <f>C44*E44</f>
        <v/>
      </c>
    </row>
    <row r="45" spans="1:6">
      <c r="A45" s="55" t="s">
        <v>222</v>
      </c>
      <c r="B45" s="86">
        <f>VLOOKUP(A45,SOUHRN!$A$9:$E$207,2,FALSE)</f>
        <v/>
      </c>
      <c r="C45" s="31" t="n">
        <v>1</v>
      </c>
      <c r="D45" s="41" t="s">
        <v>22</v>
      </c>
      <c r="E45" s="98" t="s"/>
      <c r="F45" s="84">
        <f>C45*E45</f>
        <v/>
      </c>
    </row>
    <row r="46" spans="1:6">
      <c r="A46" s="55" t="s">
        <v>171</v>
      </c>
      <c r="B46" s="86">
        <f>VLOOKUP(A46,SOUHRN!$A$9:$E$207,2,FALSE)</f>
        <v/>
      </c>
      <c r="C46" s="31" t="n">
        <v>300</v>
      </c>
      <c r="D46" s="41" t="s">
        <v>173</v>
      </c>
      <c r="E46" s="98" t="s"/>
      <c r="F46" s="84">
        <f>C46*E46</f>
        <v/>
      </c>
    </row>
    <row r="47" spans="1:6">
      <c r="A47" s="55" t="s">
        <v>175</v>
      </c>
      <c r="B47" s="86">
        <f>VLOOKUP(A47,SOUHRN!$A$9:$E$207,2,FALSE)</f>
        <v/>
      </c>
      <c r="C47" s="90" t="n">
        <v>30</v>
      </c>
      <c r="D47" s="91" t="s">
        <v>173</v>
      </c>
      <c r="E47" s="98" t="s"/>
      <c r="F47" s="84">
        <f>C47*E47</f>
        <v/>
      </c>
    </row>
    <row r="48" spans="1:6">
      <c r="A48" s="55" t="s">
        <v>108</v>
      </c>
      <c r="B48" s="86">
        <f>VLOOKUP(A48,SOUHRN!$A$9:$E$207,2,FALSE)</f>
        <v/>
      </c>
      <c r="C48" s="31" t="n">
        <v>1</v>
      </c>
      <c r="D48" s="41" t="s">
        <v>22</v>
      </c>
      <c r="E48" s="98" t="s"/>
      <c r="F48" s="84">
        <f>C48*E48</f>
        <v/>
      </c>
    </row>
    <row r="49" spans="1:6">
      <c r="A49" s="55" t="s">
        <v>199</v>
      </c>
      <c r="B49" s="86">
        <f>VLOOKUP(A49,SOUHRN!$A$9:$E$207,2,FALSE)</f>
        <v/>
      </c>
      <c r="C49" s="90" t="n">
        <v>1</v>
      </c>
      <c r="D49" s="91" t="s">
        <v>201</v>
      </c>
      <c r="E49" s="98" t="s"/>
      <c r="F49" s="84">
        <f>C49*E49</f>
        <v/>
      </c>
    </row>
    <row r="50" spans="1:6">
      <c r="A50" s="55" t="s">
        <v>203</v>
      </c>
      <c r="B50" s="86">
        <f>VLOOKUP(A50,SOUHRN!$A$9:$E$207,2,FALSE)</f>
        <v/>
      </c>
      <c r="C50" s="90" t="n">
        <v>16</v>
      </c>
      <c r="D50" s="91" t="s">
        <v>205</v>
      </c>
      <c r="E50" s="99" t="s"/>
      <c r="F50" s="99" t="s"/>
    </row>
    <row r="51" spans="1:6">
      <c r="A51" s="55" t="s">
        <v>206</v>
      </c>
      <c r="B51" s="86">
        <f>VLOOKUP(A51,SOUHRN!$A$9:$E$207,2,FALSE)</f>
        <v/>
      </c>
      <c r="C51" s="90" t="n">
        <v>2</v>
      </c>
      <c r="D51" s="91" t="s">
        <v>205</v>
      </c>
      <c r="E51" s="99" t="s"/>
      <c r="F51" s="99" t="s"/>
    </row>
    <row r="52" spans="1:6">
      <c r="A52" s="55" t="s">
        <v>210</v>
      </c>
      <c r="B52" s="86">
        <f>VLOOKUP(A52,SOUHRN!$A$9:$E$207,2,FALSE)</f>
        <v/>
      </c>
      <c r="C52" s="90" t="n">
        <v>24</v>
      </c>
      <c r="D52" s="91" t="s">
        <v>205</v>
      </c>
      <c r="E52" s="99" t="s"/>
      <c r="F52" s="99" t="s"/>
    </row>
    <row r="53" spans="1:6">
      <c r="A53" s="55" t="s">
        <v>212</v>
      </c>
      <c r="B53" s="86">
        <f>VLOOKUP(A53,SOUHRN!$A$9:$E$207,2,FALSE)</f>
        <v/>
      </c>
      <c r="C53" s="90" t="n">
        <v>56</v>
      </c>
      <c r="D53" s="91" t="s">
        <v>205</v>
      </c>
      <c r="E53" s="99" t="s"/>
      <c r="F53" s="99" t="s"/>
    </row>
    <row r="54" spans="1:6">
      <c r="A54" s="55" t="s">
        <v>214</v>
      </c>
      <c r="B54" s="86">
        <f>VLOOKUP(A54,SOUHRN!$A$9:$E$207,2,FALSE)</f>
        <v/>
      </c>
      <c r="C54" s="90" t="n">
        <v>8</v>
      </c>
      <c r="D54" s="91" t="s">
        <v>205</v>
      </c>
      <c r="E54" s="99" t="s"/>
      <c r="F54" s="99" t="s"/>
    </row>
    <row customHeight="1" ht="15.75" r="55" s="95" spans="1:6">
      <c r="A55" s="55" t="s">
        <v>216</v>
      </c>
      <c r="B55" s="86">
        <f>VLOOKUP(A55,SOUHRN!$A$9:$E$207,2,FALSE)</f>
        <v/>
      </c>
      <c r="C55" s="90" t="n">
        <v>16</v>
      </c>
      <c r="D55" s="91" t="s">
        <v>205</v>
      </c>
      <c r="E55" s="99" t="s"/>
      <c r="F55" s="99" t="s"/>
    </row>
    <row r="56" spans="1:6">
      <c r="A56" s="55" t="s">
        <v>220</v>
      </c>
      <c r="B56" s="86">
        <f>VLOOKUP(A56,SOUHRN!$A$9:$E$207,2,FALSE)</f>
        <v/>
      </c>
      <c r="C56" s="90" t="n">
        <v>8</v>
      </c>
      <c r="D56" s="91" t="s">
        <v>205</v>
      </c>
      <c r="E56" s="99" t="s"/>
      <c r="F56" s="99" t="s"/>
    </row>
    <row customHeight="1" ht="15.75" r="57" s="95" spans="1:6" thickBot="1">
      <c r="A57" s="57" t="n"/>
      <c r="B57" s="26" t="n"/>
      <c r="C57" s="29" t="n"/>
      <c r="D57" s="42" t="n"/>
    </row>
    <row customHeight="1" ht="15.75" r="58" s="95" spans="1:6" thickTop="1">
      <c r="F58" s="87">
        <f>SUM(F14:F57)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5377AD3-9147-4E93-8758-EAA556074608}"/>
</file>

<file path=customXml/itemProps2.xml><?xml version="1.0" encoding="utf-8"?>
<ds:datastoreItem xmlns:ds="http://schemas.openxmlformats.org/officeDocument/2006/customXml" ds:itemID="{9C60DF71-A2B5-43BE-8E2E-D9CB49FA3E71}"/>
</file>

<file path=customXml/itemProps3.xml><?xml version="1.0" encoding="utf-8"?>
<ds:datastoreItem xmlns:ds="http://schemas.openxmlformats.org/officeDocument/2006/customXml" ds:itemID="{52AC5821-9139-47BC-9D8F-74BB3AA8F90A}"/>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2018-02-20T09:26:58Z</cp:lastPrinted>
  <dcterms:created xsi:type="dcterms:W3CDTF">2013-07-18T13:10:46Z</dcterms:created>
  <dcterms:modified xsi:type="dcterms:W3CDTF">2018-03-15T11:04:26Z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