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<sst xmlns="http://schemas.openxmlformats.org/spreadsheetml/2006/main" count="52" uniqueCount="46">
  <si>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položka č.</t>
  </si>
  <si>
    <t>cena za kus bez DPH</t>
  </si>
  <si>
    <t>cena za kus s DPH</t>
  </si>
  <si>
    <t>počet ks</t>
  </si>
  <si>
    <t>celkem za položku bez DPH</t>
  </si>
  <si>
    <t>maximální cena za celou zakázku bez DPH:</t>
  </si>
  <si>
    <t>NAS server s disky</t>
  </si>
  <si>
    <t>Akusticky odhlučněný rack</t>
  </si>
  <si>
    <t xml:space="preserve">Zdroj nepřerušovaného napájení (UPS) </t>
  </si>
  <si>
    <t xml:space="preserve">10G síťový switch s optickými moduly, 48 portů </t>
  </si>
  <si>
    <t>Studentské pracovní PC s monitorem</t>
  </si>
  <si>
    <t>Projekční systém</t>
  </si>
  <si>
    <t>Box na přepravu notebooků</t>
  </si>
  <si>
    <t>Projektor do učebny PC26</t>
  </si>
  <si>
    <t>Sloupové reproduktory se zesilovačem</t>
  </si>
  <si>
    <t>Malé pracovní PC s monitorem</t>
  </si>
  <si>
    <t>Soundbar</t>
  </si>
  <si>
    <t>Nástěnný monitor</t>
  </si>
  <si>
    <t>Projektor do učebny 5.27</t>
  </si>
  <si>
    <t>Sluchátka</t>
  </si>
  <si>
    <t>Digitální fotoaparát s objektivem</t>
  </si>
  <si>
    <t>Diktafon</t>
  </si>
  <si>
    <t>Stativ s videohlavou</t>
  </si>
  <si>
    <t>Sluchátka potlačující zvuk</t>
  </si>
  <si>
    <t>Ozvučení učebny</t>
  </si>
  <si>
    <t>Switch</t>
  </si>
  <si>
    <t>Wi-Fi router</t>
  </si>
  <si>
    <t>UTP kabel</t>
  </si>
  <si>
    <t>Adaptér USB-LAN</t>
  </si>
  <si>
    <t>Myš k PC</t>
  </si>
  <si>
    <t>Neoprénový obal na notebook</t>
  </si>
  <si>
    <t>Specializované PC – střižna</t>
  </si>
  <si>
    <t>4K monitor</t>
  </si>
  <si>
    <t>Externí zvuková karta</t>
  </si>
  <si>
    <t>HDD do NAS</t>
  </si>
  <si>
    <t>název</t>
  </si>
  <si>
    <t>maximální cena za Sekci 1. bez DPH:</t>
  </si>
  <si>
    <t>maximální cena za Sekci 2. bez DPH:</t>
  </si>
  <si>
    <t>souhrnná maximální cena za položky 1-8 bez DPH:</t>
  </si>
  <si>
    <t>souhrnná nabízená cena za položky 1-8 bez DPH:</t>
  </si>
  <si>
    <t>nabídková cena za Sekci 1. bez DPH:</t>
  </si>
  <si>
    <t>nabídková cena za Sekci 2. bez DPH:</t>
  </si>
  <si>
    <t>Celková nabídková cena za obě Sekce bez DPH:</t>
  </si>
  <si>
    <t xml:space="preserve">maximální cena jednotlivých položek 9 -25 bez DPH za ks: </t>
  </si>
  <si>
    <t>Sekce I - SIMU+</t>
  </si>
  <si>
    <t>Sekce II - muni4students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</si>
</sst>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Protection="1">
      <protection locked="0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ill="1"/>
    <xf numFmtId="164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 topLeftCell="A1">
      <selection activeCell="A36" sqref="A36:B36"/>
    </sheetView>
  </sheetViews>
  <sheetFormatPr defaultColWidth="9.140625" defaultRowHeight="15"/>
  <cols>
    <col min="1" max="1" width="10.140625" style="0" customWidth="1"/>
    <col min="2" max="2" width="41.7109375" style="1" customWidth="1"/>
    <col min="3" max="3" width="18.8515625" style="0" customWidth="1"/>
    <col min="4" max="4" width="33.57421875" style="0" customWidth="1"/>
    <col min="5" max="5" width="24.421875" style="0" customWidth="1"/>
    <col min="6" max="6" width="25.28125" style="0" bestFit="1" customWidth="1"/>
  </cols>
  <sheetData>
    <row r="1" spans="1:2" ht="15" customHeight="1">
      <c r="A1" s="14" t="s">
        <v>44</v>
      </c>
      <c r="B1" s="14"/>
    </row>
    <row r="2" spans="1:6" ht="15">
      <c r="A2" t="s">
        <v>0</v>
      </c>
      <c r="B2" s="7" t="s">
        <v>35</v>
      </c>
      <c r="C2" s="7" t="s">
        <v>1</v>
      </c>
      <c r="D2" s="7" t="s">
        <v>2</v>
      </c>
      <c r="E2" s="7" t="s">
        <v>3</v>
      </c>
      <c r="F2" s="7" t="s">
        <v>4</v>
      </c>
    </row>
    <row r="3" spans="1:6" ht="15">
      <c r="A3" s="13">
        <v>1</v>
      </c>
      <c r="B3" s="7" t="s">
        <v>6</v>
      </c>
      <c r="C3" s="4"/>
      <c r="D3" s="2">
        <f>C3*1.21</f>
        <v>0</v>
      </c>
      <c r="E3">
        <v>1</v>
      </c>
      <c r="F3" s="2">
        <f>E3*C3</f>
        <v>0</v>
      </c>
    </row>
    <row r="4" spans="1:6" ht="15">
      <c r="A4" s="13">
        <v>2</v>
      </c>
      <c r="B4" s="7" t="s">
        <v>7</v>
      </c>
      <c r="C4" s="4"/>
      <c r="D4" s="2">
        <f aca="true" t="shared" si="0" ref="D4:D41">C4*1.21</f>
        <v>0</v>
      </c>
      <c r="E4">
        <v>1</v>
      </c>
      <c r="F4" s="2">
        <f aca="true" t="shared" si="1" ref="F4:F41">E4*C4</f>
        <v>0</v>
      </c>
    </row>
    <row r="5" spans="1:6" ht="15">
      <c r="A5" s="13">
        <v>3</v>
      </c>
      <c r="B5" s="7" t="s">
        <v>8</v>
      </c>
      <c r="C5" s="4"/>
      <c r="D5" s="2">
        <f t="shared" si="0"/>
        <v>0</v>
      </c>
      <c r="E5">
        <v>1</v>
      </c>
      <c r="F5" s="2">
        <f t="shared" si="1"/>
        <v>0</v>
      </c>
    </row>
    <row r="6" spans="1:6" ht="15">
      <c r="A6" s="13">
        <v>4</v>
      </c>
      <c r="B6" s="7" t="s">
        <v>9</v>
      </c>
      <c r="C6" s="4"/>
      <c r="D6" s="2">
        <f t="shared" si="0"/>
        <v>0</v>
      </c>
      <c r="E6">
        <v>1</v>
      </c>
      <c r="F6" s="2">
        <f t="shared" si="1"/>
        <v>0</v>
      </c>
    </row>
    <row r="7" spans="1:6" ht="15">
      <c r="A7" s="13">
        <v>5</v>
      </c>
      <c r="B7" s="7" t="s">
        <v>10</v>
      </c>
      <c r="C7" s="4"/>
      <c r="D7" s="2">
        <f t="shared" si="0"/>
        <v>0</v>
      </c>
      <c r="E7">
        <v>20</v>
      </c>
      <c r="F7" s="2">
        <f t="shared" si="1"/>
        <v>0</v>
      </c>
    </row>
    <row r="8" spans="1:6" ht="15">
      <c r="A8" s="13">
        <v>6</v>
      </c>
      <c r="B8" s="7" t="s">
        <v>11</v>
      </c>
      <c r="C8" s="4"/>
      <c r="D8" s="2">
        <f t="shared" si="0"/>
        <v>0</v>
      </c>
      <c r="E8">
        <v>1</v>
      </c>
      <c r="F8" s="2">
        <f t="shared" si="1"/>
        <v>0</v>
      </c>
    </row>
    <row r="9" spans="1:6" ht="15">
      <c r="A9" s="13">
        <v>7</v>
      </c>
      <c r="B9" s="7" t="s">
        <v>12</v>
      </c>
      <c r="C9" s="4"/>
      <c r="D9" s="2">
        <f t="shared" si="0"/>
        <v>0</v>
      </c>
      <c r="E9">
        <v>2</v>
      </c>
      <c r="F9" s="2">
        <f t="shared" si="1"/>
        <v>0</v>
      </c>
    </row>
    <row r="10" spans="1:6" ht="15">
      <c r="A10" s="13">
        <v>8</v>
      </c>
      <c r="B10" s="7" t="s">
        <v>13</v>
      </c>
      <c r="C10" s="4"/>
      <c r="D10" s="2">
        <f t="shared" si="0"/>
        <v>0</v>
      </c>
      <c r="E10">
        <v>1</v>
      </c>
      <c r="F10" s="2">
        <f t="shared" si="1"/>
        <v>0</v>
      </c>
    </row>
    <row r="11" spans="1:6" ht="15.75" thickBot="1">
      <c r="A11" s="13"/>
      <c r="B11" s="7"/>
      <c r="C11" s="4"/>
      <c r="D11" s="18" t="s">
        <v>39</v>
      </c>
      <c r="E11" s="18"/>
      <c r="F11" s="9">
        <f>SUM(F3:F10)</f>
        <v>0</v>
      </c>
    </row>
    <row r="12" spans="1:6" ht="15.75" thickBot="1">
      <c r="A12" s="13"/>
      <c r="B12" s="7"/>
      <c r="C12" s="4"/>
      <c r="D12" s="19" t="s">
        <v>38</v>
      </c>
      <c r="E12" s="20"/>
      <c r="F12" s="10">
        <v>1689000</v>
      </c>
    </row>
    <row r="13" spans="1:6" ht="15">
      <c r="A13" s="13"/>
      <c r="B13" s="7"/>
      <c r="C13" s="4"/>
      <c r="D13" s="23"/>
      <c r="E13" s="23"/>
      <c r="F13" s="2"/>
    </row>
    <row r="14" spans="1:6" ht="15">
      <c r="A14" s="13">
        <v>9</v>
      </c>
      <c r="B14" s="7" t="s">
        <v>14</v>
      </c>
      <c r="C14" s="4"/>
      <c r="D14" s="2">
        <f>C14*1.21</f>
        <v>0</v>
      </c>
      <c r="E14">
        <v>1</v>
      </c>
      <c r="F14" s="2">
        <f t="shared" si="1"/>
        <v>0</v>
      </c>
    </row>
    <row r="15" spans="1:6" ht="15">
      <c r="A15" s="13">
        <v>10</v>
      </c>
      <c r="B15" s="7" t="s">
        <v>15</v>
      </c>
      <c r="C15" s="4"/>
      <c r="D15" s="2">
        <f aca="true" t="shared" si="2" ref="D15:D30">C15*1.21</f>
        <v>0</v>
      </c>
      <c r="E15">
        <v>11</v>
      </c>
      <c r="F15" s="2">
        <f t="shared" si="1"/>
        <v>0</v>
      </c>
    </row>
    <row r="16" spans="1:6" ht="15">
      <c r="A16" s="13">
        <v>11</v>
      </c>
      <c r="B16" s="7" t="s">
        <v>16</v>
      </c>
      <c r="C16" s="4"/>
      <c r="D16" s="2">
        <f t="shared" si="2"/>
        <v>0</v>
      </c>
      <c r="E16">
        <v>1</v>
      </c>
      <c r="F16" s="2">
        <f t="shared" si="1"/>
        <v>0</v>
      </c>
    </row>
    <row r="17" spans="1:6" ht="15">
      <c r="A17" s="13">
        <v>12</v>
      </c>
      <c r="B17" s="7" t="s">
        <v>17</v>
      </c>
      <c r="C17" s="4"/>
      <c r="D17" s="2">
        <f t="shared" si="2"/>
        <v>0</v>
      </c>
      <c r="E17">
        <v>2</v>
      </c>
      <c r="F17" s="2">
        <f t="shared" si="1"/>
        <v>0</v>
      </c>
    </row>
    <row r="18" spans="1:6" ht="15">
      <c r="A18" s="13">
        <v>13</v>
      </c>
      <c r="B18" s="7" t="s">
        <v>18</v>
      </c>
      <c r="C18" s="4"/>
      <c r="D18" s="2">
        <f t="shared" si="2"/>
        <v>0</v>
      </c>
      <c r="E18">
        <v>1</v>
      </c>
      <c r="F18" s="2">
        <f t="shared" si="1"/>
        <v>0</v>
      </c>
    </row>
    <row r="19" spans="1:6" ht="15">
      <c r="A19" s="13">
        <v>14</v>
      </c>
      <c r="B19" s="7" t="s">
        <v>19</v>
      </c>
      <c r="C19" s="4"/>
      <c r="D19" s="2">
        <f t="shared" si="2"/>
        <v>0</v>
      </c>
      <c r="E19">
        <v>100</v>
      </c>
      <c r="F19" s="2">
        <f t="shared" si="1"/>
        <v>0</v>
      </c>
    </row>
    <row r="20" spans="1:6" ht="15">
      <c r="A20" s="13">
        <v>15</v>
      </c>
      <c r="B20" s="7" t="s">
        <v>20</v>
      </c>
      <c r="C20" s="4"/>
      <c r="D20" s="2">
        <f t="shared" si="2"/>
        <v>0</v>
      </c>
      <c r="E20">
        <v>2</v>
      </c>
      <c r="F20" s="2">
        <f t="shared" si="1"/>
        <v>0</v>
      </c>
    </row>
    <row r="21" spans="1:6" ht="15">
      <c r="A21" s="13">
        <v>16</v>
      </c>
      <c r="B21" s="7" t="s">
        <v>21</v>
      </c>
      <c r="C21" s="4"/>
      <c r="D21" s="2">
        <f t="shared" si="2"/>
        <v>0</v>
      </c>
      <c r="E21">
        <v>2</v>
      </c>
      <c r="F21" s="2">
        <f t="shared" si="1"/>
        <v>0</v>
      </c>
    </row>
    <row r="22" spans="1:6" ht="15">
      <c r="A22" s="13">
        <v>17</v>
      </c>
      <c r="B22" s="7" t="s">
        <v>22</v>
      </c>
      <c r="C22" s="4"/>
      <c r="D22" s="2">
        <f t="shared" si="2"/>
        <v>0</v>
      </c>
      <c r="E22">
        <v>2</v>
      </c>
      <c r="F22" s="2">
        <f t="shared" si="1"/>
        <v>0</v>
      </c>
    </row>
    <row r="23" spans="1:6" ht="15">
      <c r="A23" s="13">
        <v>18</v>
      </c>
      <c r="B23" s="7" t="s">
        <v>23</v>
      </c>
      <c r="C23" s="4"/>
      <c r="D23" s="2">
        <f t="shared" si="2"/>
        <v>0</v>
      </c>
      <c r="E23">
        <v>30</v>
      </c>
      <c r="F23" s="2">
        <f t="shared" si="1"/>
        <v>0</v>
      </c>
    </row>
    <row r="24" spans="1:6" ht="15">
      <c r="A24" s="13">
        <v>19</v>
      </c>
      <c r="B24" s="7" t="s">
        <v>24</v>
      </c>
      <c r="C24" s="4"/>
      <c r="D24" s="2">
        <f t="shared" si="2"/>
        <v>0</v>
      </c>
      <c r="E24">
        <v>1</v>
      </c>
      <c r="F24" s="2">
        <f t="shared" si="1"/>
        <v>0</v>
      </c>
    </row>
    <row r="25" spans="1:6" ht="15">
      <c r="A25" s="13">
        <v>20</v>
      </c>
      <c r="B25" s="7" t="s">
        <v>25</v>
      </c>
      <c r="C25" s="4"/>
      <c r="D25" s="2">
        <f t="shared" si="2"/>
        <v>0</v>
      </c>
      <c r="E25">
        <v>1</v>
      </c>
      <c r="F25" s="2">
        <f t="shared" si="1"/>
        <v>0</v>
      </c>
    </row>
    <row r="26" spans="1:6" ht="15">
      <c r="A26" s="13">
        <v>21</v>
      </c>
      <c r="B26" s="7" t="s">
        <v>26</v>
      </c>
      <c r="C26" s="4"/>
      <c r="D26" s="2">
        <f t="shared" si="2"/>
        <v>0</v>
      </c>
      <c r="E26">
        <v>2</v>
      </c>
      <c r="F26" s="2">
        <f t="shared" si="1"/>
        <v>0</v>
      </c>
    </row>
    <row r="27" spans="1:6" ht="15">
      <c r="A27" s="13">
        <v>22</v>
      </c>
      <c r="B27" s="7" t="s">
        <v>27</v>
      </c>
      <c r="C27" s="4"/>
      <c r="D27" s="2">
        <f t="shared" si="2"/>
        <v>0</v>
      </c>
      <c r="E27">
        <v>20</v>
      </c>
      <c r="F27" s="2">
        <f t="shared" si="1"/>
        <v>0</v>
      </c>
    </row>
    <row r="28" spans="1:6" ht="15">
      <c r="A28" s="13">
        <v>23</v>
      </c>
      <c r="B28" s="7" t="s">
        <v>28</v>
      </c>
      <c r="C28" s="4"/>
      <c r="D28" s="2">
        <f t="shared" si="2"/>
        <v>0</v>
      </c>
      <c r="E28">
        <v>17</v>
      </c>
      <c r="F28" s="2">
        <f t="shared" si="1"/>
        <v>0</v>
      </c>
    </row>
    <row r="29" spans="1:6" ht="15">
      <c r="A29" s="13">
        <v>24</v>
      </c>
      <c r="B29" s="7" t="s">
        <v>29</v>
      </c>
      <c r="C29" s="4"/>
      <c r="D29" s="2">
        <f t="shared" si="2"/>
        <v>0</v>
      </c>
      <c r="E29">
        <v>20</v>
      </c>
      <c r="F29" s="2">
        <f t="shared" si="1"/>
        <v>0</v>
      </c>
    </row>
    <row r="30" spans="1:6" ht="15">
      <c r="A30" s="13">
        <v>25</v>
      </c>
      <c r="B30" s="7" t="s">
        <v>30</v>
      </c>
      <c r="C30" s="4"/>
      <c r="D30" s="2">
        <f t="shared" si="2"/>
        <v>0</v>
      </c>
      <c r="E30">
        <v>17</v>
      </c>
      <c r="F30" s="2">
        <f t="shared" si="1"/>
        <v>0</v>
      </c>
    </row>
    <row r="31" spans="1:6" ht="15">
      <c r="A31" s="7"/>
      <c r="B31" s="7"/>
      <c r="C31" s="4"/>
      <c r="D31" s="2"/>
      <c r="F31" s="2"/>
    </row>
    <row r="32" spans="1:6" ht="15.75" thickBot="1">
      <c r="A32" s="7"/>
      <c r="B32" s="7"/>
      <c r="C32" s="4"/>
      <c r="D32" s="18" t="s">
        <v>40</v>
      </c>
      <c r="E32" s="18"/>
      <c r="F32" s="2">
        <f>SUM(F3:F10,F14:F30)</f>
        <v>0</v>
      </c>
    </row>
    <row r="33" spans="1:6" ht="15">
      <c r="A33" s="7"/>
      <c r="B33" s="7"/>
      <c r="C33" s="4"/>
      <c r="D33" s="24" t="s">
        <v>43</v>
      </c>
      <c r="E33" s="25"/>
      <c r="F33" s="11">
        <v>33057</v>
      </c>
    </row>
    <row r="34" spans="1:6" ht="15.75" thickBot="1">
      <c r="A34" s="7"/>
      <c r="B34" s="7"/>
      <c r="C34" s="4"/>
      <c r="D34" s="21" t="s">
        <v>36</v>
      </c>
      <c r="E34" s="22"/>
      <c r="F34" s="12">
        <v>2190000</v>
      </c>
    </row>
    <row r="35" spans="1:6" ht="15">
      <c r="A35" s="7"/>
      <c r="B35" s="7"/>
      <c r="C35" s="4"/>
      <c r="D35" s="6"/>
      <c r="E35" s="8"/>
      <c r="F35" s="5"/>
    </row>
    <row r="36" spans="1:6" ht="15" customHeight="1">
      <c r="A36" s="14" t="s">
        <v>45</v>
      </c>
      <c r="B36" s="14"/>
      <c r="C36" s="4"/>
      <c r="D36" s="3"/>
      <c r="E36" s="3"/>
      <c r="F36" s="2"/>
    </row>
    <row r="37" spans="1:6" ht="15">
      <c r="A37" s="7" t="s">
        <v>0</v>
      </c>
      <c r="B37" s="7" t="s">
        <v>35</v>
      </c>
      <c r="C37" s="7" t="s">
        <v>1</v>
      </c>
      <c r="D37" s="7" t="s">
        <v>2</v>
      </c>
      <c r="E37" s="7" t="s">
        <v>3</v>
      </c>
      <c r="F37" s="7" t="s">
        <v>4</v>
      </c>
    </row>
    <row r="38" spans="1:6" ht="15">
      <c r="A38" s="7">
        <v>26</v>
      </c>
      <c r="B38" s="7" t="s">
        <v>31</v>
      </c>
      <c r="C38" s="4"/>
      <c r="D38" s="2">
        <f t="shared" si="0"/>
        <v>0</v>
      </c>
      <c r="E38">
        <v>8</v>
      </c>
      <c r="F38" s="2">
        <f t="shared" si="1"/>
        <v>0</v>
      </c>
    </row>
    <row r="39" spans="1:6" ht="15">
      <c r="A39" s="7">
        <v>27</v>
      </c>
      <c r="B39" s="7" t="s">
        <v>32</v>
      </c>
      <c r="C39" s="4"/>
      <c r="D39" s="2">
        <f t="shared" si="0"/>
        <v>0</v>
      </c>
      <c r="E39">
        <v>8</v>
      </c>
      <c r="F39" s="2">
        <f t="shared" si="1"/>
        <v>0</v>
      </c>
    </row>
    <row r="40" spans="1:6" ht="15">
      <c r="A40" s="7">
        <v>28</v>
      </c>
      <c r="B40" s="7" t="s">
        <v>33</v>
      </c>
      <c r="C40" s="4"/>
      <c r="D40" s="2">
        <f t="shared" si="0"/>
        <v>0</v>
      </c>
      <c r="E40">
        <v>8</v>
      </c>
      <c r="F40" s="2">
        <f t="shared" si="1"/>
        <v>0</v>
      </c>
    </row>
    <row r="41" spans="1:6" ht="15">
      <c r="A41" s="7">
        <v>29</v>
      </c>
      <c r="B41" s="7" t="s">
        <v>34</v>
      </c>
      <c r="C41" s="4"/>
      <c r="D41" s="2">
        <f t="shared" si="0"/>
        <v>0</v>
      </c>
      <c r="E41">
        <v>16</v>
      </c>
      <c r="F41" s="2">
        <f t="shared" si="1"/>
        <v>0</v>
      </c>
    </row>
    <row r="42" spans="2:6" ht="15.75" thickBot="1">
      <c r="B42" s="7"/>
      <c r="D42" s="18" t="s">
        <v>41</v>
      </c>
      <c r="E42" s="18"/>
      <c r="F42" s="2">
        <f>SUM(F38:F41)</f>
        <v>0</v>
      </c>
    </row>
    <row r="43" spans="2:6" ht="15.75" thickBot="1">
      <c r="B43" s="7"/>
      <c r="D43" s="19" t="s">
        <v>37</v>
      </c>
      <c r="E43" s="20"/>
      <c r="F43" s="10">
        <v>942148</v>
      </c>
    </row>
    <row r="44" ht="15">
      <c r="B44" s="7"/>
    </row>
    <row r="46" spans="4:6" ht="15.75" thickBot="1">
      <c r="D46" s="15" t="s">
        <v>42</v>
      </c>
      <c r="E46" s="15"/>
      <c r="F46" s="2">
        <f>F32+F42</f>
        <v>0</v>
      </c>
    </row>
    <row r="47" spans="4:6" ht="15.75" thickBot="1">
      <c r="D47" s="16" t="s">
        <v>5</v>
      </c>
      <c r="E47" s="17"/>
      <c r="F47" s="10">
        <f>F34+F43</f>
        <v>3132148</v>
      </c>
    </row>
  </sheetData>
  <mergeCells count="12">
    <mergeCell ref="A1:B1"/>
    <mergeCell ref="A36:B36"/>
    <mergeCell ref="D46:E46"/>
    <mergeCell ref="D47:E47"/>
    <mergeCell ref="D11:E11"/>
    <mergeCell ref="D12:E12"/>
    <mergeCell ref="D32:E32"/>
    <mergeCell ref="D34:E34"/>
    <mergeCell ref="D42:E42"/>
    <mergeCell ref="D43:E43"/>
    <mergeCell ref="D13:E13"/>
    <mergeCell ref="D33:E33"/>
  </mergeCells>
  <conditionalFormatting sqref="D14:D30">
    <cfRule type="cellIs" priority="15" dxfId="1" operator="lessThan">
      <formula>39999</formula>
    </cfRule>
    <cfRule type="cellIs" priority="16" dxfId="0" operator="greaterThan">
      <formula>39999</formula>
    </cfRule>
  </conditionalFormatting>
  <conditionalFormatting sqref="F32">
    <cfRule type="cellIs" priority="4" dxfId="0" operator="greaterThan">
      <formula>$F$34</formula>
    </cfRule>
    <cfRule type="cellIs" priority="11" dxfId="1" operator="lessThan">
      <formula>"0,00 Kč$E$31"</formula>
    </cfRule>
    <cfRule type="cellIs" priority="12" dxfId="0" operator="greaterThan">
      <formula>$F$34</formula>
    </cfRule>
    <cfRule type="cellIs" priority="13" dxfId="0" operator="lessThan">
      <formula>"2$E$31"</formula>
    </cfRule>
    <cfRule type="cellIs" priority="14" dxfId="0" operator="greaterThan">
      <formula>2190000</formula>
    </cfRule>
  </conditionalFormatting>
  <conditionalFormatting sqref="F11">
    <cfRule type="cellIs" priority="3" dxfId="0" operator="greaterThan">
      <formula>$F$12</formula>
    </cfRule>
    <cfRule type="cellIs" priority="9" dxfId="1" operator="lessThan">
      <formula>"0,00 Kč$E$11"</formula>
    </cfRule>
    <cfRule type="cellIs" priority="10" dxfId="0" operator="greaterThan">
      <formula>$F$12</formula>
    </cfRule>
  </conditionalFormatting>
  <conditionalFormatting sqref="F42">
    <cfRule type="cellIs" priority="7" dxfId="1" operator="lessThan">
      <formula>$F$43</formula>
    </cfRule>
    <cfRule type="cellIs" priority="8" dxfId="0" operator="greaterThan">
      <formula>$F$43</formula>
    </cfRule>
  </conditionalFormatting>
  <conditionalFormatting sqref="F46">
    <cfRule type="cellIs" priority="2" dxfId="0" operator="greaterThan">
      <formula>$F$47</formula>
    </cfRule>
    <cfRule type="cellIs" priority="5" dxfId="1" operator="lessThan">
      <formula>"0,00 Kč$E$43"</formula>
    </cfRule>
    <cfRule type="cellIs" priority="6" dxfId="0" operator="greaterThan">
      <formula>$F$47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Uživatel systému Windows</cp:lastModifiedBy>
  <cp:lastPrinted>2018-03-27T08:00:40Z</cp:lastPrinted>
  <dcterms:created xsi:type="dcterms:W3CDTF">2018-03-20T09:21:59Z</dcterms:created>
  <dcterms:modified xsi:type="dcterms:W3CDTF">2018-04-19T06:57:51Z</dcterms:modified>
  <cp:category/>
  <cp:version/>
  <cp:contentType/>
  <cp:contentStatus/>
</cp:coreProperties>
</file>