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1"/>
  </bookViews>
  <sheets>
    <sheet name="Sumář prvků" sheetId="2" r:id="rId1"/>
    <sheet name="výpis prvků k ocenění" sheetId="3" r:id="rId2"/>
  </sheets>
  <definedNames/>
  <calcPr calcId="162913"/>
</workbook>
</file>

<file path=xl/sharedStrings.xml><?xml version="1.0" encoding="utf-8"?>
<sst xmlns="http://schemas.openxmlformats.org/spreadsheetml/2006/main" count="130" uniqueCount="67">
  <si>
    <t>Stoly</t>
  </si>
  <si>
    <t>jednací</t>
  </si>
  <si>
    <t>Žk 01</t>
  </si>
  <si>
    <t>Žj02</t>
  </si>
  <si>
    <t>židle</t>
  </si>
  <si>
    <t>kancelářská</t>
  </si>
  <si>
    <t>Skříně</t>
  </si>
  <si>
    <t>šatní</t>
  </si>
  <si>
    <t>zavřená</t>
  </si>
  <si>
    <t>otevřená</t>
  </si>
  <si>
    <t>Koš</t>
  </si>
  <si>
    <t>Pavilon A1 - 5. patro</t>
  </si>
  <si>
    <t>INTERIÉR - standardy</t>
  </si>
  <si>
    <t>označení</t>
  </si>
  <si>
    <t>šířka</t>
  </si>
  <si>
    <t>hloubka</t>
  </si>
  <si>
    <t>výška</t>
  </si>
  <si>
    <t>nástavec</t>
  </si>
  <si>
    <t>Věšáková stěna</t>
  </si>
  <si>
    <t>šatní kovové - 3 skříňky ve dvou řadách nad sebou</t>
  </si>
  <si>
    <t>Poznámka</t>
  </si>
  <si>
    <t>celkem</t>
  </si>
  <si>
    <t>kancelářský</t>
  </si>
  <si>
    <t>včetně kontejneru a police</t>
  </si>
  <si>
    <t>otevřená, spisové police</t>
  </si>
  <si>
    <t>Keramická tabule</t>
  </si>
  <si>
    <t>tloušťka</t>
  </si>
  <si>
    <t>-</t>
  </si>
  <si>
    <t>Tabule, nástěnky</t>
  </si>
  <si>
    <t>Název</t>
  </si>
  <si>
    <t>Magnetická tabule</t>
  </si>
  <si>
    <t>Korková nástěnka</t>
  </si>
  <si>
    <t>rozměry v mm</t>
  </si>
  <si>
    <t>objem</t>
  </si>
  <si>
    <t>12 L</t>
  </si>
  <si>
    <t>Židle</t>
  </si>
  <si>
    <t>použití</t>
  </si>
  <si>
    <t>Označení</t>
  </si>
  <si>
    <t>police</t>
  </si>
  <si>
    <t>kontejner</t>
  </si>
  <si>
    <t>Žk01</t>
  </si>
  <si>
    <t>celkem bez DPH</t>
  </si>
  <si>
    <t>Kč/MJ bez DPH</t>
  </si>
  <si>
    <t>STANDARDY INTERIÉRU - výpis prvků</t>
  </si>
  <si>
    <t>REKAPITULACE</t>
  </si>
  <si>
    <t>stoly</t>
  </si>
  <si>
    <t>skříně</t>
  </si>
  <si>
    <t>věšákové stěny</t>
  </si>
  <si>
    <t>CELKEM bez DPH</t>
  </si>
  <si>
    <t>DPH 21%</t>
  </si>
  <si>
    <t>CELKEM včetně DPH</t>
  </si>
  <si>
    <t>Pavilon A1 - 5. patro - INTERIER</t>
  </si>
  <si>
    <t>Tabule a nástěnky nejsou součástí výběrového řízení - zajišťuje Zadavatel</t>
  </si>
  <si>
    <t>Koše nejsou součástí výběrového řízení - zajišťuje Zadavatel</t>
  </si>
  <si>
    <t>UPOZORNĚNÍ:</t>
  </si>
  <si>
    <t xml:space="preserve"> - veškeré jednotlivé kusy  zakreslené v těsné blízkosti budou systémově spojeny do sestav nábytkářskými svornými šrouby</t>
  </si>
  <si>
    <t xml:space="preserve"> - použité materiály, barevnosti a povrchy musí být navzájem sladěné, i když budou od rozdílných výrobců</t>
  </si>
  <si>
    <t xml:space="preserve"> - veškeré materiály musí být předem vyvzorkované a odsouhlasené Objednatelem</t>
  </si>
  <si>
    <t>Koš - řada 170 - nejsou součástí výběrového řízení - zajišťuje objednatel</t>
  </si>
  <si>
    <t>keramická</t>
  </si>
  <si>
    <t>magnetická</t>
  </si>
  <si>
    <t>korková</t>
  </si>
  <si>
    <t>Tabule a nástěnky</t>
  </si>
  <si>
    <t>tabele a nástěnky-pouze montáž</t>
  </si>
  <si>
    <t>Doplnit pouze zvýrazněná pole - jednotkové ceny</t>
  </si>
  <si>
    <t xml:space="preserve"> - cena je vždy za dodávku, montáž, dopravu, úklid a likvidaci obalů, vyjma nástěnek a tabule - pouze montáž!</t>
  </si>
  <si>
    <t>OCENIT POUZE MONTÁŽ, tabuli a nástěnky dodá Zadavatel. Montáž do SDK,  4 ks nástěnek do zdiva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</si>
</sst>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2" fillId="0" borderId="1" xfId="2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1" xfId="0" applyNumberFormat="1" applyBorder="1"/>
    <xf numFmtId="44" fontId="0" fillId="0" borderId="3" xfId="0" applyNumberFormat="1" applyBorder="1"/>
    <xf numFmtId="44" fontId="2" fillId="0" borderId="2" xfId="0" applyNumberFormat="1" applyFont="1" applyBorder="1"/>
    <xf numFmtId="44" fontId="2" fillId="0" borderId="1" xfId="0" applyNumberFormat="1" applyFon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44" fontId="0" fillId="0" borderId="15" xfId="0" applyNumberFormat="1" applyBorder="1"/>
    <xf numFmtId="0" fontId="2" fillId="2" borderId="0" xfId="0" applyFont="1" applyFill="1" applyAlignment="1">
      <alignment horizontal="center"/>
    </xf>
    <xf numFmtId="44" fontId="0" fillId="2" borderId="1" xfId="2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 topLeftCell="A1">
      <selection activeCell="O31" sqref="O31"/>
    </sheetView>
  </sheetViews>
  <sheetFormatPr defaultColWidth="9.140625" defaultRowHeight="15"/>
  <cols>
    <col min="8" max="8" width="22.7109375" style="0" customWidth="1"/>
  </cols>
  <sheetData>
    <row r="1" ht="15">
      <c r="A1" s="1" t="s">
        <v>51</v>
      </c>
    </row>
    <row r="3" spans="1:4" ht="15">
      <c r="A3" s="1" t="s">
        <v>12</v>
      </c>
      <c r="D3" t="s">
        <v>32</v>
      </c>
    </row>
    <row r="5" ht="15">
      <c r="A5" s="1" t="s">
        <v>0</v>
      </c>
    </row>
    <row r="6" spans="1:8" ht="15.75" thickBot="1">
      <c r="A6" s="14" t="s">
        <v>13</v>
      </c>
      <c r="B6" s="18" t="s">
        <v>14</v>
      </c>
      <c r="C6" s="18" t="s">
        <v>15</v>
      </c>
      <c r="D6" s="18" t="s">
        <v>16</v>
      </c>
      <c r="E6" s="38" t="s">
        <v>20</v>
      </c>
      <c r="F6" s="39"/>
      <c r="G6" s="39"/>
      <c r="H6" s="40"/>
    </row>
    <row r="7" spans="1:8" ht="15.75" thickTop="1">
      <c r="A7" s="22">
        <v>100</v>
      </c>
      <c r="B7" s="12">
        <v>1500</v>
      </c>
      <c r="C7" s="12">
        <v>750</v>
      </c>
      <c r="D7" s="19">
        <v>750</v>
      </c>
      <c r="E7" s="41" t="s">
        <v>22</v>
      </c>
      <c r="F7" s="41"/>
      <c r="G7" s="41" t="s">
        <v>23</v>
      </c>
      <c r="H7" s="41"/>
    </row>
    <row r="8" spans="1:8" ht="15">
      <c r="A8" s="2">
        <v>102</v>
      </c>
      <c r="B8" s="3">
        <v>800</v>
      </c>
      <c r="C8" s="3">
        <v>600</v>
      </c>
      <c r="D8" s="9">
        <v>750</v>
      </c>
      <c r="E8" s="44" t="s">
        <v>1</v>
      </c>
      <c r="F8" s="44"/>
      <c r="G8" s="42"/>
      <c r="H8" s="42"/>
    </row>
    <row r="9" spans="1:8" ht="15">
      <c r="A9" s="2">
        <v>103</v>
      </c>
      <c r="B9" s="3">
        <v>1400</v>
      </c>
      <c r="C9" s="3">
        <v>700</v>
      </c>
      <c r="D9" s="9">
        <v>750</v>
      </c>
      <c r="E9" s="44" t="s">
        <v>1</v>
      </c>
      <c r="F9" s="44"/>
      <c r="G9" s="42"/>
      <c r="H9" s="42"/>
    </row>
    <row r="10" spans="1:8" ht="15">
      <c r="A10" s="2">
        <v>104</v>
      </c>
      <c r="B10" s="3">
        <v>1800</v>
      </c>
      <c r="C10" s="3">
        <v>800</v>
      </c>
      <c r="D10" s="9">
        <v>750</v>
      </c>
      <c r="E10" s="44" t="s">
        <v>1</v>
      </c>
      <c r="F10" s="44"/>
      <c r="G10" s="42"/>
      <c r="H10" s="42"/>
    </row>
    <row r="11" spans="1:8" ht="15">
      <c r="A11" s="2">
        <v>105</v>
      </c>
      <c r="B11" s="3">
        <v>1200</v>
      </c>
      <c r="C11" s="3">
        <v>800</v>
      </c>
      <c r="D11" s="9">
        <v>750</v>
      </c>
      <c r="E11" s="44" t="s">
        <v>1</v>
      </c>
      <c r="F11" s="44"/>
      <c r="G11" s="42"/>
      <c r="H11" s="42"/>
    </row>
    <row r="12" ht="15">
      <c r="D12" s="20"/>
    </row>
    <row r="14" ht="15">
      <c r="A14" s="1" t="s">
        <v>6</v>
      </c>
    </row>
    <row r="15" spans="1:8" s="6" customFormat="1" ht="15">
      <c r="A15" s="48" t="s">
        <v>13</v>
      </c>
      <c r="B15" s="46" t="s">
        <v>14</v>
      </c>
      <c r="C15" s="46" t="s">
        <v>15</v>
      </c>
      <c r="D15" s="50" t="s">
        <v>16</v>
      </c>
      <c r="E15" s="43" t="s">
        <v>17</v>
      </c>
      <c r="F15" s="43"/>
      <c r="G15" s="43"/>
      <c r="H15" s="50" t="s">
        <v>20</v>
      </c>
    </row>
    <row r="16" spans="1:8" ht="15.75" thickBot="1">
      <c r="A16" s="49"/>
      <c r="B16" s="47"/>
      <c r="C16" s="47"/>
      <c r="D16" s="51"/>
      <c r="E16" s="18" t="s">
        <v>14</v>
      </c>
      <c r="F16" s="18" t="s">
        <v>15</v>
      </c>
      <c r="G16" s="18" t="s">
        <v>16</v>
      </c>
      <c r="H16" s="51"/>
    </row>
    <row r="17" spans="1:8" ht="15.75" thickTop="1">
      <c r="A17" s="22">
        <v>120</v>
      </c>
      <c r="B17" s="12">
        <v>800</v>
      </c>
      <c r="C17" s="12">
        <v>420</v>
      </c>
      <c r="D17" s="19">
        <v>1900</v>
      </c>
      <c r="E17" s="12">
        <v>800</v>
      </c>
      <c r="F17" s="12">
        <v>420</v>
      </c>
      <c r="G17" s="12">
        <v>500</v>
      </c>
      <c r="H17" s="12" t="s">
        <v>8</v>
      </c>
    </row>
    <row r="18" spans="1:8" ht="15">
      <c r="A18" s="2">
        <v>121</v>
      </c>
      <c r="B18" s="3">
        <v>800</v>
      </c>
      <c r="C18" s="3">
        <v>420</v>
      </c>
      <c r="D18" s="9">
        <v>1900</v>
      </c>
      <c r="E18" s="3">
        <v>800</v>
      </c>
      <c r="F18" s="3">
        <v>420</v>
      </c>
      <c r="G18" s="3">
        <v>500</v>
      </c>
      <c r="H18" s="3" t="s">
        <v>9</v>
      </c>
    </row>
    <row r="19" spans="1:8" ht="15">
      <c r="A19" s="2">
        <v>122</v>
      </c>
      <c r="B19" s="3">
        <v>600</v>
      </c>
      <c r="C19" s="3">
        <v>420</v>
      </c>
      <c r="D19" s="9">
        <v>1900</v>
      </c>
      <c r="E19" s="3">
        <v>600</v>
      </c>
      <c r="F19" s="3">
        <v>420</v>
      </c>
      <c r="G19" s="3">
        <v>500</v>
      </c>
      <c r="H19" s="3" t="s">
        <v>8</v>
      </c>
    </row>
    <row r="20" spans="1:8" ht="15">
      <c r="A20" s="2">
        <v>123</v>
      </c>
      <c r="B20" s="3">
        <v>600</v>
      </c>
      <c r="C20" s="3">
        <v>600</v>
      </c>
      <c r="D20" s="9">
        <v>1900</v>
      </c>
      <c r="E20" s="3">
        <v>600</v>
      </c>
      <c r="F20" s="3">
        <v>600</v>
      </c>
      <c r="G20" s="3">
        <v>500</v>
      </c>
      <c r="H20" s="3" t="s">
        <v>8</v>
      </c>
    </row>
    <row r="21" spans="1:8" ht="15">
      <c r="A21" s="2">
        <v>124</v>
      </c>
      <c r="B21" s="3">
        <v>800</v>
      </c>
      <c r="C21" s="3">
        <v>600</v>
      </c>
      <c r="D21" s="9">
        <v>1900</v>
      </c>
      <c r="E21" s="3">
        <v>800</v>
      </c>
      <c r="F21" s="3">
        <v>600</v>
      </c>
      <c r="G21" s="3">
        <v>500</v>
      </c>
      <c r="H21" s="3" t="s">
        <v>7</v>
      </c>
    </row>
    <row r="22" spans="1:8" ht="15">
      <c r="A22" s="2">
        <v>125</v>
      </c>
      <c r="B22" s="3">
        <v>600</v>
      </c>
      <c r="C22" s="3">
        <v>420</v>
      </c>
      <c r="D22" s="9">
        <v>1900</v>
      </c>
      <c r="E22" s="3">
        <v>600</v>
      </c>
      <c r="F22" s="3">
        <v>420</v>
      </c>
      <c r="G22" s="3">
        <v>500</v>
      </c>
      <c r="H22" s="3" t="s">
        <v>7</v>
      </c>
    </row>
    <row r="23" spans="1:8" ht="15">
      <c r="A23" s="2">
        <v>126</v>
      </c>
      <c r="B23" s="3">
        <v>800</v>
      </c>
      <c r="C23" s="3">
        <v>600</v>
      </c>
      <c r="D23" s="9">
        <v>1900</v>
      </c>
      <c r="E23" s="3">
        <v>800</v>
      </c>
      <c r="F23" s="3">
        <v>600</v>
      </c>
      <c r="G23" s="3">
        <v>500</v>
      </c>
      <c r="H23" s="3" t="s">
        <v>8</v>
      </c>
    </row>
    <row r="24" spans="1:8" ht="15">
      <c r="A24" s="2">
        <v>127</v>
      </c>
      <c r="B24" s="3">
        <v>800</v>
      </c>
      <c r="C24" s="3">
        <v>420</v>
      </c>
      <c r="D24" s="9">
        <v>1900</v>
      </c>
      <c r="E24" s="3">
        <v>800</v>
      </c>
      <c r="F24" s="3">
        <v>420</v>
      </c>
      <c r="G24" s="3">
        <v>500</v>
      </c>
      <c r="H24" s="3" t="s">
        <v>24</v>
      </c>
    </row>
    <row r="25" spans="1:8" ht="15">
      <c r="A25" s="2">
        <v>128</v>
      </c>
      <c r="B25" s="3">
        <v>900</v>
      </c>
      <c r="C25" s="3">
        <v>500</v>
      </c>
      <c r="D25" s="9">
        <v>1800</v>
      </c>
      <c r="E25" s="7" t="s">
        <v>19</v>
      </c>
      <c r="F25" s="3"/>
      <c r="G25" s="3"/>
      <c r="H25" s="3"/>
    </row>
    <row r="26" spans="1:8" ht="15">
      <c r="A26" s="4"/>
      <c r="B26" s="4"/>
      <c r="C26" s="4"/>
      <c r="D26" s="5"/>
      <c r="E26" s="5"/>
      <c r="F26" s="5"/>
      <c r="G26" s="5"/>
      <c r="H26" s="5"/>
    </row>
    <row r="27" ht="15">
      <c r="A27" s="1" t="s">
        <v>18</v>
      </c>
    </row>
    <row r="28" spans="1:4" ht="15">
      <c r="A28" s="21" t="s">
        <v>13</v>
      </c>
      <c r="B28" s="3" t="s">
        <v>14</v>
      </c>
      <c r="C28" s="3" t="s">
        <v>26</v>
      </c>
      <c r="D28" s="3" t="s">
        <v>16</v>
      </c>
    </row>
    <row r="29" spans="1:4" ht="15">
      <c r="A29" s="2">
        <v>130</v>
      </c>
      <c r="B29" s="3">
        <v>600</v>
      </c>
      <c r="C29" s="3">
        <v>18</v>
      </c>
      <c r="D29" s="3">
        <v>2450</v>
      </c>
    </row>
    <row r="31" ht="15">
      <c r="A31" s="1" t="s">
        <v>35</v>
      </c>
    </row>
    <row r="32" spans="1:3" ht="15.75" thickBot="1">
      <c r="A32" s="18" t="s">
        <v>13</v>
      </c>
      <c r="B32" s="45" t="s">
        <v>36</v>
      </c>
      <c r="C32" s="45"/>
    </row>
    <row r="33" spans="1:3" ht="15.75" thickTop="1">
      <c r="A33" s="22" t="s">
        <v>2</v>
      </c>
      <c r="B33" s="41" t="s">
        <v>5</v>
      </c>
      <c r="C33" s="41"/>
    </row>
    <row r="34" spans="1:3" ht="15">
      <c r="A34" s="2" t="s">
        <v>3</v>
      </c>
      <c r="B34" s="44" t="s">
        <v>1</v>
      </c>
      <c r="C34" s="44"/>
    </row>
    <row r="37" ht="15">
      <c r="A37" s="1" t="s">
        <v>28</v>
      </c>
    </row>
    <row r="38" spans="1:8" ht="15.75" thickBot="1">
      <c r="A38" s="18" t="s">
        <v>13</v>
      </c>
      <c r="B38" s="18" t="s">
        <v>14</v>
      </c>
      <c r="C38" s="18" t="s">
        <v>16</v>
      </c>
      <c r="D38" s="18" t="s">
        <v>26</v>
      </c>
      <c r="E38" s="45" t="s">
        <v>29</v>
      </c>
      <c r="F38" s="45"/>
      <c r="G38" s="52" t="s">
        <v>52</v>
      </c>
      <c r="H38" s="52"/>
    </row>
    <row r="39" spans="1:8" ht="15.75" thickTop="1">
      <c r="A39" s="22">
        <v>150</v>
      </c>
      <c r="B39" s="12">
        <v>2400</v>
      </c>
      <c r="C39" s="12">
        <v>1200</v>
      </c>
      <c r="D39" s="12" t="s">
        <v>27</v>
      </c>
      <c r="E39" s="41" t="s">
        <v>25</v>
      </c>
      <c r="F39" s="41"/>
      <c r="G39" s="52"/>
      <c r="H39" s="52"/>
    </row>
    <row r="40" spans="1:8" ht="15">
      <c r="A40" s="22">
        <v>151</v>
      </c>
      <c r="B40" s="12">
        <v>2400</v>
      </c>
      <c r="C40" s="12">
        <v>1200</v>
      </c>
      <c r="D40" s="12" t="s">
        <v>27</v>
      </c>
      <c r="E40" s="41" t="s">
        <v>30</v>
      </c>
      <c r="F40" s="41"/>
      <c r="G40" s="52"/>
      <c r="H40" s="52"/>
    </row>
    <row r="41" spans="1:8" ht="15">
      <c r="A41" s="22">
        <v>152</v>
      </c>
      <c r="B41" s="12">
        <v>2400</v>
      </c>
      <c r="C41" s="12">
        <v>1200</v>
      </c>
      <c r="D41" s="12">
        <v>8</v>
      </c>
      <c r="E41" s="41" t="s">
        <v>31</v>
      </c>
      <c r="F41" s="41"/>
      <c r="G41" s="52"/>
      <c r="H41" s="52"/>
    </row>
    <row r="44" ht="15">
      <c r="A44" s="1" t="s">
        <v>10</v>
      </c>
    </row>
    <row r="45" spans="1:7" ht="15.75" thickBot="1">
      <c r="A45" s="18" t="s">
        <v>13</v>
      </c>
      <c r="B45" s="18" t="s">
        <v>33</v>
      </c>
      <c r="C45" s="53" t="s">
        <v>53</v>
      </c>
      <c r="D45" s="54"/>
      <c r="E45" s="54"/>
      <c r="F45" s="54"/>
      <c r="G45" s="55"/>
    </row>
    <row r="46" spans="1:7" ht="15.75" thickTop="1">
      <c r="A46" s="22">
        <v>170</v>
      </c>
      <c r="B46" s="12" t="s">
        <v>34</v>
      </c>
      <c r="C46" s="56"/>
      <c r="D46" s="57"/>
      <c r="E46" s="57"/>
      <c r="F46" s="57"/>
      <c r="G46" s="58"/>
    </row>
  </sheetData>
  <mergeCells count="26">
    <mergeCell ref="G38:H41"/>
    <mergeCell ref="C45:G46"/>
    <mergeCell ref="B33:C33"/>
    <mergeCell ref="B34:C34"/>
    <mergeCell ref="E38:F38"/>
    <mergeCell ref="E39:F39"/>
    <mergeCell ref="E40:F40"/>
    <mergeCell ref="E41:F41"/>
    <mergeCell ref="B32:C32"/>
    <mergeCell ref="C15:C16"/>
    <mergeCell ref="B15:B16"/>
    <mergeCell ref="A15:A16"/>
    <mergeCell ref="H15:H16"/>
    <mergeCell ref="D15:D16"/>
    <mergeCell ref="E6:H6"/>
    <mergeCell ref="G7:H7"/>
    <mergeCell ref="G8:H8"/>
    <mergeCell ref="G9:H9"/>
    <mergeCell ref="E15:G15"/>
    <mergeCell ref="E7:F7"/>
    <mergeCell ref="E8:F8"/>
    <mergeCell ref="E9:F9"/>
    <mergeCell ref="E10:F10"/>
    <mergeCell ref="E11:F11"/>
    <mergeCell ref="G10:H10"/>
    <mergeCell ref="G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zoomScale="112" zoomScaleNormal="112" workbookViewId="0" topLeftCell="A19">
      <selection activeCell="AC41" sqref="AC41"/>
    </sheetView>
  </sheetViews>
  <sheetFormatPr defaultColWidth="9.140625" defaultRowHeight="15"/>
  <cols>
    <col min="1" max="1" width="9.140625" style="16" customWidth="1"/>
    <col min="2" max="2" width="13.28125" style="0" customWidth="1"/>
    <col min="3" max="23" width="4.00390625" style="0" customWidth="1"/>
    <col min="24" max="24" width="10.421875" style="0" customWidth="1"/>
    <col min="25" max="25" width="18.28125" style="0" customWidth="1"/>
    <col min="26" max="26" width="23.140625" style="0" customWidth="1"/>
  </cols>
  <sheetData>
    <row r="1" spans="1:5" ht="15">
      <c r="A1" s="24" t="s">
        <v>11</v>
      </c>
      <c r="E1" s="1" t="s">
        <v>43</v>
      </c>
    </row>
    <row r="2" spans="17:25" ht="15">
      <c r="Q2" s="68" t="s">
        <v>64</v>
      </c>
      <c r="R2" s="68"/>
      <c r="S2" s="68"/>
      <c r="T2" s="68"/>
      <c r="U2" s="68"/>
      <c r="V2" s="68"/>
      <c r="W2" s="68"/>
      <c r="X2" s="68"/>
      <c r="Y2" s="68"/>
    </row>
    <row r="3" ht="15">
      <c r="A3" s="23" t="s">
        <v>0</v>
      </c>
    </row>
    <row r="4" spans="1:26" ht="15.75" thickBot="1">
      <c r="A4" s="14" t="s">
        <v>13</v>
      </c>
      <c r="B4" s="13" t="s">
        <v>20</v>
      </c>
      <c r="C4" s="14">
        <v>511</v>
      </c>
      <c r="D4" s="14">
        <v>512</v>
      </c>
      <c r="E4" s="14">
        <v>513</v>
      </c>
      <c r="F4" s="14">
        <v>514</v>
      </c>
      <c r="G4" s="14">
        <v>515</v>
      </c>
      <c r="H4" s="14">
        <v>516</v>
      </c>
      <c r="I4" s="14">
        <v>517</v>
      </c>
      <c r="J4" s="14">
        <v>518</v>
      </c>
      <c r="K4" s="14">
        <v>519</v>
      </c>
      <c r="L4" s="14">
        <v>520</v>
      </c>
      <c r="M4" s="14">
        <v>521</v>
      </c>
      <c r="N4" s="14">
        <v>525</v>
      </c>
      <c r="O4" s="14">
        <v>526</v>
      </c>
      <c r="P4" s="14">
        <v>527</v>
      </c>
      <c r="Q4" s="14">
        <v>528</v>
      </c>
      <c r="R4" s="14">
        <v>529</v>
      </c>
      <c r="S4" s="14">
        <v>530</v>
      </c>
      <c r="T4" s="14">
        <v>531</v>
      </c>
      <c r="U4" s="14">
        <v>532</v>
      </c>
      <c r="V4" s="14">
        <v>533</v>
      </c>
      <c r="W4" s="14">
        <v>534</v>
      </c>
      <c r="X4" s="14" t="s">
        <v>21</v>
      </c>
      <c r="Y4" s="14" t="s">
        <v>42</v>
      </c>
      <c r="Z4" s="14" t="s">
        <v>41</v>
      </c>
    </row>
    <row r="5" spans="1:26" ht="15.75" thickTop="1">
      <c r="A5" s="59">
        <v>100</v>
      </c>
      <c r="B5" s="25" t="s">
        <v>22</v>
      </c>
      <c r="C5" s="3">
        <v>3</v>
      </c>
      <c r="D5" s="3">
        <v>1</v>
      </c>
      <c r="E5" s="3">
        <v>2</v>
      </c>
      <c r="F5" s="3">
        <v>2</v>
      </c>
      <c r="G5" s="3">
        <v>2</v>
      </c>
      <c r="H5" s="3">
        <v>2</v>
      </c>
      <c r="I5" s="3">
        <v>1</v>
      </c>
      <c r="J5" s="3">
        <v>2</v>
      </c>
      <c r="K5" s="3"/>
      <c r="L5" s="3">
        <v>3</v>
      </c>
      <c r="M5" s="3">
        <v>2</v>
      </c>
      <c r="N5" s="3">
        <v>2</v>
      </c>
      <c r="O5" s="3">
        <v>2</v>
      </c>
      <c r="P5" s="3">
        <v>2</v>
      </c>
      <c r="Q5" s="3"/>
      <c r="R5" s="3"/>
      <c r="S5" s="3"/>
      <c r="T5" s="3"/>
      <c r="U5" s="3">
        <v>1</v>
      </c>
      <c r="V5" s="3"/>
      <c r="W5" s="3"/>
      <c r="X5" s="3">
        <f aca="true" t="shared" si="0" ref="X5:X11">SUM(C5:W5)</f>
        <v>27</v>
      </c>
      <c r="Y5" s="69"/>
      <c r="Z5" s="26">
        <f aca="true" t="shared" si="1" ref="Z5:Z11">X5*Y5</f>
        <v>0</v>
      </c>
    </row>
    <row r="6" spans="1:26" ht="15">
      <c r="A6" s="60"/>
      <c r="B6" s="25" t="s">
        <v>39</v>
      </c>
      <c r="C6" s="3">
        <v>3</v>
      </c>
      <c r="D6" s="3">
        <v>1</v>
      </c>
      <c r="E6" s="17">
        <v>2</v>
      </c>
      <c r="F6" s="17">
        <v>2</v>
      </c>
      <c r="G6" s="17">
        <v>2</v>
      </c>
      <c r="H6" s="17">
        <v>2</v>
      </c>
      <c r="I6" s="17">
        <v>1</v>
      </c>
      <c r="J6" s="17">
        <v>2</v>
      </c>
      <c r="K6" s="17"/>
      <c r="L6" s="17">
        <v>3</v>
      </c>
      <c r="M6" s="17">
        <v>2</v>
      </c>
      <c r="N6" s="17">
        <v>2</v>
      </c>
      <c r="O6" s="17">
        <v>2</v>
      </c>
      <c r="P6" s="17">
        <v>2</v>
      </c>
      <c r="Q6" s="17"/>
      <c r="R6" s="17"/>
      <c r="S6" s="17"/>
      <c r="T6" s="17"/>
      <c r="U6" s="17">
        <v>1</v>
      </c>
      <c r="V6" s="3"/>
      <c r="W6" s="3"/>
      <c r="X6" s="17">
        <f t="shared" si="0"/>
        <v>27</v>
      </c>
      <c r="Y6" s="69"/>
      <c r="Z6" s="26">
        <f t="shared" si="1"/>
        <v>0</v>
      </c>
    </row>
    <row r="7" spans="1:26" ht="15">
      <c r="A7" s="61"/>
      <c r="B7" s="25" t="s">
        <v>38</v>
      </c>
      <c r="C7" s="3">
        <v>3</v>
      </c>
      <c r="D7" s="3">
        <v>1</v>
      </c>
      <c r="E7" s="17">
        <v>2</v>
      </c>
      <c r="F7" s="17">
        <v>2</v>
      </c>
      <c r="G7" s="17">
        <v>2</v>
      </c>
      <c r="H7" s="17">
        <v>2</v>
      </c>
      <c r="I7" s="17">
        <v>1</v>
      </c>
      <c r="J7" s="17">
        <v>2</v>
      </c>
      <c r="K7" s="17"/>
      <c r="L7" s="17">
        <v>3</v>
      </c>
      <c r="M7" s="17">
        <v>2</v>
      </c>
      <c r="N7" s="17">
        <v>2</v>
      </c>
      <c r="O7" s="17">
        <v>2</v>
      </c>
      <c r="P7" s="17">
        <v>2</v>
      </c>
      <c r="Q7" s="17"/>
      <c r="R7" s="17"/>
      <c r="S7" s="17"/>
      <c r="T7" s="17"/>
      <c r="U7" s="17">
        <v>1</v>
      </c>
      <c r="V7" s="3"/>
      <c r="W7" s="3"/>
      <c r="X7" s="17">
        <f t="shared" si="0"/>
        <v>27</v>
      </c>
      <c r="Y7" s="69"/>
      <c r="Z7" s="26">
        <f t="shared" si="1"/>
        <v>0</v>
      </c>
    </row>
    <row r="8" spans="1:26" ht="15">
      <c r="A8" s="2">
        <v>102</v>
      </c>
      <c r="B8" s="25" t="s">
        <v>1</v>
      </c>
      <c r="C8" s="3"/>
      <c r="D8" s="3">
        <v>1</v>
      </c>
      <c r="E8" s="3"/>
      <c r="F8" s="3"/>
      <c r="G8" s="3"/>
      <c r="H8" s="3">
        <v>1</v>
      </c>
      <c r="I8" s="3">
        <v>1</v>
      </c>
      <c r="J8" s="3"/>
      <c r="K8" s="3"/>
      <c r="L8" s="3"/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>
        <f>SUM(C8:W8)</f>
        <v>4</v>
      </c>
      <c r="Y8" s="69"/>
      <c r="Z8" s="26">
        <f t="shared" si="1"/>
        <v>0</v>
      </c>
    </row>
    <row r="9" spans="1:26" ht="15">
      <c r="A9" s="2">
        <v>103</v>
      </c>
      <c r="B9" s="25" t="s">
        <v>1</v>
      </c>
      <c r="C9" s="3">
        <v>1</v>
      </c>
      <c r="D9" s="3"/>
      <c r="E9" s="3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/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>
        <f t="shared" si="0"/>
        <v>7</v>
      </c>
      <c r="Y9" s="69"/>
      <c r="Z9" s="26">
        <f t="shared" si="1"/>
        <v>0</v>
      </c>
    </row>
    <row r="10" spans="1:26" ht="15">
      <c r="A10" s="2">
        <v>104</v>
      </c>
      <c r="B10" s="25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4</v>
      </c>
      <c r="W10" s="3"/>
      <c r="X10" s="3">
        <f>SUM(C10:W10)</f>
        <v>4</v>
      </c>
      <c r="Y10" s="69"/>
      <c r="Z10" s="26">
        <f t="shared" si="1"/>
        <v>0</v>
      </c>
    </row>
    <row r="11" spans="1:26" ht="15">
      <c r="A11" s="2">
        <v>105</v>
      </c>
      <c r="B11" s="25" t="s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>
        <v>2</v>
      </c>
      <c r="W11" s="3">
        <v>2</v>
      </c>
      <c r="X11" s="3">
        <f t="shared" si="0"/>
        <v>5</v>
      </c>
      <c r="Y11" s="69"/>
      <c r="Z11" s="26">
        <f t="shared" si="1"/>
        <v>0</v>
      </c>
    </row>
    <row r="12" spans="25:26" ht="15">
      <c r="Y12" s="2" t="s">
        <v>21</v>
      </c>
      <c r="Z12" s="27">
        <f>SUM(Z5:Z11)</f>
        <v>0</v>
      </c>
    </row>
    <row r="13" ht="15">
      <c r="A13" s="24" t="s">
        <v>6</v>
      </c>
    </row>
    <row r="14" spans="1:26" ht="15.75" thickBot="1">
      <c r="A14" s="14" t="s">
        <v>13</v>
      </c>
      <c r="B14" s="13" t="s">
        <v>20</v>
      </c>
      <c r="C14" s="14">
        <v>511</v>
      </c>
      <c r="D14" s="14">
        <v>512</v>
      </c>
      <c r="E14" s="14">
        <v>513</v>
      </c>
      <c r="F14" s="14">
        <v>514</v>
      </c>
      <c r="G14" s="14">
        <v>515</v>
      </c>
      <c r="H14" s="14">
        <v>516</v>
      </c>
      <c r="I14" s="14">
        <v>517</v>
      </c>
      <c r="J14" s="14">
        <v>518</v>
      </c>
      <c r="K14" s="14">
        <v>519</v>
      </c>
      <c r="L14" s="14">
        <v>520</v>
      </c>
      <c r="M14" s="14">
        <v>521</v>
      </c>
      <c r="N14" s="14">
        <v>525</v>
      </c>
      <c r="O14" s="14">
        <v>526</v>
      </c>
      <c r="P14" s="14">
        <v>527</v>
      </c>
      <c r="Q14" s="14">
        <v>528</v>
      </c>
      <c r="R14" s="14">
        <v>529</v>
      </c>
      <c r="S14" s="14">
        <v>530</v>
      </c>
      <c r="T14" s="14">
        <v>531</v>
      </c>
      <c r="U14" s="14">
        <v>532</v>
      </c>
      <c r="V14" s="14">
        <v>533</v>
      </c>
      <c r="W14" s="14">
        <v>534</v>
      </c>
      <c r="X14" s="14" t="s">
        <v>21</v>
      </c>
      <c r="Y14" s="14" t="s">
        <v>42</v>
      </c>
      <c r="Z14" s="14" t="s">
        <v>41</v>
      </c>
    </row>
    <row r="15" spans="1:26" ht="15.75" thickTop="1">
      <c r="A15" s="2">
        <v>120</v>
      </c>
      <c r="B15" s="10"/>
      <c r="C15" s="3"/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/>
      <c r="L15" s="3"/>
      <c r="M15" s="3">
        <v>1</v>
      </c>
      <c r="N15" s="3">
        <v>2</v>
      </c>
      <c r="O15" s="3">
        <v>2</v>
      </c>
      <c r="P15" s="3">
        <v>2</v>
      </c>
      <c r="Q15" s="3"/>
      <c r="R15" s="3"/>
      <c r="S15" s="3"/>
      <c r="T15" s="3"/>
      <c r="U15" s="3"/>
      <c r="V15" s="3"/>
      <c r="W15" s="3"/>
      <c r="X15" s="3">
        <f>SUM(C15:W15)</f>
        <v>14</v>
      </c>
      <c r="Y15" s="69"/>
      <c r="Z15" s="26">
        <f aca="true" t="shared" si="2" ref="Z15:Z21">X15*Y15</f>
        <v>0</v>
      </c>
    </row>
    <row r="16" spans="1:26" ht="15">
      <c r="A16" s="2">
        <v>121</v>
      </c>
      <c r="B16" s="10"/>
      <c r="C16" s="9">
        <v>1</v>
      </c>
      <c r="D16" s="9">
        <v>2</v>
      </c>
      <c r="E16" s="9">
        <v>2</v>
      </c>
      <c r="F16" s="9">
        <v>1</v>
      </c>
      <c r="G16" s="9">
        <v>1</v>
      </c>
      <c r="H16" s="9">
        <v>1</v>
      </c>
      <c r="I16" s="9">
        <v>2</v>
      </c>
      <c r="J16" s="9">
        <v>2</v>
      </c>
      <c r="K16" s="9"/>
      <c r="L16" s="9"/>
      <c r="M16" s="9">
        <v>2</v>
      </c>
      <c r="N16" s="9">
        <v>3</v>
      </c>
      <c r="O16" s="9">
        <v>4</v>
      </c>
      <c r="P16" s="9">
        <v>2</v>
      </c>
      <c r="Q16" s="9"/>
      <c r="R16" s="9"/>
      <c r="S16" s="9"/>
      <c r="T16" s="9"/>
      <c r="U16" s="9">
        <v>1</v>
      </c>
      <c r="V16" s="9"/>
      <c r="W16" s="9"/>
      <c r="X16" s="3">
        <f aca="true" t="shared" si="3" ref="X16:X23">SUM(C16:W16)</f>
        <v>24</v>
      </c>
      <c r="Y16" s="69"/>
      <c r="Z16" s="26">
        <f t="shared" si="2"/>
        <v>0</v>
      </c>
    </row>
    <row r="17" spans="1:26" ht="15">
      <c r="A17" s="2">
        <v>122</v>
      </c>
      <c r="B17" s="10"/>
      <c r="C17" s="9">
        <v>1</v>
      </c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">
        <f t="shared" si="3"/>
        <v>2</v>
      </c>
      <c r="Y17" s="69"/>
      <c r="Z17" s="26">
        <f t="shared" si="2"/>
        <v>0</v>
      </c>
    </row>
    <row r="18" spans="1:26" ht="15">
      <c r="A18" s="2">
        <v>123</v>
      </c>
      <c r="B18" s="10"/>
      <c r="C18" s="9">
        <v>1</v>
      </c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">
        <f t="shared" si="3"/>
        <v>2</v>
      </c>
      <c r="Y18" s="69"/>
      <c r="Z18" s="26">
        <f t="shared" si="2"/>
        <v>0</v>
      </c>
    </row>
    <row r="19" spans="1:26" ht="15">
      <c r="A19" s="2">
        <v>124</v>
      </c>
      <c r="B19" s="10"/>
      <c r="C19" s="9"/>
      <c r="D19" s="9"/>
      <c r="E19" s="9"/>
      <c r="F19" s="9"/>
      <c r="G19" s="9"/>
      <c r="H19" s="9"/>
      <c r="I19" s="9"/>
      <c r="J19" s="9"/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/>
      <c r="R19" s="9"/>
      <c r="S19" s="9"/>
      <c r="T19" s="9"/>
      <c r="U19" s="9"/>
      <c r="V19" s="9"/>
      <c r="W19" s="9"/>
      <c r="X19" s="3">
        <f t="shared" si="3"/>
        <v>5</v>
      </c>
      <c r="Y19" s="69"/>
      <c r="Z19" s="26">
        <f t="shared" si="2"/>
        <v>0</v>
      </c>
    </row>
    <row r="20" spans="1:26" ht="15">
      <c r="A20" s="2">
        <v>125</v>
      </c>
      <c r="B20" s="10"/>
      <c r="C20" s="9"/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/>
      <c r="L20" s="9"/>
      <c r="M20" s="9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3">
        <f t="shared" si="3"/>
        <v>8</v>
      </c>
      <c r="Y20" s="69"/>
      <c r="Z20" s="26">
        <f t="shared" si="2"/>
        <v>0</v>
      </c>
    </row>
    <row r="21" spans="1:26" ht="15">
      <c r="A21" s="2">
        <v>126</v>
      </c>
      <c r="B21" s="10"/>
      <c r="C21" s="9">
        <v>1</v>
      </c>
      <c r="D21" s="9"/>
      <c r="E21" s="9"/>
      <c r="F21" s="9"/>
      <c r="G21" s="9"/>
      <c r="H21" s="9"/>
      <c r="I21" s="9"/>
      <c r="J21" s="9"/>
      <c r="K21" s="9">
        <v>1</v>
      </c>
      <c r="L21" s="9">
        <v>3</v>
      </c>
      <c r="M21" s="9"/>
      <c r="N21" s="9">
        <v>1</v>
      </c>
      <c r="O21" s="9">
        <v>1</v>
      </c>
      <c r="P21" s="9">
        <v>1</v>
      </c>
      <c r="Q21" s="9"/>
      <c r="R21" s="9"/>
      <c r="S21" s="9"/>
      <c r="T21" s="9"/>
      <c r="U21" s="9"/>
      <c r="V21" s="9"/>
      <c r="W21" s="9"/>
      <c r="X21" s="3">
        <f t="shared" si="3"/>
        <v>8</v>
      </c>
      <c r="Y21" s="69"/>
      <c r="Z21" s="26">
        <f t="shared" si="2"/>
        <v>0</v>
      </c>
    </row>
    <row r="22" spans="1:26" ht="15">
      <c r="A22" s="2">
        <v>127</v>
      </c>
      <c r="B22" s="10"/>
      <c r="C22" s="9"/>
      <c r="D22" s="9"/>
      <c r="E22" s="9"/>
      <c r="F22" s="9">
        <v>1</v>
      </c>
      <c r="G22" s="9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">
        <f t="shared" si="3"/>
        <v>2</v>
      </c>
      <c r="Y22" s="69"/>
      <c r="Z22" s="26">
        <f aca="true" t="shared" si="4" ref="Z22:Z23">X22*Y22</f>
        <v>0</v>
      </c>
    </row>
    <row r="23" spans="1:26" ht="15">
      <c r="A23" s="2">
        <v>128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2</v>
      </c>
      <c r="T23" s="9"/>
      <c r="U23" s="9"/>
      <c r="V23" s="9"/>
      <c r="W23" s="9"/>
      <c r="X23" s="3">
        <f t="shared" si="3"/>
        <v>2</v>
      </c>
      <c r="Y23" s="69"/>
      <c r="Z23" s="26">
        <f t="shared" si="4"/>
        <v>0</v>
      </c>
    </row>
    <row r="24" spans="25:26" ht="15">
      <c r="Y24" s="2" t="s">
        <v>21</v>
      </c>
      <c r="Z24" s="27">
        <f>SUM(Z15:Z23)</f>
        <v>0</v>
      </c>
    </row>
    <row r="25" ht="15">
      <c r="A25" s="24" t="s">
        <v>18</v>
      </c>
    </row>
    <row r="26" spans="1:26" ht="15.75" thickBot="1">
      <c r="A26" s="14" t="s">
        <v>13</v>
      </c>
      <c r="B26" s="13" t="s">
        <v>20</v>
      </c>
      <c r="C26" s="14">
        <v>511</v>
      </c>
      <c r="D26" s="14">
        <v>512</v>
      </c>
      <c r="E26" s="14">
        <v>513</v>
      </c>
      <c r="F26" s="14">
        <v>514</v>
      </c>
      <c r="G26" s="14">
        <v>515</v>
      </c>
      <c r="H26" s="14">
        <v>516</v>
      </c>
      <c r="I26" s="14">
        <v>517</v>
      </c>
      <c r="J26" s="14">
        <v>518</v>
      </c>
      <c r="K26" s="14">
        <v>519</v>
      </c>
      <c r="L26" s="14">
        <v>520</v>
      </c>
      <c r="M26" s="14">
        <v>521</v>
      </c>
      <c r="N26" s="14">
        <v>525</v>
      </c>
      <c r="O26" s="14">
        <v>526</v>
      </c>
      <c r="P26" s="14">
        <v>527</v>
      </c>
      <c r="Q26" s="14">
        <v>528</v>
      </c>
      <c r="R26" s="14">
        <v>529</v>
      </c>
      <c r="S26" s="14">
        <v>530</v>
      </c>
      <c r="T26" s="14">
        <v>531</v>
      </c>
      <c r="U26" s="14">
        <v>532</v>
      </c>
      <c r="V26" s="14">
        <v>533</v>
      </c>
      <c r="W26" s="14">
        <v>534</v>
      </c>
      <c r="X26" s="14" t="s">
        <v>21</v>
      </c>
      <c r="Y26" s="14" t="s">
        <v>42</v>
      </c>
      <c r="Z26" s="14" t="s">
        <v>41</v>
      </c>
    </row>
    <row r="27" spans="1:26" ht="15.75" thickTop="1">
      <c r="A27" s="2">
        <v>130</v>
      </c>
      <c r="B27" s="8"/>
      <c r="C27" s="3">
        <v>1</v>
      </c>
      <c r="D27" s="3"/>
      <c r="E27" s="3">
        <v>1</v>
      </c>
      <c r="F27" s="3">
        <v>1</v>
      </c>
      <c r="G27" s="3">
        <v>1</v>
      </c>
      <c r="H27" s="3">
        <v>1</v>
      </c>
      <c r="I27" s="3"/>
      <c r="J27" s="3">
        <v>1</v>
      </c>
      <c r="K27" s="3"/>
      <c r="L27" s="3"/>
      <c r="M27" s="3">
        <v>1</v>
      </c>
      <c r="N27" s="3"/>
      <c r="O27" s="3"/>
      <c r="P27" s="3"/>
      <c r="Q27" s="3"/>
      <c r="R27" s="3"/>
      <c r="S27" s="3"/>
      <c r="T27" s="3"/>
      <c r="U27" s="3"/>
      <c r="V27" s="3">
        <v>3</v>
      </c>
      <c r="W27" s="3"/>
      <c r="X27" s="3">
        <f>SUM(C27:W27)</f>
        <v>10</v>
      </c>
      <c r="Y27" s="69"/>
      <c r="Z27" s="27">
        <f>X27*Y27</f>
        <v>0</v>
      </c>
    </row>
    <row r="28" spans="1:26" ht="15">
      <c r="A28" s="28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 t="s">
        <v>21</v>
      </c>
      <c r="Z28" s="27">
        <f>SUM(Z27)</f>
        <v>0</v>
      </c>
    </row>
    <row r="29" spans="1:3" ht="15">
      <c r="A29" s="24" t="s">
        <v>62</v>
      </c>
      <c r="C29" s="1" t="s">
        <v>66</v>
      </c>
    </row>
    <row r="30" spans="1:26" ht="15.75" thickBot="1">
      <c r="A30" s="14" t="s">
        <v>37</v>
      </c>
      <c r="B30" s="13" t="s">
        <v>20</v>
      </c>
      <c r="C30" s="14">
        <v>511</v>
      </c>
      <c r="D30" s="14">
        <v>512</v>
      </c>
      <c r="E30" s="14">
        <v>513</v>
      </c>
      <c r="F30" s="14">
        <v>514</v>
      </c>
      <c r="G30" s="14">
        <v>515</v>
      </c>
      <c r="H30" s="14">
        <v>516</v>
      </c>
      <c r="I30" s="14">
        <v>517</v>
      </c>
      <c r="J30" s="14">
        <v>518</v>
      </c>
      <c r="K30" s="14">
        <v>519</v>
      </c>
      <c r="L30" s="14">
        <v>520</v>
      </c>
      <c r="M30" s="14">
        <v>521</v>
      </c>
      <c r="N30" s="14">
        <v>525</v>
      </c>
      <c r="O30" s="14">
        <v>526</v>
      </c>
      <c r="P30" s="14">
        <v>527</v>
      </c>
      <c r="Q30" s="14">
        <v>528</v>
      </c>
      <c r="R30" s="14">
        <v>529</v>
      </c>
      <c r="S30" s="14">
        <v>530</v>
      </c>
      <c r="T30" s="14">
        <v>531</v>
      </c>
      <c r="U30" s="14">
        <v>532</v>
      </c>
      <c r="V30" s="14">
        <v>533</v>
      </c>
      <c r="W30" s="14">
        <v>534</v>
      </c>
      <c r="X30" s="14" t="s">
        <v>21</v>
      </c>
      <c r="Y30" s="14"/>
      <c r="Z30" s="14"/>
    </row>
    <row r="31" spans="1:26" ht="15.75" thickTop="1">
      <c r="A31" s="2">
        <v>150</v>
      </c>
      <c r="B31" s="8" t="s">
        <v>59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>
        <v>1</v>
      </c>
      <c r="W31" s="37"/>
      <c r="X31" s="37">
        <f>SUM(C31:W31)</f>
        <v>1</v>
      </c>
      <c r="Y31" s="69"/>
      <c r="Z31" s="26">
        <f>X31*Y31</f>
        <v>0</v>
      </c>
    </row>
    <row r="32" spans="1:26" ht="15">
      <c r="A32" s="2">
        <v>151</v>
      </c>
      <c r="B32" s="8" t="s">
        <v>60</v>
      </c>
      <c r="C32" s="37"/>
      <c r="D32" s="37"/>
      <c r="E32" s="37"/>
      <c r="F32" s="37"/>
      <c r="G32" s="37"/>
      <c r="H32" s="37">
        <v>2</v>
      </c>
      <c r="I32" s="37">
        <v>1</v>
      </c>
      <c r="J32" s="37"/>
      <c r="K32" s="37"/>
      <c r="L32" s="37">
        <v>3</v>
      </c>
      <c r="M32" s="37">
        <v>2</v>
      </c>
      <c r="N32" s="37">
        <v>2</v>
      </c>
      <c r="O32" s="37">
        <v>2</v>
      </c>
      <c r="P32" s="37">
        <v>2</v>
      </c>
      <c r="Q32" s="37"/>
      <c r="R32" s="37"/>
      <c r="S32" s="37"/>
      <c r="T32" s="37"/>
      <c r="U32" s="37">
        <v>1</v>
      </c>
      <c r="V32" s="37"/>
      <c r="W32" s="37"/>
      <c r="X32" s="37">
        <f>SUM(C32:W32)</f>
        <v>15</v>
      </c>
      <c r="Y32" s="69"/>
      <c r="Z32" s="26">
        <f>X32*Y32</f>
        <v>0</v>
      </c>
    </row>
    <row r="33" spans="1:26" ht="15">
      <c r="A33" s="2">
        <v>152</v>
      </c>
      <c r="B33" s="8" t="s">
        <v>61</v>
      </c>
      <c r="C33" s="37">
        <v>3</v>
      </c>
      <c r="D33" s="37">
        <v>1</v>
      </c>
      <c r="E33" s="37">
        <v>2</v>
      </c>
      <c r="F33" s="37">
        <v>2</v>
      </c>
      <c r="G33" s="37">
        <v>2</v>
      </c>
      <c r="H33" s="37"/>
      <c r="I33" s="37"/>
      <c r="J33" s="37">
        <v>2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f>SUM(C33:W33)</f>
        <v>12</v>
      </c>
      <c r="Y33" s="69"/>
      <c r="Z33" s="26">
        <f>X33*Y33</f>
        <v>0</v>
      </c>
    </row>
    <row r="34" spans="25:26" ht="15">
      <c r="Y34" s="2" t="s">
        <v>21</v>
      </c>
      <c r="Z34" s="27">
        <f>SUM(Z31:Z33)</f>
        <v>0</v>
      </c>
    </row>
    <row r="35" ht="15">
      <c r="A35" s="24" t="s">
        <v>58</v>
      </c>
    </row>
    <row r="37" ht="15">
      <c r="A37" s="23" t="s">
        <v>35</v>
      </c>
    </row>
    <row r="38" spans="1:26" ht="15.75" thickBot="1">
      <c r="A38" s="14" t="s">
        <v>37</v>
      </c>
      <c r="B38" s="13" t="s">
        <v>20</v>
      </c>
      <c r="C38" s="14">
        <v>511</v>
      </c>
      <c r="D38" s="14">
        <v>512</v>
      </c>
      <c r="E38" s="14">
        <v>513</v>
      </c>
      <c r="F38" s="14">
        <v>514</v>
      </c>
      <c r="G38" s="14">
        <v>515</v>
      </c>
      <c r="H38" s="14">
        <v>516</v>
      </c>
      <c r="I38" s="14">
        <v>517</v>
      </c>
      <c r="J38" s="14">
        <v>518</v>
      </c>
      <c r="K38" s="14">
        <v>519</v>
      </c>
      <c r="L38" s="14">
        <v>520</v>
      </c>
      <c r="M38" s="14">
        <v>521</v>
      </c>
      <c r="N38" s="14">
        <v>525</v>
      </c>
      <c r="O38" s="14">
        <v>526</v>
      </c>
      <c r="P38" s="14">
        <v>527</v>
      </c>
      <c r="Q38" s="14">
        <v>528</v>
      </c>
      <c r="R38" s="14">
        <v>529</v>
      </c>
      <c r="S38" s="14">
        <v>530</v>
      </c>
      <c r="T38" s="14">
        <v>531</v>
      </c>
      <c r="U38" s="14">
        <v>532</v>
      </c>
      <c r="V38" s="14">
        <v>533</v>
      </c>
      <c r="W38" s="14">
        <v>534</v>
      </c>
      <c r="X38" s="14" t="s">
        <v>21</v>
      </c>
      <c r="Y38" s="14" t="s">
        <v>42</v>
      </c>
      <c r="Z38" s="14" t="s">
        <v>41</v>
      </c>
    </row>
    <row r="39" spans="1:26" ht="15.75" thickTop="1">
      <c r="A39" s="12" t="s">
        <v>40</v>
      </c>
      <c r="B39" s="11" t="s">
        <v>5</v>
      </c>
      <c r="C39" s="12">
        <v>3</v>
      </c>
      <c r="D39" s="12">
        <v>1</v>
      </c>
      <c r="E39" s="12">
        <v>2</v>
      </c>
      <c r="F39" s="12">
        <v>2</v>
      </c>
      <c r="G39" s="12">
        <v>2</v>
      </c>
      <c r="H39" s="12">
        <v>2</v>
      </c>
      <c r="I39" s="12">
        <v>1</v>
      </c>
      <c r="J39" s="12">
        <v>2</v>
      </c>
      <c r="K39" s="12"/>
      <c r="L39" s="12"/>
      <c r="M39" s="12">
        <v>2</v>
      </c>
      <c r="N39" s="12"/>
      <c r="O39" s="12"/>
      <c r="P39" s="12">
        <v>2</v>
      </c>
      <c r="Q39" s="12"/>
      <c r="R39" s="12"/>
      <c r="S39" s="12"/>
      <c r="T39" s="12"/>
      <c r="U39" s="12">
        <v>1</v>
      </c>
      <c r="V39" s="12"/>
      <c r="W39" s="12"/>
      <c r="X39" s="3">
        <f>SUM(C39:W39)</f>
        <v>20</v>
      </c>
      <c r="Y39" s="69"/>
      <c r="Z39" s="26">
        <f>X39*Y39</f>
        <v>0</v>
      </c>
    </row>
    <row r="40" spans="1:26" ht="15">
      <c r="A40" s="3" t="s">
        <v>3</v>
      </c>
      <c r="B40" s="8" t="s">
        <v>1</v>
      </c>
      <c r="C40" s="3">
        <v>3</v>
      </c>
      <c r="D40" s="3">
        <v>2</v>
      </c>
      <c r="E40" s="3">
        <v>3</v>
      </c>
      <c r="F40" s="3">
        <v>3</v>
      </c>
      <c r="G40" s="3">
        <v>3</v>
      </c>
      <c r="H40" s="3">
        <v>3</v>
      </c>
      <c r="I40" s="3">
        <v>2</v>
      </c>
      <c r="J40" s="3">
        <v>3</v>
      </c>
      <c r="K40" s="3"/>
      <c r="L40" s="3"/>
      <c r="M40" s="3">
        <v>3</v>
      </c>
      <c r="N40" s="3"/>
      <c r="O40" s="3"/>
      <c r="P40" s="3"/>
      <c r="Q40" s="3"/>
      <c r="R40" s="3"/>
      <c r="S40" s="3"/>
      <c r="T40" s="3"/>
      <c r="U40" s="3"/>
      <c r="V40" s="3">
        <v>20</v>
      </c>
      <c r="W40" s="3">
        <v>5</v>
      </c>
      <c r="X40" s="3">
        <f>SUM(C40:W40)</f>
        <v>50</v>
      </c>
      <c r="Y40" s="69"/>
      <c r="Z40" s="26">
        <f>X40*Y40</f>
        <v>0</v>
      </c>
    </row>
    <row r="41" spans="25:26" ht="15">
      <c r="Y41" s="2" t="s">
        <v>21</v>
      </c>
      <c r="Z41" s="27">
        <f>SUM(Z39:Z40)</f>
        <v>0</v>
      </c>
    </row>
    <row r="43" spans="1:25" ht="15">
      <c r="A43" s="36" t="s">
        <v>54</v>
      </c>
      <c r="B43" s="15"/>
      <c r="X43" s="62" t="s">
        <v>44</v>
      </c>
      <c r="Y43" s="62"/>
    </row>
    <row r="44" spans="1:26" ht="15">
      <c r="A44" s="15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65" t="s">
        <v>45</v>
      </c>
      <c r="Y44" s="65"/>
      <c r="Z44" s="29">
        <f>Z12</f>
        <v>0</v>
      </c>
    </row>
    <row r="45" spans="1:26" ht="15">
      <c r="A45" s="33" t="s">
        <v>65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65" t="s">
        <v>46</v>
      </c>
      <c r="Y45" s="65"/>
      <c r="Z45" s="29">
        <f>Z24</f>
        <v>0</v>
      </c>
    </row>
    <row r="46" spans="1:26" ht="15">
      <c r="A46" s="34" t="s">
        <v>56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65" t="s">
        <v>47</v>
      </c>
      <c r="Y46" s="65"/>
      <c r="Z46" s="29">
        <f>Z28</f>
        <v>0</v>
      </c>
    </row>
    <row r="47" spans="1:26" ht="15">
      <c r="A47" s="34" t="s">
        <v>57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65" t="s">
        <v>63</v>
      </c>
      <c r="Y47" s="65"/>
      <c r="Z47" s="67">
        <f>Z34</f>
        <v>0</v>
      </c>
    </row>
    <row r="48" spans="1:26" ht="15.75" thickBot="1">
      <c r="A48" s="34" t="s">
        <v>57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66" t="s">
        <v>4</v>
      </c>
      <c r="Y48" s="66"/>
      <c r="Z48" s="30">
        <f>Z41</f>
        <v>0</v>
      </c>
    </row>
    <row r="49" spans="1:26" ht="15.75" thickTop="1">
      <c r="A49" s="3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64" t="s">
        <v>48</v>
      </c>
      <c r="Y49" s="64"/>
      <c r="Z49" s="31">
        <f>SUM(Z44:Z48)</f>
        <v>0</v>
      </c>
    </row>
    <row r="50" spans="1:26" ht="15">
      <c r="A50" s="34"/>
      <c r="B50" s="15"/>
      <c r="X50" s="63" t="s">
        <v>49</v>
      </c>
      <c r="Y50" s="63"/>
      <c r="Z50" s="29">
        <f>Z49*0.21</f>
        <v>0</v>
      </c>
    </row>
    <row r="51" spans="1:26" ht="15">
      <c r="A51" s="35"/>
      <c r="X51" s="64" t="s">
        <v>50</v>
      </c>
      <c r="Y51" s="64"/>
      <c r="Z51" s="32">
        <f>SUM(Z49:Z50)</f>
        <v>0</v>
      </c>
    </row>
  </sheetData>
  <sheetProtection algorithmName="SHA-512" hashValue="+G8h+xI9+IgQVfJBO4Hai8dfwwI9YNCfD84kO8M0jXXdygRYms+kgGNd/oRlmD0luC6ysF0QsQu+OlxwRHjmXg==" saltValue="x2yYi36tG3oLL57mwdkZxg==" spinCount="100000" sheet="1" objects="1" scenarios="1"/>
  <mergeCells count="11">
    <mergeCell ref="Q2:Y2"/>
    <mergeCell ref="A5:A7"/>
    <mergeCell ref="X43:Y43"/>
    <mergeCell ref="X50:Y50"/>
    <mergeCell ref="X51:Y51"/>
    <mergeCell ref="X44:Y44"/>
    <mergeCell ref="X45:Y45"/>
    <mergeCell ref="X46:Y46"/>
    <mergeCell ref="X48:Y48"/>
    <mergeCell ref="X49:Y49"/>
    <mergeCell ref="X47:Y47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</dc:creator>
  <cp:keywords/>
  <dc:description/>
  <cp:lastModifiedBy>Sitarcik</cp:lastModifiedBy>
  <cp:lastPrinted>2018-05-14T09:23:46Z</cp:lastPrinted>
  <dcterms:created xsi:type="dcterms:W3CDTF">2018-04-21T17:10:11Z</dcterms:created>
  <dcterms:modified xsi:type="dcterms:W3CDTF">2018-05-24T06:48:53Z</dcterms:modified>
  <cp:category/>
  <cp:version/>
  <cp:contentType/>
  <cp:contentStatus/>
</cp:coreProperties>
</file>