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11970" activeTab="0"/>
  </bookViews>
  <sheets>
    <sheet name="Schválené položky" sheetId="1" r:id="rId1"/>
    <sheet name="01-Monitor 27&quot;-28&quot;" sheetId="2" r:id="rId2"/>
    <sheet name="02-USB 32 GB kovový" sheetId="3" r:id="rId3"/>
    <sheet name="03-MF zařízení barevné" sheetId="4" r:id="rId4"/>
    <sheet name="04-Tiskárna laserová barevná" sheetId="5" r:id="rId5"/>
  </sheets>
  <definedNames/>
  <calcPr fullCalcOnLoad="1"/>
</workbook>
</file>

<file path=xl/sharedStrings.xml><?xml version="1.0" encoding="utf-8"?>
<sst xmlns="http://schemas.openxmlformats.org/spreadsheetml/2006/main" count="187" uniqueCount="145">
  <si>
    <t xml:space="preserve">
        Kategorie: ICT 003-2018 - Počítače, sběr do: 30.06.2018, dodání od: 15.08.2018, vygenerováno: 25.07.2018 13:55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</si>
  <si>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</si>
  <si>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</si>
  <si>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</si>
  <si>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</si>
  <si>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</si>
  <si>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</si>
  <si>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</si>
  <si>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</si>
  <si>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</si>
  <si>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</si>
  <si>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</si>
  <si>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</si>
  <si>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</si>
  <si>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</si>
  <si>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</si>
  <si>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</si>
  <si>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</si>
  <si>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</si>
  <si>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</si>
  <si>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</si>
  <si>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</si>
  <si>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</si>
  <si>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</si>
  <si>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</si>
  <si>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</si>
  <si>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</si>
  <si>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</si>
  <si>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monitor</t>
  </si>
  <si>
    <t>30231000-7</t>
  </si>
  <si>
    <t>30231000-7-31</t>
  </si>
  <si>
    <t>Monitor - viditelná úhlopříčka 27"-28"</t>
  </si>
  <si>
    <t>Podrobná specifikace viz katalog počítačů</t>
  </si>
  <si>
    <t>ks</t>
  </si>
  <si>
    <t>Ústav geologických věd</t>
  </si>
  <si>
    <t>PřF, Kotlářská 2, pavilon 11</t>
  </si>
  <si>
    <t>Kotlářská 267/2, 61137 Brno</t>
  </si>
  <si>
    <t>pav. 11/01004d</t>
  </si>
  <si>
    <t>Říčka Adam Mgr. Ph.D.</t>
  </si>
  <si>
    <t>13702@mail.muni.cz</t>
  </si>
  <si>
    <t>Vystavit fakturu za soubor položek výše: ve faktruře uvést ID žádanky</t>
  </si>
  <si>
    <t>Celkem za fakturu</t>
  </si>
  <si>
    <t>USB flash disk</t>
  </si>
  <si>
    <t>30234600-4</t>
  </si>
  <si>
    <t>30234600-4-12</t>
  </si>
  <si>
    <t>USB flash disk 32 GB kovový</t>
  </si>
  <si>
    <t>Odd.pro rozvoj a projektovou podporu</t>
  </si>
  <si>
    <t>UKB, Kamenice 5, budova A15</t>
  </si>
  <si>
    <t>Kamenice 753/5, 62500 Brno</t>
  </si>
  <si>
    <t>bud. A15/325</t>
  </si>
  <si>
    <t xml:space="preserve">Doubravská Silvie  </t>
  </si>
  <si>
    <t>109233@mail.muni.cz</t>
  </si>
  <si>
    <t>tiskárny, multifunkční zařízení</t>
  </si>
  <si>
    <t>30230000-0</t>
  </si>
  <si>
    <t>30230000-0-33</t>
  </si>
  <si>
    <t>Multifunkční zařízení barevné laserové pro větší skupinu</t>
  </si>
  <si>
    <t>PřF, Kotlářská 2, pavilon 03</t>
  </si>
  <si>
    <t>pav. 03/02011</t>
  </si>
  <si>
    <t>Zachovalová Kateřina Mgr. Ph.D.</t>
  </si>
  <si>
    <t>9098@mail.muni.cz</t>
  </si>
  <si>
    <t>30232110-8</t>
  </si>
  <si>
    <t>30232110-8-23</t>
  </si>
  <si>
    <t>Tiskárna laserová barevná standardní</t>
  </si>
  <si>
    <t>pav. 11/02008</t>
  </si>
  <si>
    <t>Celkem</t>
  </si>
  <si>
    <t>Předpokládaná cena - jednotková (bez DPH) v Kč</t>
  </si>
  <si>
    <t>Předpokládaná cena - celkem (bez DPH) v Kč</t>
  </si>
  <si>
    <t>Monitor - viditelná úhlopříčka 27"-28"
CPV KÓD MU 30231000-7-31</t>
  </si>
  <si>
    <t>Konkrétní nabídnuté parametry</t>
  </si>
  <si>
    <t>VIDITELNÁ ÚHLOPŘÍČKA</t>
  </si>
  <si>
    <t xml:space="preserve">27"-28" </t>
  </si>
  <si>
    <t>VÝŠKOVĚ NASTAVITELNÝ PIVOT</t>
  </si>
  <si>
    <t>ano</t>
  </si>
  <si>
    <t>ROZLIŠENÍ</t>
  </si>
  <si>
    <t>min. 3840x2160</t>
  </si>
  <si>
    <t>POZOROVACÍ ÚHLY</t>
  </si>
  <si>
    <t>(horizontálně/vertikálně) min. 178°/178°</t>
  </si>
  <si>
    <t>TECHNOLOGIE</t>
  </si>
  <si>
    <t>IPS/MVA/PVA nebo obdobná technologie</t>
  </si>
  <si>
    <t>DIGITÁLNÍ VSTUP</t>
  </si>
  <si>
    <t>DVI nebo HDMI, Displayport</t>
  </si>
  <si>
    <t>INTEGROVANÉ REPRODUKTORY</t>
  </si>
  <si>
    <t>ÚPRAVA POVRCHU OBRAZOVKY</t>
  </si>
  <si>
    <t>matná</t>
  </si>
  <si>
    <t>USB hub</t>
  </si>
  <si>
    <t>USB flash disk 32 GB kovový
CPV KÓD MU 30234600-4-12</t>
  </si>
  <si>
    <t>PROVEDENÍ</t>
  </si>
  <si>
    <t>monolytický kovový disk s poutkem</t>
  </si>
  <si>
    <t xml:space="preserve"> </t>
  </si>
  <si>
    <t xml:space="preserve">ROZHRANÍ </t>
  </si>
  <si>
    <t>USB, plnohodnotný konektor</t>
  </si>
  <si>
    <t>KAPACITA</t>
  </si>
  <si>
    <t>min. 32 GB, USB 3.0, Rychlost při zápisu: min. 15 MB/s u  velkých souborů</t>
  </si>
  <si>
    <t>Další požadavky:</t>
  </si>
  <si>
    <t>Splněno (ANO/NE)</t>
  </si>
  <si>
    <t>1. Různé kapacity u položek Externí disk a USB FLASH nemusí být pokryty stejným modelem/výrobcem.</t>
  </si>
  <si>
    <t>Multifunkční zařízení barevné laserové pro větší skupinu
CPV KÓD MU 30230000-0-33</t>
  </si>
  <si>
    <t>TECHNOLOGIE TISKU</t>
  </si>
  <si>
    <t>barevná laserová nebo LED</t>
  </si>
  <si>
    <t>FORMÁT</t>
  </si>
  <si>
    <t>A4</t>
  </si>
  <si>
    <t>RYCHLOST TISKU</t>
  </si>
  <si>
    <t>min. 30 str./min barevně i černobíle</t>
  </si>
  <si>
    <t>PAMĚŤ</t>
  </si>
  <si>
    <t>min. 512 MB</t>
  </si>
  <si>
    <t>min. 1200x600 dpi - optické</t>
  </si>
  <si>
    <t>VSTUPNÍ ZÁSOBNÍK</t>
  </si>
  <si>
    <t>min. 250 listů</t>
  </si>
  <si>
    <t>DUPLEXNÍ TISK</t>
  </si>
  <si>
    <t>ano, automatický</t>
  </si>
  <si>
    <t>ROZHRANÍ</t>
  </si>
  <si>
    <t>min. USB 2.0 , Ethernet 100/1000 Mb, RJ45</t>
  </si>
  <si>
    <t>KOMPATIBILITA</t>
  </si>
  <si>
    <t>Microsoft Windows 7, 8, 8.1, 10, Linux, macOS 10.13</t>
  </si>
  <si>
    <t>EMULACE</t>
  </si>
  <si>
    <t>min. PCL 5 nebo 6 s PS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</si>
  <si>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</si>
  <si>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</si>
  <si>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</si>
  <si>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</si>
  <si>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</si>
  <si>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</si>
  <si>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</si>
  <si>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600x600 DPI</t>
  </si>
  <si>
    <t>AUTOMATICKÝ PODAVAČ ORIGINÁLŮ</t>
  </si>
  <si>
    <t>ano - RADF nebo DADF</t>
  </si>
  <si>
    <t>TONER NAVÍC KE STARTOVACÍMU</t>
  </si>
  <si>
    <t>kapacita min. 6500 stran černý, min. 6000 stran každá barva</t>
  </si>
  <si>
    <t>Společné požadavky</t>
  </si>
  <si>
    <t>1. U všech zařízení je USB kabel součástí dodávky</t>
  </si>
  <si>
    <t>2. U všech tiskáren a multifunkčních zařízení je součástí dodávky standardně dodávaný startovací toner.</t>
  </si>
  <si>
    <t>3. Pro stanovení výtěžnosti tonerů se předpokládá pokrytí 5 % u černobílých tisků, 5 % pro každou barvu u barevných tisků v souladu s normami ISO/IEC 19752, ISO/IEC 24711 a ISO/IEC 19798.</t>
  </si>
  <si>
    <t>4. Toner nebo inkoust navíc může být realizován libovolným počtem náplní/kazet, jejichž celková kapacita je vyšší nebo rovna kapacitě požadované. Cena zahrnuje kompletní sadu tonerů pokrývající tisk požadovaného počtu stran.</t>
  </si>
  <si>
    <t>Tiskárna laserová barevná standardní
CPV KÓD MU 30232110-8-23</t>
  </si>
  <si>
    <t xml:space="preserve">FORMÁT </t>
  </si>
  <si>
    <t>min. 25 str./min barevně</t>
  </si>
  <si>
    <t xml:space="preserve">PAMĚŤ </t>
  </si>
  <si>
    <t>min. 256 MB</t>
  </si>
  <si>
    <t xml:space="preserve">ROZLIŠENÍ </t>
  </si>
  <si>
    <t>min. 600x600 dpi - optické</t>
  </si>
  <si>
    <t>min. USB 2.0, Ethernet 100/1000 Mb, RJ45</t>
  </si>
  <si>
    <t xml:space="preserve">KOMPATIBILITA </t>
  </si>
  <si>
    <t xml:space="preserve">EMULACE </t>
  </si>
  <si>
    <t>min. PCL 5 nebo PCL 6  a zároveň PS</t>
  </si>
  <si>
    <t>kapacita min. 3000 stran černý, min. 2500 stran barevný - každá barva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</si>
</sst>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</numFmts>
  <fonts count="40"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1" fillId="36" borderId="14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3" fillId="42" borderId="16" xfId="45" applyFont="1" applyFill="1" applyBorder="1" applyAlignment="1">
      <alignment horizontal="center" vertical="center" wrapText="1"/>
      <protection/>
    </xf>
    <xf numFmtId="0" fontId="23" fillId="42" borderId="17" xfId="45" applyFont="1" applyFill="1" applyBorder="1" applyAlignment="1">
      <alignment horizontal="center" vertical="center" wrapText="1"/>
      <protection/>
    </xf>
    <xf numFmtId="0" fontId="20" fillId="42" borderId="18" xfId="45" applyFont="1" applyFill="1" applyBorder="1" applyAlignment="1">
      <alignment horizontal="center" vertical="center" wrapText="1"/>
      <protection/>
    </xf>
    <xf numFmtId="0" fontId="38" fillId="0" borderId="19" xfId="0" applyFont="1" applyFill="1" applyBorder="1" applyAlignment="1">
      <alignment horizontal="left" vertical="top" wrapText="1"/>
    </xf>
    <xf numFmtId="0" fontId="0" fillId="43" borderId="19" xfId="45" applyFill="1" applyBorder="1" applyAlignment="1">
      <alignment horizontal="left" vertical="top" wrapText="1"/>
      <protection/>
    </xf>
    <xf numFmtId="20" fontId="38" fillId="0" borderId="19" xfId="0" applyNumberFormat="1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left" vertical="top"/>
    </xf>
    <xf numFmtId="0" fontId="2" fillId="42" borderId="16" xfId="45" applyFont="1" applyFill="1" applyBorder="1" applyAlignment="1">
      <alignment horizontal="center" vertical="center" wrapText="1"/>
      <protection/>
    </xf>
    <xf numFmtId="0" fontId="2" fillId="42" borderId="17" xfId="45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vertical="top" wrapText="1"/>
    </xf>
    <xf numFmtId="0" fontId="23" fillId="0" borderId="16" xfId="46" applyFont="1" applyBorder="1" applyAlignment="1">
      <alignment horizontal="center" vertical="center"/>
      <protection/>
    </xf>
    <xf numFmtId="0" fontId="23" fillId="0" borderId="17" xfId="46" applyFont="1" applyBorder="1" applyAlignment="1">
      <alignment horizontal="center" vertical="center"/>
      <protection/>
    </xf>
    <xf numFmtId="0" fontId="21" fillId="0" borderId="17" xfId="46" applyBorder="1" applyAlignment="1">
      <alignment horizontal="center"/>
      <protection/>
    </xf>
    <xf numFmtId="0" fontId="39" fillId="0" borderId="19" xfId="46" applyFont="1" applyBorder="1" applyAlignment="1">
      <alignment horizontal="left" vertical="center" wrapText="1"/>
      <protection/>
    </xf>
    <xf numFmtId="0" fontId="21" fillId="44" borderId="19" xfId="46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Z5" s="2" t="s">
        <v>65</v>
      </c>
      <c r="AA5" s="2" t="s">
        <v>66</v>
      </c>
    </row>
    <row r="6" spans="1:27" ht="13.5" thickBot="1">
      <c r="A6" s="3">
        <v>75336</v>
      </c>
      <c r="B6" s="4" t="s">
        <v>28</v>
      </c>
      <c r="C6" s="3">
        <v>229358</v>
      </c>
      <c r="D6" s="4" t="s">
        <v>29</v>
      </c>
      <c r="E6" s="4" t="s">
        <v>30</v>
      </c>
      <c r="F6" s="4" t="s">
        <v>31</v>
      </c>
      <c r="G6" s="5"/>
      <c r="H6" s="4" t="s">
        <v>32</v>
      </c>
      <c r="I6" s="4"/>
      <c r="J6" s="4" t="s">
        <v>33</v>
      </c>
      <c r="K6" s="6">
        <v>1</v>
      </c>
      <c r="L6" s="4">
        <v>315010</v>
      </c>
      <c r="M6" s="4" t="s">
        <v>34</v>
      </c>
      <c r="N6" s="4" t="s">
        <v>35</v>
      </c>
      <c r="O6" s="4" t="s">
        <v>36</v>
      </c>
      <c r="P6" s="4">
        <v>1</v>
      </c>
      <c r="Q6" s="4" t="s">
        <v>37</v>
      </c>
      <c r="R6" s="3">
        <v>13702</v>
      </c>
      <c r="S6" s="4" t="s">
        <v>38</v>
      </c>
      <c r="T6" s="4" t="s">
        <v>39</v>
      </c>
      <c r="U6" s="4">
        <v>549496605</v>
      </c>
      <c r="V6" s="4"/>
      <c r="W6" s="7"/>
      <c r="X6" s="8">
        <f>ROUND($K$6*ROUND($W$6,2),2)</f>
        <v>0</v>
      </c>
      <c r="Z6" s="9">
        <v>6600</v>
      </c>
      <c r="AA6" s="9">
        <f>Z6*K6</f>
        <v>6600</v>
      </c>
    </row>
    <row r="7" spans="1:27" ht="13.5" customHeight="1" thickTop="1">
      <c r="A7" s="15" t="s">
        <v>40</v>
      </c>
      <c r="B7" s="15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41</v>
      </c>
      <c r="X7" s="11">
        <f>SUM($X$6:$X$6)</f>
        <v>0</v>
      </c>
      <c r="Z7" s="11"/>
      <c r="AA7" s="11">
        <f>SUM($AA$6:$AA$6)</f>
        <v>6600</v>
      </c>
    </row>
    <row r="8" spans="1:2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7" ht="13.5" thickBot="1">
      <c r="A9" s="3">
        <v>75375</v>
      </c>
      <c r="B9" s="4" t="s">
        <v>42</v>
      </c>
      <c r="C9" s="3">
        <v>229418</v>
      </c>
      <c r="D9" s="4" t="s">
        <v>43</v>
      </c>
      <c r="E9" s="4" t="s">
        <v>44</v>
      </c>
      <c r="F9" s="4" t="s">
        <v>45</v>
      </c>
      <c r="G9" s="5"/>
      <c r="H9" s="4" t="s">
        <v>32</v>
      </c>
      <c r="I9" s="4"/>
      <c r="J9" s="4" t="s">
        <v>33</v>
      </c>
      <c r="K9" s="6">
        <v>2</v>
      </c>
      <c r="L9" s="4">
        <v>119925</v>
      </c>
      <c r="M9" s="4" t="s">
        <v>46</v>
      </c>
      <c r="N9" s="4" t="s">
        <v>47</v>
      </c>
      <c r="O9" s="4" t="s">
        <v>48</v>
      </c>
      <c r="P9" s="4">
        <v>3</v>
      </c>
      <c r="Q9" s="4" t="s">
        <v>49</v>
      </c>
      <c r="R9" s="3">
        <v>109233</v>
      </c>
      <c r="S9" s="4" t="s">
        <v>50</v>
      </c>
      <c r="T9" s="4" t="s">
        <v>51</v>
      </c>
      <c r="U9" s="4">
        <v>549495790</v>
      </c>
      <c r="V9" s="4">
        <v>774152007</v>
      </c>
      <c r="W9" s="7"/>
      <c r="X9" s="8">
        <f>ROUND($K$9*ROUND($W$9,2),2)</f>
        <v>0</v>
      </c>
      <c r="Z9" s="9">
        <v>294.21487603305786</v>
      </c>
      <c r="AA9" s="9">
        <f>Z9*K9</f>
        <v>588.4297520661157</v>
      </c>
    </row>
    <row r="10" spans="1:27" ht="13.5" customHeight="1" thickTop="1">
      <c r="A10" s="15" t="s">
        <v>40</v>
      </c>
      <c r="B10" s="15"/>
      <c r="C10" s="15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 t="s">
        <v>41</v>
      </c>
      <c r="X10" s="11">
        <f>SUM($X$9:$X$9)</f>
        <v>0</v>
      </c>
      <c r="Z10" s="11"/>
      <c r="AA10" s="11">
        <f>SUM($AA$9:$AA$9)</f>
        <v>588.4297520661157</v>
      </c>
    </row>
    <row r="11" spans="1:2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7" ht="12.75">
      <c r="A12" s="3">
        <v>75956</v>
      </c>
      <c r="B12" s="4" t="s">
        <v>52</v>
      </c>
      <c r="C12" s="3">
        <v>230065</v>
      </c>
      <c r="D12" s="4" t="s">
        <v>53</v>
      </c>
      <c r="E12" s="4" t="s">
        <v>54</v>
      </c>
      <c r="F12" s="4" t="s">
        <v>55</v>
      </c>
      <c r="G12" s="5"/>
      <c r="H12" s="4" t="s">
        <v>32</v>
      </c>
      <c r="I12" s="4"/>
      <c r="J12" s="4" t="s">
        <v>33</v>
      </c>
      <c r="K12" s="6">
        <v>1</v>
      </c>
      <c r="L12" s="4">
        <v>315010</v>
      </c>
      <c r="M12" s="4" t="s">
        <v>34</v>
      </c>
      <c r="N12" s="4" t="s">
        <v>56</v>
      </c>
      <c r="O12" s="4" t="s">
        <v>36</v>
      </c>
      <c r="P12" s="4">
        <v>2</v>
      </c>
      <c r="Q12" s="4" t="s">
        <v>57</v>
      </c>
      <c r="R12" s="3">
        <v>9098</v>
      </c>
      <c r="S12" s="4" t="s">
        <v>58</v>
      </c>
      <c r="T12" s="4" t="s">
        <v>59</v>
      </c>
      <c r="U12" s="4">
        <v>549497489</v>
      </c>
      <c r="V12" s="4"/>
      <c r="W12" s="7"/>
      <c r="X12" s="8">
        <f>ROUND($K$12*ROUND($W$12,2),2)</f>
        <v>0</v>
      </c>
      <c r="Z12" s="9">
        <v>11000</v>
      </c>
      <c r="AA12" s="9">
        <f>Z12*K12</f>
        <v>11000</v>
      </c>
    </row>
    <row r="13" spans="1:27" ht="13.5" thickBot="1">
      <c r="A13" s="3">
        <v>75956</v>
      </c>
      <c r="B13" s="4" t="s">
        <v>52</v>
      </c>
      <c r="C13" s="3">
        <v>230066</v>
      </c>
      <c r="D13" s="4" t="s">
        <v>60</v>
      </c>
      <c r="E13" s="4" t="s">
        <v>61</v>
      </c>
      <c r="F13" s="4" t="s">
        <v>62</v>
      </c>
      <c r="G13" s="5"/>
      <c r="H13" s="4" t="s">
        <v>32</v>
      </c>
      <c r="I13" s="4"/>
      <c r="J13" s="4" t="s">
        <v>33</v>
      </c>
      <c r="K13" s="6">
        <v>1</v>
      </c>
      <c r="L13" s="4">
        <v>315010</v>
      </c>
      <c r="M13" s="4" t="s">
        <v>34</v>
      </c>
      <c r="N13" s="4" t="s">
        <v>35</v>
      </c>
      <c r="O13" s="4" t="s">
        <v>36</v>
      </c>
      <c r="P13" s="4">
        <v>2</v>
      </c>
      <c r="Q13" s="4" t="s">
        <v>63</v>
      </c>
      <c r="R13" s="3">
        <v>9098</v>
      </c>
      <c r="S13" s="4" t="s">
        <v>58</v>
      </c>
      <c r="T13" s="4" t="s">
        <v>59</v>
      </c>
      <c r="U13" s="4">
        <v>549497489</v>
      </c>
      <c r="V13" s="4"/>
      <c r="W13" s="7"/>
      <c r="X13" s="8">
        <f>ROUND($K$13*ROUND($W$13,2),2)</f>
        <v>0</v>
      </c>
      <c r="Z13" s="9">
        <v>1900</v>
      </c>
      <c r="AA13" s="9">
        <f>Z13*K13</f>
        <v>1900</v>
      </c>
    </row>
    <row r="14" spans="1:27" ht="13.5" customHeight="1" thickTop="1">
      <c r="A14" s="15" t="s">
        <v>40</v>
      </c>
      <c r="B14" s="15"/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 t="s">
        <v>41</v>
      </c>
      <c r="X14" s="11">
        <f>SUM($X$12:$X$13)</f>
        <v>0</v>
      </c>
      <c r="Z14" s="11"/>
      <c r="AA14" s="11">
        <f>SUM($AA$12:$AA$13)</f>
        <v>12900</v>
      </c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7" ht="19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13" t="s">
        <v>64</v>
      </c>
      <c r="X16" s="14">
        <f>(0)+SUM($X$7,$X$10,$X$14)</f>
        <v>0</v>
      </c>
      <c r="Z16" s="14"/>
      <c r="AA16" s="14">
        <f>(0)+SUM($AA$7,$AA$10,$AA$14)</f>
        <v>20088.429752066117</v>
      </c>
    </row>
    <row r="17" spans="1:2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</sheetData>
  <sheetProtection/>
  <mergeCells count="9">
    <mergeCell ref="A1:X1"/>
    <mergeCell ref="A3:B3"/>
    <mergeCell ref="C3:X3"/>
    <mergeCell ref="A4:K4"/>
    <mergeCell ref="L4:Q4"/>
    <mergeCell ref="R4:X4"/>
    <mergeCell ref="A7:C7"/>
    <mergeCell ref="A10:C10"/>
    <mergeCell ref="A14:C14"/>
  </mergeCells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9.57421875" style="0" customWidth="1"/>
    <col min="2" max="2" width="48.421875" style="0" customWidth="1"/>
    <col min="3" max="3" width="52.140625" style="0" customWidth="1"/>
  </cols>
  <sheetData>
    <row r="1" spans="1:3" ht="32.25" customHeight="1">
      <c r="A1" s="22" t="s">
        <v>67</v>
      </c>
      <c r="B1" s="23"/>
      <c r="C1" s="24" t="s">
        <v>68</v>
      </c>
    </row>
    <row r="2" spans="1:3" ht="15" customHeight="1">
      <c r="A2" s="25" t="s">
        <v>69</v>
      </c>
      <c r="B2" s="25" t="s">
        <v>70</v>
      </c>
      <c r="C2" s="26"/>
    </row>
    <row r="3" spans="1:3" ht="18" customHeight="1">
      <c r="A3" s="25" t="s">
        <v>71</v>
      </c>
      <c r="B3" s="25" t="s">
        <v>72</v>
      </c>
      <c r="C3" s="26"/>
    </row>
    <row r="4" spans="1:3" ht="15" customHeight="1">
      <c r="A4" s="25" t="s">
        <v>73</v>
      </c>
      <c r="B4" s="27" t="s">
        <v>74</v>
      </c>
      <c r="C4" s="26"/>
    </row>
    <row r="5" spans="1:3" ht="16.5" customHeight="1">
      <c r="A5" s="25" t="s">
        <v>75</v>
      </c>
      <c r="B5" s="27" t="s">
        <v>76</v>
      </c>
      <c r="C5" s="26"/>
    </row>
    <row r="6" spans="1:3" ht="14.25" customHeight="1">
      <c r="A6" s="25" t="s">
        <v>77</v>
      </c>
      <c r="B6" s="25" t="s">
        <v>78</v>
      </c>
      <c r="C6" s="26"/>
    </row>
    <row r="7" spans="1:3" ht="15" customHeight="1">
      <c r="A7" s="25" t="s">
        <v>79</v>
      </c>
      <c r="B7" s="28" t="s">
        <v>80</v>
      </c>
      <c r="C7" s="26"/>
    </row>
    <row r="8" spans="1:3" ht="30" customHeight="1">
      <c r="A8" s="25" t="s">
        <v>81</v>
      </c>
      <c r="B8" s="25" t="s">
        <v>72</v>
      </c>
      <c r="C8" s="26"/>
    </row>
    <row r="9" spans="1:3" ht="25.5" customHeight="1">
      <c r="A9" s="25" t="s">
        <v>82</v>
      </c>
      <c r="B9" s="25" t="s">
        <v>83</v>
      </c>
      <c r="C9" s="26"/>
    </row>
    <row r="10" spans="1:3" ht="12.75">
      <c r="A10" s="25" t="s">
        <v>84</v>
      </c>
      <c r="B10" s="25" t="s">
        <v>72</v>
      </c>
      <c r="C10" s="26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0.140625" style="0" customWidth="1"/>
    <col min="2" max="2" width="46.57421875" style="0" customWidth="1"/>
    <col min="3" max="3" width="41.8515625" style="0" customWidth="1"/>
  </cols>
  <sheetData>
    <row r="1" spans="1:3" ht="33" customHeight="1">
      <c r="A1" s="29" t="s">
        <v>85</v>
      </c>
      <c r="B1" s="30"/>
      <c r="C1" s="24" t="s">
        <v>68</v>
      </c>
    </row>
    <row r="2" spans="1:3" ht="13.5" customHeight="1">
      <c r="A2" s="31" t="s">
        <v>86</v>
      </c>
      <c r="B2" s="31" t="s">
        <v>87</v>
      </c>
      <c r="C2" s="26" t="s">
        <v>88</v>
      </c>
    </row>
    <row r="3" spans="1:3" ht="13.5" customHeight="1">
      <c r="A3" s="31" t="s">
        <v>89</v>
      </c>
      <c r="B3" s="31" t="s">
        <v>90</v>
      </c>
      <c r="C3" s="26"/>
    </row>
    <row r="4" spans="1:3" ht="26.25" customHeight="1">
      <c r="A4" s="31" t="s">
        <v>91</v>
      </c>
      <c r="B4" s="31" t="s">
        <v>92</v>
      </c>
      <c r="C4" s="26"/>
    </row>
    <row r="6" spans="1:3" ht="15">
      <c r="A6" s="32" t="s">
        <v>93</v>
      </c>
      <c r="B6" s="33"/>
      <c r="C6" s="34" t="s">
        <v>94</v>
      </c>
    </row>
    <row r="7" spans="1:3" ht="29.25" customHeight="1">
      <c r="A7" s="35" t="s">
        <v>95</v>
      </c>
      <c r="B7" s="35"/>
      <c r="C7" s="36"/>
    </row>
  </sheetData>
  <sheetProtection/>
  <mergeCells count="3">
    <mergeCell ref="A1:B1"/>
    <mergeCell ref="A6:B6"/>
    <mergeCell ref="A7:B7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2" sqref="A22:B22"/>
    </sheetView>
  </sheetViews>
  <sheetFormatPr defaultColWidth="9.140625" defaultRowHeight="12.75"/>
  <cols>
    <col min="1" max="1" width="34.7109375" style="0" customWidth="1"/>
    <col min="2" max="2" width="52.140625" style="0" customWidth="1"/>
    <col min="3" max="3" width="44.140625" style="0" customWidth="1"/>
  </cols>
  <sheetData>
    <row r="1" spans="1:3" ht="28.5" customHeight="1">
      <c r="A1" s="29" t="s">
        <v>96</v>
      </c>
      <c r="B1" s="30"/>
      <c r="C1" s="24" t="s">
        <v>68</v>
      </c>
    </row>
    <row r="2" spans="1:3" ht="14.25" customHeight="1">
      <c r="A2" s="31" t="s">
        <v>97</v>
      </c>
      <c r="B2" s="37" t="s">
        <v>98</v>
      </c>
      <c r="C2" s="26"/>
    </row>
    <row r="3" spans="1:3" ht="12.75">
      <c r="A3" s="38" t="s">
        <v>99</v>
      </c>
      <c r="B3" s="38" t="s">
        <v>100</v>
      </c>
      <c r="C3" s="26"/>
    </row>
    <row r="4" spans="1:3" ht="12.75">
      <c r="A4" s="38" t="s">
        <v>101</v>
      </c>
      <c r="B4" s="38" t="s">
        <v>102</v>
      </c>
      <c r="C4" s="26"/>
    </row>
    <row r="5" spans="1:3" ht="12.75">
      <c r="A5" s="38" t="s">
        <v>103</v>
      </c>
      <c r="B5" s="38" t="s">
        <v>104</v>
      </c>
      <c r="C5" s="26"/>
    </row>
    <row r="6" spans="1:3" ht="12.75">
      <c r="A6" s="38" t="s">
        <v>73</v>
      </c>
      <c r="B6" s="38" t="s">
        <v>105</v>
      </c>
      <c r="C6" s="26"/>
    </row>
    <row r="7" spans="1:3" ht="12.75">
      <c r="A7" s="38" t="s">
        <v>106</v>
      </c>
      <c r="B7" s="38" t="s">
        <v>107</v>
      </c>
      <c r="C7" s="26"/>
    </row>
    <row r="8" spans="1:3" ht="12.75">
      <c r="A8" s="38" t="s">
        <v>108</v>
      </c>
      <c r="B8" s="38" t="s">
        <v>109</v>
      </c>
      <c r="C8" s="26"/>
    </row>
    <row r="9" spans="1:3" ht="12.75">
      <c r="A9" s="38" t="s">
        <v>110</v>
      </c>
      <c r="B9" s="38" t="s">
        <v>111</v>
      </c>
      <c r="C9" s="26"/>
    </row>
    <row r="10" spans="1:3" ht="12.75">
      <c r="A10" s="38" t="s">
        <v>112</v>
      </c>
      <c r="B10" s="38" t="s">
        <v>113</v>
      </c>
      <c r="C10" s="26"/>
    </row>
    <row r="11" spans="1:3" ht="12.75">
      <c r="A11" s="38" t="s">
        <v>114</v>
      </c>
      <c r="B11" s="38" t="s">
        <v>115</v>
      </c>
      <c r="C11" s="26"/>
    </row>
    <row r="12" spans="1:3" ht="12.75">
      <c r="A12" s="38" t="s">
        <v>116</v>
      </c>
      <c r="B12" s="38" t="s">
        <v>117</v>
      </c>
      <c r="C12" s="26"/>
    </row>
    <row r="13" spans="1:3" ht="12.75">
      <c r="A13" s="38" t="s">
        <v>118</v>
      </c>
      <c r="B13" s="38" t="s">
        <v>119</v>
      </c>
      <c r="C13" s="26"/>
    </row>
    <row r="14" spans="1:3" ht="12.75">
      <c r="A14" s="38" t="s">
        <v>120</v>
      </c>
      <c r="B14" s="38" t="s">
        <v>121</v>
      </c>
      <c r="C14" s="26"/>
    </row>
    <row r="15" spans="1:3" ht="12.75">
      <c r="A15" s="38" t="s">
        <v>122</v>
      </c>
      <c r="B15" s="38" t="s">
        <v>123</v>
      </c>
      <c r="C15" s="26"/>
    </row>
    <row r="16" spans="1:3" ht="12.75">
      <c r="A16" s="38" t="s">
        <v>124</v>
      </c>
      <c r="B16" s="38" t="s">
        <v>125</v>
      </c>
      <c r="C16" s="26"/>
    </row>
    <row r="17" spans="1:3" ht="12.75">
      <c r="A17" s="38" t="s">
        <v>126</v>
      </c>
      <c r="B17" s="38" t="s">
        <v>127</v>
      </c>
      <c r="C17" s="26"/>
    </row>
    <row r="19" spans="1:3" ht="15">
      <c r="A19" s="32" t="s">
        <v>128</v>
      </c>
      <c r="B19" s="33"/>
      <c r="C19" s="34" t="s">
        <v>94</v>
      </c>
    </row>
    <row r="20" spans="1:3" ht="15">
      <c r="A20" s="35" t="s">
        <v>129</v>
      </c>
      <c r="B20" s="35"/>
      <c r="C20" s="36"/>
    </row>
    <row r="21" spans="1:3" ht="30.75" customHeight="1">
      <c r="A21" s="35" t="s">
        <v>130</v>
      </c>
      <c r="B21" s="35"/>
      <c r="C21" s="36"/>
    </row>
    <row r="22" spans="1:3" ht="42.75" customHeight="1">
      <c r="A22" s="35" t="s">
        <v>131</v>
      </c>
      <c r="B22" s="35"/>
      <c r="C22" s="36"/>
    </row>
    <row r="23" spans="1:3" ht="47.25" customHeight="1">
      <c r="A23" s="35" t="s">
        <v>132</v>
      </c>
      <c r="B23" s="35"/>
      <c r="C23" s="36"/>
    </row>
  </sheetData>
  <sheetProtection/>
  <mergeCells count="6">
    <mergeCell ref="A1:B1"/>
    <mergeCell ref="A19:B19"/>
    <mergeCell ref="A20:B20"/>
    <mergeCell ref="A21:B21"/>
    <mergeCell ref="A22:B22"/>
    <mergeCell ref="A23:B2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8" sqref="A18:B18"/>
    </sheetView>
  </sheetViews>
  <sheetFormatPr defaultColWidth="9.140625" defaultRowHeight="12.75"/>
  <cols>
    <col min="1" max="1" width="29.28125" style="0" customWidth="1"/>
    <col min="2" max="2" width="49.00390625" style="0" customWidth="1"/>
    <col min="3" max="3" width="51.57421875" style="0" customWidth="1"/>
  </cols>
  <sheetData>
    <row r="1" spans="1:3" ht="28.5" customHeight="1">
      <c r="A1" s="29" t="s">
        <v>133</v>
      </c>
      <c r="B1" s="30"/>
      <c r="C1" s="24" t="s">
        <v>68</v>
      </c>
    </row>
    <row r="2" spans="1:3" ht="15" customHeight="1">
      <c r="A2" s="31" t="s">
        <v>97</v>
      </c>
      <c r="B2" s="31" t="s">
        <v>98</v>
      </c>
      <c r="C2" s="26"/>
    </row>
    <row r="3" spans="1:3" ht="12.75">
      <c r="A3" s="31" t="s">
        <v>134</v>
      </c>
      <c r="B3" s="31" t="s">
        <v>100</v>
      </c>
      <c r="C3" s="26"/>
    </row>
    <row r="4" spans="1:3" ht="15.75" customHeight="1">
      <c r="A4" s="31" t="s">
        <v>101</v>
      </c>
      <c r="B4" s="31" t="s">
        <v>135</v>
      </c>
      <c r="C4" s="26"/>
    </row>
    <row r="5" spans="1:3" ht="14.25" customHeight="1">
      <c r="A5" s="31" t="s">
        <v>136</v>
      </c>
      <c r="B5" s="31" t="s">
        <v>137</v>
      </c>
      <c r="C5" s="26"/>
    </row>
    <row r="6" spans="1:3" ht="15.75" customHeight="1">
      <c r="A6" s="31" t="s">
        <v>138</v>
      </c>
      <c r="B6" s="31" t="s">
        <v>139</v>
      </c>
      <c r="C6" s="26"/>
    </row>
    <row r="7" spans="1:3" ht="15.75" customHeight="1">
      <c r="A7" s="31" t="s">
        <v>106</v>
      </c>
      <c r="B7" s="31" t="s">
        <v>107</v>
      </c>
      <c r="C7" s="26"/>
    </row>
    <row r="8" spans="1:3" ht="15.75" customHeight="1">
      <c r="A8" s="31" t="s">
        <v>108</v>
      </c>
      <c r="B8" s="31" t="s">
        <v>109</v>
      </c>
      <c r="C8" s="26"/>
    </row>
    <row r="9" spans="1:3" ht="16.5" customHeight="1">
      <c r="A9" s="31" t="s">
        <v>89</v>
      </c>
      <c r="B9" s="31" t="s">
        <v>140</v>
      </c>
      <c r="C9" s="26"/>
    </row>
    <row r="10" spans="1:3" ht="17.25" customHeight="1">
      <c r="A10" s="31" t="s">
        <v>141</v>
      </c>
      <c r="B10" s="31" t="s">
        <v>113</v>
      </c>
      <c r="C10" s="26"/>
    </row>
    <row r="11" spans="1:3" ht="15.75" customHeight="1">
      <c r="A11" s="31" t="s">
        <v>142</v>
      </c>
      <c r="B11" s="31" t="s">
        <v>143</v>
      </c>
      <c r="C11" s="26"/>
    </row>
    <row r="12" spans="1:3" ht="28.5" customHeight="1">
      <c r="A12" s="31" t="s">
        <v>126</v>
      </c>
      <c r="B12" s="31" t="s">
        <v>144</v>
      </c>
      <c r="C12" s="26"/>
    </row>
    <row r="14" spans="1:3" ht="15">
      <c r="A14" s="32" t="s">
        <v>128</v>
      </c>
      <c r="B14" s="33"/>
      <c r="C14" s="34" t="s">
        <v>94</v>
      </c>
    </row>
    <row r="15" spans="1:3" ht="15">
      <c r="A15" s="35" t="s">
        <v>129</v>
      </c>
      <c r="B15" s="35"/>
      <c r="C15" s="36"/>
    </row>
    <row r="16" spans="1:3" ht="30.75" customHeight="1">
      <c r="A16" s="35" t="s">
        <v>130</v>
      </c>
      <c r="B16" s="35"/>
      <c r="C16" s="36"/>
    </row>
    <row r="17" spans="1:3" ht="45" customHeight="1">
      <c r="A17" s="35" t="s">
        <v>131</v>
      </c>
      <c r="B17" s="35"/>
      <c r="C17" s="36"/>
    </row>
    <row r="18" spans="1:3" ht="45.75" customHeight="1">
      <c r="A18" s="35" t="s">
        <v>132</v>
      </c>
      <c r="B18" s="35"/>
      <c r="C18" s="36"/>
    </row>
  </sheetData>
  <sheetProtection/>
  <mergeCells count="6">
    <mergeCell ref="A1:B1"/>
    <mergeCell ref="A14:B14"/>
    <mergeCell ref="A15:B15"/>
    <mergeCell ref="A16:B16"/>
    <mergeCell ref="A17:B17"/>
    <mergeCell ref="A18:B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LJilkova</dc:creator>
  <cp:keywords/>
  <dc:description/>
  <cp:lastModifiedBy>LJilkova</cp:lastModifiedBy>
  <dcterms:created xsi:type="dcterms:W3CDTF">2018-07-25T11:56:51Z</dcterms:created>
  <dcterms:modified xsi:type="dcterms:W3CDTF">2018-07-25T12:16:01Z</dcterms:modified>
  <cp:category/>
  <cp:version/>
  <cp:contentType/>
  <cp:contentStatus/>
</cp:coreProperties>
</file>