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005" yWindow="225" windowWidth="11505" windowHeight="10455"/>
  </bookViews>
  <sheets>
    <sheet name="VARIANTA 2" sheetId="4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#REF!</definedName>
    <definedName name="MJ">#REF!</definedName>
    <definedName name="Mont">#REF!</definedName>
    <definedName name="Montaz0">#REF!</definedName>
    <definedName name="NazevDilu">#REF!</definedName>
    <definedName name="nazevobjektu">#REF!</definedName>
    <definedName name="nazevstavby">#REF!</definedName>
    <definedName name="Objednatel">#REF!</definedName>
    <definedName name="_xlnm.Print_Area" localSheetId="0">'VARIANTA 2'!$A$1:$G$69</definedName>
    <definedName name="PocetMJ">#REF!</definedName>
    <definedName name="Poznamka">#REF!</definedName>
    <definedName name="Projektant">#REF!</definedName>
    <definedName name="PSV">#REF!</definedName>
    <definedName name="PSV0">#REF!</definedName>
    <definedName name="SazbaDPH1">#REF!</definedName>
    <definedName name="SazbaDPH2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25725"/>
</workbook>
</file>

<file path=xl/calcChain.xml><?xml version="1.0" encoding="utf-8"?>
<calcChain xmlns="http://schemas.openxmlformats.org/spreadsheetml/2006/main">
  <c r="G49" i="4"/>
  <c r="G61" l="1"/>
  <c r="E32" l="1"/>
  <c r="G32" s="1"/>
  <c r="G25"/>
  <c r="C66"/>
  <c r="G65"/>
  <c r="G64"/>
  <c r="G63"/>
  <c r="G62"/>
  <c r="G60"/>
  <c r="G59"/>
  <c r="G58"/>
  <c r="C56"/>
  <c r="G55"/>
  <c r="G56" s="1"/>
  <c r="C53"/>
  <c r="G51"/>
  <c r="G48"/>
  <c r="G47"/>
  <c r="G46"/>
  <c r="G45"/>
  <c r="G44"/>
  <c r="G42"/>
  <c r="G41"/>
  <c r="G40"/>
  <c r="G39"/>
  <c r="G38"/>
  <c r="G37"/>
  <c r="G36"/>
  <c r="G31"/>
  <c r="G30"/>
  <c r="G29"/>
  <c r="G28"/>
  <c r="G27"/>
  <c r="G24"/>
  <c r="G23"/>
  <c r="C20"/>
  <c r="G19"/>
  <c r="G18"/>
  <c r="G17"/>
  <c r="G16"/>
  <c r="G15"/>
  <c r="G14"/>
  <c r="G12"/>
  <c r="G11"/>
  <c r="G10"/>
  <c r="G9"/>
  <c r="G8"/>
  <c r="G66" l="1"/>
  <c r="G20"/>
  <c r="E33"/>
  <c r="E52" s="1"/>
  <c r="G52" s="1"/>
  <c r="E34" l="1"/>
  <c r="G34" s="1"/>
  <c r="G33"/>
  <c r="G53" l="1"/>
  <c r="G68" s="1"/>
</calcChain>
</file>

<file path=xl/sharedStrings.xml><?xml version="1.0" encoding="utf-8"?>
<sst xmlns="http://schemas.openxmlformats.org/spreadsheetml/2006/main" count="157" uniqueCount="86">
  <si>
    <t>Stavba :</t>
  </si>
  <si>
    <t>Objekt :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</si>
  <si>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</si>
  <si>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</si>
  <si>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</si>
  <si>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</si>
  <si>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</si>
  <si>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</si>
  <si>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</si>
  <si>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</si>
  <si>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</si>
  <si>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</si>
  <si>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713</t>
  </si>
  <si>
    <t>Izolace tepelné</t>
  </si>
  <si>
    <t>M</t>
  </si>
  <si>
    <t>AL</t>
  </si>
  <si>
    <t>IZOLACE potrubní pouzdra z kamenné vlny kašírovaná hliníkovou fólií  42 TL40</t>
  </si>
  <si>
    <t>IZOLACE potrubní pouzdra z kamenné vlny kašírovaná hliníkovou fólií  54 TL40</t>
  </si>
  <si>
    <t>m</t>
  </si>
  <si>
    <t>kus</t>
  </si>
  <si>
    <t>KS</t>
  </si>
  <si>
    <t>KUS</t>
  </si>
  <si>
    <t>PC</t>
  </si>
  <si>
    <t>722</t>
  </si>
  <si>
    <t>Vnitřní vodovod</t>
  </si>
  <si>
    <t>722224111R00</t>
  </si>
  <si>
    <t xml:space="preserve">Kohouty plnicí a vypouštěcí DN 15 </t>
  </si>
  <si>
    <t xml:space="preserve">Zkouška tlaku potrubí závitového DN 50 </t>
  </si>
  <si>
    <t>722290234R00</t>
  </si>
  <si>
    <t>EA</t>
  </si>
  <si>
    <t xml:space="preserve">Kontrolovatelná zpětná armatura EA DN50 </t>
  </si>
  <si>
    <t xml:space="preserve">Kontrolovatelná zpětná armatura EA DN25 </t>
  </si>
  <si>
    <t>767</t>
  </si>
  <si>
    <t>Konstrukce zámečnické</t>
  </si>
  <si>
    <t>799</t>
  </si>
  <si>
    <t>Ostatní</t>
  </si>
  <si>
    <t xml:space="preserve">POZARNI UZPAVKA -VODA </t>
  </si>
  <si>
    <t>Protokol o rozboru pitné vody z nové části vodovod dle vyhlášky č. 252/2004 Sb</t>
  </si>
  <si>
    <t>HOD</t>
  </si>
  <si>
    <t>MU BRNO</t>
  </si>
  <si>
    <t>ZTI</t>
  </si>
  <si>
    <t>FAKULTA ESF - REKONSTR. HORIZONT.ROZVODU VODY</t>
  </si>
  <si>
    <t>IZOLACE potrubní pouzdra z kamenné vlny kašírovaná hliníkovou fólií  28 TL20</t>
  </si>
  <si>
    <t>IZOLACE potrubní pouzdra z kamenné vlny kašírovaná hliníkovou fólií  35 TL20</t>
  </si>
  <si>
    <t>IZOLACE potrubní pouzdra z kamenné vlny kašírovaná hliníkovou fólií  42 TL20</t>
  </si>
  <si>
    <t>IZOLACE potrubní pouzdra z kamenné vlny kašírovaná hliníkovou fólií  54 TL20</t>
  </si>
  <si>
    <t>IZOLACE potrubní pouzdra z kamenné vlny kašírovaná hliníkovou fólií  64 TL20</t>
  </si>
  <si>
    <t>IZOLACE potrubní pouzdra z kamenné vlny kašírovaná hliníkovou fólií  22 TL20</t>
  </si>
  <si>
    <t>IZOLACE potrubní pouzdra z kamenné vlny kašírovaná hliníkovou fólií  28 TL30</t>
  </si>
  <si>
    <t>IZOLACE potrubní pouzdra z kamenné vlny kašírovaná hliníkovou fólií  35 TL30</t>
  </si>
  <si>
    <t>IZOLACE potrubní pouzdra z kamenné vlny kašírovaná hliníkovou fólií  64 TL40</t>
  </si>
  <si>
    <t xml:space="preserve">Mosazný uzavírací ventil přímý DN15 PN42-185°C </t>
  </si>
  <si>
    <t xml:space="preserve">Mosazný uzavírací ventil přímý DN20 PN42-185°C </t>
  </si>
  <si>
    <t xml:space="preserve">Mosazný uzavírací ventil přímý DN25 PN42-185°C </t>
  </si>
  <si>
    <t xml:space="preserve">Mosazný uzavírací ventil přímý DN32 PN42-185°C </t>
  </si>
  <si>
    <t xml:space="preserve">Mosazný uzavírací ventil přímý DN40 PN42-185°C </t>
  </si>
  <si>
    <t xml:space="preserve">Mosazný uzavírací ventil přímý DN 50 PN42-185°C </t>
  </si>
  <si>
    <t xml:space="preserve">ventil reg.cirkul. AUTOMATICKÁ DN15 </t>
  </si>
  <si>
    <t>ventil reg.cirkul. AUTOMATICKÁ DN20</t>
  </si>
  <si>
    <t>ventil reg.cirkul. AUTOMATICKÁ DN25</t>
  </si>
  <si>
    <t>SVĚRNÁ SPOJKA SE ZÁVITEM DN15-DN40</t>
  </si>
  <si>
    <t>DEMONTÁŽ POTRUBÍ DN15-80</t>
  </si>
  <si>
    <t>LIKVIDACE+ ODVODZ DEMONTOVANÉHO POTRUBÍ</t>
  </si>
  <si>
    <t>DEMONTÁŽ+ZPĚTNÁ MONTÁŽ PODHLEDU KAZETOVÉHO ( ZTRATNÉ 20%)</t>
  </si>
  <si>
    <t>DEMONTÁŽ+ZPĚTNÁ MONTÁŽ PODHLEDU SÁDROKARTONOVÉHO</t>
  </si>
  <si>
    <t>TV</t>
  </si>
  <si>
    <t>SV</t>
  </si>
  <si>
    <t>Potrubí nerez spoj.lisováním d 22 x 1,2 mm</t>
  </si>
  <si>
    <t>Potrubí nerez spoj.lisováním d 28 x 1,2 mm</t>
  </si>
  <si>
    <t>Potrubí nerez spoj.lisováním d 54 x 1,5 mm</t>
  </si>
  <si>
    <t>CELKEM ZTI bez DPH  v Kč</t>
  </si>
  <si>
    <t>KONSTRUKCE uchycení potrubí</t>
  </si>
  <si>
    <t>VYMALOVÁNÍ STROPU</t>
  </si>
  <si>
    <t>m2</t>
  </si>
  <si>
    <t>STAVEBNI PRIPOMOCE + LEŠENÍ</t>
  </si>
  <si>
    <t>DVÍŘKA DO SÁDROKARTONU 600/600 (DO STROPU)</t>
  </si>
  <si>
    <t>VÝKAZ VÝMĚR</t>
  </si>
  <si>
    <t>Výtok na hadici s po ventilem g1/2</t>
  </si>
  <si>
    <t>ks</t>
  </si>
  <si>
    <t xml:space="preserve">POTRUBÍ PP-RCT 3-VRSTVE D20 </t>
  </si>
  <si>
    <t xml:space="preserve">POTRUBÍ PP-RCT 3-VRSTVE D25 </t>
  </si>
  <si>
    <t>POTRUBÍ PP-RCT 3-VRSTVE D32</t>
  </si>
  <si>
    <t xml:space="preserve">POTRUBÍ PP-RCT 3-VRSTVE D40 </t>
  </si>
  <si>
    <t xml:space="preserve">POTRUBÍ PP-RCT 3-VRSTVE D50 </t>
  </si>
  <si>
    <t xml:space="preserve">POTRUBÍ PP-RCT 3-VRSTVE D63 </t>
  </si>
  <si>
    <t xml:space="preserve">Proplach  vodovod.potrubí DN 80 </t>
  </si>
</sst>
</file>

<file path=xl/styles.xml><?xml version="1.0" encoding="utf-8"?>
<styleSheet xmlns="http://schemas.openxmlformats.org/spreadsheetml/2006/main">
  <fonts count="13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8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b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63">
    <xf numFmtId="0" fontId="0" fillId="0" borderId="0" xfId="0"/>
    <xf numFmtId="49" fontId="2" fillId="0" borderId="7" xfId="1" applyNumberFormat="1" applyFont="1" applyBorder="1"/>
    <xf numFmtId="49" fontId="2" fillId="0" borderId="12" xfId="1" applyNumberFormat="1" applyFont="1" applyBorder="1"/>
    <xf numFmtId="0" fontId="4" fillId="0" borderId="0" xfId="1"/>
    <xf numFmtId="0" fontId="1" fillId="0" borderId="0" xfId="1" applyFont="1"/>
    <xf numFmtId="0" fontId="6" fillId="0" borderId="0" xfId="1" applyFont="1" applyAlignment="1">
      <alignment horizontal="centerContinuous"/>
    </xf>
    <xf numFmtId="0" fontId="7" fillId="0" borderId="0" xfId="1" applyFont="1" applyAlignment="1">
      <alignment horizontal="centerContinuous"/>
    </xf>
    <xf numFmtId="0" fontId="1" fillId="0" borderId="7" xfId="1" applyFont="1" applyBorder="1"/>
    <xf numFmtId="0" fontId="1" fillId="0" borderId="12" xfId="1" applyFont="1" applyBorder="1"/>
    <xf numFmtId="0" fontId="3" fillId="0" borderId="0" xfId="1" applyFont="1"/>
    <xf numFmtId="49" fontId="3" fillId="2" borderId="3" xfId="1" applyNumberFormat="1" applyFont="1" applyFill="1" applyBorder="1"/>
    <xf numFmtId="0" fontId="3" fillId="2" borderId="1" xfId="1" applyFont="1" applyFill="1" applyBorder="1" applyAlignment="1">
      <alignment horizontal="center"/>
    </xf>
    <xf numFmtId="0" fontId="2" fillId="0" borderId="15" xfId="1" applyFont="1" applyBorder="1" applyAlignment="1">
      <alignment horizontal="center"/>
    </xf>
    <xf numFmtId="49" fontId="2" fillId="0" borderId="15" xfId="1" applyNumberFormat="1" applyFont="1" applyBorder="1" applyAlignment="1">
      <alignment horizontal="left"/>
    </xf>
    <xf numFmtId="0" fontId="2" fillId="0" borderId="4" xfId="1" applyFont="1" applyBorder="1"/>
    <xf numFmtId="0" fontId="1" fillId="0" borderId="2" xfId="1" applyFont="1" applyBorder="1" applyAlignment="1">
      <alignment horizontal="center"/>
    </xf>
    <xf numFmtId="0" fontId="4" fillId="0" borderId="0" xfId="1" applyNumberFormat="1"/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0" fontId="1" fillId="2" borderId="3" xfId="1" applyFont="1" applyFill="1" applyBorder="1" applyAlignment="1">
      <alignment horizontal="center"/>
    </xf>
    <xf numFmtId="49" fontId="9" fillId="2" borderId="3" xfId="1" applyNumberFormat="1" applyFont="1" applyFill="1" applyBorder="1" applyAlignment="1">
      <alignment horizontal="left"/>
    </xf>
    <xf numFmtId="0" fontId="9" fillId="2" borderId="4" xfId="1" applyFont="1" applyFill="1" applyBorder="1"/>
    <xf numFmtId="0" fontId="1" fillId="2" borderId="2" xfId="1" applyFont="1" applyFill="1" applyBorder="1" applyAlignment="1">
      <alignment horizontal="center"/>
    </xf>
    <xf numFmtId="3" fontId="4" fillId="0" borderId="0" xfId="1" applyNumberFormat="1"/>
    <xf numFmtId="0" fontId="4" fillId="0" borderId="0" xfId="1" applyBorder="1"/>
    <xf numFmtId="0" fontId="10" fillId="0" borderId="0" xfId="1" applyFont="1" applyAlignment="1"/>
    <xf numFmtId="0" fontId="11" fillId="0" borderId="0" xfId="1" applyFont="1" applyBorder="1"/>
    <xf numFmtId="3" fontId="11" fillId="0" borderId="0" xfId="1" applyNumberFormat="1" applyFont="1" applyBorder="1" applyAlignment="1">
      <alignment horizontal="right"/>
    </xf>
    <xf numFmtId="0" fontId="10" fillId="0" borderId="0" xfId="1" applyFont="1" applyBorder="1" applyAlignment="1"/>
    <xf numFmtId="9" fontId="4" fillId="0" borderId="0" xfId="1" applyNumberFormat="1"/>
    <xf numFmtId="0" fontId="12" fillId="0" borderId="0" xfId="1" applyFont="1"/>
    <xf numFmtId="3" fontId="7" fillId="0" borderId="0" xfId="1" applyNumberFormat="1" applyFont="1" applyAlignment="1">
      <alignment horizontal="right"/>
    </xf>
    <xf numFmtId="3" fontId="3" fillId="0" borderId="8" xfId="1" applyNumberFormat="1" applyFont="1" applyBorder="1" applyAlignment="1">
      <alignment horizontal="right"/>
    </xf>
    <xf numFmtId="3" fontId="1" fillId="0" borderId="0" xfId="1" applyNumberFormat="1" applyFont="1" applyAlignment="1">
      <alignment horizontal="right"/>
    </xf>
    <xf numFmtId="3" fontId="3" fillId="2" borderId="1" xfId="1" applyNumberFormat="1" applyFont="1" applyFill="1" applyBorder="1" applyAlignment="1">
      <alignment horizontal="center"/>
    </xf>
    <xf numFmtId="3" fontId="1" fillId="0" borderId="2" xfId="1" applyNumberFormat="1" applyFont="1" applyBorder="1" applyAlignment="1">
      <alignment horizontal="right"/>
    </xf>
    <xf numFmtId="3" fontId="8" fillId="0" borderId="16" xfId="1" applyNumberFormat="1" applyFont="1" applyBorder="1" applyAlignment="1">
      <alignment horizontal="right"/>
    </xf>
    <xf numFmtId="3" fontId="1" fillId="2" borderId="2" xfId="1" applyNumberFormat="1" applyFont="1" applyFill="1" applyBorder="1" applyAlignment="1">
      <alignment horizontal="right"/>
    </xf>
    <xf numFmtId="3" fontId="4" fillId="0" borderId="0" xfId="1" applyNumberFormat="1" applyBorder="1"/>
    <xf numFmtId="3" fontId="4" fillId="0" borderId="0" xfId="1" applyNumberFormat="1" applyAlignment="1">
      <alignment horizontal="right"/>
    </xf>
    <xf numFmtId="3" fontId="4" fillId="0" borderId="0" xfId="1" applyNumberFormat="1" applyBorder="1" applyAlignment="1">
      <alignment horizontal="right"/>
    </xf>
    <xf numFmtId="3" fontId="7" fillId="0" borderId="0" xfId="1" applyNumberFormat="1" applyFont="1" applyAlignment="1">
      <alignment horizontal="centerContinuous"/>
    </xf>
    <xf numFmtId="3" fontId="1" fillId="0" borderId="7" xfId="1" applyNumberFormat="1" applyFont="1" applyBorder="1" applyAlignment="1">
      <alignment horizontal="left"/>
    </xf>
    <xf numFmtId="3" fontId="1" fillId="0" borderId="0" xfId="1" applyNumberFormat="1" applyFont="1"/>
    <xf numFmtId="3" fontId="1" fillId="2" borderId="1" xfId="1" applyNumberFormat="1" applyFont="1" applyFill="1" applyBorder="1" applyAlignment="1">
      <alignment horizontal="right"/>
    </xf>
    <xf numFmtId="3" fontId="11" fillId="0" borderId="0" xfId="1" applyNumberFormat="1" applyFont="1" applyBorder="1"/>
    <xf numFmtId="3" fontId="1" fillId="0" borderId="9" xfId="1" applyNumberFormat="1" applyFont="1" applyBorder="1"/>
    <xf numFmtId="3" fontId="1" fillId="0" borderId="0" xfId="1" applyNumberFormat="1" applyFont="1" applyAlignment="1"/>
    <xf numFmtId="3" fontId="3" fillId="2" borderId="3" xfId="1" applyNumberFormat="1" applyFont="1" applyFill="1" applyBorder="1" applyAlignment="1">
      <alignment horizontal="center"/>
    </xf>
    <xf numFmtId="3" fontId="1" fillId="0" borderId="1" xfId="1" applyNumberFormat="1" applyFont="1" applyBorder="1"/>
    <xf numFmtId="3" fontId="8" fillId="0" borderId="16" xfId="1" applyNumberFormat="1" applyFont="1" applyBorder="1"/>
    <xf numFmtId="3" fontId="2" fillId="2" borderId="3" xfId="1" applyNumberFormat="1" applyFont="1" applyFill="1" applyBorder="1"/>
    <xf numFmtId="3" fontId="12" fillId="0" borderId="0" xfId="1" applyNumberFormat="1" applyFont="1"/>
    <xf numFmtId="0" fontId="5" fillId="0" borderId="0" xfId="1" applyFont="1" applyAlignment="1">
      <alignment horizontal="center"/>
    </xf>
    <xf numFmtId="0" fontId="1" fillId="0" borderId="5" xfId="1" applyFont="1" applyBorder="1" applyAlignment="1">
      <alignment horizontal="center"/>
    </xf>
    <xf numFmtId="0" fontId="1" fillId="0" borderId="6" xfId="1" applyFont="1" applyBorder="1" applyAlignment="1">
      <alignment horizontal="center"/>
    </xf>
    <xf numFmtId="49" fontId="1" fillId="0" borderId="10" xfId="1" applyNumberFormat="1" applyFont="1" applyBorder="1" applyAlignment="1">
      <alignment horizontal="center"/>
    </xf>
    <xf numFmtId="0" fontId="1" fillId="0" borderId="11" xfId="1" applyFont="1" applyBorder="1" applyAlignment="1">
      <alignment horizontal="center"/>
    </xf>
    <xf numFmtId="0" fontId="1" fillId="0" borderId="13" xfId="1" applyFont="1" applyBorder="1" applyAlignment="1">
      <alignment horizontal="center" shrinkToFit="1"/>
    </xf>
    <xf numFmtId="0" fontId="1" fillId="0" borderId="12" xfId="1" applyFont="1" applyBorder="1" applyAlignment="1">
      <alignment horizontal="center" shrinkToFit="1"/>
    </xf>
    <xf numFmtId="0" fontId="1" fillId="0" borderId="14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39"/>
  <sheetViews>
    <sheetView tabSelected="1" topLeftCell="A13" workbookViewId="0">
      <selection activeCell="C34" sqref="C34"/>
    </sheetView>
  </sheetViews>
  <sheetFormatPr defaultRowHeight="12.75"/>
  <cols>
    <col min="1" max="1" width="4.42578125" style="3" customWidth="1"/>
    <col min="2" max="2" width="11.5703125" style="3" customWidth="1"/>
    <col min="3" max="3" width="40.42578125" style="3" customWidth="1"/>
    <col min="4" max="4" width="5.5703125" style="3" customWidth="1"/>
    <col min="5" max="5" width="10.42578125" style="41" customWidth="1"/>
    <col min="6" max="6" width="9.85546875" style="25" customWidth="1"/>
    <col min="7" max="7" width="10" style="25" customWidth="1"/>
    <col min="8" max="8" width="7" style="3" customWidth="1"/>
    <col min="9" max="16384" width="9.140625" style="3"/>
  </cols>
  <sheetData>
    <row r="1" spans="1:8" ht="15.75">
      <c r="A1" s="55" t="s">
        <v>76</v>
      </c>
      <c r="B1" s="55"/>
      <c r="C1" s="55"/>
      <c r="D1" s="55"/>
      <c r="E1" s="55"/>
      <c r="F1" s="55"/>
      <c r="G1" s="55"/>
    </row>
    <row r="2" spans="1:8" ht="14.25" customHeight="1" thickBot="1">
      <c r="A2" s="4"/>
      <c r="B2" s="5"/>
      <c r="C2" s="6"/>
      <c r="D2" s="6"/>
      <c r="E2" s="33"/>
      <c r="F2" s="43"/>
      <c r="G2" s="43"/>
    </row>
    <row r="3" spans="1:8" ht="13.5" thickTop="1">
      <c r="A3" s="56" t="s">
        <v>0</v>
      </c>
      <c r="B3" s="57"/>
      <c r="C3" s="1" t="s">
        <v>39</v>
      </c>
      <c r="D3" s="7"/>
      <c r="E3" s="34" t="s">
        <v>2</v>
      </c>
      <c r="F3" s="44" t="s">
        <v>40</v>
      </c>
      <c r="G3" s="48"/>
    </row>
    <row r="4" spans="1:8" ht="13.5" thickBot="1">
      <c r="A4" s="58" t="s">
        <v>1</v>
      </c>
      <c r="B4" s="59"/>
      <c r="C4" s="2" t="s">
        <v>41</v>
      </c>
      <c r="D4" s="8"/>
      <c r="E4" s="60"/>
      <c r="F4" s="61"/>
      <c r="G4" s="62"/>
      <c r="H4" s="31"/>
    </row>
    <row r="5" spans="1:8" ht="13.5" thickTop="1">
      <c r="A5" s="9"/>
      <c r="B5" s="4"/>
      <c r="C5" s="4"/>
      <c r="D5" s="4"/>
      <c r="E5" s="35"/>
      <c r="F5" s="45"/>
      <c r="G5" s="49"/>
    </row>
    <row r="6" spans="1:8">
      <c r="A6" s="10" t="s">
        <v>3</v>
      </c>
      <c r="B6" s="11" t="s">
        <v>4</v>
      </c>
      <c r="C6" s="11" t="s">
        <v>5</v>
      </c>
      <c r="D6" s="11" t="s">
        <v>6</v>
      </c>
      <c r="E6" s="36" t="s">
        <v>7</v>
      </c>
      <c r="F6" s="36" t="s">
        <v>8</v>
      </c>
      <c r="G6" s="50" t="s">
        <v>9</v>
      </c>
    </row>
    <row r="7" spans="1:8">
      <c r="A7" s="12" t="s">
        <v>10</v>
      </c>
      <c r="B7" s="13" t="s">
        <v>12</v>
      </c>
      <c r="C7" s="14" t="s">
        <v>13</v>
      </c>
      <c r="D7" s="15"/>
      <c r="E7" s="37"/>
      <c r="F7" s="37"/>
      <c r="G7" s="51"/>
      <c r="H7" s="16"/>
    </row>
    <row r="8" spans="1:8" ht="22.5">
      <c r="A8" s="17" t="s">
        <v>66</v>
      </c>
      <c r="B8" s="18" t="s">
        <v>15</v>
      </c>
      <c r="C8" s="19" t="s">
        <v>42</v>
      </c>
      <c r="D8" s="20" t="s">
        <v>14</v>
      </c>
      <c r="E8" s="38">
        <v>64</v>
      </c>
      <c r="F8" s="38"/>
      <c r="G8" s="52">
        <f t="shared" ref="G8:G12" si="0">E8*F8</f>
        <v>0</v>
      </c>
      <c r="H8" s="25"/>
    </row>
    <row r="9" spans="1:8" ht="22.5">
      <c r="A9" s="17" t="s">
        <v>66</v>
      </c>
      <c r="B9" s="18" t="s">
        <v>15</v>
      </c>
      <c r="C9" s="19" t="s">
        <v>43</v>
      </c>
      <c r="D9" s="20" t="s">
        <v>14</v>
      </c>
      <c r="E9" s="38">
        <v>44</v>
      </c>
      <c r="F9" s="38"/>
      <c r="G9" s="52">
        <f t="shared" si="0"/>
        <v>0</v>
      </c>
      <c r="H9" s="25"/>
    </row>
    <row r="10" spans="1:8" ht="22.5">
      <c r="A10" s="17" t="s">
        <v>66</v>
      </c>
      <c r="B10" s="18" t="s">
        <v>15</v>
      </c>
      <c r="C10" s="19" t="s">
        <v>44</v>
      </c>
      <c r="D10" s="20" t="s">
        <v>14</v>
      </c>
      <c r="E10" s="38">
        <v>41</v>
      </c>
      <c r="F10" s="38"/>
      <c r="G10" s="52">
        <f t="shared" si="0"/>
        <v>0</v>
      </c>
      <c r="H10" s="25"/>
    </row>
    <row r="11" spans="1:8" ht="22.5">
      <c r="A11" s="17" t="s">
        <v>66</v>
      </c>
      <c r="B11" s="18" t="s">
        <v>15</v>
      </c>
      <c r="C11" s="19" t="s">
        <v>45</v>
      </c>
      <c r="D11" s="20" t="s">
        <v>14</v>
      </c>
      <c r="E11" s="38">
        <v>15</v>
      </c>
      <c r="F11" s="38"/>
      <c r="G11" s="52">
        <f t="shared" si="0"/>
        <v>0</v>
      </c>
      <c r="H11" s="25"/>
    </row>
    <row r="12" spans="1:8" ht="22.5">
      <c r="A12" s="17" t="s">
        <v>66</v>
      </c>
      <c r="B12" s="18" t="s">
        <v>15</v>
      </c>
      <c r="C12" s="19" t="s">
        <v>46</v>
      </c>
      <c r="D12" s="20" t="s">
        <v>14</v>
      </c>
      <c r="E12" s="38">
        <v>126</v>
      </c>
      <c r="F12" s="38"/>
      <c r="G12" s="52">
        <f t="shared" si="0"/>
        <v>0</v>
      </c>
      <c r="H12" s="25"/>
    </row>
    <row r="13" spans="1:8">
      <c r="A13" s="17"/>
      <c r="B13" s="18"/>
      <c r="C13" s="19"/>
      <c r="D13" s="20"/>
      <c r="E13" s="38"/>
      <c r="F13" s="38"/>
      <c r="G13" s="52"/>
      <c r="H13" s="25"/>
    </row>
    <row r="14" spans="1:8" ht="22.5">
      <c r="A14" s="17" t="s">
        <v>65</v>
      </c>
      <c r="B14" s="18" t="s">
        <v>15</v>
      </c>
      <c r="C14" s="19" t="s">
        <v>47</v>
      </c>
      <c r="D14" s="20" t="s">
        <v>14</v>
      </c>
      <c r="E14" s="38">
        <v>52</v>
      </c>
      <c r="F14" s="38"/>
      <c r="G14" s="52">
        <f t="shared" ref="G14:G19" si="1">E14*F14</f>
        <v>0</v>
      </c>
      <c r="H14" s="25"/>
    </row>
    <row r="15" spans="1:8" ht="22.5">
      <c r="A15" s="17" t="s">
        <v>65</v>
      </c>
      <c r="B15" s="18" t="s">
        <v>15</v>
      </c>
      <c r="C15" s="19" t="s">
        <v>48</v>
      </c>
      <c r="D15" s="20" t="s">
        <v>14</v>
      </c>
      <c r="E15" s="38">
        <v>82</v>
      </c>
      <c r="F15" s="38"/>
      <c r="G15" s="52">
        <f t="shared" si="1"/>
        <v>0</v>
      </c>
      <c r="H15" s="25"/>
    </row>
    <row r="16" spans="1:8" ht="22.5">
      <c r="A16" s="17" t="s">
        <v>65</v>
      </c>
      <c r="B16" s="18" t="s">
        <v>15</v>
      </c>
      <c r="C16" s="19" t="s">
        <v>49</v>
      </c>
      <c r="D16" s="20" t="s">
        <v>14</v>
      </c>
      <c r="E16" s="38">
        <v>97</v>
      </c>
      <c r="F16" s="38"/>
      <c r="G16" s="52">
        <f t="shared" si="1"/>
        <v>0</v>
      </c>
      <c r="H16" s="25"/>
    </row>
    <row r="17" spans="1:8" ht="22.5">
      <c r="A17" s="17" t="s">
        <v>65</v>
      </c>
      <c r="B17" s="18" t="s">
        <v>15</v>
      </c>
      <c r="C17" s="19" t="s">
        <v>16</v>
      </c>
      <c r="D17" s="20" t="s">
        <v>14</v>
      </c>
      <c r="E17" s="38">
        <v>98</v>
      </c>
      <c r="F17" s="38"/>
      <c r="G17" s="52">
        <f t="shared" si="1"/>
        <v>0</v>
      </c>
      <c r="H17" s="25"/>
    </row>
    <row r="18" spans="1:8" ht="22.5">
      <c r="A18" s="17" t="s">
        <v>65</v>
      </c>
      <c r="B18" s="18" t="s">
        <v>15</v>
      </c>
      <c r="C18" s="19" t="s">
        <v>17</v>
      </c>
      <c r="D18" s="20" t="s">
        <v>14</v>
      </c>
      <c r="E18" s="38">
        <v>100</v>
      </c>
      <c r="F18" s="38"/>
      <c r="G18" s="52">
        <f t="shared" si="1"/>
        <v>0</v>
      </c>
      <c r="H18" s="25"/>
    </row>
    <row r="19" spans="1:8" ht="22.5">
      <c r="A19" s="17" t="s">
        <v>65</v>
      </c>
      <c r="B19" s="18" t="s">
        <v>15</v>
      </c>
      <c r="C19" s="19" t="s">
        <v>50</v>
      </c>
      <c r="D19" s="20" t="s">
        <v>14</v>
      </c>
      <c r="E19" s="38">
        <v>75</v>
      </c>
      <c r="F19" s="38"/>
      <c r="G19" s="52">
        <f t="shared" si="1"/>
        <v>0</v>
      </c>
      <c r="H19" s="25"/>
    </row>
    <row r="20" spans="1:8">
      <c r="A20" s="21"/>
      <c r="B20" s="22" t="s">
        <v>11</v>
      </c>
      <c r="C20" s="23" t="str">
        <f>CONCATENATE(B7," ",C7)</f>
        <v>713 Izolace tepelné</v>
      </c>
      <c r="D20" s="24"/>
      <c r="E20" s="39"/>
      <c r="F20" s="46"/>
      <c r="G20" s="53">
        <f>SUM(G7:G19)</f>
        <v>0</v>
      </c>
      <c r="H20" s="25"/>
    </row>
    <row r="21" spans="1:8">
      <c r="A21" s="12" t="s">
        <v>10</v>
      </c>
      <c r="B21" s="13" t="s">
        <v>23</v>
      </c>
      <c r="C21" s="14" t="s">
        <v>24</v>
      </c>
      <c r="D21" s="15"/>
      <c r="E21" s="37"/>
      <c r="F21" s="37"/>
      <c r="G21" s="51"/>
      <c r="H21" s="25"/>
    </row>
    <row r="22" spans="1:8">
      <c r="A22" s="17"/>
      <c r="B22" s="18"/>
      <c r="C22" s="19"/>
      <c r="D22" s="20"/>
      <c r="E22" s="38"/>
      <c r="F22" s="38"/>
      <c r="G22" s="52"/>
      <c r="H22" s="25"/>
    </row>
    <row r="23" spans="1:8">
      <c r="A23" s="17"/>
      <c r="B23" s="18"/>
      <c r="C23" s="19" t="s">
        <v>67</v>
      </c>
      <c r="D23" s="20" t="s">
        <v>18</v>
      </c>
      <c r="E23" s="38">
        <v>10</v>
      </c>
      <c r="F23" s="38"/>
      <c r="G23" s="52">
        <f t="shared" ref="G23:G42" si="2">E23*F23</f>
        <v>0</v>
      </c>
      <c r="H23" s="25"/>
    </row>
    <row r="24" spans="1:8">
      <c r="A24" s="17"/>
      <c r="B24" s="18"/>
      <c r="C24" s="19" t="s">
        <v>68</v>
      </c>
      <c r="D24" s="20" t="s">
        <v>18</v>
      </c>
      <c r="E24" s="38">
        <v>25</v>
      </c>
      <c r="F24" s="38"/>
      <c r="G24" s="52">
        <f t="shared" si="2"/>
        <v>0</v>
      </c>
      <c r="H24" s="25"/>
    </row>
    <row r="25" spans="1:8">
      <c r="A25" s="17"/>
      <c r="B25" s="18"/>
      <c r="C25" s="19" t="s">
        <v>69</v>
      </c>
      <c r="D25" s="20" t="s">
        <v>18</v>
      </c>
      <c r="E25" s="38">
        <v>126</v>
      </c>
      <c r="F25" s="38"/>
      <c r="G25" s="52">
        <f t="shared" si="2"/>
        <v>0</v>
      </c>
      <c r="H25" s="25"/>
    </row>
    <row r="26" spans="1:8">
      <c r="A26" s="17"/>
      <c r="B26" s="18"/>
      <c r="C26" s="19"/>
      <c r="D26" s="20"/>
      <c r="E26" s="38"/>
      <c r="F26" s="38"/>
      <c r="G26" s="52"/>
      <c r="H26" s="25"/>
    </row>
    <row r="27" spans="1:8">
      <c r="A27" s="17"/>
      <c r="B27" s="18"/>
      <c r="C27" s="19" t="s">
        <v>79</v>
      </c>
      <c r="D27" s="20" t="s">
        <v>18</v>
      </c>
      <c r="E27" s="38">
        <v>42</v>
      </c>
      <c r="F27" s="38"/>
      <c r="G27" s="52">
        <f t="shared" si="2"/>
        <v>0</v>
      </c>
      <c r="H27" s="25"/>
    </row>
    <row r="28" spans="1:8">
      <c r="A28" s="17"/>
      <c r="B28" s="18"/>
      <c r="C28" s="19" t="s">
        <v>80</v>
      </c>
      <c r="D28" s="20" t="s">
        <v>18</v>
      </c>
      <c r="E28" s="38">
        <v>126</v>
      </c>
      <c r="F28" s="38"/>
      <c r="G28" s="52">
        <f t="shared" si="2"/>
        <v>0</v>
      </c>
      <c r="H28" s="25"/>
    </row>
    <row r="29" spans="1:8">
      <c r="A29" s="17"/>
      <c r="B29" s="18"/>
      <c r="C29" s="19" t="s">
        <v>81</v>
      </c>
      <c r="D29" s="20" t="s">
        <v>18</v>
      </c>
      <c r="E29" s="38">
        <v>141</v>
      </c>
      <c r="F29" s="38"/>
      <c r="G29" s="52">
        <f t="shared" si="2"/>
        <v>0</v>
      </c>
      <c r="H29" s="25"/>
    </row>
    <row r="30" spans="1:8">
      <c r="A30" s="17"/>
      <c r="B30" s="18"/>
      <c r="C30" s="19" t="s">
        <v>82</v>
      </c>
      <c r="D30" s="20" t="s">
        <v>18</v>
      </c>
      <c r="E30" s="38">
        <v>139</v>
      </c>
      <c r="F30" s="38"/>
      <c r="G30" s="52">
        <f t="shared" si="2"/>
        <v>0</v>
      </c>
      <c r="H30" s="25"/>
    </row>
    <row r="31" spans="1:8">
      <c r="A31" s="17"/>
      <c r="B31" s="18"/>
      <c r="C31" s="19" t="s">
        <v>83</v>
      </c>
      <c r="D31" s="20" t="s">
        <v>18</v>
      </c>
      <c r="E31" s="38">
        <v>115</v>
      </c>
      <c r="F31" s="38"/>
      <c r="G31" s="52">
        <f t="shared" si="2"/>
        <v>0</v>
      </c>
      <c r="H31" s="25"/>
    </row>
    <row r="32" spans="1:8">
      <c r="A32" s="17"/>
      <c r="B32" s="18"/>
      <c r="C32" s="19" t="s">
        <v>84</v>
      </c>
      <c r="D32" s="20" t="s">
        <v>18</v>
      </c>
      <c r="E32" s="38">
        <f>75</f>
        <v>75</v>
      </c>
      <c r="F32" s="38"/>
      <c r="G32" s="52">
        <f t="shared" si="2"/>
        <v>0</v>
      </c>
      <c r="H32" s="25"/>
    </row>
    <row r="33" spans="1:8">
      <c r="A33" s="17"/>
      <c r="B33" s="18"/>
      <c r="C33" s="19" t="s">
        <v>27</v>
      </c>
      <c r="D33" s="20" t="s">
        <v>18</v>
      </c>
      <c r="E33" s="38">
        <f>SUM(E22:E32)</f>
        <v>799</v>
      </c>
      <c r="F33" s="38"/>
      <c r="G33" s="52">
        <f t="shared" si="2"/>
        <v>0</v>
      </c>
      <c r="H33" s="25"/>
    </row>
    <row r="34" spans="1:8">
      <c r="A34" s="17"/>
      <c r="B34" s="18" t="s">
        <v>28</v>
      </c>
      <c r="C34" s="19" t="s">
        <v>85</v>
      </c>
      <c r="D34" s="20" t="s">
        <v>18</v>
      </c>
      <c r="E34" s="38">
        <f>E33</f>
        <v>799</v>
      </c>
      <c r="F34" s="38"/>
      <c r="G34" s="52">
        <f t="shared" si="2"/>
        <v>0</v>
      </c>
      <c r="H34" s="25"/>
    </row>
    <row r="35" spans="1:8">
      <c r="A35" s="17"/>
      <c r="B35" s="18"/>
      <c r="C35" s="19"/>
      <c r="D35" s="20"/>
      <c r="E35" s="38"/>
      <c r="F35" s="38"/>
      <c r="G35" s="52"/>
      <c r="H35" s="25"/>
    </row>
    <row r="36" spans="1:8">
      <c r="A36" s="17"/>
      <c r="B36" s="18" t="s">
        <v>25</v>
      </c>
      <c r="C36" s="19" t="s">
        <v>26</v>
      </c>
      <c r="D36" s="20" t="s">
        <v>19</v>
      </c>
      <c r="E36" s="38">
        <v>63</v>
      </c>
      <c r="F36" s="38"/>
      <c r="G36" s="52">
        <f t="shared" si="2"/>
        <v>0</v>
      </c>
      <c r="H36" s="25"/>
    </row>
    <row r="37" spans="1:8">
      <c r="A37" s="17"/>
      <c r="B37" s="18"/>
      <c r="C37" s="19" t="s">
        <v>51</v>
      </c>
      <c r="D37" s="20" t="s">
        <v>19</v>
      </c>
      <c r="E37" s="38">
        <v>7</v>
      </c>
      <c r="F37" s="38"/>
      <c r="G37" s="52">
        <f t="shared" si="2"/>
        <v>0</v>
      </c>
      <c r="H37" s="25"/>
    </row>
    <row r="38" spans="1:8">
      <c r="A38" s="17"/>
      <c r="B38" s="18"/>
      <c r="C38" s="19" t="s">
        <v>52</v>
      </c>
      <c r="D38" s="20" t="s">
        <v>19</v>
      </c>
      <c r="E38" s="38">
        <v>26</v>
      </c>
      <c r="F38" s="38"/>
      <c r="G38" s="52">
        <f t="shared" si="2"/>
        <v>0</v>
      </c>
      <c r="H38" s="25"/>
    </row>
    <row r="39" spans="1:8">
      <c r="A39" s="17"/>
      <c r="B39" s="18"/>
      <c r="C39" s="19" t="s">
        <v>53</v>
      </c>
      <c r="D39" s="20" t="s">
        <v>19</v>
      </c>
      <c r="E39" s="38">
        <v>27</v>
      </c>
      <c r="F39" s="38"/>
      <c r="G39" s="52">
        <f t="shared" si="2"/>
        <v>0</v>
      </c>
      <c r="H39" s="25"/>
    </row>
    <row r="40" spans="1:8">
      <c r="A40" s="17"/>
      <c r="B40" s="18"/>
      <c r="C40" s="19" t="s">
        <v>54</v>
      </c>
      <c r="D40" s="20" t="s">
        <v>19</v>
      </c>
      <c r="E40" s="38">
        <v>7</v>
      </c>
      <c r="F40" s="38"/>
      <c r="G40" s="52">
        <f t="shared" si="2"/>
        <v>0</v>
      </c>
      <c r="H40" s="25"/>
    </row>
    <row r="41" spans="1:8">
      <c r="A41" s="17"/>
      <c r="B41" s="18"/>
      <c r="C41" s="19" t="s">
        <v>55</v>
      </c>
      <c r="D41" s="20" t="s">
        <v>19</v>
      </c>
      <c r="E41" s="38">
        <v>2</v>
      </c>
      <c r="F41" s="38"/>
      <c r="G41" s="52">
        <f t="shared" si="2"/>
        <v>0</v>
      </c>
      <c r="H41" s="25"/>
    </row>
    <row r="42" spans="1:8">
      <c r="A42" s="17"/>
      <c r="B42" s="18"/>
      <c r="C42" s="19" t="s">
        <v>56</v>
      </c>
      <c r="D42" s="20" t="s">
        <v>19</v>
      </c>
      <c r="E42" s="38">
        <v>6</v>
      </c>
      <c r="F42" s="38"/>
      <c r="G42" s="52">
        <f t="shared" si="2"/>
        <v>0</v>
      </c>
      <c r="H42" s="25"/>
    </row>
    <row r="43" spans="1:8">
      <c r="A43" s="17"/>
      <c r="B43" s="18"/>
      <c r="C43" s="19"/>
      <c r="D43" s="20"/>
      <c r="E43" s="38"/>
      <c r="F43" s="38"/>
      <c r="G43" s="52"/>
      <c r="H43" s="25"/>
    </row>
    <row r="44" spans="1:8">
      <c r="A44" s="17"/>
      <c r="B44" s="18" t="s">
        <v>29</v>
      </c>
      <c r="C44" s="19" t="s">
        <v>30</v>
      </c>
      <c r="D44" s="20" t="s">
        <v>20</v>
      </c>
      <c r="E44" s="38">
        <v>1</v>
      </c>
      <c r="F44" s="38"/>
      <c r="G44" s="52">
        <f t="shared" ref="G44:G52" si="3">E44*F44</f>
        <v>0</v>
      </c>
      <c r="H44" s="25"/>
    </row>
    <row r="45" spans="1:8">
      <c r="A45" s="17"/>
      <c r="B45" s="18" t="s">
        <v>29</v>
      </c>
      <c r="C45" s="19" t="s">
        <v>31</v>
      </c>
      <c r="D45" s="20" t="s">
        <v>20</v>
      </c>
      <c r="E45" s="38">
        <v>3</v>
      </c>
      <c r="F45" s="38"/>
      <c r="G45" s="52">
        <f t="shared" si="3"/>
        <v>0</v>
      </c>
      <c r="H45" s="25"/>
    </row>
    <row r="46" spans="1:8">
      <c r="A46" s="17"/>
      <c r="B46" s="18" t="s">
        <v>22</v>
      </c>
      <c r="C46" s="19" t="s">
        <v>57</v>
      </c>
      <c r="D46" s="20" t="s">
        <v>20</v>
      </c>
      <c r="E46" s="38">
        <v>6</v>
      </c>
      <c r="F46" s="38"/>
      <c r="G46" s="52">
        <f t="shared" si="3"/>
        <v>0</v>
      </c>
      <c r="H46" s="25"/>
    </row>
    <row r="47" spans="1:8">
      <c r="A47" s="17"/>
      <c r="B47" s="18"/>
      <c r="C47" s="19" t="s">
        <v>58</v>
      </c>
      <c r="D47" s="20" t="s">
        <v>20</v>
      </c>
      <c r="E47" s="38">
        <v>10</v>
      </c>
      <c r="F47" s="38"/>
      <c r="G47" s="52">
        <f t="shared" si="3"/>
        <v>0</v>
      </c>
      <c r="H47" s="25"/>
    </row>
    <row r="48" spans="1:8">
      <c r="A48" s="17"/>
      <c r="B48" s="18"/>
      <c r="C48" s="19" t="s">
        <v>59</v>
      </c>
      <c r="D48" s="20" t="s">
        <v>20</v>
      </c>
      <c r="E48" s="38">
        <v>4</v>
      </c>
      <c r="F48" s="38"/>
      <c r="G48" s="52">
        <f t="shared" si="3"/>
        <v>0</v>
      </c>
      <c r="H48" s="25"/>
    </row>
    <row r="49" spans="1:8">
      <c r="A49" s="17"/>
      <c r="B49" s="18"/>
      <c r="C49" s="19" t="s">
        <v>77</v>
      </c>
      <c r="D49" s="20" t="s">
        <v>78</v>
      </c>
      <c r="E49" s="38">
        <v>1</v>
      </c>
      <c r="F49" s="38"/>
      <c r="G49" s="52">
        <f t="shared" si="3"/>
        <v>0</v>
      </c>
      <c r="H49" s="25"/>
    </row>
    <row r="50" spans="1:8">
      <c r="A50" s="17"/>
      <c r="B50" s="18"/>
      <c r="C50" s="19"/>
      <c r="D50" s="20"/>
      <c r="E50" s="38"/>
      <c r="F50" s="38"/>
      <c r="G50" s="52"/>
      <c r="H50" s="25"/>
    </row>
    <row r="51" spans="1:8">
      <c r="A51" s="17"/>
      <c r="B51" s="18" t="s">
        <v>22</v>
      </c>
      <c r="C51" s="19" t="s">
        <v>60</v>
      </c>
      <c r="D51" s="20" t="s">
        <v>21</v>
      </c>
      <c r="E51" s="38">
        <v>70</v>
      </c>
      <c r="F51" s="38"/>
      <c r="G51" s="52">
        <f t="shared" si="3"/>
        <v>0</v>
      </c>
      <c r="H51" s="25"/>
    </row>
    <row r="52" spans="1:8">
      <c r="A52" s="17"/>
      <c r="B52" s="18" t="s">
        <v>22</v>
      </c>
      <c r="C52" s="19" t="s">
        <v>61</v>
      </c>
      <c r="D52" s="20" t="s">
        <v>14</v>
      </c>
      <c r="E52" s="38">
        <f>E33</f>
        <v>799</v>
      </c>
      <c r="F52" s="38"/>
      <c r="G52" s="52">
        <f t="shared" si="3"/>
        <v>0</v>
      </c>
      <c r="H52" s="25"/>
    </row>
    <row r="53" spans="1:8">
      <c r="A53" s="21"/>
      <c r="B53" s="22" t="s">
        <v>11</v>
      </c>
      <c r="C53" s="23" t="str">
        <f>CONCATENATE(B21," ",C21)</f>
        <v>722 Vnitřní vodovod</v>
      </c>
      <c r="D53" s="24"/>
      <c r="E53" s="39"/>
      <c r="F53" s="46"/>
      <c r="G53" s="53">
        <f>SUM(G21:G52)</f>
        <v>0</v>
      </c>
      <c r="H53" s="25"/>
    </row>
    <row r="54" spans="1:8">
      <c r="A54" s="12" t="s">
        <v>10</v>
      </c>
      <c r="B54" s="13" t="s">
        <v>32</v>
      </c>
      <c r="C54" s="14" t="s">
        <v>33</v>
      </c>
      <c r="D54" s="15"/>
      <c r="E54" s="37"/>
      <c r="F54" s="37"/>
      <c r="G54" s="51"/>
      <c r="H54" s="25"/>
    </row>
    <row r="55" spans="1:8">
      <c r="A55" s="17"/>
      <c r="B55" s="18" t="s">
        <v>22</v>
      </c>
      <c r="C55" s="19" t="s">
        <v>71</v>
      </c>
      <c r="D55" s="20" t="s">
        <v>19</v>
      </c>
      <c r="E55" s="38">
        <v>507</v>
      </c>
      <c r="F55" s="38"/>
      <c r="G55" s="52">
        <f>E55*F55</f>
        <v>0</v>
      </c>
      <c r="H55" s="25"/>
    </row>
    <row r="56" spans="1:8">
      <c r="A56" s="21"/>
      <c r="B56" s="22" t="s">
        <v>11</v>
      </c>
      <c r="C56" s="23" t="str">
        <f>CONCATENATE(B54," ",C54)</f>
        <v>767 Konstrukce zámečnické</v>
      </c>
      <c r="D56" s="24"/>
      <c r="E56" s="39"/>
      <c r="F56" s="46"/>
      <c r="G56" s="53">
        <f>SUM(G54:G55)</f>
        <v>0</v>
      </c>
      <c r="H56" s="25"/>
    </row>
    <row r="57" spans="1:8">
      <c r="A57" s="12" t="s">
        <v>10</v>
      </c>
      <c r="B57" s="13" t="s">
        <v>34</v>
      </c>
      <c r="C57" s="14" t="s">
        <v>35</v>
      </c>
      <c r="D57" s="15"/>
      <c r="E57" s="37"/>
      <c r="F57" s="37"/>
      <c r="G57" s="51"/>
      <c r="H57" s="25"/>
    </row>
    <row r="58" spans="1:8">
      <c r="A58" s="17"/>
      <c r="B58" s="18" t="s">
        <v>22</v>
      </c>
      <c r="C58" s="19" t="s">
        <v>36</v>
      </c>
      <c r="D58" s="20" t="s">
        <v>20</v>
      </c>
      <c r="E58" s="38">
        <v>45</v>
      </c>
      <c r="F58" s="38"/>
      <c r="G58" s="52">
        <f t="shared" ref="G58:G65" si="4">E58*F58</f>
        <v>0</v>
      </c>
      <c r="H58" s="25"/>
    </row>
    <row r="59" spans="1:8" ht="22.5">
      <c r="A59" s="17"/>
      <c r="B59" s="18"/>
      <c r="C59" s="19" t="s">
        <v>63</v>
      </c>
      <c r="D59" s="20" t="s">
        <v>73</v>
      </c>
      <c r="E59" s="38">
        <v>50</v>
      </c>
      <c r="F59" s="38"/>
      <c r="G59" s="52">
        <f t="shared" si="4"/>
        <v>0</v>
      </c>
      <c r="H59" s="25"/>
    </row>
    <row r="60" spans="1:8" ht="22.5">
      <c r="A60" s="17"/>
      <c r="B60" s="18"/>
      <c r="C60" s="19" t="s">
        <v>64</v>
      </c>
      <c r="D60" s="20" t="s">
        <v>73</v>
      </c>
      <c r="E60" s="38">
        <v>24</v>
      </c>
      <c r="F60" s="38"/>
      <c r="G60" s="52">
        <f t="shared" si="4"/>
        <v>0</v>
      </c>
      <c r="H60" s="25"/>
    </row>
    <row r="61" spans="1:8">
      <c r="A61" s="17"/>
      <c r="B61" s="18"/>
      <c r="C61" s="19" t="s">
        <v>75</v>
      </c>
      <c r="D61" s="20" t="s">
        <v>20</v>
      </c>
      <c r="E61" s="38">
        <v>2</v>
      </c>
      <c r="F61" s="38"/>
      <c r="G61" s="52">
        <f t="shared" si="4"/>
        <v>0</v>
      </c>
      <c r="H61" s="25"/>
    </row>
    <row r="62" spans="1:8">
      <c r="A62" s="17"/>
      <c r="B62" s="18"/>
      <c r="C62" s="19" t="s">
        <v>72</v>
      </c>
      <c r="D62" s="20" t="s">
        <v>73</v>
      </c>
      <c r="E62" s="38">
        <v>130</v>
      </c>
      <c r="F62" s="38"/>
      <c r="G62" s="52">
        <f t="shared" si="4"/>
        <v>0</v>
      </c>
      <c r="H62" s="25"/>
    </row>
    <row r="63" spans="1:8" ht="22.5">
      <c r="A63" s="17"/>
      <c r="B63" s="18" t="s">
        <v>22</v>
      </c>
      <c r="C63" s="19" t="s">
        <v>37</v>
      </c>
      <c r="D63" s="20" t="s">
        <v>20</v>
      </c>
      <c r="E63" s="38">
        <v>1</v>
      </c>
      <c r="F63" s="38"/>
      <c r="G63" s="52">
        <f t="shared" si="4"/>
        <v>0</v>
      </c>
      <c r="H63" s="25"/>
    </row>
    <row r="64" spans="1:8">
      <c r="A64" s="17"/>
      <c r="B64" s="18" t="s">
        <v>22</v>
      </c>
      <c r="C64" s="19" t="s">
        <v>62</v>
      </c>
      <c r="D64" s="20" t="s">
        <v>19</v>
      </c>
      <c r="E64" s="38">
        <v>1</v>
      </c>
      <c r="F64" s="38"/>
      <c r="G64" s="52">
        <f t="shared" si="4"/>
        <v>0</v>
      </c>
      <c r="H64" s="25"/>
    </row>
    <row r="65" spans="1:8">
      <c r="A65" s="17"/>
      <c r="B65" s="18" t="s">
        <v>22</v>
      </c>
      <c r="C65" s="19" t="s">
        <v>74</v>
      </c>
      <c r="D65" s="20" t="s">
        <v>38</v>
      </c>
      <c r="E65" s="38">
        <v>150</v>
      </c>
      <c r="F65" s="38"/>
      <c r="G65" s="52">
        <f t="shared" si="4"/>
        <v>0</v>
      </c>
      <c r="H65" s="25"/>
    </row>
    <row r="66" spans="1:8">
      <c r="A66" s="21"/>
      <c r="B66" s="22" t="s">
        <v>11</v>
      </c>
      <c r="C66" s="23" t="str">
        <f>CONCATENATE(B57," ",C57)</f>
        <v>799 Ostatní</v>
      </c>
      <c r="D66" s="24"/>
      <c r="E66" s="39"/>
      <c r="F66" s="46"/>
      <c r="G66" s="53">
        <f>SUM(G57:G65)</f>
        <v>0</v>
      </c>
    </row>
    <row r="67" spans="1:8">
      <c r="E67" s="25"/>
    </row>
    <row r="68" spans="1:8">
      <c r="C68" s="32" t="s">
        <v>70</v>
      </c>
      <c r="E68" s="25"/>
      <c r="G68" s="54">
        <f>G66+G56+G53+G20</f>
        <v>0</v>
      </c>
    </row>
    <row r="69" spans="1:8">
      <c r="E69" s="25"/>
    </row>
    <row r="70" spans="1:8">
      <c r="E70" s="25"/>
    </row>
    <row r="71" spans="1:8">
      <c r="E71" s="25"/>
    </row>
    <row r="72" spans="1:8">
      <c r="E72" s="25"/>
    </row>
    <row r="73" spans="1:8">
      <c r="E73" s="25"/>
    </row>
    <row r="74" spans="1:8">
      <c r="E74" s="25"/>
    </row>
    <row r="75" spans="1:8">
      <c r="E75" s="25"/>
    </row>
    <row r="76" spans="1:8">
      <c r="E76" s="25"/>
    </row>
    <row r="77" spans="1:8">
      <c r="E77" s="25"/>
    </row>
    <row r="78" spans="1:8">
      <c r="E78" s="25"/>
    </row>
    <row r="79" spans="1:8">
      <c r="E79" s="25"/>
    </row>
    <row r="80" spans="1:8">
      <c r="E80" s="25"/>
    </row>
    <row r="81" spans="1:7">
      <c r="E81" s="25"/>
    </row>
    <row r="82" spans="1:7">
      <c r="E82" s="25"/>
    </row>
    <row r="83" spans="1:7">
      <c r="E83" s="25"/>
    </row>
    <row r="84" spans="1:7">
      <c r="E84" s="25"/>
    </row>
    <row r="85" spans="1:7">
      <c r="E85" s="25"/>
    </row>
    <row r="86" spans="1:7">
      <c r="E86" s="25"/>
    </row>
    <row r="87" spans="1:7">
      <c r="E87" s="25"/>
    </row>
    <row r="88" spans="1:7">
      <c r="E88" s="25"/>
    </row>
    <row r="89" spans="1:7">
      <c r="E89" s="25"/>
    </row>
    <row r="90" spans="1:7">
      <c r="A90" s="26"/>
      <c r="B90" s="26"/>
      <c r="C90" s="26"/>
      <c r="D90" s="26"/>
      <c r="E90" s="40"/>
      <c r="F90" s="40"/>
      <c r="G90" s="40"/>
    </row>
    <row r="91" spans="1:7">
      <c r="A91" s="26"/>
      <c r="B91" s="26"/>
      <c r="C91" s="26"/>
      <c r="D91" s="26"/>
      <c r="E91" s="40"/>
      <c r="F91" s="40"/>
      <c r="G91" s="40"/>
    </row>
    <row r="92" spans="1:7">
      <c r="A92" s="26"/>
      <c r="B92" s="26"/>
      <c r="C92" s="26"/>
      <c r="D92" s="26"/>
      <c r="E92" s="40"/>
      <c r="F92" s="40"/>
      <c r="G92" s="40"/>
    </row>
    <row r="93" spans="1:7">
      <c r="A93" s="26"/>
      <c r="B93" s="26"/>
      <c r="C93" s="26"/>
      <c r="D93" s="26"/>
      <c r="E93" s="40"/>
      <c r="F93" s="40"/>
      <c r="G93" s="40"/>
    </row>
    <row r="94" spans="1:7">
      <c r="E94" s="25"/>
    </row>
    <row r="95" spans="1:7">
      <c r="E95" s="25"/>
    </row>
    <row r="96" spans="1:7">
      <c r="E96" s="25"/>
    </row>
    <row r="97" spans="5:5">
      <c r="E97" s="25"/>
    </row>
    <row r="98" spans="5:5">
      <c r="E98" s="25"/>
    </row>
    <row r="99" spans="5:5">
      <c r="E99" s="25"/>
    </row>
    <row r="100" spans="5:5">
      <c r="E100" s="25"/>
    </row>
    <row r="101" spans="5:5">
      <c r="E101" s="25"/>
    </row>
    <row r="102" spans="5:5">
      <c r="E102" s="25"/>
    </row>
    <row r="103" spans="5:5">
      <c r="E103" s="25"/>
    </row>
    <row r="104" spans="5:5">
      <c r="E104" s="25"/>
    </row>
    <row r="105" spans="5:5">
      <c r="E105" s="25"/>
    </row>
    <row r="106" spans="5:5">
      <c r="E106" s="25"/>
    </row>
    <row r="107" spans="5:5">
      <c r="E107" s="25"/>
    </row>
    <row r="108" spans="5:5">
      <c r="E108" s="25"/>
    </row>
    <row r="109" spans="5:5">
      <c r="E109" s="25"/>
    </row>
    <row r="110" spans="5:5">
      <c r="E110" s="25"/>
    </row>
    <row r="111" spans="5:5">
      <c r="E111" s="25"/>
    </row>
    <row r="112" spans="5:5">
      <c r="E112" s="25"/>
    </row>
    <row r="113" spans="1:7">
      <c r="E113" s="25"/>
    </row>
    <row r="114" spans="1:7">
      <c r="E114" s="25"/>
    </row>
    <row r="115" spans="1:7">
      <c r="E115" s="25"/>
    </row>
    <row r="116" spans="1:7">
      <c r="E116" s="25"/>
    </row>
    <row r="117" spans="1:7">
      <c r="E117" s="25"/>
    </row>
    <row r="118" spans="1:7">
      <c r="E118" s="25"/>
    </row>
    <row r="119" spans="1:7">
      <c r="E119" s="25"/>
    </row>
    <row r="120" spans="1:7">
      <c r="E120" s="25"/>
    </row>
    <row r="121" spans="1:7">
      <c r="E121" s="25"/>
    </row>
    <row r="122" spans="1:7">
      <c r="E122" s="25"/>
    </row>
    <row r="123" spans="1:7">
      <c r="E123" s="25"/>
    </row>
    <row r="124" spans="1:7">
      <c r="E124" s="25"/>
    </row>
    <row r="125" spans="1:7">
      <c r="A125" s="27"/>
      <c r="B125" s="27"/>
    </row>
    <row r="126" spans="1:7">
      <c r="A126" s="26"/>
      <c r="B126" s="26"/>
      <c r="C126" s="28"/>
      <c r="D126" s="28"/>
      <c r="E126" s="29"/>
      <c r="F126" s="47"/>
      <c r="G126" s="47"/>
    </row>
    <row r="127" spans="1:7">
      <c r="A127" s="30"/>
      <c r="B127" s="30"/>
      <c r="C127" s="26"/>
      <c r="D127" s="26"/>
      <c r="E127" s="42"/>
      <c r="F127" s="40"/>
      <c r="G127" s="40"/>
    </row>
    <row r="128" spans="1:7">
      <c r="A128" s="26"/>
      <c r="B128" s="26"/>
      <c r="C128" s="26"/>
      <c r="D128" s="26"/>
      <c r="E128" s="42"/>
      <c r="F128" s="40"/>
      <c r="G128" s="40"/>
    </row>
    <row r="129" spans="1:7">
      <c r="A129" s="26"/>
      <c r="B129" s="26"/>
      <c r="C129" s="26"/>
      <c r="D129" s="26"/>
      <c r="E129" s="42"/>
      <c r="F129" s="40"/>
      <c r="G129" s="40"/>
    </row>
    <row r="130" spans="1:7">
      <c r="A130" s="26"/>
      <c r="B130" s="26"/>
      <c r="C130" s="26"/>
      <c r="D130" s="26"/>
      <c r="E130" s="42"/>
      <c r="F130" s="40"/>
      <c r="G130" s="40"/>
    </row>
    <row r="131" spans="1:7">
      <c r="A131" s="26"/>
      <c r="B131" s="26"/>
      <c r="C131" s="26"/>
      <c r="D131" s="26"/>
      <c r="E131" s="42"/>
      <c r="F131" s="40"/>
      <c r="G131" s="40"/>
    </row>
    <row r="132" spans="1:7">
      <c r="A132" s="26"/>
      <c r="B132" s="26"/>
      <c r="C132" s="26"/>
      <c r="D132" s="26"/>
      <c r="E132" s="42"/>
      <c r="F132" s="40"/>
      <c r="G132" s="40"/>
    </row>
    <row r="133" spans="1:7">
      <c r="A133" s="26"/>
      <c r="B133" s="26"/>
      <c r="C133" s="26"/>
      <c r="D133" s="26"/>
      <c r="E133" s="42"/>
      <c r="F133" s="40"/>
      <c r="G133" s="40"/>
    </row>
    <row r="134" spans="1:7">
      <c r="A134" s="26"/>
      <c r="B134" s="26"/>
      <c r="C134" s="26"/>
      <c r="D134" s="26"/>
      <c r="E134" s="42"/>
      <c r="F134" s="40"/>
      <c r="G134" s="40"/>
    </row>
    <row r="135" spans="1:7">
      <c r="A135" s="26"/>
      <c r="B135" s="26"/>
      <c r="C135" s="26"/>
      <c r="D135" s="26"/>
      <c r="E135" s="42"/>
      <c r="F135" s="40"/>
      <c r="G135" s="40"/>
    </row>
    <row r="136" spans="1:7">
      <c r="A136" s="26"/>
      <c r="B136" s="26"/>
      <c r="C136" s="26"/>
      <c r="D136" s="26"/>
      <c r="E136" s="42"/>
      <c r="F136" s="40"/>
      <c r="G136" s="40"/>
    </row>
    <row r="137" spans="1:7">
      <c r="A137" s="26"/>
      <c r="B137" s="26"/>
      <c r="C137" s="26"/>
      <c r="D137" s="26"/>
      <c r="E137" s="42"/>
      <c r="F137" s="40"/>
      <c r="G137" s="40"/>
    </row>
    <row r="138" spans="1:7">
      <c r="A138" s="26"/>
      <c r="B138" s="26"/>
      <c r="C138" s="26"/>
      <c r="D138" s="26"/>
      <c r="E138" s="42"/>
      <c r="F138" s="40"/>
      <c r="G138" s="40"/>
    </row>
    <row r="139" spans="1:7">
      <c r="A139" s="26"/>
      <c r="B139" s="26"/>
      <c r="C139" s="26"/>
      <c r="D139" s="26"/>
      <c r="E139" s="42"/>
      <c r="F139" s="40"/>
      <c r="G139" s="40"/>
    </row>
  </sheetData>
  <mergeCells count="4">
    <mergeCell ref="A1:G1"/>
    <mergeCell ref="A3:B3"/>
    <mergeCell ref="A4:B4"/>
    <mergeCell ref="E4:G4"/>
  </mergeCells>
  <pageMargins left="0.25" right="0.25" top="0.75" bottom="0.75" header="0.3" footer="0.3"/>
  <pageSetup paperSize="9" fitToHeight="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VARIANTA 2</vt:lpstr>
      <vt:lpstr>'VARIANTA 2'!Oblast_tisku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</dc:creator>
  <cp:lastModifiedBy>Milan</cp:lastModifiedBy>
  <cp:lastPrinted>2018-03-27T07:06:01Z</cp:lastPrinted>
  <dcterms:created xsi:type="dcterms:W3CDTF">2016-04-27T04:19:36Z</dcterms:created>
  <dcterms:modified xsi:type="dcterms:W3CDTF">2018-04-09T11:21:23Z</dcterms:modified>
</cp:coreProperties>
</file>