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>
    <definedName name="OLE_LINK1" localSheetId="0">'List1'!$B$12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<sst xmlns="http://schemas.openxmlformats.org/spreadsheetml/2006/main" count="79" uniqueCount="73">
  <si>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položka č.</t>
  </si>
  <si>
    <t>cena za kus bez DPH</t>
  </si>
  <si>
    <t>počet ks</t>
  </si>
  <si>
    <t>celkem za položku bez DPH</t>
  </si>
  <si>
    <t>název</t>
  </si>
  <si>
    <t>souhrnná nabízená cena za celou zakázku bez DPH:</t>
  </si>
  <si>
    <t>1.1. Digitální mixážní pult</t>
  </si>
  <si>
    <t>1.2. Kabeláž pro zapojení vysílacího studia</t>
  </si>
  <si>
    <t>celkem za položku:</t>
  </si>
  <si>
    <t>Mixážní pult s kabeláží pro vysílací studio rádia</t>
  </si>
  <si>
    <t>Sestava pro nahrávání</t>
  </si>
  <si>
    <t>2.2. AVB stagebox</t>
  </si>
  <si>
    <t>2.3. AVB switch</t>
  </si>
  <si>
    <t>2.4. AVB monitoring</t>
  </si>
  <si>
    <t>2.5. Ethernet kabely</t>
  </si>
  <si>
    <t>DJ konzole/mix</t>
  </si>
  <si>
    <t>Akusticky odhlučněný rack</t>
  </si>
  <si>
    <t>Zdroj nepřerušovaného napájení (UPS)</t>
  </si>
  <si>
    <t>Server pro odbavovací systém</t>
  </si>
  <si>
    <t>Streamovací server</t>
  </si>
  <si>
    <t>podpoložka</t>
  </si>
  <si>
    <t>Montáž a zapojení</t>
  </si>
  <si>
    <t>Stůl do vysílacího studia rádia</t>
  </si>
  <si>
    <t>souhrnná nabízená cena za položky 0-9 bez DPH:</t>
  </si>
  <si>
    <t>souhrnná maximální cena za položky 0-9 bez DPH:</t>
  </si>
  <si>
    <t>PC pro nahrávání a videostream</t>
  </si>
  <si>
    <t>Webkamera</t>
  </si>
  <si>
    <t>PA reproduktor</t>
  </si>
  <si>
    <t>PA subwoofer</t>
  </si>
  <si>
    <t>Nástěnný monitor</t>
  </si>
  <si>
    <t>HDMI switch</t>
  </si>
  <si>
    <t>AV receiver</t>
  </si>
  <si>
    <t>Poslechové monitory do vysílacího studia</t>
  </si>
  <si>
    <t>Poslechové monitory do studia</t>
  </si>
  <si>
    <t>Sluchátka</t>
  </si>
  <si>
    <t>Sluchátkový distributor</t>
  </si>
  <si>
    <t>Mikrofon se stojanem do vysílacího studia</t>
  </si>
  <si>
    <t>21.1. Mikrofon</t>
  </si>
  <si>
    <t>21.2. Stojan</t>
  </si>
  <si>
    <t>22.2. Stojan</t>
  </si>
  <si>
    <t>22.1. Mikrofon</t>
  </si>
  <si>
    <t>Malý digitální mixážní pult</t>
  </si>
  <si>
    <t>Mikrofony, DI boxy a kabeláž</t>
  </si>
  <si>
    <t>24.11. Kabely XLR samec-XLR samice</t>
  </si>
  <si>
    <t xml:space="preserve">24.1. Kondenzátorový nástrojový mikrofon </t>
  </si>
  <si>
    <t>24.2. Dynamický mikrofon určený pro použití s basovými bubny</t>
  </si>
  <si>
    <t>24.3. Univerzální mikrofon pro ozvučení nástrojů, kytarových komb, zpěvu, bicích nástrojů</t>
  </si>
  <si>
    <t>24.4. Dynamický mikrofon pro ozvučení bicích a dechových nástrojů</t>
  </si>
  <si>
    <t xml:space="preserve">24.5. Mikrofon pro ozvučení bicích </t>
  </si>
  <si>
    <t xml:space="preserve">24.6. Stereo pár velkomembránových kondenzátorových mikrofonů </t>
  </si>
  <si>
    <t>24.7. Dynamický nástrojový mikrofon pro komba, perkuse a dechové nástroje</t>
  </si>
  <si>
    <t xml:space="preserve">24.8. Dynamický nástrojový mikrofon </t>
  </si>
  <si>
    <t>24.9. Pasivní stereo DI box</t>
  </si>
  <si>
    <t>24.10. Aktivní mono DI box</t>
  </si>
  <si>
    <t>Barová židle</t>
  </si>
  <si>
    <t>Dotykový displej</t>
  </si>
  <si>
    <t>Přepravní box pro mixážní pult</t>
  </si>
  <si>
    <t>Přepravní box pro DJ konzoli</t>
  </si>
  <si>
    <t>souhrnná nabízená cena za položky 10-28 bez DPH:</t>
  </si>
  <si>
    <t>souhrnná maximální cena za položky 10-28 bez DPH:</t>
  </si>
  <si>
    <t>2.1. Digitální mixážní pult</t>
  </si>
  <si>
    <t>Server pro administraci odbavovacího systému</t>
  </si>
  <si>
    <t xml:space="preserve">maximální cena jednotlivých položek 10-29 bez DPH za ks: </t>
  </si>
  <si>
    <t>Sekce II.</t>
  </si>
  <si>
    <t>Sekce I.</t>
  </si>
  <si>
    <t>Stavební úpravy</t>
  </si>
  <si>
    <t>Výměna koberce</t>
  </si>
  <si>
    <t>souhrnná nabízená cena za Sekci I bez DPH:</t>
  </si>
  <si>
    <t>maximální cena za celou Sekci II bez DPH:</t>
  </si>
  <si>
    <t>souhrnná nabízená cena za celou Sekci II bez DPH:</t>
  </si>
  <si>
    <t>Řiditelný síťový switch</t>
  </si>
  <si>
    <t>souhrnná maximální cena za Sekci I bez DPH: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</si>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</sst>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2" fillId="0" borderId="0" xfId="0" applyNumberFormat="1" applyFont="1" applyProtection="1">
      <protection/>
    </xf>
    <xf numFmtId="164" fontId="0" fillId="0" borderId="1" xfId="0" applyNumberFormat="1" applyBorder="1" applyAlignment="1" applyProtection="1">
      <alignment horizontal="left"/>
      <protection/>
    </xf>
    <xf numFmtId="0" fontId="0" fillId="0" borderId="2" xfId="0" applyBorder="1" applyProtection="1">
      <protection/>
    </xf>
    <xf numFmtId="164" fontId="2" fillId="0" borderId="3" xfId="0" applyNumberFormat="1" applyFont="1" applyBorder="1" applyProtection="1"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Protection="1">
      <protection/>
    </xf>
    <xf numFmtId="164" fontId="3" fillId="0" borderId="0" xfId="0" applyNumberFormat="1" applyFont="1" applyProtection="1"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left"/>
      <protection/>
    </xf>
    <xf numFmtId="164" fontId="0" fillId="0" borderId="0" xfId="0" applyNumberFormat="1" applyFill="1" applyProtection="1">
      <protection/>
    </xf>
    <xf numFmtId="164" fontId="2" fillId="0" borderId="1" xfId="0" applyNumberFormat="1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left"/>
      <protection/>
    </xf>
    <xf numFmtId="3" fontId="0" fillId="0" borderId="0" xfId="0" applyNumberFormat="1" applyProtection="1">
      <protection/>
    </xf>
    <xf numFmtId="164" fontId="2" fillId="0" borderId="1" xfId="0" applyNumberFormat="1" applyFont="1" applyBorder="1" applyAlignment="1" applyProtection="1">
      <alignment horizontal="left" wrapText="1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Protection="1">
      <protection/>
    </xf>
    <xf numFmtId="164" fontId="0" fillId="0" borderId="0" xfId="0" applyNumberFormat="1" applyBorder="1" applyProtection="1"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2" fillId="0" borderId="4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164" fontId="2" fillId="0" borderId="6" xfId="0" applyNumberFormat="1" applyFont="1" applyBorder="1" applyProtection="1">
      <protection/>
    </xf>
    <xf numFmtId="164" fontId="2" fillId="2" borderId="1" xfId="0" applyNumberFormat="1" applyFont="1" applyFill="1" applyBorder="1" applyAlignment="1" applyProtection="1">
      <alignment horizontal="left"/>
      <protection/>
    </xf>
    <xf numFmtId="0" fontId="0" fillId="2" borderId="2" xfId="0" applyFill="1" applyBorder="1" applyProtection="1">
      <protection/>
    </xf>
    <xf numFmtId="164" fontId="0" fillId="2" borderId="3" xfId="0" applyNumberForma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164" fontId="2" fillId="0" borderId="7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 topLeftCell="A10">
      <selection activeCell="F17" sqref="F17"/>
    </sheetView>
  </sheetViews>
  <sheetFormatPr defaultColWidth="9.140625" defaultRowHeight="15"/>
  <cols>
    <col min="1" max="1" width="10.140625" style="7" customWidth="1"/>
    <col min="2" max="2" width="42.57421875" style="5" bestFit="1" customWidth="1"/>
    <col min="3" max="3" width="41.7109375" style="6" customWidth="1"/>
    <col min="4" max="4" width="18.8515625" style="7" customWidth="1"/>
    <col min="5" max="5" width="33.57421875" style="7" customWidth="1"/>
    <col min="6" max="6" width="24.421875" style="7" customWidth="1"/>
    <col min="7" max="7" width="25.28125" style="7" bestFit="1" customWidth="1"/>
    <col min="8" max="16384" width="9.140625" style="7" customWidth="1"/>
  </cols>
  <sheetData>
    <row r="1" ht="15">
      <c r="B1" s="40" t="s">
        <v>72</v>
      </c>
    </row>
    <row r="2" ht="15">
      <c r="A2" s="4" t="s">
        <v>64</v>
      </c>
    </row>
    <row r="3" spans="4:6" ht="15">
      <c r="D3" s="5"/>
      <c r="E3" s="5"/>
      <c r="F3" s="5" t="s">
        <v>3</v>
      </c>
    </row>
    <row r="4" spans="2:6" ht="15">
      <c r="B4" s="5" t="s">
        <v>65</v>
      </c>
      <c r="D4" s="8"/>
      <c r="F4" s="3">
        <v>0</v>
      </c>
    </row>
    <row r="5" spans="2:6" ht="15.75" thickBot="1">
      <c r="B5" s="5" t="s">
        <v>66</v>
      </c>
      <c r="C5" s="5"/>
      <c r="D5" s="8"/>
      <c r="F5" s="3">
        <v>0</v>
      </c>
    </row>
    <row r="6" spans="3:6" ht="15.75" thickBot="1">
      <c r="C6" s="5"/>
      <c r="D6" s="10" t="s">
        <v>67</v>
      </c>
      <c r="E6" s="11"/>
      <c r="F6" s="12">
        <f>SUM(F4:F5)</f>
        <v>0</v>
      </c>
    </row>
    <row r="7" spans="3:6" ht="15.75" thickBot="1">
      <c r="C7" s="5"/>
      <c r="D7" s="20" t="s">
        <v>71</v>
      </c>
      <c r="E7" s="21"/>
      <c r="F7" s="12">
        <v>40000</v>
      </c>
    </row>
    <row r="9" ht="15">
      <c r="A9" s="4" t="s">
        <v>63</v>
      </c>
    </row>
    <row r="10" spans="1:6" ht="15">
      <c r="A10" s="7" t="s">
        <v>0</v>
      </c>
      <c r="B10" s="5" t="s">
        <v>4</v>
      </c>
      <c r="C10" s="5" t="s">
        <v>20</v>
      </c>
      <c r="D10" s="5" t="s">
        <v>1</v>
      </c>
      <c r="E10" s="5" t="s">
        <v>2</v>
      </c>
      <c r="F10" s="5" t="s">
        <v>3</v>
      </c>
    </row>
    <row r="11" spans="1:6" ht="15">
      <c r="A11" s="13">
        <v>0</v>
      </c>
      <c r="B11" s="5" t="s">
        <v>21</v>
      </c>
      <c r="C11" s="5"/>
      <c r="D11" s="2"/>
      <c r="E11" s="6">
        <v>1</v>
      </c>
      <c r="F11" s="9">
        <f>E11*D11</f>
        <v>0</v>
      </c>
    </row>
    <row r="12" spans="1:6" ht="15">
      <c r="A12" s="13">
        <v>1</v>
      </c>
      <c r="B12" s="5" t="s">
        <v>9</v>
      </c>
      <c r="C12" s="5" t="s">
        <v>6</v>
      </c>
      <c r="D12" s="1"/>
      <c r="E12" s="14">
        <v>1</v>
      </c>
      <c r="F12" s="15">
        <f>E12*D12</f>
        <v>0</v>
      </c>
    </row>
    <row r="13" spans="1:6" ht="15">
      <c r="A13" s="13"/>
      <c r="C13" s="5" t="s">
        <v>7</v>
      </c>
      <c r="D13" s="1"/>
      <c r="E13" s="14">
        <v>1</v>
      </c>
      <c r="F13" s="15">
        <f>E13*D13</f>
        <v>0</v>
      </c>
    </row>
    <row r="14" spans="1:6" ht="15">
      <c r="A14" s="13"/>
      <c r="D14" s="16" t="s">
        <v>8</v>
      </c>
      <c r="E14" s="4">
        <v>1</v>
      </c>
      <c r="F14" s="9">
        <f>SUM(F12:F13)*E14</f>
        <v>0</v>
      </c>
    </row>
    <row r="15" spans="1:6" ht="15">
      <c r="A15" s="13">
        <v>2</v>
      </c>
      <c r="B15" s="5" t="s">
        <v>10</v>
      </c>
      <c r="C15" s="5" t="s">
        <v>60</v>
      </c>
      <c r="D15" s="1"/>
      <c r="E15" s="14">
        <v>1</v>
      </c>
      <c r="F15" s="15">
        <f>E15*D15</f>
        <v>0</v>
      </c>
    </row>
    <row r="16" spans="1:6" ht="15">
      <c r="A16" s="13"/>
      <c r="C16" s="5" t="s">
        <v>11</v>
      </c>
      <c r="D16" s="1"/>
      <c r="E16" s="14">
        <v>2</v>
      </c>
      <c r="F16" s="15">
        <f>E16*D16</f>
        <v>0</v>
      </c>
    </row>
    <row r="17" spans="1:6" ht="15">
      <c r="A17" s="13"/>
      <c r="C17" s="5" t="s">
        <v>12</v>
      </c>
      <c r="D17" s="1"/>
      <c r="E17" s="14">
        <v>2</v>
      </c>
      <c r="F17" s="15">
        <f>E17*D17</f>
        <v>0</v>
      </c>
    </row>
    <row r="18" spans="1:6" ht="15">
      <c r="A18" s="13"/>
      <c r="C18" s="5" t="s">
        <v>13</v>
      </c>
      <c r="D18" s="1"/>
      <c r="E18" s="14">
        <v>5</v>
      </c>
      <c r="F18" s="15">
        <f>E18*D18</f>
        <v>0</v>
      </c>
    </row>
    <row r="19" spans="1:6" ht="15">
      <c r="A19" s="13"/>
      <c r="C19" s="5" t="s">
        <v>14</v>
      </c>
      <c r="D19" s="1"/>
      <c r="E19" s="14">
        <v>27</v>
      </c>
      <c r="F19" s="15">
        <f>E19*D19</f>
        <v>0</v>
      </c>
    </row>
    <row r="20" spans="1:6" ht="15">
      <c r="A20" s="13"/>
      <c r="C20" s="5"/>
      <c r="D20" s="17" t="s">
        <v>8</v>
      </c>
      <c r="E20" s="4">
        <v>1</v>
      </c>
      <c r="F20" s="9">
        <f>SUM(F15:F19)*E20</f>
        <v>0</v>
      </c>
    </row>
    <row r="21" spans="1:6" ht="15">
      <c r="A21" s="13">
        <v>3</v>
      </c>
      <c r="B21" s="5" t="s">
        <v>15</v>
      </c>
      <c r="C21" s="5"/>
      <c r="D21" s="1"/>
      <c r="E21" s="7">
        <v>1</v>
      </c>
      <c r="F21" s="9">
        <f aca="true" t="shared" si="0" ref="F21:F27">E21*D21</f>
        <v>0</v>
      </c>
    </row>
    <row r="22" spans="1:6" ht="15">
      <c r="A22" s="13">
        <v>4</v>
      </c>
      <c r="B22" s="5" t="s">
        <v>16</v>
      </c>
      <c r="C22" s="5"/>
      <c r="D22" s="1"/>
      <c r="E22" s="7">
        <v>1</v>
      </c>
      <c r="F22" s="9">
        <f t="shared" si="0"/>
        <v>0</v>
      </c>
    </row>
    <row r="23" spans="1:6" ht="15">
      <c r="A23" s="13">
        <v>5</v>
      </c>
      <c r="B23" s="5" t="s">
        <v>17</v>
      </c>
      <c r="C23" s="5"/>
      <c r="D23" s="1"/>
      <c r="E23" s="7">
        <v>1</v>
      </c>
      <c r="F23" s="9">
        <f t="shared" si="0"/>
        <v>0</v>
      </c>
    </row>
    <row r="24" spans="1:6" ht="15">
      <c r="A24" s="13">
        <v>6</v>
      </c>
      <c r="B24" s="5" t="s">
        <v>18</v>
      </c>
      <c r="C24" s="5"/>
      <c r="D24" s="1"/>
      <c r="E24" s="7">
        <v>1</v>
      </c>
      <c r="F24" s="9">
        <f t="shared" si="0"/>
        <v>0</v>
      </c>
    </row>
    <row r="25" spans="1:6" ht="15">
      <c r="A25" s="13">
        <v>7</v>
      </c>
      <c r="B25" s="5" t="s">
        <v>19</v>
      </c>
      <c r="C25" s="5"/>
      <c r="D25" s="1"/>
      <c r="E25" s="7">
        <v>1</v>
      </c>
      <c r="F25" s="9">
        <f t="shared" si="0"/>
        <v>0</v>
      </c>
    </row>
    <row r="26" spans="1:6" ht="15">
      <c r="A26" s="13">
        <v>8</v>
      </c>
      <c r="B26" s="5" t="s">
        <v>61</v>
      </c>
      <c r="C26" s="5"/>
      <c r="D26" s="1"/>
      <c r="E26" s="7">
        <v>1</v>
      </c>
      <c r="F26" s="9">
        <f t="shared" si="0"/>
        <v>0</v>
      </c>
    </row>
    <row r="27" spans="1:6" ht="15">
      <c r="A27" s="13">
        <v>9</v>
      </c>
      <c r="B27" s="5" t="s">
        <v>22</v>
      </c>
      <c r="C27" s="5"/>
      <c r="D27" s="1"/>
      <c r="E27" s="7">
        <v>1</v>
      </c>
      <c r="F27" s="9">
        <f t="shared" si="0"/>
        <v>0</v>
      </c>
    </row>
    <row r="28" spans="1:6" ht="15.75" thickBot="1">
      <c r="A28" s="13"/>
      <c r="C28" s="5"/>
      <c r="D28" s="18" t="s">
        <v>23</v>
      </c>
      <c r="E28" s="18"/>
      <c r="F28" s="19">
        <f>SUM(F11,F14,F20:F27)</f>
        <v>0</v>
      </c>
    </row>
    <row r="29" spans="1:7" ht="15.75" thickBot="1">
      <c r="A29" s="13"/>
      <c r="C29" s="5"/>
      <c r="D29" s="20" t="s">
        <v>24</v>
      </c>
      <c r="E29" s="21"/>
      <c r="F29" s="12">
        <v>686000</v>
      </c>
      <c r="G29" s="22"/>
    </row>
    <row r="30" spans="1:7" ht="15.75" thickBot="1">
      <c r="A30" s="13"/>
      <c r="C30" s="5"/>
      <c r="D30" s="8"/>
      <c r="E30" s="41"/>
      <c r="F30" s="41"/>
      <c r="G30" s="8"/>
    </row>
    <row r="31" spans="1:7" ht="30.75" thickBot="1">
      <c r="A31" s="13"/>
      <c r="C31" s="23" t="s">
        <v>62</v>
      </c>
      <c r="D31" s="24">
        <v>33057</v>
      </c>
      <c r="E31" s="25"/>
      <c r="F31" s="25"/>
      <c r="G31" s="8"/>
    </row>
    <row r="32" spans="1:6" ht="15">
      <c r="A32" s="13">
        <v>10</v>
      </c>
      <c r="B32" s="5" t="s">
        <v>25</v>
      </c>
      <c r="C32" s="5"/>
      <c r="D32" s="1"/>
      <c r="E32" s="7">
        <v>1</v>
      </c>
      <c r="F32" s="9">
        <f>E32*D32</f>
        <v>0</v>
      </c>
    </row>
    <row r="33" spans="1:6" ht="15">
      <c r="A33" s="13">
        <v>11</v>
      </c>
      <c r="B33" s="5" t="s">
        <v>26</v>
      </c>
      <c r="C33" s="5"/>
      <c r="D33" s="1"/>
      <c r="E33" s="7">
        <v>2</v>
      </c>
      <c r="F33" s="9">
        <f>E33*D33</f>
        <v>0</v>
      </c>
    </row>
    <row r="34" spans="1:6" ht="15">
      <c r="A34" s="13">
        <v>12</v>
      </c>
      <c r="B34" s="5" t="s">
        <v>27</v>
      </c>
      <c r="C34" s="5"/>
      <c r="D34" s="1"/>
      <c r="E34" s="7">
        <v>3</v>
      </c>
      <c r="F34" s="9">
        <f>E34*D34</f>
        <v>0</v>
      </c>
    </row>
    <row r="35" spans="1:6" ht="15">
      <c r="A35" s="13">
        <v>13</v>
      </c>
      <c r="B35" s="5" t="s">
        <v>28</v>
      </c>
      <c r="C35" s="5"/>
      <c r="D35" s="1"/>
      <c r="E35" s="7">
        <v>1</v>
      </c>
      <c r="F35" s="9">
        <f aca="true" t="shared" si="1" ref="F35:F64">E35*D35</f>
        <v>0</v>
      </c>
    </row>
    <row r="36" spans="1:6" ht="15">
      <c r="A36" s="13">
        <v>14</v>
      </c>
      <c r="B36" s="5" t="s">
        <v>29</v>
      </c>
      <c r="C36" s="5"/>
      <c r="D36" s="1"/>
      <c r="E36" s="7">
        <v>1</v>
      </c>
      <c r="F36" s="9">
        <f t="shared" si="1"/>
        <v>0</v>
      </c>
    </row>
    <row r="37" spans="1:6" ht="15">
      <c r="A37" s="13">
        <v>15</v>
      </c>
      <c r="B37" s="5" t="s">
        <v>30</v>
      </c>
      <c r="C37" s="5"/>
      <c r="D37" s="1"/>
      <c r="E37" s="7">
        <v>1</v>
      </c>
      <c r="F37" s="9">
        <f t="shared" si="1"/>
        <v>0</v>
      </c>
    </row>
    <row r="38" spans="1:6" ht="15">
      <c r="A38" s="13">
        <v>16</v>
      </c>
      <c r="B38" s="5" t="s">
        <v>31</v>
      </c>
      <c r="C38" s="5"/>
      <c r="D38" s="1"/>
      <c r="E38" s="7">
        <v>1</v>
      </c>
      <c r="F38" s="9">
        <f t="shared" si="1"/>
        <v>0</v>
      </c>
    </row>
    <row r="39" spans="1:6" ht="15">
      <c r="A39" s="13">
        <v>17</v>
      </c>
      <c r="B39" s="5" t="s">
        <v>32</v>
      </c>
      <c r="C39" s="5"/>
      <c r="D39" s="1"/>
      <c r="E39" s="7">
        <v>1</v>
      </c>
      <c r="F39" s="9">
        <f t="shared" si="1"/>
        <v>0</v>
      </c>
    </row>
    <row r="40" spans="1:6" ht="15">
      <c r="A40" s="13">
        <v>18</v>
      </c>
      <c r="B40" s="5" t="s">
        <v>33</v>
      </c>
      <c r="C40" s="5"/>
      <c r="D40" s="1"/>
      <c r="E40" s="7">
        <v>1</v>
      </c>
      <c r="F40" s="9">
        <f t="shared" si="1"/>
        <v>0</v>
      </c>
    </row>
    <row r="41" spans="1:6" ht="15">
      <c r="A41" s="13">
        <v>19</v>
      </c>
      <c r="B41" s="5" t="s">
        <v>34</v>
      </c>
      <c r="C41" s="5"/>
      <c r="D41" s="1"/>
      <c r="E41" s="7">
        <v>15</v>
      </c>
      <c r="F41" s="9">
        <f t="shared" si="1"/>
        <v>0</v>
      </c>
    </row>
    <row r="42" spans="1:6" ht="15">
      <c r="A42" s="13">
        <v>20</v>
      </c>
      <c r="B42" s="5" t="s">
        <v>35</v>
      </c>
      <c r="C42" s="5"/>
      <c r="D42" s="1"/>
      <c r="E42" s="7">
        <v>1</v>
      </c>
      <c r="F42" s="9">
        <f t="shared" si="1"/>
        <v>0</v>
      </c>
    </row>
    <row r="43" spans="1:6" ht="15">
      <c r="A43" s="13">
        <v>21</v>
      </c>
      <c r="B43" s="5" t="s">
        <v>36</v>
      </c>
      <c r="C43" s="5" t="s">
        <v>37</v>
      </c>
      <c r="D43" s="1"/>
      <c r="E43" s="14">
        <v>1</v>
      </c>
      <c r="F43" s="15">
        <f t="shared" si="1"/>
        <v>0</v>
      </c>
    </row>
    <row r="44" spans="1:6" ht="15">
      <c r="A44" s="13"/>
      <c r="C44" s="5" t="s">
        <v>38</v>
      </c>
      <c r="D44" s="1"/>
      <c r="E44" s="14">
        <v>1</v>
      </c>
      <c r="F44" s="15">
        <f t="shared" si="1"/>
        <v>0</v>
      </c>
    </row>
    <row r="45" spans="1:6" ht="15">
      <c r="A45" s="13"/>
      <c r="C45" s="5"/>
      <c r="D45" s="17" t="s">
        <v>8</v>
      </c>
      <c r="E45" s="4">
        <v>5</v>
      </c>
      <c r="F45" s="9">
        <f>SUM(F43:F44)*E45</f>
        <v>0</v>
      </c>
    </row>
    <row r="46" spans="1:6" ht="15">
      <c r="A46" s="13">
        <v>22</v>
      </c>
      <c r="B46" s="5" t="s">
        <v>36</v>
      </c>
      <c r="C46" s="5" t="s">
        <v>40</v>
      </c>
      <c r="D46" s="1"/>
      <c r="E46" s="14">
        <v>1</v>
      </c>
      <c r="F46" s="15">
        <f aca="true" t="shared" si="2" ref="F46:F47">E46*D46</f>
        <v>0</v>
      </c>
    </row>
    <row r="47" spans="1:6" ht="15">
      <c r="A47" s="13"/>
      <c r="C47" s="5" t="s">
        <v>39</v>
      </c>
      <c r="D47" s="1"/>
      <c r="E47" s="14">
        <v>1</v>
      </c>
      <c r="F47" s="15">
        <f t="shared" si="2"/>
        <v>0</v>
      </c>
    </row>
    <row r="48" spans="1:6" ht="15">
      <c r="A48" s="13"/>
      <c r="C48" s="5"/>
      <c r="D48" s="17" t="s">
        <v>8</v>
      </c>
      <c r="E48" s="4">
        <v>2</v>
      </c>
      <c r="F48" s="9">
        <f>SUM(F46:F47)*E48</f>
        <v>0</v>
      </c>
    </row>
    <row r="49" spans="1:6" ht="15">
      <c r="A49" s="13">
        <v>23</v>
      </c>
      <c r="B49" s="5" t="s">
        <v>41</v>
      </c>
      <c r="C49" s="5"/>
      <c r="D49" s="1"/>
      <c r="E49" s="26">
        <v>1</v>
      </c>
      <c r="F49" s="9">
        <f t="shared" si="1"/>
        <v>0</v>
      </c>
    </row>
    <row r="50" spans="1:6" ht="15">
      <c r="A50" s="13">
        <v>24</v>
      </c>
      <c r="B50" s="5" t="s">
        <v>42</v>
      </c>
      <c r="C50" s="5" t="s">
        <v>44</v>
      </c>
      <c r="D50" s="1"/>
      <c r="E50" s="14">
        <v>1</v>
      </c>
      <c r="F50" s="15">
        <f t="shared" si="1"/>
        <v>0</v>
      </c>
    </row>
    <row r="51" spans="1:6" ht="30">
      <c r="A51" s="13"/>
      <c r="C51" s="27" t="s">
        <v>45</v>
      </c>
      <c r="D51" s="1"/>
      <c r="E51" s="14">
        <v>1</v>
      </c>
      <c r="F51" s="15">
        <f t="shared" si="1"/>
        <v>0</v>
      </c>
    </row>
    <row r="52" spans="1:6" ht="45">
      <c r="A52" s="13"/>
      <c r="C52" s="27" t="s">
        <v>46</v>
      </c>
      <c r="D52" s="1"/>
      <c r="E52" s="14">
        <v>2</v>
      </c>
      <c r="F52" s="15">
        <f t="shared" si="1"/>
        <v>0</v>
      </c>
    </row>
    <row r="53" spans="1:6" ht="30">
      <c r="A53" s="13"/>
      <c r="C53" s="27" t="s">
        <v>47</v>
      </c>
      <c r="D53" s="1"/>
      <c r="E53" s="14">
        <v>4</v>
      </c>
      <c r="F53" s="15">
        <f t="shared" si="1"/>
        <v>0</v>
      </c>
    </row>
    <row r="54" spans="1:6" ht="15">
      <c r="A54" s="13"/>
      <c r="C54" s="5" t="s">
        <v>48</v>
      </c>
      <c r="D54" s="1"/>
      <c r="E54" s="14">
        <v>1</v>
      </c>
      <c r="F54" s="15">
        <f t="shared" si="1"/>
        <v>0</v>
      </c>
    </row>
    <row r="55" spans="1:6" ht="30">
      <c r="A55" s="13"/>
      <c r="C55" s="27" t="s">
        <v>49</v>
      </c>
      <c r="D55" s="1"/>
      <c r="E55" s="14">
        <v>1</v>
      </c>
      <c r="F55" s="15">
        <f t="shared" si="1"/>
        <v>0</v>
      </c>
    </row>
    <row r="56" spans="1:6" ht="30">
      <c r="A56" s="13"/>
      <c r="C56" s="27" t="s">
        <v>50</v>
      </c>
      <c r="D56" s="1"/>
      <c r="E56" s="14">
        <v>2</v>
      </c>
      <c r="F56" s="15">
        <f t="shared" si="1"/>
        <v>0</v>
      </c>
    </row>
    <row r="57" spans="1:6" ht="15">
      <c r="A57" s="13"/>
      <c r="C57" s="5" t="s">
        <v>51</v>
      </c>
      <c r="D57" s="1"/>
      <c r="E57" s="14">
        <v>3</v>
      </c>
      <c r="F57" s="15">
        <f t="shared" si="1"/>
        <v>0</v>
      </c>
    </row>
    <row r="58" spans="1:6" ht="15">
      <c r="A58" s="13"/>
      <c r="C58" s="5" t="s">
        <v>52</v>
      </c>
      <c r="D58" s="1"/>
      <c r="E58" s="14">
        <v>1</v>
      </c>
      <c r="F58" s="15">
        <f t="shared" si="1"/>
        <v>0</v>
      </c>
    </row>
    <row r="59" spans="1:6" ht="15">
      <c r="A59" s="13"/>
      <c r="C59" s="5" t="s">
        <v>53</v>
      </c>
      <c r="D59" s="1"/>
      <c r="E59" s="14">
        <v>2</v>
      </c>
      <c r="F59" s="15">
        <f t="shared" si="1"/>
        <v>0</v>
      </c>
    </row>
    <row r="60" spans="1:6" ht="15">
      <c r="A60" s="13"/>
      <c r="C60" s="5" t="s">
        <v>43</v>
      </c>
      <c r="D60" s="1"/>
      <c r="E60" s="14">
        <v>20</v>
      </c>
      <c r="F60" s="15">
        <f t="shared" si="1"/>
        <v>0</v>
      </c>
    </row>
    <row r="61" spans="1:6" ht="15">
      <c r="A61" s="13"/>
      <c r="C61" s="5"/>
      <c r="D61" s="17" t="s">
        <v>8</v>
      </c>
      <c r="E61" s="4">
        <v>1</v>
      </c>
      <c r="F61" s="9">
        <f>SUM(F50:F60)*E61</f>
        <v>0</v>
      </c>
    </row>
    <row r="62" spans="1:6" ht="15">
      <c r="A62" s="13">
        <v>25</v>
      </c>
      <c r="B62" s="5" t="s">
        <v>54</v>
      </c>
      <c r="C62" s="5"/>
      <c r="D62" s="1"/>
      <c r="E62" s="26">
        <v>5</v>
      </c>
      <c r="F62" s="9">
        <f t="shared" si="1"/>
        <v>0</v>
      </c>
    </row>
    <row r="63" spans="1:6" ht="15">
      <c r="A63" s="13">
        <v>26</v>
      </c>
      <c r="B63" s="5" t="s">
        <v>55</v>
      </c>
      <c r="C63" s="5"/>
      <c r="D63" s="1"/>
      <c r="E63" s="7">
        <v>2</v>
      </c>
      <c r="F63" s="9">
        <f t="shared" si="1"/>
        <v>0</v>
      </c>
    </row>
    <row r="64" spans="1:6" ht="15">
      <c r="A64" s="13">
        <v>27</v>
      </c>
      <c r="B64" s="5" t="s">
        <v>56</v>
      </c>
      <c r="C64" s="5"/>
      <c r="D64" s="1"/>
      <c r="E64" s="7">
        <v>1</v>
      </c>
      <c r="F64" s="9">
        <f t="shared" si="1"/>
        <v>0</v>
      </c>
    </row>
    <row r="65" spans="1:6" ht="15">
      <c r="A65" s="13">
        <v>28</v>
      </c>
      <c r="B65" s="5" t="s">
        <v>57</v>
      </c>
      <c r="C65" s="5"/>
      <c r="D65" s="1"/>
      <c r="E65" s="7">
        <v>1</v>
      </c>
      <c r="F65" s="9">
        <f>E65*D65</f>
        <v>0</v>
      </c>
    </row>
    <row r="66" spans="1:6" ht="15">
      <c r="A66" s="13">
        <v>29</v>
      </c>
      <c r="B66" s="5" t="s">
        <v>70</v>
      </c>
      <c r="C66" s="5"/>
      <c r="D66" s="1"/>
      <c r="E66" s="7">
        <v>1</v>
      </c>
      <c r="F66" s="9">
        <f>E66*D66</f>
        <v>0</v>
      </c>
    </row>
    <row r="67" spans="1:6" ht="15">
      <c r="A67" s="13"/>
      <c r="C67" s="5"/>
      <c r="D67" s="8"/>
      <c r="F67" s="8"/>
    </row>
    <row r="68" spans="1:6" ht="15.75" thickBot="1">
      <c r="A68" s="13"/>
      <c r="C68" s="5"/>
      <c r="D68" s="18" t="s">
        <v>58</v>
      </c>
      <c r="E68" s="18"/>
      <c r="F68" s="19">
        <f>SUM(F32:F42,F45,F48:F49,F61:F65)</f>
        <v>0</v>
      </c>
    </row>
    <row r="69" spans="1:7" ht="15.75" thickBot="1">
      <c r="A69" s="5"/>
      <c r="C69" s="5"/>
      <c r="D69" s="20" t="s">
        <v>59</v>
      </c>
      <c r="E69" s="21"/>
      <c r="F69" s="12">
        <v>507000</v>
      </c>
      <c r="G69" s="8"/>
    </row>
    <row r="70" spans="1:7" ht="15">
      <c r="A70" s="5"/>
      <c r="C70" s="28"/>
      <c r="D70" s="29"/>
      <c r="E70" s="29"/>
      <c r="F70" s="30"/>
      <c r="G70" s="31"/>
    </row>
    <row r="71" spans="1:3" ht="15">
      <c r="A71" s="5"/>
      <c r="C71" s="5"/>
    </row>
    <row r="72" spans="1:6" ht="15.75" thickBot="1">
      <c r="A72" s="5"/>
      <c r="C72" s="5"/>
      <c r="D72" s="32" t="s">
        <v>69</v>
      </c>
      <c r="E72" s="32"/>
      <c r="F72" s="33">
        <f>F68+F28</f>
        <v>0</v>
      </c>
    </row>
    <row r="73" spans="4:6" ht="15.75" thickBot="1">
      <c r="D73" s="34" t="s">
        <v>68</v>
      </c>
      <c r="E73" s="35"/>
      <c r="F73" s="36">
        <f>F29+F69</f>
        <v>1193000</v>
      </c>
    </row>
    <row r="75" ht="15.75" thickBot="1"/>
    <row r="76" spans="4:6" ht="15.75" thickBot="1">
      <c r="D76" s="37" t="s">
        <v>5</v>
      </c>
      <c r="E76" s="38"/>
      <c r="F76" s="39">
        <f>F72+F6</f>
        <v>0</v>
      </c>
    </row>
  </sheetData>
  <mergeCells count="1">
    <mergeCell ref="E30:F30"/>
  </mergeCells>
  <conditionalFormatting sqref="F28">
    <cfRule type="cellIs" priority="26" dxfId="1" operator="greaterThan">
      <formula>$F$29</formula>
    </cfRule>
    <cfRule type="cellIs" priority="32" dxfId="0" operator="lessThan">
      <formula>"0,00 Kč$E$11"</formula>
    </cfRule>
    <cfRule type="cellIs" priority="33" dxfId="1" operator="greaterThan">
      <formula>$F$29</formula>
    </cfRule>
  </conditionalFormatting>
  <conditionalFormatting sqref="D32:D44 D62:D66">
    <cfRule type="cellIs" priority="18" dxfId="0" operator="equal">
      <formula>33057</formula>
    </cfRule>
    <cfRule type="cellIs" priority="20" dxfId="0" operator="lessThan">
      <formula>33057</formula>
    </cfRule>
    <cfRule type="cellIs" priority="23" dxfId="1" operator="greaterThan">
      <formula>33057</formula>
    </cfRule>
  </conditionalFormatting>
  <conditionalFormatting sqref="F68">
    <cfRule type="cellIs" priority="12" dxfId="0" operator="equal">
      <formula>$F$69</formula>
    </cfRule>
    <cfRule type="cellIs" priority="13" dxfId="0" operator="lessThan">
      <formula>$F$69</formula>
    </cfRule>
    <cfRule type="cellIs" priority="14" dxfId="1" operator="greaterThan">
      <formula>$F$69</formula>
    </cfRule>
    <cfRule type="cellIs" priority="15" dxfId="1" operator="greaterThan">
      <formula>$F$29</formula>
    </cfRule>
    <cfRule type="cellIs" priority="16" dxfId="0" operator="lessThan">
      <formula>"0,00 Kč$E$11"</formula>
    </cfRule>
    <cfRule type="cellIs" priority="17" dxfId="1" operator="greaterThan">
      <formula>$F$29</formula>
    </cfRule>
  </conditionalFormatting>
  <conditionalFormatting sqref="F72">
    <cfRule type="cellIs" priority="9" dxfId="0" operator="equal">
      <formula>$F$73</formula>
    </cfRule>
    <cfRule type="cellIs" priority="10" dxfId="0" operator="lessThan">
      <formula>$F$73</formula>
    </cfRule>
    <cfRule type="cellIs" priority="11" dxfId="1" operator="greaterThan">
      <formula>$F$73</formula>
    </cfRule>
  </conditionalFormatting>
  <conditionalFormatting sqref="D46:D47">
    <cfRule type="cellIs" priority="6" dxfId="0" operator="equal">
      <formula>33057</formula>
    </cfRule>
    <cfRule type="cellIs" priority="7" dxfId="0" operator="lessThan">
      <formula>33057</formula>
    </cfRule>
    <cfRule type="cellIs" priority="8" dxfId="1" operator="greaterThan">
      <formula>33057</formula>
    </cfRule>
  </conditionalFormatting>
  <conditionalFormatting sqref="D49:D60">
    <cfRule type="cellIs" priority="3" dxfId="0" operator="equal">
      <formula>33057</formula>
    </cfRule>
    <cfRule type="cellIs" priority="4" dxfId="0" operator="lessThan">
      <formula>33057</formula>
    </cfRule>
    <cfRule type="cellIs" priority="5" dxfId="1" operator="greaterThan">
      <formula>33057</formula>
    </cfRule>
  </conditionalFormatting>
  <conditionalFormatting sqref="F6">
    <cfRule type="cellIs" priority="1" dxfId="1" operator="greaterThan">
      <formula>$F$7</formula>
    </cfRule>
    <cfRule type="cellIs" priority="2" dxfId="0" operator="lessThan">
      <formula>"0$F$6"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Pavel Přikryl</cp:lastModifiedBy>
  <cp:lastPrinted>2018-03-27T08:00:40Z</cp:lastPrinted>
  <dcterms:created xsi:type="dcterms:W3CDTF">2018-03-20T09:21:59Z</dcterms:created>
  <dcterms:modified xsi:type="dcterms:W3CDTF">2019-06-14T09:10:11Z</dcterms:modified>
  <cp:category/>
  <cp:version/>
  <cp:contentType/>
  <cp:contentStatus/>
</cp:coreProperties>
</file>