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List1-PC" sheetId="2" r:id="rId2"/>
    <sheet name="List2-Multimediální PC" sheetId="3" r:id="rId3"/>
    <sheet name="List3-Monitor 22&quot;" sheetId="4" r:id="rId4"/>
    <sheet name="List4-Monitor 24&quot;" sheetId="5" r:id="rId5"/>
    <sheet name="List6-Notebook 11,5&quot;-12&quot;" sheetId="6" r:id="rId6"/>
    <sheet name="List7-Notebook12&quot;(vyšší výkon)" sheetId="7" r:id="rId7"/>
    <sheet name="List8-Notebook 13&quot;" sheetId="8" r:id="rId8"/>
    <sheet name="List9-Notebook 14&quot;" sheetId="9" r:id="rId9"/>
    <sheet name="List10-Notebook 15&quot;" sheetId="10" r:id="rId10"/>
    <sheet name="List11-Notebook 17&quot;" sheetId="11" r:id="rId11"/>
    <sheet name="List12-Skener" sheetId="12" r:id="rId12"/>
    <sheet name="List13-Flash disk" sheetId="13" r:id="rId13"/>
    <sheet name="List14-Laserová tiskárna" sheetId="14" r:id="rId14"/>
    <sheet name="List15-Laserová tiskárna (bar.)" sheetId="15" r:id="rId15"/>
    <sheet name="List16-Multifunkční zařízení" sheetId="16" r:id="rId16"/>
    <sheet name="List17-Multifunkční zařízen (b)" sheetId="17" r:id="rId17"/>
    <sheet name="List18-Přenosný disk 500 GB" sheetId="18" r:id="rId18"/>
    <sheet name="List19-Přenosný disk 1 TB" sheetId="19" r:id="rId19"/>
    <sheet name="List20-Přenosný disk 2 TB" sheetId="20" r:id="rId20"/>
    <sheet name="List21-Klávesnice" sheetId="21" r:id="rId21"/>
    <sheet name="List22-Myš" sheetId="22" r:id="rId22"/>
    <sheet name="List23-Bezdrátová myš" sheetId="23" r:id="rId23"/>
  </sheets>
  <definedNames/>
  <calcPr fullCalcOnLoad="1"/>
</workbook>
</file>

<file path=xl/sharedStrings.xml><?xml version="1.0" encoding="utf-8"?>
<sst xmlns="http://schemas.openxmlformats.org/spreadsheetml/2006/main" count="2577" uniqueCount="815">
  <si>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</si>
  <si>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</si>
  <si>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</si>
  <si>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</si>
  <si>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</si>
  <si>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</si>
  <si>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</si>
  <si>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</si>
  <si>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</si>
  <si>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</si>
  <si>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</si>
  <si>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</si>
  <si>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</si>
  <si>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</si>
  <si>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</si>
  <si>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</si>
  <si>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</si>
  <si>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</si>
  <si>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</si>
  <si>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</si>
  <si>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</si>
  <si>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</si>
  <si>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</si>
  <si>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</si>
  <si>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</si>
  <si>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PC 2012/I.LL</t>
  </si>
  <si>
    <t>30233130-1</t>
  </si>
  <si>
    <t>30233130-1-2</t>
  </si>
  <si>
    <t>Přenosný disk 1 TB</t>
  </si>
  <si>
    <t>Podrobná specifikace viz katalog počítačů</t>
  </si>
  <si>
    <t>ks</t>
  </si>
  <si>
    <t>Ústav experimentální biologie</t>
  </si>
  <si>
    <t>UKB, Kamenice 5, budova A13</t>
  </si>
  <si>
    <t>Kamenice 753/5, 62500 Brno</t>
  </si>
  <si>
    <t>bud. A13/226</t>
  </si>
  <si>
    <t>Damborská Martina Mgr.</t>
  </si>
  <si>
    <t>8324@mail.muni.cz</t>
  </si>
  <si>
    <t>30237410-6</t>
  </si>
  <si>
    <t>30237410-6-1</t>
  </si>
  <si>
    <t>Příslušenství - myš</t>
  </si>
  <si>
    <t>30213100-6</t>
  </si>
  <si>
    <t/>
  </si>
  <si>
    <t>30213100-6-4</t>
  </si>
  <si>
    <t>Notebook 17"</t>
  </si>
  <si>
    <t>30213300-8</t>
  </si>
  <si>
    <t>30213300-8-2</t>
  </si>
  <si>
    <t>Specializované PC pro multimédia</t>
  </si>
  <si>
    <t>30233130-1-3</t>
  </si>
  <si>
    <t>Přenosný disk 2 TB</t>
  </si>
  <si>
    <t>30230000-0</t>
  </si>
  <si>
    <t>30230000-0-3</t>
  </si>
  <si>
    <t>Standardní laserové kancelářské multifunkční zařízení (barevné)</t>
  </si>
  <si>
    <t>L. Bedřich. zak. 3522</t>
  </si>
  <si>
    <t>30234600-4</t>
  </si>
  <si>
    <t>30234600-4-1</t>
  </si>
  <si>
    <t>Flash disk</t>
  </si>
  <si>
    <t>Kapacita:  16 GB</t>
  </si>
  <si>
    <t>Fakulta sportovních studií</t>
  </si>
  <si>
    <t>UKB, Kamenice 5, budova A33</t>
  </si>
  <si>
    <t>bud. A33/214</t>
  </si>
  <si>
    <t>Stohlová Soňa</t>
  </si>
  <si>
    <t>186014@mail.muni.cz</t>
  </si>
  <si>
    <t>V. Večeřová, zak. 0047</t>
  </si>
  <si>
    <t>30230000-0-1</t>
  </si>
  <si>
    <t>Standardní laserové kancelářské multifunkční zařízení</t>
  </si>
  <si>
    <t>Centrum pro výzkum toxických látek</t>
  </si>
  <si>
    <t>UKB, Kamenice 3, budova 1</t>
  </si>
  <si>
    <t>Kamenice 126/3, 62500 Brno</t>
  </si>
  <si>
    <t>Novotná Monika Mgr.</t>
  </si>
  <si>
    <t>7467@mail.muni.cz</t>
  </si>
  <si>
    <t>MOSSEB</t>
  </si>
  <si>
    <t>UKB, Kamenice 5, budova A19</t>
  </si>
  <si>
    <t>bud. A19/112</t>
  </si>
  <si>
    <t>Hulová Veronika Bc. Mgr.</t>
  </si>
  <si>
    <t>134438@mail.muni.cz</t>
  </si>
  <si>
    <t>L. Beránková, zak. 3519 , 3547</t>
  </si>
  <si>
    <t>PC Vranová (G2411)</t>
  </si>
  <si>
    <t>30213300-8-1</t>
  </si>
  <si>
    <t>Standardní kancelářské PC</t>
  </si>
  <si>
    <t>bud. A13/322</t>
  </si>
  <si>
    <t>Vranová Vladimíra RNDr. Ph.D.</t>
  </si>
  <si>
    <t>108411@mail.muni.cz</t>
  </si>
  <si>
    <t>30231000-7</t>
  </si>
  <si>
    <t>30231000-7-1</t>
  </si>
  <si>
    <t>Standardní kancelářský monitor 22"</t>
  </si>
  <si>
    <t>30237460-1</t>
  </si>
  <si>
    <t>30237460-1-1</t>
  </si>
  <si>
    <t>Příslušenství - klávesnice</t>
  </si>
  <si>
    <t>Institut biostatistiky a analýz</t>
  </si>
  <si>
    <t>bud. 1/617</t>
  </si>
  <si>
    <t>Schneiderová Simona</t>
  </si>
  <si>
    <t>111812@mail.muni.cz</t>
  </si>
  <si>
    <t>30237410-6-2</t>
  </si>
  <si>
    <t>Příslušenství - bezdrátová myš</t>
  </si>
  <si>
    <t>notebook Pelánek</t>
  </si>
  <si>
    <t>Fakulta informatiky</t>
  </si>
  <si>
    <t>FI, Botanická 68a</t>
  </si>
  <si>
    <t>Botanická 554/68a, 60200 Brno</t>
  </si>
  <si>
    <t>B320</t>
  </si>
  <si>
    <t>Trnečková Magdalena</t>
  </si>
  <si>
    <t>56067@mail.muni.cz</t>
  </si>
  <si>
    <t>30213100-6-8</t>
  </si>
  <si>
    <t>Notebook 15" v4</t>
  </si>
  <si>
    <t>Lab.pro exp.výzkum náboženství</t>
  </si>
  <si>
    <t>FF, Jaselská 16, budova J16</t>
  </si>
  <si>
    <t>Jaselská 199/16, 60200 Brno</t>
  </si>
  <si>
    <t>Brožková Kristýna Mgr.</t>
  </si>
  <si>
    <t>103182@mail.muni.cz</t>
  </si>
  <si>
    <t>Ústav archeologie a muzeologie</t>
  </si>
  <si>
    <t>FF, Grohova 7, budova C</t>
  </si>
  <si>
    <t>Arna Nováka 1/1, 60200 Brno</t>
  </si>
  <si>
    <t>bud. C/04024</t>
  </si>
  <si>
    <t>Palátová Hana Mgr.</t>
  </si>
  <si>
    <t>299@mail.muni.cz</t>
  </si>
  <si>
    <t>30213100-6-1</t>
  </si>
  <si>
    <t>Notebook 12" (vyšší výkon)</t>
  </si>
  <si>
    <t>PC - VaVpl - 1521 - Jana Kapustová</t>
  </si>
  <si>
    <t>Lab.molekulárních komplexů chromatinu</t>
  </si>
  <si>
    <t>UKB, Kamenice 5, budova A2</t>
  </si>
  <si>
    <t>bud. A2/225</t>
  </si>
  <si>
    <t>Němcová Lucie</t>
  </si>
  <si>
    <t>113323@mail.muni.cz</t>
  </si>
  <si>
    <t>30231000-7-2</t>
  </si>
  <si>
    <t>Monitor 24"</t>
  </si>
  <si>
    <t>redukce na PS2</t>
  </si>
  <si>
    <t>USB koncovka</t>
  </si>
  <si>
    <t>Kat.ošetřovatelství</t>
  </si>
  <si>
    <t>bud. 1/218</t>
  </si>
  <si>
    <t>Polzer Tereza Bc. DiS.</t>
  </si>
  <si>
    <t>45629@mail.muni.cz</t>
  </si>
  <si>
    <t>Anesteziolog.-resuscitační klinika</t>
  </si>
  <si>
    <t>LF, FNUSA, Pekařská 53, pavilon P</t>
  </si>
  <si>
    <t>Pekařská 664/53, 65691 Brno</t>
  </si>
  <si>
    <t>pav. P/2</t>
  </si>
  <si>
    <t>Podborská Eva</t>
  </si>
  <si>
    <t>204121@mail.muni.cz</t>
  </si>
  <si>
    <t>pí. Podborská, tel. 543182575</t>
  </si>
  <si>
    <t>I. chirurgická klinika</t>
  </si>
  <si>
    <t>LF, FNUSA, Pekařská 53, pavilon M</t>
  </si>
  <si>
    <t>pav. M/N02905(pas)</t>
  </si>
  <si>
    <t>Kučerová Lucie</t>
  </si>
  <si>
    <t>37507@mail.muni.cz</t>
  </si>
  <si>
    <t>Sekretariát I.chir. kliniky FN USA, budova M1 II.patro</t>
  </si>
  <si>
    <t>Kat.laboratorních metod</t>
  </si>
  <si>
    <t>RMU, Komenského nám. 2</t>
  </si>
  <si>
    <t>Komenského nám. 220/2, 66243 Brno</t>
  </si>
  <si>
    <t>Dvořáková Jana</t>
  </si>
  <si>
    <t>112653@mail.muni.cz</t>
  </si>
  <si>
    <t>KVE_pc</t>
  </si>
  <si>
    <t>Kat.veřejné ekonomie</t>
  </si>
  <si>
    <t>ESF, Lipová 41a</t>
  </si>
  <si>
    <t>Lipová 507/41a, 60200 Brno</t>
  </si>
  <si>
    <t>Horňák Roman</t>
  </si>
  <si>
    <t>168497@mail.muni.cz</t>
  </si>
  <si>
    <t>bud. C/04017</t>
  </si>
  <si>
    <t>Dobešová Jitka</t>
  </si>
  <si>
    <t>1218@mail.muni.cz</t>
  </si>
  <si>
    <t>Kat.politologie</t>
  </si>
  <si>
    <t>FSS, Joštova 10</t>
  </si>
  <si>
    <t>Joštova 218/10, 60200 Brno</t>
  </si>
  <si>
    <t>Mořkovská Lucie  DiS.</t>
  </si>
  <si>
    <t>49109@mail.muni.cz</t>
  </si>
  <si>
    <t>Mendelovo muzeum</t>
  </si>
  <si>
    <t>MM, Mendlovo náměstí 907/1a</t>
  </si>
  <si>
    <t>Mendlovo náměstí 907/1a, 60300 Brno</t>
  </si>
  <si>
    <t>Vránová Daniela Mgr.</t>
  </si>
  <si>
    <t>103203@mail.muni.cz</t>
  </si>
  <si>
    <t>Ústav matematiky a statistiky</t>
  </si>
  <si>
    <t>PřF, Kotlářská 2, pavilon 08</t>
  </si>
  <si>
    <t>Kotlářská 267/2, 61137 Brno</t>
  </si>
  <si>
    <t>pav. 08/03017</t>
  </si>
  <si>
    <t>Chudáčková Vladimíra</t>
  </si>
  <si>
    <t>204410@mail.muni.cz</t>
  </si>
  <si>
    <t>monitory</t>
  </si>
  <si>
    <t>VS Funkční genomika a proteomika rostlin</t>
  </si>
  <si>
    <t>Němečková Gabriela</t>
  </si>
  <si>
    <t>208673@mail.muni.cz</t>
  </si>
  <si>
    <t>Ústav hudební vědy</t>
  </si>
  <si>
    <t>FF, Janáčkovo nám. 2a, budova N</t>
  </si>
  <si>
    <t>Janáčkovo nám. 654/2a, 60200 Brno</t>
  </si>
  <si>
    <t>Leflíková Jitka</t>
  </si>
  <si>
    <t>97284@mail.muni.cz</t>
  </si>
  <si>
    <t>Seminář dějin umění</t>
  </si>
  <si>
    <t>FF, Veveří 28, budova K</t>
  </si>
  <si>
    <t>Veveří 470/28, 60200 Brno</t>
  </si>
  <si>
    <t>bud. K/315</t>
  </si>
  <si>
    <t>Schelleová Marcela</t>
  </si>
  <si>
    <t>439@mail.muni.cz</t>
  </si>
  <si>
    <t>30233130-1-1</t>
  </si>
  <si>
    <t>Přenosný disk 500 GB</t>
  </si>
  <si>
    <t>Centrum pro dějiny obrazu</t>
  </si>
  <si>
    <t>A. Málková, zak. 0047</t>
  </si>
  <si>
    <t>L. Nejedlá, zak. 3106</t>
  </si>
  <si>
    <t>M. Sebera, zak. 3549</t>
  </si>
  <si>
    <t>30213100-6-2</t>
  </si>
  <si>
    <t>Notebook 13"</t>
  </si>
  <si>
    <t>30232110-8</t>
  </si>
  <si>
    <t>30232110-8-1</t>
  </si>
  <si>
    <t>Standardní laserová kancelářská tiskárna</t>
  </si>
  <si>
    <t>rozlišení min. 1920 x min. 1200</t>
  </si>
  <si>
    <t>30216110-0</t>
  </si>
  <si>
    <t>30216110-0-1</t>
  </si>
  <si>
    <t>Skener</t>
  </si>
  <si>
    <t>Další vybavení: automatický duplexní podavač dokumentů</t>
  </si>
  <si>
    <t>30213100-6-10</t>
  </si>
  <si>
    <t>Notebook 14"</t>
  </si>
  <si>
    <t>Centrum nano- a mikrotechnologií</t>
  </si>
  <si>
    <t>UKB, Kamenice 5, budova A4</t>
  </si>
  <si>
    <t>Novotný Karel Mgr. Ph.D.</t>
  </si>
  <si>
    <t>17748@mail.muni.cz</t>
  </si>
  <si>
    <t>Mgr. Wernerová</t>
  </si>
  <si>
    <t>Ústav soc. lékařství a veřej.zdrav.</t>
  </si>
  <si>
    <t>UKB, Kamenice 5, budova A15</t>
  </si>
  <si>
    <t>bud. A15/321</t>
  </si>
  <si>
    <t>Smutná Jitka Ing.</t>
  </si>
  <si>
    <t>135370@mail.muni.cz</t>
  </si>
  <si>
    <t>Převzetí zboží po tel. domluvě:
 Mgr. Irena Wernerová
 Telefon 549 49 7331 
 E-mail wernerova@med.muni.cz</t>
  </si>
  <si>
    <t>COMPACT - externí disky k archivaci</t>
  </si>
  <si>
    <t>Centrum jazykového vzdělávání</t>
  </si>
  <si>
    <t>Janča Boris Ing.</t>
  </si>
  <si>
    <t>62600@mail.muni.cz</t>
  </si>
  <si>
    <t>L. Beránková, zak. 3547</t>
  </si>
  <si>
    <t>30213100-6-7</t>
  </si>
  <si>
    <t>Notebook 11,5"-12"</t>
  </si>
  <si>
    <t>Další vybavení: brašna na notebook</t>
  </si>
  <si>
    <t>Kat.soc. politiky a soc.práce</t>
  </si>
  <si>
    <t>Fajmon Petr Mgr.</t>
  </si>
  <si>
    <t>3913@mail.muni.cz</t>
  </si>
  <si>
    <t>notebooky+multifunkce</t>
  </si>
  <si>
    <t>Klinika dětské onkologie</t>
  </si>
  <si>
    <t>UKB, Kamenice 5, budova A18</t>
  </si>
  <si>
    <t>bud. A18/306</t>
  </si>
  <si>
    <t>Boháčová Irena</t>
  </si>
  <si>
    <t>116790@mail.muni.cz</t>
  </si>
  <si>
    <t>maximální cena s DPH je 20.000,-Kč (jednotkově)</t>
  </si>
  <si>
    <t>maximální cena s DPH je 25.000,-Kč (jednotkově)</t>
  </si>
  <si>
    <t>Ústav antropologie</t>
  </si>
  <si>
    <t>SKM, Vinařská 5, blok E,F</t>
  </si>
  <si>
    <t>Vinařská 499/5, 65913 Brno</t>
  </si>
  <si>
    <t>bl. EF/02029</t>
  </si>
  <si>
    <t>Zelenáková Dana</t>
  </si>
  <si>
    <t>25504@mail.muni.cz</t>
  </si>
  <si>
    <t>počítače - PC 1306</t>
  </si>
  <si>
    <t>Ústav výpočetní techniky</t>
  </si>
  <si>
    <t>C212</t>
  </si>
  <si>
    <t>Janoušková Jana</t>
  </si>
  <si>
    <t>2090@mail.muni.cz</t>
  </si>
  <si>
    <t>uveďte OS na fakturu nebo dodací list</t>
  </si>
  <si>
    <t>Ústav religionistiky</t>
  </si>
  <si>
    <t>FF, Jaselská 18, budova J</t>
  </si>
  <si>
    <t>Jaselská 201/18, 60200 Brno</t>
  </si>
  <si>
    <t>bud. J/J509</t>
  </si>
  <si>
    <t>Hlobilová Jarmila</t>
  </si>
  <si>
    <t>114478@mail.muni.cz</t>
  </si>
  <si>
    <t>Dodržte termín dodání březen - duben 2012. Před dodání zavolejte na tel. 604 506 929 - Hlobilová.</t>
  </si>
  <si>
    <t>Notebooky, laser. tiskárny</t>
  </si>
  <si>
    <t>Ústav geologických věd</t>
  </si>
  <si>
    <t>PřF, Kotlářská 2, pavilon 11</t>
  </si>
  <si>
    <t>pav. 11/01005a</t>
  </si>
  <si>
    <t>Sedláková Iva Mgr.</t>
  </si>
  <si>
    <t>175169@mail.muni.cz</t>
  </si>
  <si>
    <t>Zboží převezme Mgr. Sedláková - tel. linka 549495544 - prosime o zkontaktovani alespon 1/2 predem.</t>
  </si>
  <si>
    <t>30232110-8-2</t>
  </si>
  <si>
    <t>Standardní laserová kancelářská tiskárna (barevná)</t>
  </si>
  <si>
    <t>ESF - DEK - nové PC, LCD a tiskárny</t>
  </si>
  <si>
    <t>Ekonomicko-správní fakulta</t>
  </si>
  <si>
    <t>Slezák Jan Ing.</t>
  </si>
  <si>
    <t>12168@mail.muni.cz</t>
  </si>
  <si>
    <t>Kontaktní osoba pro dodání:
 Roman Horňák
 mobil: 603157020</t>
  </si>
  <si>
    <t>USB hub, reproduktory</t>
  </si>
  <si>
    <t>centrální nákup (ediční)</t>
  </si>
  <si>
    <t>Centrum informačních technologií</t>
  </si>
  <si>
    <t>PedF, Poříčí 31, budova D</t>
  </si>
  <si>
    <t>Poříčí 538/31, 60300 Brno</t>
  </si>
  <si>
    <t>bud. D/01028b</t>
  </si>
  <si>
    <t>Kryzan Otto PaedDr.</t>
  </si>
  <si>
    <t>584@mail.muni.cz</t>
  </si>
  <si>
    <t>Kat.anglického jazyka a literatury</t>
  </si>
  <si>
    <t>PedF, Poříčí 9, budova A</t>
  </si>
  <si>
    <t>Poříčí 945/9, 60300 Brno</t>
  </si>
  <si>
    <t>bud. A/04006</t>
  </si>
  <si>
    <t>Popelková Jana</t>
  </si>
  <si>
    <t>35967@mail.muni.cz</t>
  </si>
  <si>
    <t>PC - VaVpl - 1521</t>
  </si>
  <si>
    <t>Rozhraní: USB 2.0
 Ethernet 100 Mb, RJ45</t>
  </si>
  <si>
    <t>PC normal kancl</t>
  </si>
  <si>
    <t>Celkem</t>
  </si>
  <si>
    <t>Přenosný disk 1 TB (CPV KÓD MU 30233130-1-2)</t>
  </si>
  <si>
    <t>Konkrétní nabídnuté parametry</t>
  </si>
  <si>
    <t>Kapacita</t>
  </si>
  <si>
    <t>min. 1 TB</t>
  </si>
  <si>
    <t>Napájení</t>
  </si>
  <si>
    <t>přes sběrnici USB, bez externího napájení</t>
  </si>
  <si>
    <t>Rozhraní</t>
  </si>
  <si>
    <t>min. USB 3.0</t>
  </si>
  <si>
    <t>Hmotnost</t>
  </si>
  <si>
    <t>max. 200 g</t>
  </si>
  <si>
    <t>Požadavky na servis</t>
  </si>
  <si>
    <t xml:space="preserve">Zahájení a ukončení servisního zásahu v místě instalace. </t>
  </si>
  <si>
    <t>Záruční doba</t>
  </si>
  <si>
    <t>2 roky</t>
  </si>
  <si>
    <t>Myš (CPV KÓD MU 30237410-6-1)</t>
  </si>
  <si>
    <t>Specifikace</t>
  </si>
  <si>
    <t>USB, snímání pohybu optické, připojená kabelem, 3 tlačíka a kolečko</t>
  </si>
  <si>
    <t>Min. délka myši</t>
  </si>
  <si>
    <t>12 cm</t>
  </si>
  <si>
    <t>Flash disk (CPV KÓD MU 30234600-4-1)</t>
  </si>
  <si>
    <t>min. 8 GB</t>
  </si>
  <si>
    <t>min. USB 2.0</t>
  </si>
  <si>
    <t>Další požadavky</t>
  </si>
  <si>
    <t xml:space="preserve">Redukovaný minikonektor nevyhovuje. </t>
  </si>
  <si>
    <t>Další vybavení</t>
  </si>
  <si>
    <t>Standardní laserové kancelářské multifunkční zařízení (CPV KÓD MU 30230000-0-1)</t>
  </si>
  <si>
    <t>Technologie tisku</t>
  </si>
  <si>
    <t>černobílý laserový tisk</t>
  </si>
  <si>
    <t xml:space="preserve">Formát </t>
  </si>
  <si>
    <t>A4</t>
  </si>
  <si>
    <t>Rychlost černobílého tisku</t>
  </si>
  <si>
    <t>min. 20 str./min</t>
  </si>
  <si>
    <t>Pamět</t>
  </si>
  <si>
    <t>min. 64 MB</t>
  </si>
  <si>
    <t>Rozlišení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</si>
  <si>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</si>
  <si>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</si>
  <si>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</si>
  <si>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</si>
  <si>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</si>
  <si>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</si>
  <si>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dodávky), Ethernet 100 Mb, RJ45</t>
  </si>
  <si>
    <t>plochý barevný</t>
  </si>
  <si>
    <t>Rozlišení skeneru</t>
  </si>
  <si>
    <t xml:space="preserve">optické min. 600x600 </t>
  </si>
  <si>
    <t>Automatický podavač (ADF)</t>
  </si>
  <si>
    <t>ano</t>
  </si>
  <si>
    <t xml:space="preserve">Funkce kopírování </t>
  </si>
  <si>
    <t>Kompatibilita</t>
  </si>
  <si>
    <t>Microsoft Windows XP, Microsoft Windows Vista, Microsoft Windows 7, WIA rozhraní</t>
  </si>
  <si>
    <t>Emulace</t>
  </si>
  <si>
    <t>min. PCL 5 nebo PCL 6 nebo PS</t>
  </si>
  <si>
    <t>Servis</t>
  </si>
  <si>
    <t>zahájení a ukončení servisního zásahu v místě instalace</t>
  </si>
  <si>
    <t>Přenosný disk 2 TB (CPV KÓD MU 30233130-1-3)</t>
  </si>
  <si>
    <t>min. 2 TB</t>
  </si>
  <si>
    <t>Standardní kancelářské PC (CPV KÓD MU 30213300-8-1)</t>
  </si>
  <si>
    <t>Procesor</t>
  </si>
  <si>
    <t>x86-64 kompatibilní, PassMark CPU Mark min. 2500</t>
  </si>
  <si>
    <t>Paměť RAM</t>
  </si>
  <si>
    <t>4GB</t>
  </si>
  <si>
    <t>Pevný disk</t>
  </si>
  <si>
    <t>min. 320 GB</t>
  </si>
  <si>
    <t>Mechaniky pro média</t>
  </si>
  <si>
    <t>DVD+-RW/RAM/DL</t>
  </si>
  <si>
    <t>Grafická karta</t>
  </si>
  <si>
    <t xml:space="preserve">podpora rozlišení min. 1920x1080, min. 1 x DVI-I výstup (připadně DVI-D + D-sub). </t>
  </si>
  <si>
    <t>Zvuková karta</t>
  </si>
  <si>
    <t>Účinnost zdroje</t>
  </si>
  <si>
    <t>min. 80%</t>
  </si>
  <si>
    <t>Síťová karta</t>
  </si>
  <si>
    <t>100/1000 Mb Ethernet, s podporou PXE</t>
  </si>
  <si>
    <t>Skříň počítače</t>
  </si>
  <si>
    <t>miditower</t>
  </si>
  <si>
    <t>Vstupní a výstupní porty</t>
  </si>
  <si>
    <t>vstup a výstup pro sluchátka a mikrofon  na předním panelu</t>
  </si>
  <si>
    <t>USB porty</t>
  </si>
  <si>
    <t>min. 4 x USB porty celkem, min 2 porty na předním panelu</t>
  </si>
  <si>
    <t xml:space="preserve">Klávesnice </t>
  </si>
  <si>
    <t>Myš</t>
  </si>
  <si>
    <t>Operační systém</t>
  </si>
  <si>
    <t>Microsoft Windows 7 Professional 64b</t>
  </si>
  <si>
    <t>Požadavky na rozšiřitelnost</t>
  </si>
  <si>
    <t>volná 1 pozice pro 5,25" mechaniku nebo disk</t>
  </si>
  <si>
    <t>Zahájení a ukončení servisního zásahu v místě instalace</t>
  </si>
  <si>
    <t>3 roky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</si>
  <si>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</si>
  <si>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</si>
  <si>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</si>
  <si>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Standardní kancelářský monitor 22" (CPV KÓD MU 30231000-7-1)</t>
  </si>
  <si>
    <t>Úhlopříčka</t>
  </si>
  <si>
    <t>22"</t>
  </si>
  <si>
    <t>min 1680 x min 1050</t>
  </si>
  <si>
    <t>Úprava povrchu obrazovky</t>
  </si>
  <si>
    <t>matná</t>
  </si>
  <si>
    <t>Doba odezvy</t>
  </si>
  <si>
    <t>max. 6 ms</t>
  </si>
  <si>
    <t>Kontrast</t>
  </si>
  <si>
    <t>min. 1000:1</t>
  </si>
  <si>
    <t>Svítivost</t>
  </si>
  <si>
    <t>min. 250 cd/m2</t>
  </si>
  <si>
    <t>Pozorovací úhly</t>
  </si>
  <si>
    <t>min. 160°/160°</t>
  </si>
  <si>
    <t>Vstupy</t>
  </si>
  <si>
    <t>min. 1xDVI-D, 1x VGA(D-Sub)</t>
  </si>
  <si>
    <t>Výškově nastavitelný podstavec</t>
  </si>
  <si>
    <t>Naklápění monitoru</t>
  </si>
  <si>
    <t>Tolerance vadných pixelů</t>
  </si>
  <si>
    <t>3 vadné pixely jsou důvodem k reklamaci.</t>
  </si>
  <si>
    <t>Zahájení a ukončení servisního zásahu v místě instalace.</t>
  </si>
  <si>
    <t>Záruka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</si>
  <si>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</si>
  <si>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</si>
  <si>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Bezdrátová myš (CPV KÓD MU 30237410-6-2)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</si>
  <si>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</si>
  <si>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</si>
  <si>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</si>
  <si>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</si>
  <si>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</si>
  <si>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</si>
  <si>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</si>
  <si>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</si>
  <si>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Podpora OS</t>
  </si>
  <si>
    <t>Windows XP/Vista/7</t>
  </si>
  <si>
    <t>Notebook 17'' (CPV KÓD MU 30213100-6-4)</t>
  </si>
  <si>
    <t>Velikost obrazovky</t>
  </si>
  <si>
    <t>17" až 17,5"</t>
  </si>
  <si>
    <t>Rozlišení obrazovky</t>
  </si>
  <si>
    <t>min. 1600 x min. 900</t>
  </si>
  <si>
    <t>x86-64 kompatibilní</t>
  </si>
  <si>
    <t>min. 4GB</t>
  </si>
  <si>
    <t>min. 500 GB</t>
  </si>
  <si>
    <t>DVD+-RW</t>
  </si>
  <si>
    <t xml:space="preserve"> Ethernet 100/1000 Mb, RJ 45</t>
  </si>
  <si>
    <t>Wifi</t>
  </si>
  <si>
    <t>802.11b/g, případně 802.11n</t>
  </si>
  <si>
    <t>BlueTooth</t>
  </si>
  <si>
    <t>min.  4x USB 2.0, vstup a výstup pro mikrofon a sluchátka, analogový výstup pro externí monitor, HDMI nebo DisplayPort</t>
  </si>
  <si>
    <t>Interní reproduktory</t>
  </si>
  <si>
    <t>Interní mikrofon</t>
  </si>
  <si>
    <t>Čtečka pamětových karet</t>
  </si>
  <si>
    <t>ExpressCard slot</t>
  </si>
  <si>
    <t>Webová kamera</t>
  </si>
  <si>
    <t>Polohovací zařízení</t>
  </si>
  <si>
    <t>touchpad</t>
  </si>
  <si>
    <t>Výkon</t>
  </si>
  <si>
    <t>max. 3,5 kg</t>
  </si>
  <si>
    <t>Windows 7 Professional CZ nebo Windows 7 Home Premium CZ</t>
  </si>
  <si>
    <t>Notebook 15'' (CPV KÓD MU 30213100-6-8)</t>
  </si>
  <si>
    <t xml:space="preserve">min. 1366 x 768 </t>
  </si>
  <si>
    <t>3GB (rozšiřitelná na 4GB)</t>
  </si>
  <si>
    <t>ano, 802.11b/g, případně 802.11n</t>
  </si>
  <si>
    <t xml:space="preserve">min. 3 x USB 2.0, vstup a výstup pro mikrofon a sluchátka, výstup pro externí monitor </t>
  </si>
  <si>
    <t>webová kamera</t>
  </si>
  <si>
    <t>Touchpad</t>
  </si>
  <si>
    <t>Max 3 kg</t>
  </si>
  <si>
    <t>Notebook 12" (vyšší výkon) (CPV KÓD MU 30213100-6-1)</t>
  </si>
  <si>
    <t>min. 12", max. 12,9"</t>
  </si>
  <si>
    <t xml:space="preserve">min. 1280 x min. 768 </t>
  </si>
  <si>
    <t>min. 2GB (rozšiřitelná na min. 4GB)</t>
  </si>
  <si>
    <t>Ethernet 100/1000 Mb, RJ 45</t>
  </si>
  <si>
    <t>PassMark CPU Mark min. 2000.</t>
  </si>
  <si>
    <t>do 1,7 kg</t>
  </si>
  <si>
    <t>Kapacita baterií/Doba běhu na baterie</t>
  </si>
  <si>
    <t>min. 4,5 h</t>
  </si>
  <si>
    <t>Specializované PC pro multimédia (CPV KÓD MU 30213300-8-2)</t>
  </si>
  <si>
    <t xml:space="preserve">x86-64 kompatibilní, PassMark CPU min. 4000 </t>
  </si>
  <si>
    <t>min. 4GB, rozšiřitelná na 8 GB</t>
  </si>
  <si>
    <t>min. 750 GB, 7200 ot./min.</t>
  </si>
  <si>
    <t>podpora min. dvou monitorů, každý s rozlišením min. 1920x1200, min. 2 video výstupy DVI, PassMark G3D mark min. 1200</t>
  </si>
  <si>
    <t xml:space="preserve">100/1000 Mb Ethernet, podporou PXE </t>
  </si>
  <si>
    <t xml:space="preserve">vstup a výstup pro sluchátka a mikrofon na předním panelu </t>
  </si>
  <si>
    <t xml:space="preserve">min. 6 x USB 2.0 porty celkem, min 2 porty na předním panelu, min. 1x USB 3.0 </t>
  </si>
  <si>
    <t>Čtečka paměťových karet</t>
  </si>
  <si>
    <t xml:space="preserve">volná 1 pozice pro 5,25" mechaniku nebo disk 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</si>
  <si>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  <r>
      <rPr>
        <sz val="10"/>
        <rFont val="Arial"/>
        <family val="0"/>
      </rPr>
      <t xml:space="preserve"> </t>
    </r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</si>
  <si>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</si>
  <si>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Monitor 24" (CPV KÓD MU 30231000-7-2)</t>
  </si>
  <si>
    <t xml:space="preserve">min. 24" </t>
  </si>
  <si>
    <t>min. 1920 x min. 1080</t>
  </si>
  <si>
    <t xml:space="preserve">min. 1xDVI-D a VGA </t>
  </si>
  <si>
    <t>Přenosný disk 500 GB (CPV KÓD MU 30233130-1-1)</t>
  </si>
  <si>
    <t>Notebook  13'' (CPV KÓD MU 30213100-6-2)</t>
  </si>
  <si>
    <t>13'' až 13,5"</t>
  </si>
  <si>
    <t>min. 1366 x min. 768</t>
  </si>
  <si>
    <t>min. 3 x USB 2.0, vstup a výstup pro mikrofon a sluchátka, analogový výstup pro externí monitor, HDMI nebo DisplayPort</t>
  </si>
  <si>
    <t>max. 2,3 kg</t>
  </si>
  <si>
    <t>Standardní laserová kancelářská tiskárna (CPV KÓD MU 30232110-8-1)</t>
  </si>
  <si>
    <t>černobílá laserová tiskárna</t>
  </si>
  <si>
    <t>Formát</t>
  </si>
  <si>
    <t>Rychlost tisku</t>
  </si>
  <si>
    <t>min. 28 str./min</t>
  </si>
  <si>
    <t>USB 2.0 (USB kabel musí být součástí dodávky)</t>
  </si>
  <si>
    <t>Microsoft Windows XP, Microsoft Windows Vista, Microsoft Windows 7</t>
  </si>
  <si>
    <t>Měsíční zátěž tiskárny</t>
  </si>
  <si>
    <t>min. 3000 stránek/měsíc</t>
  </si>
  <si>
    <t>zahájení a ukončení servisního zásahu v místě instalace tiskárny.</t>
  </si>
  <si>
    <t>Skener (CPV KÓD MU 30216110-0-1)</t>
  </si>
  <si>
    <t>Typ</t>
  </si>
  <si>
    <t>stolní plochý barevný skener</t>
  </si>
  <si>
    <t xml:space="preserve">min. 2400 x 2400 </t>
  </si>
  <si>
    <t xml:space="preserve">Microsoft Windows 7, Windows XP, Windows Vista </t>
  </si>
  <si>
    <t xml:space="preserve">Záruční servisní zásah bude zahájen a ukončen v místě instalace. </t>
  </si>
  <si>
    <t>Notebook 14'' (CPV KÓD MU 30213100-6-10)</t>
  </si>
  <si>
    <t xml:space="preserve">min. 14" až max. 14,1" </t>
  </si>
  <si>
    <t>min. 1366 x 768</t>
  </si>
  <si>
    <t>4GB (rozšiřitelná na 8GB)</t>
  </si>
  <si>
    <t>min. 3 x USB 2.0, vstup a výstup pro mikrofon a sluchátka, DIGITÁLNÍ výstup pro externí monitor</t>
  </si>
  <si>
    <t>PassMark CPU Mark min. 3200</t>
  </si>
  <si>
    <t>max. 2,39 kg</t>
  </si>
  <si>
    <t>Windows 7 Professional</t>
  </si>
  <si>
    <t>výdrž baterie minimálně 4 hodiny</t>
  </si>
  <si>
    <t>Notebook 11,5"-12" (CPV KÓD MU 30213100-6-7)</t>
  </si>
  <si>
    <t>min. 11,5", max. 12,9"</t>
  </si>
  <si>
    <t xml:space="preserve">min. 1366 x min. 768 </t>
  </si>
  <si>
    <t>min. 250 GB</t>
  </si>
  <si>
    <t>Ethernet 100 Mb, RJ 45</t>
  </si>
  <si>
    <t>PassMark CPU Mark min. 700.</t>
  </si>
  <si>
    <t>Standardní laserové kancelářské multifunkční zařízení (barevné) (CPV KÓD MU 30230000-0-3)</t>
  </si>
  <si>
    <t>barevný laserový tisk</t>
  </si>
  <si>
    <t>min. 128 MB</t>
  </si>
  <si>
    <t xml:space="preserve">Microsoft Windows XP, Microsoft Windows Vista, Microsoft Windows 7, WIA rozhranní </t>
  </si>
  <si>
    <t>Standardní laserová kancelářská tiskárna (barevná) (CPV KÓD MU 30232110-8-2)</t>
  </si>
  <si>
    <t xml:space="preserve">barevná laserová tiskárna </t>
  </si>
  <si>
    <t>min. 3 x USB 2.0, vstup a výstup pro mikrofon a sluchátka, analogový výstup pro externí monitor, konektor pro dokovací stanici, čtečka paměťových karet</t>
  </si>
  <si>
    <t>PassMark CPU Mark min. 1800</t>
  </si>
  <si>
    <t>min. 15" až max. 15,6"</t>
  </si>
  <si>
    <t>PassMark CPU Mark min. 2500</t>
  </si>
  <si>
    <t>PassMark CPU Mark min. 3000</t>
  </si>
  <si>
    <t>320 GB</t>
  </si>
  <si>
    <t>rozlišení až 1920x1200, 1x DVI-I, 1x D-sub, podpora dvou monitorů</t>
  </si>
  <si>
    <t>ano integrovná</t>
  </si>
  <si>
    <t>80%  (80plus)</t>
  </si>
  <si>
    <t>100/1000 Mb Ethernet, RJ 45, s podporou PXE</t>
  </si>
  <si>
    <t>6 x USB porty celkem,  2 porty na předním panelu</t>
  </si>
  <si>
    <t>USB, snímání pohybu optické, připojená kabelem, 3 tlačítka a kolečko, délka 12 cm</t>
  </si>
  <si>
    <t>volné 3 pozice pro 5,25" mechaniku nebo disk</t>
  </si>
  <si>
    <t>Oprávněným zaměstnancům zadavatele musí být i v záruční době umožněno otevření skříně počítače a instalace vlastních pamětí,karet a případně dalších komponent PC. Možnost uzamčení přístupu do BIOSu.</t>
  </si>
  <si>
    <t>4GB, rozšiřitelné na 8GB</t>
  </si>
  <si>
    <t xml:space="preserve">6 x USB 2.0 porty celkem, 2 porty na předním panelu, 2x USB 3.0 </t>
  </si>
  <si>
    <t>USB, snímání pohybu optické, připojená kabelem, 3 tlačítka a kolečko, délka 12cm</t>
  </si>
  <si>
    <t>Microsoft Windows 7 Professional 64b OEM</t>
  </si>
  <si>
    <t>Oprávněným zaměstnancům zadavatele je v záruční době umožněno otevření skříně počítače a instalace vlastních pamětí, karet a případně dalších komponent PC. Možnost uzamčení přístupu do BIOSu.</t>
  </si>
  <si>
    <t>1TB, 7200 ot./min.</t>
  </si>
  <si>
    <t>x86-64 kompatibilní - Athlon II X4 631 Quad (2,6GHz),  PassMark CPU Mark - aktuální 4317</t>
  </si>
  <si>
    <t>ATI HD 6670 1GB, podpora dvou monitorů, každý rozlišení min. 1920x1200, 2x DVI, PassMark G3D mark aktuálně 1210</t>
  </si>
  <si>
    <t>1920 x 1080</t>
  </si>
  <si>
    <t>1680 x 1050</t>
  </si>
  <si>
    <t>5 ms</t>
  </si>
  <si>
    <t>1.000:1</t>
  </si>
  <si>
    <t>250 cd/m2</t>
  </si>
  <si>
    <t>176°/170°</t>
  </si>
  <si>
    <t>1xDVI-D, 1xD-SUB</t>
  </si>
  <si>
    <t>W-LED podsvícení</t>
  </si>
  <si>
    <t>Změny dle požadavku ve specifikaci položky</t>
  </si>
  <si>
    <t>reproduktory, USB hub</t>
  </si>
  <si>
    <t>V tabulce pro řádek: 160</t>
  </si>
  <si>
    <t>24"</t>
  </si>
  <si>
    <t>1920 x 1200</t>
  </si>
  <si>
    <t>300 cd/m2</t>
  </si>
  <si>
    <t>170°/160°</t>
  </si>
  <si>
    <t>1xDVI-D, 1xD-SUB (VGA)</t>
  </si>
  <si>
    <t>reproduktory, pivot</t>
  </si>
  <si>
    <t>Změny dle požadavku ve specif. položky</t>
  </si>
  <si>
    <t>1 000:1</t>
  </si>
  <si>
    <t>178°/178°</t>
  </si>
  <si>
    <t>reproduktory</t>
  </si>
  <si>
    <t>V tabulce pro řádek: 117</t>
  </si>
  <si>
    <t>x86-64 kompatibilní - Intel Pentium G630, 2.7GHz, PassMark CPU Mark - aktuální 2583</t>
  </si>
  <si>
    <t>2 ms</t>
  </si>
  <si>
    <t>1xDVI-D, 1xD-SUB (VGA), HDMI</t>
  </si>
  <si>
    <t>11,6"</t>
  </si>
  <si>
    <t>1366 x 768</t>
  </si>
  <si>
    <t>x86 kompatibilní - AMD Dual-Core Processor E-350</t>
  </si>
  <si>
    <t>2GB (rozšiřitelná na 4GB)</t>
  </si>
  <si>
    <t>ano, 802.11b/g/n</t>
  </si>
  <si>
    <t>3 x USB 2.0, vstup a výstup pro mikrofon a sluchátka, výstup pro externí monitor</t>
  </si>
  <si>
    <t>1,48 kg</t>
  </si>
  <si>
    <t>Windows 7 Home Premium CZ OEM</t>
  </si>
  <si>
    <t>PassMark CPU Mark - aktuálně 726</t>
  </si>
  <si>
    <t>12,1"</t>
  </si>
  <si>
    <t>x86-64 kompatibilní - Intel® Core i5-2410M</t>
  </si>
  <si>
    <t>320GB, 7200 ot.</t>
  </si>
  <si>
    <t>802.11b/g/n</t>
  </si>
  <si>
    <t>3 x USB 2.0, vstup a výstup pro mikrofon a sluchátka, analogový výstup pro externí monitor, dock port, čtečka paměťových karet</t>
  </si>
  <si>
    <t>1,7 kg</t>
  </si>
  <si>
    <t>7 h</t>
  </si>
  <si>
    <t>Windows 7 Proffesional CZ OEM</t>
  </si>
  <si>
    <t>12,5"</t>
  </si>
  <si>
    <t>x86-64 kompatibilní - Intel® Core i3-2350M</t>
  </si>
  <si>
    <t>PassMark CPU Mark -  aktuálně 2953</t>
  </si>
  <si>
    <t>přes 8h  (9čl baterie)</t>
  </si>
  <si>
    <t>1,6 kg</t>
  </si>
  <si>
    <t>PassMark CPU Mark -  aktuálně 3361</t>
  </si>
  <si>
    <t>13,3"</t>
  </si>
  <si>
    <t>x86-64 kompatibilní - Intel® Pentium Dual-Core B940</t>
  </si>
  <si>
    <t>500 GB</t>
  </si>
  <si>
    <t xml:space="preserve">3 x USB 2.0, vstup a výstup pro mikrofon a sluchátka, analogový výstup pro externí monitor,1x HDMI </t>
  </si>
  <si>
    <t>2,1 kg</t>
  </si>
  <si>
    <t>Záruční servisní zásah bude zahájen a ukončen v místě instalace.</t>
  </si>
  <si>
    <t>Windows 7 Home Premium CZ</t>
  </si>
  <si>
    <t>V tabulce pro řádek: 48</t>
  </si>
  <si>
    <t>PassMark CPU Mark - aktuálně 1886</t>
  </si>
  <si>
    <t>14"</t>
  </si>
  <si>
    <t xml:space="preserve">1366 x 768 </t>
  </si>
  <si>
    <t xml:space="preserve">x86-64 kompatibilní - Intel Core i5-2410M </t>
  </si>
  <si>
    <t>320GB</t>
  </si>
  <si>
    <t>4 x USB 2.0, vstup a výstup pro mikrofon a sluchátka, digitální výstup pro externí monitor (DisplayPort)</t>
  </si>
  <si>
    <t>PassMark CPU Mark - aktuálně 3366</t>
  </si>
  <si>
    <t>2,11 kg</t>
  </si>
  <si>
    <t>7 hodin</t>
  </si>
  <si>
    <t>15,6"</t>
  </si>
  <si>
    <t xml:space="preserve">x86-64 kompatibilní - Intel Core i3-2350M </t>
  </si>
  <si>
    <t xml:space="preserve">3 x USB 2.0, vstup a výstup pro mikrofon a sluchátka, výstup pro externí monitor </t>
  </si>
  <si>
    <t>2,5 kg</t>
  </si>
  <si>
    <t>Windows 7 Professional CZ OEM</t>
  </si>
  <si>
    <t>Numerická klávesnice</t>
  </si>
  <si>
    <t>PassMark CPU Mark - aktuálně 2953</t>
  </si>
  <si>
    <t>17,3"</t>
  </si>
  <si>
    <t>1600 x 900</t>
  </si>
  <si>
    <t>x86-64 kompatibilní - Intel® Core i5-2430M</t>
  </si>
  <si>
    <t>640 GB</t>
  </si>
  <si>
    <t>4 x USB 2.0 , vstup a výstup pro mikrofon a sluchátka, analogový výstup pro externí monitor, 1x HDMI</t>
  </si>
  <si>
    <t>3,1 kg</t>
  </si>
  <si>
    <t>PassMark CPU Mark - aktuálně 3467</t>
  </si>
  <si>
    <t>stolní plochý barevný skener s ADF automatickým duplexním podavačem dokumentů</t>
  </si>
  <si>
    <t>2400 x 2400</t>
  </si>
  <si>
    <t>USB 2.0</t>
  </si>
  <si>
    <t>V tabulce pro řádek: 119</t>
  </si>
  <si>
    <t>8GB</t>
  </si>
  <si>
    <t>16GB</t>
  </si>
  <si>
    <t>32GB</t>
  </si>
  <si>
    <t>Redukovaný minikonektor nemá</t>
  </si>
  <si>
    <t>Změny dle specifikaci položky</t>
  </si>
  <si>
    <t>V tabulce pro řádky: 10</t>
  </si>
  <si>
    <t>V tabulce pro řádky: 92</t>
  </si>
  <si>
    <t>35 str./min</t>
  </si>
  <si>
    <t>64 MB</t>
  </si>
  <si>
    <t>1200x1200 dpi</t>
  </si>
  <si>
    <t>250 + 50 listů</t>
  </si>
  <si>
    <t>ano automatický</t>
  </si>
  <si>
    <t>USB 2.0 (USB kabel součástí dodávky), Ethernet LAN</t>
  </si>
  <si>
    <t>PCL5e, PCL6</t>
  </si>
  <si>
    <t>až 50 000 stránek/měsíc</t>
  </si>
  <si>
    <t>256 MB</t>
  </si>
  <si>
    <t>600x600 dpi</t>
  </si>
  <si>
    <t>250 listů</t>
  </si>
  <si>
    <t>ano, automatický</t>
  </si>
  <si>
    <t xml:space="preserve">USB 2.0 (USB kabel součástí dodávky), Ethernet 100 Mb, RJ45 </t>
  </si>
  <si>
    <t>23 str./min (bar.) / 23 str./min (čer.)</t>
  </si>
  <si>
    <t>až 40000 stránek/měsíc</t>
  </si>
  <si>
    <t>PCL 6, PCL 5c, PS3</t>
  </si>
  <si>
    <t>28 str./min</t>
  </si>
  <si>
    <t>USB 2.0 (USB kabel součástí dodávky), Ethernet  100 Mb, RJ45</t>
  </si>
  <si>
    <t>optické 600x600 dpi</t>
  </si>
  <si>
    <t>Microsoft Windows XP, Microsoft Windows Vista, Microsoft Windows 7, WIA a TWAIN rozhranní</t>
  </si>
  <si>
    <t>PCL 5e, PCL 6, PS3</t>
  </si>
  <si>
    <t>Microsoft Windows XP, Microsoft Windows Vista, Microsoft Windows 7, WIA rozhranní</t>
  </si>
  <si>
    <t>20 str./min</t>
  </si>
  <si>
    <t>128 MB</t>
  </si>
  <si>
    <t>190 g</t>
  </si>
  <si>
    <t>1 TB</t>
  </si>
  <si>
    <t>USB 3.0</t>
  </si>
  <si>
    <t>2 TB</t>
  </si>
  <si>
    <t>Kategorie: ICT 002-2012 - Počítače, sběr do: 14.02.2012, dodání od: 05.04.2012, vygenerováno: 05.04.2012 12:44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</si>
  <si>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</si>
  <si>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</si>
  <si>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</si>
  <si>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</si>
  <si>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</si>
  <si>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</si>
  <si>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</si>
  <si>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</si>
  <si>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</si>
  <si>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</si>
  <si>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</si>
  <si>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</si>
  <si>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</si>
  <si>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</si>
  <si>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</si>
  <si>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0735</t>
  </si>
  <si>
    <t>314010</t>
  </si>
  <si>
    <t>2215</t>
  </si>
  <si>
    <t>0000</t>
  </si>
  <si>
    <t>OBJ/3127/0065/12</t>
  </si>
  <si>
    <t>Celkem za objednávku</t>
  </si>
  <si>
    <t>3522</t>
  </si>
  <si>
    <t>511800</t>
  </si>
  <si>
    <t>1590</t>
  </si>
  <si>
    <t>OBJ/5102/0049/12</t>
  </si>
  <si>
    <t>0047</t>
  </si>
  <si>
    <t>510000</t>
  </si>
  <si>
    <t>1111</t>
  </si>
  <si>
    <t>OBJ/5102/0050/12</t>
  </si>
  <si>
    <t>2222</t>
  </si>
  <si>
    <t>313060</t>
  </si>
  <si>
    <t>371</t>
  </si>
  <si>
    <t>2112</t>
  </si>
  <si>
    <t>OBJ/3113/0276/12</t>
  </si>
  <si>
    <t>0782</t>
  </si>
  <si>
    <t>1195</t>
  </si>
  <si>
    <t>OBJ/3120/0014/12</t>
  </si>
  <si>
    <t>3519</t>
  </si>
  <si>
    <t>511300</t>
  </si>
  <si>
    <t>OBJ/5102/0051/12</t>
  </si>
  <si>
    <t>3547</t>
  </si>
  <si>
    <t>2411</t>
  </si>
  <si>
    <t>88</t>
  </si>
  <si>
    <t>22139</t>
  </si>
  <si>
    <t>OBJ/3122/0089/12</t>
  </si>
  <si>
    <t>A</t>
  </si>
  <si>
    <t>6001</t>
  </si>
  <si>
    <t>850000</t>
  </si>
  <si>
    <t>00</t>
  </si>
  <si>
    <t>8100</t>
  </si>
  <si>
    <t>6000</t>
  </si>
  <si>
    <t>OBJ/8501/0050/12</t>
  </si>
  <si>
    <t>331300</t>
  </si>
  <si>
    <t>11</t>
  </si>
  <si>
    <t>OBJ/3306/0032/12</t>
  </si>
  <si>
    <t>0021</t>
  </si>
  <si>
    <t>213840</t>
  </si>
  <si>
    <t>OBJ/2147/0009/12</t>
  </si>
  <si>
    <t>9260</t>
  </si>
  <si>
    <t>212600</t>
  </si>
  <si>
    <t>01</t>
  </si>
  <si>
    <t>OBJ/2126/0029/12</t>
  </si>
  <si>
    <t>1521</t>
  </si>
  <si>
    <t>712008</t>
  </si>
  <si>
    <t>08</t>
  </si>
  <si>
    <t>2195</t>
  </si>
  <si>
    <t>OBJ/7105/0077/12</t>
  </si>
  <si>
    <t>1520</t>
  </si>
  <si>
    <t>6015</t>
  </si>
  <si>
    <t>110611</t>
  </si>
  <si>
    <t>33</t>
  </si>
  <si>
    <t>0001</t>
  </si>
  <si>
    <t>OBJ/1148/0019/12</t>
  </si>
  <si>
    <t>110122</t>
  </si>
  <si>
    <t>OBJ/1183/0001/12</t>
  </si>
  <si>
    <t>110120</t>
  </si>
  <si>
    <t>OBJ/1101/0159/12</t>
  </si>
  <si>
    <t>6004</t>
  </si>
  <si>
    <t>110616</t>
  </si>
  <si>
    <t>OBJ/1175/0010/12</t>
  </si>
  <si>
    <t>1300</t>
  </si>
  <si>
    <t>561300</t>
  </si>
  <si>
    <t>OBJ/5603/0033/12</t>
  </si>
  <si>
    <t>OBJ/2126/0030/12</t>
  </si>
  <si>
    <t>0212</t>
  </si>
  <si>
    <t>231300</t>
  </si>
  <si>
    <t>OBJ/2301/0102/12</t>
  </si>
  <si>
    <t>1403</t>
  </si>
  <si>
    <t>995400</t>
  </si>
  <si>
    <t>1112</t>
  </si>
  <si>
    <t>OBJ/9901/0138/12</t>
  </si>
  <si>
    <t>311010</t>
  </si>
  <si>
    <t>OBJ/3106/0045/12</t>
  </si>
  <si>
    <t>712003</t>
  </si>
  <si>
    <t>03</t>
  </si>
  <si>
    <t>OBJ/7104/0088/12</t>
  </si>
  <si>
    <t>0910</t>
  </si>
  <si>
    <t>213400</t>
  </si>
  <si>
    <t>OBJ/2134/0010/12</t>
  </si>
  <si>
    <t>OBJ/1183/0002/12</t>
  </si>
  <si>
    <t>9360</t>
  </si>
  <si>
    <t>213600</t>
  </si>
  <si>
    <t>OBJ/2136/0006/12</t>
  </si>
  <si>
    <t>0013</t>
  </si>
  <si>
    <t>213610</t>
  </si>
  <si>
    <t>000</t>
  </si>
  <si>
    <t>OBJ/2141/0007/12</t>
  </si>
  <si>
    <t>OBJ/5102/0052/12</t>
  </si>
  <si>
    <t>3106</t>
  </si>
  <si>
    <t>511700</t>
  </si>
  <si>
    <t>1165</t>
  </si>
  <si>
    <t>OBJ/5102/0053/12</t>
  </si>
  <si>
    <t>3549</t>
  </si>
  <si>
    <t>OBJ/5102/0054/12</t>
  </si>
  <si>
    <t>1551</t>
  </si>
  <si>
    <t>715003</t>
  </si>
  <si>
    <t>OBJ/7109/0005/12</t>
  </si>
  <si>
    <t>110520</t>
  </si>
  <si>
    <t>OBJ/1120/0005/12</t>
  </si>
  <si>
    <t>960000</t>
  </si>
  <si>
    <t>OBJ/9601/0039/12</t>
  </si>
  <si>
    <t>1595</t>
  </si>
  <si>
    <t>OBJ/5102/0055/12</t>
  </si>
  <si>
    <t>0305</t>
  </si>
  <si>
    <t>231400</t>
  </si>
  <si>
    <t>2211</t>
  </si>
  <si>
    <t>OBJ/2303/0034/12</t>
  </si>
  <si>
    <t>6014</t>
  </si>
  <si>
    <t>110321</t>
  </si>
  <si>
    <t>OBJ/1177/0002/12</t>
  </si>
  <si>
    <t>6765</t>
  </si>
  <si>
    <t>314070</t>
  </si>
  <si>
    <t>1166</t>
  </si>
  <si>
    <t>OBJ/3116/0012/12</t>
  </si>
  <si>
    <t>1306</t>
  </si>
  <si>
    <t>927500</t>
  </si>
  <si>
    <t>OBJ/9201/0120/12</t>
  </si>
  <si>
    <t>2385</t>
  </si>
  <si>
    <t>213800</t>
  </si>
  <si>
    <t>OBJ/2138/0010/12</t>
  </si>
  <si>
    <t>7519</t>
  </si>
  <si>
    <t>315010</t>
  </si>
  <si>
    <t>OBJ/3117/0027/12</t>
  </si>
  <si>
    <t>9900</t>
  </si>
  <si>
    <t>569900</t>
  </si>
  <si>
    <t>OBJ/5603/0034/12</t>
  </si>
  <si>
    <t>1034</t>
  </si>
  <si>
    <t>419900</t>
  </si>
  <si>
    <t>OBJ/4101/0489/12</t>
  </si>
  <si>
    <t>2232</t>
  </si>
  <si>
    <t>412700</t>
  </si>
  <si>
    <t>OBJ/4101/0490/12</t>
  </si>
  <si>
    <t>OBJ/7105/0078/12</t>
  </si>
  <si>
    <t>5013</t>
  </si>
  <si>
    <t>0003</t>
  </si>
  <si>
    <t>OBJ/9901/0139/12</t>
  </si>
  <si>
    <t>černá
 redukce na PS2</t>
  </si>
  <si>
    <t>kapacita 32GB</t>
  </si>
  <si>
    <t>včetně dokovací stanice s externím napájením a podporou pro min. DVI, USB, RJ-45, audio; Dokovací stanice připojená přes USB nevyhovuje ;  s brašnou</t>
  </si>
  <si>
    <t>včetně brašny</t>
  </si>
  <si>
    <t>OS v jazykové verzi EN</t>
  </si>
  <si>
    <t xml:space="preserve"> podpora dvou monitorů</t>
  </si>
  <si>
    <t>s brašnou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</si>
</sst>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mmm\ dd\,\ yyyy\ hh:mm:ss\ AM/PM"/>
    <numFmt numFmtId="178" formatCode="[$-405]d\.\ mmmm\ yyyy;@"/>
    <numFmt numFmtId="179" formatCode="[$-405]d\.\ mmmm\ yyyy"/>
    <numFmt numFmtId="180" formatCode="#,##0.00\ &quot;Kč&quot;"/>
    <numFmt numFmtId="181" formatCode="[$-F800]dddd\,\ mmmm\ dd\,\ yyyy"/>
    <numFmt numFmtId="182" formatCode="0.0"/>
    <numFmt numFmtId="183" formatCode="#,##0\ &quot;Kč&quot;"/>
  </numFmts>
  <fonts count="2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1"/>
      <name val="Calibri"/>
      <family val="0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22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/>
    </xf>
    <xf numFmtId="0" fontId="0" fillId="25" borderId="13" xfId="0" applyFill="1" applyBorder="1" applyAlignment="1">
      <alignment wrapText="1"/>
    </xf>
    <xf numFmtId="0" fontId="0" fillId="25" borderId="12" xfId="0" applyFill="1" applyBorder="1" applyAlignment="1">
      <alignment wrapText="1"/>
    </xf>
    <xf numFmtId="0" fontId="0" fillId="25" borderId="13" xfId="0" applyFill="1" applyBorder="1" applyAlignment="1">
      <alignment/>
    </xf>
    <xf numFmtId="0" fontId="0" fillId="0" borderId="13" xfId="0" applyBorder="1" applyAlignment="1">
      <alignment vertical="top"/>
    </xf>
    <xf numFmtId="0" fontId="1" fillId="0" borderId="0" xfId="0" applyFont="1" applyAlignment="1">
      <alignment/>
    </xf>
    <xf numFmtId="0" fontId="0" fillId="25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3" xfId="0" applyFont="1" applyBorder="1" applyAlignment="1">
      <alignment wrapText="1"/>
    </xf>
    <xf numFmtId="9" fontId="0" fillId="0" borderId="13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20" fontId="0" fillId="0" borderId="15" xfId="0" applyNumberFormat="1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44" fontId="0" fillId="0" borderId="15" xfId="0" applyNumberFormat="1" applyBorder="1" applyAlignment="1">
      <alignment vertical="center" wrapText="1"/>
    </xf>
    <xf numFmtId="44" fontId="0" fillId="0" borderId="13" xfId="0" applyNumberFormat="1" applyBorder="1" applyAlignment="1">
      <alignment wrapText="1"/>
    </xf>
    <xf numFmtId="0" fontId="0" fillId="0" borderId="13" xfId="0" applyBorder="1" applyAlignment="1">
      <alignment horizontal="left" vertical="center"/>
    </xf>
    <xf numFmtId="0" fontId="0" fillId="25" borderId="13" xfId="0" applyFont="1" applyFill="1" applyBorder="1" applyAlignment="1">
      <alignment wrapText="1"/>
    </xf>
    <xf numFmtId="0" fontId="0" fillId="25" borderId="13" xfId="0" applyFont="1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3" xfId="0" applyFill="1" applyBorder="1" applyAlignment="1">
      <alignment wrapText="1"/>
    </xf>
    <xf numFmtId="0" fontId="0" fillId="25" borderId="16" xfId="0" applyFill="1" applyBorder="1" applyAlignment="1">
      <alignment wrapText="1"/>
    </xf>
    <xf numFmtId="0" fontId="0" fillId="25" borderId="13" xfId="0" applyFont="1" applyFill="1" applyBorder="1" applyAlignment="1">
      <alignment/>
    </xf>
    <xf numFmtId="0" fontId="0" fillId="25" borderId="0" xfId="0" applyFill="1" applyAlignment="1">
      <alignment wrapText="1"/>
    </xf>
    <xf numFmtId="0" fontId="0" fillId="11" borderId="13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23" fillId="25" borderId="16" xfId="0" applyFont="1" applyFill="1" applyBorder="1" applyAlignment="1">
      <alignment horizontal="left"/>
    </xf>
    <xf numFmtId="44" fontId="0" fillId="25" borderId="13" xfId="0" applyNumberFormat="1" applyFill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25" borderId="13" xfId="0" applyFont="1" applyFill="1" applyBorder="1" applyAlignment="1">
      <alignment vertical="center"/>
    </xf>
    <xf numFmtId="0" fontId="0" fillId="11" borderId="13" xfId="0" applyFont="1" applyFill="1" applyBorder="1" applyAlignment="1">
      <alignment wrapText="1"/>
    </xf>
    <xf numFmtId="0" fontId="0" fillId="25" borderId="12" xfId="0" applyFill="1" applyBorder="1" applyAlignment="1">
      <alignment wrapText="1"/>
    </xf>
    <xf numFmtId="0" fontId="0" fillId="25" borderId="13" xfId="0" applyFont="1" applyFill="1" applyBorder="1" applyAlignment="1">
      <alignment/>
    </xf>
    <xf numFmtId="0" fontId="0" fillId="11" borderId="13" xfId="0" applyFont="1" applyFill="1" applyBorder="1" applyAlignment="1">
      <alignment/>
    </xf>
    <xf numFmtId="0" fontId="0" fillId="25" borderId="13" xfId="0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4" xfId="0" applyFont="1" applyFill="1" applyBorder="1" applyAlignment="1">
      <alignment/>
    </xf>
    <xf numFmtId="0" fontId="0" fillId="0" borderId="0" xfId="0" applyFont="1" applyAlignment="1">
      <alignment wrapText="1"/>
    </xf>
    <xf numFmtId="0" fontId="23" fillId="25" borderId="13" xfId="0" applyFont="1" applyFill="1" applyBorder="1" applyAlignment="1">
      <alignment/>
    </xf>
    <xf numFmtId="0" fontId="0" fillId="25" borderId="13" xfId="0" applyFill="1" applyBorder="1" applyAlignment="1">
      <alignment horizontal="left"/>
    </xf>
    <xf numFmtId="0" fontId="0" fillId="25" borderId="13" xfId="0" applyFont="1" applyFill="1" applyBorder="1" applyAlignment="1">
      <alignment horizontal="left"/>
    </xf>
    <xf numFmtId="0" fontId="0" fillId="25" borderId="13" xfId="0" applyFill="1" applyBorder="1" applyAlignment="1">
      <alignment horizontal="left" wrapText="1"/>
    </xf>
    <xf numFmtId="20" fontId="0" fillId="25" borderId="13" xfId="0" applyNumberFormat="1" applyFill="1" applyBorder="1" applyAlignment="1">
      <alignment horizontal="left"/>
    </xf>
    <xf numFmtId="0" fontId="1" fillId="26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3" fontId="0" fillId="17" borderId="10" xfId="0" applyFont="1" applyBorder="1" applyAlignment="1">
      <alignment horizontal="right" vertical="top"/>
    </xf>
    <xf numFmtId="0" fontId="0" fillId="17" borderId="10" xfId="0" applyFont="1" applyBorder="1" applyAlignment="1">
      <alignment horizontal="left" vertical="top" wrapText="1"/>
    </xf>
    <xf numFmtId="49" fontId="0" fillId="17" borderId="10" xfId="0" applyFont="1" applyBorder="1" applyAlignment="1">
      <alignment horizontal="left" vertical="top" wrapText="1"/>
    </xf>
    <xf numFmtId="4" fontId="0" fillId="17" borderId="10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8" borderId="18" xfId="0" applyFont="1" applyBorder="1" applyAlignment="1">
      <alignment horizontal="left" vertical="top"/>
    </xf>
    <xf numFmtId="4" fontId="1" fillId="8" borderId="18" xfId="0" applyFont="1" applyBorder="1" applyAlignment="1">
      <alignment horizontal="right" vertical="top"/>
    </xf>
    <xf numFmtId="4" fontId="1" fillId="21" borderId="0" xfId="0" applyFont="1" applyAlignment="1">
      <alignment horizontal="right" vertical="top"/>
    </xf>
    <xf numFmtId="0" fontId="1" fillId="18" borderId="10" xfId="0" applyFont="1" applyBorder="1" applyAlignment="1">
      <alignment horizontal="left" vertical="top"/>
    </xf>
    <xf numFmtId="0" fontId="1" fillId="27" borderId="10" xfId="0" applyFont="1" applyBorder="1" applyAlignment="1">
      <alignment horizontal="center" vertical="center" wrapText="1"/>
    </xf>
    <xf numFmtId="0" fontId="1" fillId="17" borderId="17" xfId="0" applyFont="1" applyBorder="1" applyAlignment="1">
      <alignment horizontal="center" vertical="center" wrapText="1"/>
    </xf>
    <xf numFmtId="0" fontId="1" fillId="4" borderId="19" xfId="0" applyFont="1" applyBorder="1" applyAlignment="1">
      <alignment horizontal="center" vertical="center" wrapText="1"/>
    </xf>
    <xf numFmtId="0" fontId="1" fillId="8" borderId="18" xfId="0" applyFont="1" applyBorder="1" applyAlignment="1">
      <alignment horizontal="left" vertical="top"/>
    </xf>
    <xf numFmtId="0" fontId="0" fillId="0" borderId="0" xfId="0" applyAlignment="1">
      <alignment/>
    </xf>
    <xf numFmtId="0" fontId="1" fillId="21" borderId="0" xfId="0" applyFont="1" applyAlignment="1">
      <alignment horizontal="left" vertical="top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25" borderId="12" xfId="0" applyFill="1" applyBorder="1" applyAlignment="1">
      <alignment horizontal="left" wrapText="1"/>
    </xf>
    <xf numFmtId="0" fontId="0" fillId="25" borderId="16" xfId="0" applyFill="1" applyBorder="1" applyAlignment="1">
      <alignment horizontal="left" wrapText="1"/>
    </xf>
    <xf numFmtId="0" fontId="0" fillId="25" borderId="14" xfId="0" applyFill="1" applyBorder="1" applyAlignment="1">
      <alignment horizontal="left" wrapText="1"/>
    </xf>
    <xf numFmtId="0" fontId="1" fillId="2" borderId="17" xfId="0" applyFont="1" applyBorder="1" applyAlignment="1">
      <alignment horizontal="center" vertical="center" textRotation="90" wrapText="1"/>
    </xf>
    <xf numFmtId="0" fontId="0" fillId="4" borderId="0" xfId="0" applyFont="1" applyFill="1" applyAlignment="1">
      <alignment horizontal="left" vertical="top" wrapText="1"/>
    </xf>
    <xf numFmtId="0" fontId="0" fillId="10" borderId="0" xfId="0" applyFont="1" applyFill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5"/>
  <sheetViews>
    <sheetView tabSelected="1" workbookViewId="0" topLeftCell="T1">
      <pane ySplit="5" topLeftCell="BM132" activePane="bottomLeft" state="frozen"/>
      <selection pane="topLeft" activeCell="A1" sqref="A1"/>
      <selection pane="bottomLeft" activeCell="X5" sqref="X5"/>
    </sheetView>
  </sheetViews>
  <sheetFormatPr defaultColWidth="9.140625" defaultRowHeight="12.75"/>
  <cols>
    <col min="1" max="1" width="8.7109375" style="0" customWidth="1"/>
    <col min="2" max="2" width="37.421875" style="0" customWidth="1"/>
    <col min="3" max="3" width="8.8515625" style="0" customWidth="1"/>
    <col min="4" max="4" width="11.8515625" style="0" customWidth="1"/>
    <col min="5" max="5" width="14.421875" style="0" customWidth="1"/>
    <col min="6" max="6" width="38.7109375" style="0" customWidth="1"/>
    <col min="7" max="7" width="38.8515625" style="0" customWidth="1"/>
    <col min="8" max="8" width="38.7109375" style="0" customWidth="1"/>
    <col min="9" max="9" width="6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8.7109375" style="0" customWidth="1"/>
    <col min="14" max="14" width="27.00390625" style="0" customWidth="1"/>
    <col min="15" max="16" width="34.00390625" style="0" customWidth="1"/>
    <col min="17" max="17" width="3.8515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12.140625" style="0" customWidth="1"/>
    <col min="23" max="23" width="55.140625" style="0" customWidth="1"/>
    <col min="24" max="24" width="6.140625" style="0" customWidth="1"/>
    <col min="25" max="25" width="8.28125" style="0" customWidth="1"/>
    <col min="26" max="26" width="5.8515625" style="0" customWidth="1"/>
    <col min="27" max="27" width="6.421875" style="0" customWidth="1"/>
    <col min="28" max="28" width="6.00390625" style="0" customWidth="1"/>
    <col min="29" max="29" width="18.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67" t="s">
        <v>651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68" t="s">
        <v>0</v>
      </c>
      <c r="B3" s="68"/>
      <c r="C3" s="68"/>
      <c r="D3" s="68"/>
      <c r="E3" s="68"/>
      <c r="F3" s="68"/>
      <c r="G3" s="68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69" t="s">
        <v>652</v>
      </c>
      <c r="L4" s="69"/>
      <c r="M4" s="70" t="s">
        <v>2</v>
      </c>
      <c r="N4" s="70"/>
      <c r="O4" s="70"/>
      <c r="P4" s="70"/>
      <c r="Q4" s="70"/>
      <c r="R4" s="70"/>
      <c r="S4" s="54"/>
      <c r="T4" s="54"/>
      <c r="U4" s="54"/>
      <c r="V4" s="54"/>
      <c r="W4" s="54"/>
      <c r="X4" s="69" t="s">
        <v>653</v>
      </c>
      <c r="Y4" s="69"/>
      <c r="Z4" s="69"/>
      <c r="AA4" s="69"/>
      <c r="AB4" s="69"/>
      <c r="AC4" s="69" t="s">
        <v>652</v>
      </c>
      <c r="AD4" s="69"/>
      <c r="AE4" s="69"/>
      <c r="AF4" s="69"/>
      <c r="AG4" s="54"/>
      <c r="AH4" s="54"/>
    </row>
    <row r="5" spans="1:34" ht="78" customHeight="1">
      <c r="A5" s="55" t="s">
        <v>3</v>
      </c>
      <c r="B5" s="55" t="s">
        <v>4</v>
      </c>
      <c r="C5" s="55" t="s">
        <v>5</v>
      </c>
      <c r="D5" s="55" t="s">
        <v>6</v>
      </c>
      <c r="E5" s="55" t="s">
        <v>7</v>
      </c>
      <c r="F5" s="55" t="s">
        <v>8</v>
      </c>
      <c r="G5" s="55" t="s">
        <v>9</v>
      </c>
      <c r="H5" s="55" t="s">
        <v>654</v>
      </c>
      <c r="I5" s="97" t="s">
        <v>10</v>
      </c>
      <c r="J5" s="55" t="s">
        <v>11</v>
      </c>
      <c r="K5" s="55" t="s">
        <v>655</v>
      </c>
      <c r="L5" s="55" t="s">
        <v>656</v>
      </c>
      <c r="M5" s="55" t="s">
        <v>12</v>
      </c>
      <c r="N5" s="55" t="s">
        <v>13</v>
      </c>
      <c r="O5" s="55" t="s">
        <v>14</v>
      </c>
      <c r="P5" s="55" t="s">
        <v>15</v>
      </c>
      <c r="Q5" s="97" t="s">
        <v>16</v>
      </c>
      <c r="R5" s="55" t="s">
        <v>17</v>
      </c>
      <c r="S5" s="55" t="s">
        <v>657</v>
      </c>
      <c r="T5" s="55" t="s">
        <v>18</v>
      </c>
      <c r="U5" s="55" t="s">
        <v>658</v>
      </c>
      <c r="V5" s="55" t="s">
        <v>659</v>
      </c>
      <c r="W5" s="55" t="s">
        <v>19</v>
      </c>
      <c r="X5" s="97" t="s">
        <v>660</v>
      </c>
      <c r="Y5" s="97" t="s">
        <v>661</v>
      </c>
      <c r="Z5" s="97" t="s">
        <v>662</v>
      </c>
      <c r="AA5" s="97" t="s">
        <v>663</v>
      </c>
      <c r="AB5" s="97" t="s">
        <v>664</v>
      </c>
      <c r="AC5" s="55" t="s">
        <v>665</v>
      </c>
      <c r="AD5" s="55" t="s">
        <v>20</v>
      </c>
      <c r="AE5" s="55" t="s">
        <v>21</v>
      </c>
      <c r="AF5" s="55" t="s">
        <v>22</v>
      </c>
      <c r="AG5" s="55" t="s">
        <v>23</v>
      </c>
      <c r="AH5" s="55" t="s">
        <v>24</v>
      </c>
    </row>
    <row r="6" spans="1:34" ht="12.75">
      <c r="A6" s="56">
        <v>19811</v>
      </c>
      <c r="B6" s="57" t="s">
        <v>25</v>
      </c>
      <c r="C6" s="56">
        <v>50387</v>
      </c>
      <c r="D6" s="57" t="s">
        <v>26</v>
      </c>
      <c r="E6" s="57" t="s">
        <v>27</v>
      </c>
      <c r="F6" s="57" t="s">
        <v>28</v>
      </c>
      <c r="G6" s="57" t="s">
        <v>29</v>
      </c>
      <c r="H6" s="57"/>
      <c r="I6" s="57" t="s">
        <v>30</v>
      </c>
      <c r="J6" s="58">
        <v>1</v>
      </c>
      <c r="K6" s="59">
        <v>1</v>
      </c>
      <c r="L6" s="60" t="s">
        <v>666</v>
      </c>
      <c r="M6" s="57">
        <v>314010</v>
      </c>
      <c r="N6" s="57" t="s">
        <v>31</v>
      </c>
      <c r="O6" s="57" t="s">
        <v>32</v>
      </c>
      <c r="P6" s="57" t="s">
        <v>33</v>
      </c>
      <c r="Q6" s="57">
        <v>2</v>
      </c>
      <c r="R6" s="57" t="s">
        <v>34</v>
      </c>
      <c r="S6" s="57">
        <v>8324</v>
      </c>
      <c r="T6" s="57" t="s">
        <v>35</v>
      </c>
      <c r="U6" s="57" t="s">
        <v>36</v>
      </c>
      <c r="V6" s="57">
        <v>549493041</v>
      </c>
      <c r="W6" s="57"/>
      <c r="X6" s="61" t="s">
        <v>667</v>
      </c>
      <c r="Y6" s="61" t="s">
        <v>668</v>
      </c>
      <c r="Z6" s="61" t="s">
        <v>41</v>
      </c>
      <c r="AA6" s="61" t="s">
        <v>669</v>
      </c>
      <c r="AB6" s="61" t="s">
        <v>670</v>
      </c>
      <c r="AC6" s="60" t="s">
        <v>671</v>
      </c>
      <c r="AD6" s="62">
        <v>2160</v>
      </c>
      <c r="AE6" s="59">
        <v>20</v>
      </c>
      <c r="AF6" s="62">
        <v>432</v>
      </c>
      <c r="AG6" s="63">
        <f>ROUND(K6*AD6,2)</f>
        <v>2160</v>
      </c>
      <c r="AH6" s="63">
        <f>ROUND(K6*(AD6+AF6),2)</f>
        <v>2592</v>
      </c>
    </row>
    <row r="7" spans="1:34" ht="12.75">
      <c r="A7" s="56">
        <v>19811</v>
      </c>
      <c r="B7" s="57" t="s">
        <v>25</v>
      </c>
      <c r="C7" s="56">
        <v>50402</v>
      </c>
      <c r="D7" s="57" t="s">
        <v>37</v>
      </c>
      <c r="E7" s="57" t="s">
        <v>38</v>
      </c>
      <c r="F7" s="57" t="s">
        <v>39</v>
      </c>
      <c r="G7" s="57" t="s">
        <v>29</v>
      </c>
      <c r="H7" s="57"/>
      <c r="I7" s="57" t="s">
        <v>30</v>
      </c>
      <c r="J7" s="58">
        <v>2</v>
      </c>
      <c r="K7" s="59">
        <v>2</v>
      </c>
      <c r="L7" s="60" t="s">
        <v>666</v>
      </c>
      <c r="M7" s="57">
        <v>314010</v>
      </c>
      <c r="N7" s="57" t="s">
        <v>31</v>
      </c>
      <c r="O7" s="57" t="s">
        <v>32</v>
      </c>
      <c r="P7" s="57" t="s">
        <v>33</v>
      </c>
      <c r="Q7" s="57">
        <v>2</v>
      </c>
      <c r="R7" s="57" t="s">
        <v>34</v>
      </c>
      <c r="S7" s="57">
        <v>8324</v>
      </c>
      <c r="T7" s="57" t="s">
        <v>35</v>
      </c>
      <c r="U7" s="57" t="s">
        <v>36</v>
      </c>
      <c r="V7" s="57">
        <v>549493041</v>
      </c>
      <c r="W7" s="57"/>
      <c r="X7" s="61" t="s">
        <v>667</v>
      </c>
      <c r="Y7" s="61" t="s">
        <v>668</v>
      </c>
      <c r="Z7" s="61" t="s">
        <v>41</v>
      </c>
      <c r="AA7" s="61" t="s">
        <v>669</v>
      </c>
      <c r="AB7" s="61" t="s">
        <v>670</v>
      </c>
      <c r="AC7" s="60" t="s">
        <v>671</v>
      </c>
      <c r="AD7" s="62">
        <v>110</v>
      </c>
      <c r="AE7" s="59">
        <v>20</v>
      </c>
      <c r="AF7" s="62">
        <v>22</v>
      </c>
      <c r="AG7" s="63">
        <f>ROUND(K7*AD7,2)</f>
        <v>220</v>
      </c>
      <c r="AH7" s="63">
        <f>ROUND(K7*(AD7+AF7),2)</f>
        <v>264</v>
      </c>
    </row>
    <row r="8" spans="1:34" ht="13.5" customHeight="1">
      <c r="A8" s="71"/>
      <c r="B8" s="71"/>
      <c r="C8" s="71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71" t="s">
        <v>672</v>
      </c>
      <c r="AF8" s="71"/>
      <c r="AG8" s="65">
        <f>SUM(AG6:AG7)</f>
        <v>2380</v>
      </c>
      <c r="AH8" s="65">
        <f>SUM(AH6:AH7)</f>
        <v>2856</v>
      </c>
    </row>
    <row r="9" spans="1:3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s="56">
        <v>19870</v>
      </c>
      <c r="B10" s="57" t="s">
        <v>52</v>
      </c>
      <c r="C10" s="56">
        <v>50484</v>
      </c>
      <c r="D10" s="57" t="s">
        <v>53</v>
      </c>
      <c r="E10" s="57" t="s">
        <v>54</v>
      </c>
      <c r="F10" s="57" t="s">
        <v>55</v>
      </c>
      <c r="G10" s="57" t="s">
        <v>29</v>
      </c>
      <c r="H10" s="98" t="s">
        <v>56</v>
      </c>
      <c r="I10" s="57" t="s">
        <v>30</v>
      </c>
      <c r="J10" s="58">
        <v>2</v>
      </c>
      <c r="K10" s="59">
        <v>2</v>
      </c>
      <c r="L10" s="60" t="s">
        <v>666</v>
      </c>
      <c r="M10" s="57">
        <v>510000</v>
      </c>
      <c r="N10" s="57" t="s">
        <v>57</v>
      </c>
      <c r="O10" s="57" t="s">
        <v>58</v>
      </c>
      <c r="P10" s="57" t="s">
        <v>33</v>
      </c>
      <c r="Q10" s="57">
        <v>2</v>
      </c>
      <c r="R10" s="57" t="s">
        <v>59</v>
      </c>
      <c r="S10" s="57">
        <v>186014</v>
      </c>
      <c r="T10" s="57" t="s">
        <v>60</v>
      </c>
      <c r="U10" s="57" t="s">
        <v>61</v>
      </c>
      <c r="V10" s="57">
        <v>549496321</v>
      </c>
      <c r="W10" s="57"/>
      <c r="X10" s="61" t="s">
        <v>673</v>
      </c>
      <c r="Y10" s="61" t="s">
        <v>674</v>
      </c>
      <c r="Z10" s="61" t="s">
        <v>41</v>
      </c>
      <c r="AA10" s="61" t="s">
        <v>675</v>
      </c>
      <c r="AB10" s="61" t="s">
        <v>670</v>
      </c>
      <c r="AC10" s="60" t="s">
        <v>676</v>
      </c>
      <c r="AD10" s="62">
        <v>240</v>
      </c>
      <c r="AE10" s="59">
        <v>20</v>
      </c>
      <c r="AF10" s="62">
        <v>48</v>
      </c>
      <c r="AG10" s="63">
        <f>ROUND(K10*AD10,2)</f>
        <v>480</v>
      </c>
      <c r="AH10" s="63">
        <f>ROUND(K10*(AD10+AF10),2)</f>
        <v>576</v>
      </c>
    </row>
    <row r="11" spans="1:34" ht="13.5" customHeight="1">
      <c r="A11" s="71"/>
      <c r="B11" s="71"/>
      <c r="C11" s="71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71" t="s">
        <v>672</v>
      </c>
      <c r="AF11" s="71"/>
      <c r="AG11" s="65">
        <f>SUM(AG10:AG10)</f>
        <v>480</v>
      </c>
      <c r="AH11" s="65">
        <f>SUM(AH10:AH10)</f>
        <v>576</v>
      </c>
    </row>
    <row r="12" spans="1:3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5.5">
      <c r="A13" s="56">
        <v>19893</v>
      </c>
      <c r="B13" s="57" t="s">
        <v>62</v>
      </c>
      <c r="C13" s="56">
        <v>50546</v>
      </c>
      <c r="D13" s="57" t="s">
        <v>49</v>
      </c>
      <c r="E13" s="57" t="s">
        <v>63</v>
      </c>
      <c r="F13" s="57" t="s">
        <v>64</v>
      </c>
      <c r="G13" s="57" t="s">
        <v>29</v>
      </c>
      <c r="H13" s="57"/>
      <c r="I13" s="57" t="s">
        <v>30</v>
      </c>
      <c r="J13" s="58">
        <v>1</v>
      </c>
      <c r="K13" s="59">
        <v>1</v>
      </c>
      <c r="L13" s="60" t="s">
        <v>666</v>
      </c>
      <c r="M13" s="57">
        <v>510000</v>
      </c>
      <c r="N13" s="57" t="s">
        <v>57</v>
      </c>
      <c r="O13" s="57" t="s">
        <v>58</v>
      </c>
      <c r="P13" s="57" t="s">
        <v>33</v>
      </c>
      <c r="Q13" s="57">
        <v>2</v>
      </c>
      <c r="R13" s="57" t="s">
        <v>59</v>
      </c>
      <c r="S13" s="57">
        <v>186014</v>
      </c>
      <c r="T13" s="57" t="s">
        <v>60</v>
      </c>
      <c r="U13" s="57" t="s">
        <v>61</v>
      </c>
      <c r="V13" s="57">
        <v>549496321</v>
      </c>
      <c r="W13" s="57"/>
      <c r="X13" s="61" t="s">
        <v>677</v>
      </c>
      <c r="Y13" s="61" t="s">
        <v>678</v>
      </c>
      <c r="Z13" s="61" t="s">
        <v>41</v>
      </c>
      <c r="AA13" s="61" t="s">
        <v>679</v>
      </c>
      <c r="AB13" s="61" t="s">
        <v>41</v>
      </c>
      <c r="AC13" s="60" t="s">
        <v>680</v>
      </c>
      <c r="AD13" s="62">
        <v>4270</v>
      </c>
      <c r="AE13" s="59">
        <v>20</v>
      </c>
      <c r="AF13" s="62">
        <v>854</v>
      </c>
      <c r="AG13" s="63">
        <f>ROUND(K13*AD13,2)</f>
        <v>4270</v>
      </c>
      <c r="AH13" s="63">
        <f>ROUND(K13*(AD13+AF13),2)</f>
        <v>5124</v>
      </c>
    </row>
    <row r="14" spans="1:34" ht="13.5" customHeight="1">
      <c r="A14" s="71"/>
      <c r="B14" s="71"/>
      <c r="C14" s="71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71" t="s">
        <v>672</v>
      </c>
      <c r="AF14" s="71"/>
      <c r="AG14" s="65">
        <f>SUM(AG13:AG13)</f>
        <v>4270</v>
      </c>
      <c r="AH14" s="65">
        <f>SUM(AH13:AH13)</f>
        <v>5124</v>
      </c>
    </row>
    <row r="15" spans="1:3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5.5">
      <c r="A16" s="56">
        <v>19952</v>
      </c>
      <c r="B16" s="57"/>
      <c r="C16" s="56">
        <v>50628</v>
      </c>
      <c r="D16" s="57" t="s">
        <v>26</v>
      </c>
      <c r="E16" s="57" t="s">
        <v>27</v>
      </c>
      <c r="F16" s="57" t="s">
        <v>28</v>
      </c>
      <c r="G16" s="57" t="s">
        <v>29</v>
      </c>
      <c r="H16" s="57"/>
      <c r="I16" s="57" t="s">
        <v>30</v>
      </c>
      <c r="J16" s="58">
        <v>1</v>
      </c>
      <c r="K16" s="59">
        <v>1</v>
      </c>
      <c r="L16" s="60" t="s">
        <v>666</v>
      </c>
      <c r="M16" s="57">
        <v>313060</v>
      </c>
      <c r="N16" s="57" t="s">
        <v>65</v>
      </c>
      <c r="O16" s="57" t="s">
        <v>66</v>
      </c>
      <c r="P16" s="57" t="s">
        <v>67</v>
      </c>
      <c r="Q16" s="57">
        <v>5</v>
      </c>
      <c r="R16" s="57" t="s">
        <v>41</v>
      </c>
      <c r="S16" s="57">
        <v>7467</v>
      </c>
      <c r="T16" s="57" t="s">
        <v>68</v>
      </c>
      <c r="U16" s="57" t="s">
        <v>69</v>
      </c>
      <c r="V16" s="57">
        <v>549493107</v>
      </c>
      <c r="W16" s="57"/>
      <c r="X16" s="61" t="s">
        <v>681</v>
      </c>
      <c r="Y16" s="61" t="s">
        <v>682</v>
      </c>
      <c r="Z16" s="61" t="s">
        <v>683</v>
      </c>
      <c r="AA16" s="61" t="s">
        <v>684</v>
      </c>
      <c r="AB16" s="61" t="s">
        <v>41</v>
      </c>
      <c r="AC16" s="60" t="s">
        <v>685</v>
      </c>
      <c r="AD16" s="62">
        <v>2160</v>
      </c>
      <c r="AE16" s="59">
        <v>20</v>
      </c>
      <c r="AF16" s="62">
        <v>432</v>
      </c>
      <c r="AG16" s="63">
        <f>ROUND(K16*AD16,2)</f>
        <v>2160</v>
      </c>
      <c r="AH16" s="63">
        <f>ROUND(K16*(AD16+AF16),2)</f>
        <v>2592</v>
      </c>
    </row>
    <row r="17" spans="1:34" ht="13.5" customHeight="1">
      <c r="A17" s="71"/>
      <c r="B17" s="71"/>
      <c r="C17" s="71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71" t="s">
        <v>672</v>
      </c>
      <c r="AF17" s="71"/>
      <c r="AG17" s="65">
        <f>SUM(AG16:AG16)</f>
        <v>2160</v>
      </c>
      <c r="AH17" s="65">
        <f>SUM(AH16:AH16)</f>
        <v>2592</v>
      </c>
    </row>
    <row r="18" spans="1:3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>
      <c r="A19" s="56">
        <v>19959</v>
      </c>
      <c r="B19" s="57" t="s">
        <v>70</v>
      </c>
      <c r="C19" s="56">
        <v>50702</v>
      </c>
      <c r="D19" s="57" t="s">
        <v>53</v>
      </c>
      <c r="E19" s="57" t="s">
        <v>54</v>
      </c>
      <c r="F19" s="57" t="s">
        <v>55</v>
      </c>
      <c r="G19" s="57" t="s">
        <v>29</v>
      </c>
      <c r="H19" s="57"/>
      <c r="I19" s="57" t="s">
        <v>30</v>
      </c>
      <c r="J19" s="58">
        <v>7</v>
      </c>
      <c r="K19" s="59">
        <v>7</v>
      </c>
      <c r="L19" s="60" t="s">
        <v>666</v>
      </c>
      <c r="M19" s="57">
        <v>314010</v>
      </c>
      <c r="N19" s="57" t="s">
        <v>31</v>
      </c>
      <c r="O19" s="57" t="s">
        <v>71</v>
      </c>
      <c r="P19" s="57" t="s">
        <v>33</v>
      </c>
      <c r="Q19" s="57">
        <v>1</v>
      </c>
      <c r="R19" s="57" t="s">
        <v>72</v>
      </c>
      <c r="S19" s="57">
        <v>134438</v>
      </c>
      <c r="T19" s="57" t="s">
        <v>73</v>
      </c>
      <c r="U19" s="57" t="s">
        <v>74</v>
      </c>
      <c r="V19" s="57">
        <v>549496554</v>
      </c>
      <c r="W19" s="57"/>
      <c r="X19" s="61" t="s">
        <v>686</v>
      </c>
      <c r="Y19" s="61" t="s">
        <v>668</v>
      </c>
      <c r="Z19" s="61" t="s">
        <v>41</v>
      </c>
      <c r="AA19" s="61" t="s">
        <v>687</v>
      </c>
      <c r="AB19" s="61" t="s">
        <v>41</v>
      </c>
      <c r="AC19" s="60" t="s">
        <v>688</v>
      </c>
      <c r="AD19" s="62">
        <v>140</v>
      </c>
      <c r="AE19" s="59">
        <v>20</v>
      </c>
      <c r="AF19" s="62">
        <v>28</v>
      </c>
      <c r="AG19" s="63">
        <f>ROUND(K19*AD19,2)</f>
        <v>980</v>
      </c>
      <c r="AH19" s="63">
        <f>ROUND(K19*(AD19+AF19),2)</f>
        <v>1176</v>
      </c>
    </row>
    <row r="20" spans="1:34" ht="13.5" customHeight="1">
      <c r="A20" s="71"/>
      <c r="B20" s="71"/>
      <c r="C20" s="71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71" t="s">
        <v>672</v>
      </c>
      <c r="AF20" s="71"/>
      <c r="AG20" s="65">
        <f>SUM(AG19:AG19)</f>
        <v>980</v>
      </c>
      <c r="AH20" s="65">
        <f>SUM(AH19:AH19)</f>
        <v>1176</v>
      </c>
    </row>
    <row r="21" spans="1:3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56">
        <v>19960</v>
      </c>
      <c r="B22" s="57" t="s">
        <v>75</v>
      </c>
      <c r="C22" s="56">
        <v>50703</v>
      </c>
      <c r="D22" s="57" t="s">
        <v>26</v>
      </c>
      <c r="E22" s="57" t="s">
        <v>47</v>
      </c>
      <c r="F22" s="57" t="s">
        <v>48</v>
      </c>
      <c r="G22" s="57" t="s">
        <v>29</v>
      </c>
      <c r="H22" s="57"/>
      <c r="I22" s="57" t="s">
        <v>30</v>
      </c>
      <c r="J22" s="58">
        <v>1</v>
      </c>
      <c r="K22" s="59">
        <v>1</v>
      </c>
      <c r="L22" s="60" t="s">
        <v>666</v>
      </c>
      <c r="M22" s="57">
        <v>510000</v>
      </c>
      <c r="N22" s="57" t="s">
        <v>57</v>
      </c>
      <c r="O22" s="57" t="s">
        <v>58</v>
      </c>
      <c r="P22" s="57" t="s">
        <v>33</v>
      </c>
      <c r="Q22" s="57">
        <v>2</v>
      </c>
      <c r="R22" s="57" t="s">
        <v>59</v>
      </c>
      <c r="S22" s="57">
        <v>186014</v>
      </c>
      <c r="T22" s="57" t="s">
        <v>60</v>
      </c>
      <c r="U22" s="57" t="s">
        <v>61</v>
      </c>
      <c r="V22" s="57">
        <v>549496321</v>
      </c>
      <c r="W22" s="57"/>
      <c r="X22" s="61" t="s">
        <v>689</v>
      </c>
      <c r="Y22" s="61" t="s">
        <v>690</v>
      </c>
      <c r="Z22" s="61" t="s">
        <v>41</v>
      </c>
      <c r="AA22" s="61" t="s">
        <v>687</v>
      </c>
      <c r="AB22" s="61" t="s">
        <v>670</v>
      </c>
      <c r="AC22" s="60" t="s">
        <v>691</v>
      </c>
      <c r="AD22" s="62">
        <v>2760</v>
      </c>
      <c r="AE22" s="59">
        <v>20</v>
      </c>
      <c r="AF22" s="62">
        <v>552</v>
      </c>
      <c r="AG22" s="63">
        <f>ROUND(K22*AD22,2)</f>
        <v>2760</v>
      </c>
      <c r="AH22" s="63">
        <f>ROUND(K22*(AD22+AF22),2)</f>
        <v>3312</v>
      </c>
    </row>
    <row r="23" spans="1:34" ht="12.75">
      <c r="A23" s="56">
        <v>19960</v>
      </c>
      <c r="B23" s="57" t="s">
        <v>75</v>
      </c>
      <c r="C23" s="56">
        <v>50704</v>
      </c>
      <c r="D23" s="57" t="s">
        <v>26</v>
      </c>
      <c r="E23" s="57" t="s">
        <v>47</v>
      </c>
      <c r="F23" s="57" t="s">
        <v>48</v>
      </c>
      <c r="G23" s="57" t="s">
        <v>29</v>
      </c>
      <c r="H23" s="57"/>
      <c r="I23" s="57" t="s">
        <v>30</v>
      </c>
      <c r="J23" s="58">
        <v>1</v>
      </c>
      <c r="K23" s="59">
        <v>1</v>
      </c>
      <c r="L23" s="60" t="s">
        <v>666</v>
      </c>
      <c r="M23" s="57">
        <v>510000</v>
      </c>
      <c r="N23" s="57" t="s">
        <v>57</v>
      </c>
      <c r="O23" s="57" t="s">
        <v>58</v>
      </c>
      <c r="P23" s="57" t="s">
        <v>33</v>
      </c>
      <c r="Q23" s="57">
        <v>2</v>
      </c>
      <c r="R23" s="57" t="s">
        <v>59</v>
      </c>
      <c r="S23" s="57">
        <v>186014</v>
      </c>
      <c r="T23" s="57" t="s">
        <v>60</v>
      </c>
      <c r="U23" s="57" t="s">
        <v>61</v>
      </c>
      <c r="V23" s="57">
        <v>549496321</v>
      </c>
      <c r="W23" s="57"/>
      <c r="X23" s="61" t="s">
        <v>692</v>
      </c>
      <c r="Y23" s="61" t="s">
        <v>690</v>
      </c>
      <c r="Z23" s="61" t="s">
        <v>41</v>
      </c>
      <c r="AA23" s="61" t="s">
        <v>687</v>
      </c>
      <c r="AB23" s="61" t="s">
        <v>670</v>
      </c>
      <c r="AC23" s="60" t="s">
        <v>691</v>
      </c>
      <c r="AD23" s="62">
        <v>2760</v>
      </c>
      <c r="AE23" s="59">
        <v>20</v>
      </c>
      <c r="AF23" s="62">
        <v>552</v>
      </c>
      <c r="AG23" s="63">
        <f>ROUND(K23*AD23,2)</f>
        <v>2760</v>
      </c>
      <c r="AH23" s="63">
        <f>ROUND(K23*(AD23+AF23),2)</f>
        <v>3312</v>
      </c>
    </row>
    <row r="24" spans="1:34" ht="13.5" customHeight="1">
      <c r="A24" s="71"/>
      <c r="B24" s="71"/>
      <c r="C24" s="71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71" t="s">
        <v>672</v>
      </c>
      <c r="AF24" s="71"/>
      <c r="AG24" s="65">
        <f>SUM(AG22:AG23)</f>
        <v>5520</v>
      </c>
      <c r="AH24" s="65">
        <f>SUM(AH22:AH23)</f>
        <v>6624</v>
      </c>
    </row>
    <row r="25" spans="1:3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5.5">
      <c r="A26" s="56">
        <v>20031</v>
      </c>
      <c r="B26" s="57" t="s">
        <v>76</v>
      </c>
      <c r="C26" s="56">
        <v>50933</v>
      </c>
      <c r="D26" s="57" t="s">
        <v>44</v>
      </c>
      <c r="E26" s="57" t="s">
        <v>77</v>
      </c>
      <c r="F26" s="57" t="s">
        <v>78</v>
      </c>
      <c r="G26" s="57" t="s">
        <v>29</v>
      </c>
      <c r="H26" s="57"/>
      <c r="I26" s="57" t="s">
        <v>30</v>
      </c>
      <c r="J26" s="58">
        <v>1</v>
      </c>
      <c r="K26" s="59">
        <v>1</v>
      </c>
      <c r="L26" s="60" t="s">
        <v>666</v>
      </c>
      <c r="M26" s="57">
        <v>314010</v>
      </c>
      <c r="N26" s="57" t="s">
        <v>31</v>
      </c>
      <c r="O26" s="57" t="s">
        <v>32</v>
      </c>
      <c r="P26" s="57" t="s">
        <v>33</v>
      </c>
      <c r="Q26" s="57">
        <v>3</v>
      </c>
      <c r="R26" s="57" t="s">
        <v>79</v>
      </c>
      <c r="S26" s="57">
        <v>108411</v>
      </c>
      <c r="T26" s="57" t="s">
        <v>80</v>
      </c>
      <c r="U26" s="57" t="s">
        <v>81</v>
      </c>
      <c r="V26" s="57">
        <v>549495446</v>
      </c>
      <c r="W26" s="57"/>
      <c r="X26" s="61" t="s">
        <v>693</v>
      </c>
      <c r="Y26" s="61" t="s">
        <v>668</v>
      </c>
      <c r="Z26" s="61" t="s">
        <v>694</v>
      </c>
      <c r="AA26" s="61" t="s">
        <v>695</v>
      </c>
      <c r="AB26" s="61" t="s">
        <v>670</v>
      </c>
      <c r="AC26" s="60" t="s">
        <v>696</v>
      </c>
      <c r="AD26" s="62">
        <v>8800</v>
      </c>
      <c r="AE26" s="59">
        <v>20</v>
      </c>
      <c r="AF26" s="62">
        <v>1760</v>
      </c>
      <c r="AG26" s="63">
        <f>ROUND(K26*AD26,2)</f>
        <v>8800</v>
      </c>
      <c r="AH26" s="63">
        <f>ROUND(K26*(AD26+AF26),2)</f>
        <v>10560</v>
      </c>
    </row>
    <row r="27" spans="1:34" ht="25.5">
      <c r="A27" s="56">
        <v>20031</v>
      </c>
      <c r="B27" s="57" t="s">
        <v>76</v>
      </c>
      <c r="C27" s="56">
        <v>50934</v>
      </c>
      <c r="D27" s="57" t="s">
        <v>82</v>
      </c>
      <c r="E27" s="57" t="s">
        <v>83</v>
      </c>
      <c r="F27" s="57" t="s">
        <v>84</v>
      </c>
      <c r="G27" s="57" t="s">
        <v>29</v>
      </c>
      <c r="H27" s="57"/>
      <c r="I27" s="57" t="s">
        <v>30</v>
      </c>
      <c r="J27" s="58">
        <v>1</v>
      </c>
      <c r="K27" s="59">
        <v>1</v>
      </c>
      <c r="L27" s="60" t="s">
        <v>666</v>
      </c>
      <c r="M27" s="57">
        <v>314010</v>
      </c>
      <c r="N27" s="57" t="s">
        <v>31</v>
      </c>
      <c r="O27" s="57" t="s">
        <v>32</v>
      </c>
      <c r="P27" s="57" t="s">
        <v>33</v>
      </c>
      <c r="Q27" s="57">
        <v>3</v>
      </c>
      <c r="R27" s="57" t="s">
        <v>79</v>
      </c>
      <c r="S27" s="57">
        <v>108411</v>
      </c>
      <c r="T27" s="57" t="s">
        <v>80</v>
      </c>
      <c r="U27" s="57" t="s">
        <v>81</v>
      </c>
      <c r="V27" s="57">
        <v>549495446</v>
      </c>
      <c r="W27" s="57"/>
      <c r="X27" s="61" t="s">
        <v>693</v>
      </c>
      <c r="Y27" s="61" t="s">
        <v>668</v>
      </c>
      <c r="Z27" s="61" t="s">
        <v>694</v>
      </c>
      <c r="AA27" s="61" t="s">
        <v>695</v>
      </c>
      <c r="AB27" s="61" t="s">
        <v>670</v>
      </c>
      <c r="AC27" s="60" t="s">
        <v>696</v>
      </c>
      <c r="AD27" s="62">
        <v>2550</v>
      </c>
      <c r="AE27" s="59">
        <v>20</v>
      </c>
      <c r="AF27" s="62">
        <v>510</v>
      </c>
      <c r="AG27" s="63">
        <f>ROUND(K27*AD27,2)</f>
        <v>2550</v>
      </c>
      <c r="AH27" s="63">
        <f>ROUND(K27*(AD27+AF27),2)</f>
        <v>3060</v>
      </c>
    </row>
    <row r="28" spans="1:34" ht="25.5">
      <c r="A28" s="56">
        <v>20031</v>
      </c>
      <c r="B28" s="57" t="s">
        <v>76</v>
      </c>
      <c r="C28" s="56">
        <v>50935</v>
      </c>
      <c r="D28" s="57" t="s">
        <v>37</v>
      </c>
      <c r="E28" s="57" t="s">
        <v>38</v>
      </c>
      <c r="F28" s="57" t="s">
        <v>39</v>
      </c>
      <c r="G28" s="57" t="s">
        <v>29</v>
      </c>
      <c r="H28" s="57"/>
      <c r="I28" s="57" t="s">
        <v>30</v>
      </c>
      <c r="J28" s="58">
        <v>1</v>
      </c>
      <c r="K28" s="59">
        <v>1</v>
      </c>
      <c r="L28" s="60" t="s">
        <v>666</v>
      </c>
      <c r="M28" s="57">
        <v>314010</v>
      </c>
      <c r="N28" s="57" t="s">
        <v>31</v>
      </c>
      <c r="O28" s="57" t="s">
        <v>32</v>
      </c>
      <c r="P28" s="57" t="s">
        <v>33</v>
      </c>
      <c r="Q28" s="57">
        <v>3</v>
      </c>
      <c r="R28" s="57" t="s">
        <v>79</v>
      </c>
      <c r="S28" s="57">
        <v>108411</v>
      </c>
      <c r="T28" s="57" t="s">
        <v>80</v>
      </c>
      <c r="U28" s="57" t="s">
        <v>81</v>
      </c>
      <c r="V28" s="57">
        <v>549495446</v>
      </c>
      <c r="W28" s="57"/>
      <c r="X28" s="61" t="s">
        <v>693</v>
      </c>
      <c r="Y28" s="61" t="s">
        <v>668</v>
      </c>
      <c r="Z28" s="61" t="s">
        <v>694</v>
      </c>
      <c r="AA28" s="61" t="s">
        <v>695</v>
      </c>
      <c r="AB28" s="61" t="s">
        <v>670</v>
      </c>
      <c r="AC28" s="60" t="s">
        <v>696</v>
      </c>
      <c r="AD28" s="62">
        <v>110</v>
      </c>
      <c r="AE28" s="59">
        <v>20</v>
      </c>
      <c r="AF28" s="62">
        <v>22</v>
      </c>
      <c r="AG28" s="63">
        <f>ROUND(K28*AD28,2)</f>
        <v>110</v>
      </c>
      <c r="AH28" s="63">
        <f>ROUND(K28*(AD28+AF28),2)</f>
        <v>132</v>
      </c>
    </row>
    <row r="29" spans="1:34" ht="25.5">
      <c r="A29" s="56">
        <v>20031</v>
      </c>
      <c r="B29" s="57" t="s">
        <v>76</v>
      </c>
      <c r="C29" s="56">
        <v>50936</v>
      </c>
      <c r="D29" s="57" t="s">
        <v>85</v>
      </c>
      <c r="E29" s="57" t="s">
        <v>86</v>
      </c>
      <c r="F29" s="57" t="s">
        <v>87</v>
      </c>
      <c r="G29" s="57" t="s">
        <v>29</v>
      </c>
      <c r="H29" s="57"/>
      <c r="I29" s="57" t="s">
        <v>30</v>
      </c>
      <c r="J29" s="58">
        <v>1</v>
      </c>
      <c r="K29" s="59">
        <v>1</v>
      </c>
      <c r="L29" s="60" t="s">
        <v>666</v>
      </c>
      <c r="M29" s="57">
        <v>314010</v>
      </c>
      <c r="N29" s="57" t="s">
        <v>31</v>
      </c>
      <c r="O29" s="57" t="s">
        <v>32</v>
      </c>
      <c r="P29" s="57" t="s">
        <v>33</v>
      </c>
      <c r="Q29" s="57">
        <v>3</v>
      </c>
      <c r="R29" s="57" t="s">
        <v>79</v>
      </c>
      <c r="S29" s="57">
        <v>108411</v>
      </c>
      <c r="T29" s="57" t="s">
        <v>80</v>
      </c>
      <c r="U29" s="57" t="s">
        <v>81</v>
      </c>
      <c r="V29" s="57">
        <v>549495446</v>
      </c>
      <c r="W29" s="57"/>
      <c r="X29" s="61" t="s">
        <v>693</v>
      </c>
      <c r="Y29" s="61" t="s">
        <v>668</v>
      </c>
      <c r="Z29" s="61" t="s">
        <v>694</v>
      </c>
      <c r="AA29" s="61" t="s">
        <v>695</v>
      </c>
      <c r="AB29" s="61" t="s">
        <v>670</v>
      </c>
      <c r="AC29" s="60" t="s">
        <v>696</v>
      </c>
      <c r="AD29" s="62">
        <v>110</v>
      </c>
      <c r="AE29" s="59">
        <v>20</v>
      </c>
      <c r="AF29" s="62">
        <v>22</v>
      </c>
      <c r="AG29" s="63">
        <f>ROUND(K29*AD29,2)</f>
        <v>110</v>
      </c>
      <c r="AH29" s="63">
        <f>ROUND(K29*(AD29+AF29),2)</f>
        <v>132</v>
      </c>
    </row>
    <row r="30" spans="1:34" ht="25.5">
      <c r="A30" s="56">
        <v>20031</v>
      </c>
      <c r="B30" s="57" t="s">
        <v>76</v>
      </c>
      <c r="C30" s="56">
        <v>50937</v>
      </c>
      <c r="D30" s="57" t="s">
        <v>26</v>
      </c>
      <c r="E30" s="57" t="s">
        <v>27</v>
      </c>
      <c r="F30" s="57" t="s">
        <v>28</v>
      </c>
      <c r="G30" s="57" t="s">
        <v>29</v>
      </c>
      <c r="H30" s="57"/>
      <c r="I30" s="57" t="s">
        <v>30</v>
      </c>
      <c r="J30" s="58">
        <v>1</v>
      </c>
      <c r="K30" s="59">
        <v>1</v>
      </c>
      <c r="L30" s="60" t="s">
        <v>666</v>
      </c>
      <c r="M30" s="57">
        <v>314010</v>
      </c>
      <c r="N30" s="57" t="s">
        <v>31</v>
      </c>
      <c r="O30" s="57" t="s">
        <v>32</v>
      </c>
      <c r="P30" s="57" t="s">
        <v>33</v>
      </c>
      <c r="Q30" s="57">
        <v>3</v>
      </c>
      <c r="R30" s="57" t="s">
        <v>79</v>
      </c>
      <c r="S30" s="57">
        <v>108411</v>
      </c>
      <c r="T30" s="57" t="s">
        <v>80</v>
      </c>
      <c r="U30" s="57" t="s">
        <v>81</v>
      </c>
      <c r="V30" s="57">
        <v>549495446</v>
      </c>
      <c r="W30" s="57"/>
      <c r="X30" s="61" t="s">
        <v>693</v>
      </c>
      <c r="Y30" s="61" t="s">
        <v>668</v>
      </c>
      <c r="Z30" s="61" t="s">
        <v>694</v>
      </c>
      <c r="AA30" s="61" t="s">
        <v>695</v>
      </c>
      <c r="AB30" s="61" t="s">
        <v>670</v>
      </c>
      <c r="AC30" s="60" t="s">
        <v>696</v>
      </c>
      <c r="AD30" s="62">
        <v>2160</v>
      </c>
      <c r="AE30" s="59">
        <v>20</v>
      </c>
      <c r="AF30" s="62">
        <v>432</v>
      </c>
      <c r="AG30" s="63">
        <f>ROUND(K30*AD30,2)</f>
        <v>2160</v>
      </c>
      <c r="AH30" s="63">
        <f>ROUND(K30*(AD30+AF30),2)</f>
        <v>2592</v>
      </c>
    </row>
    <row r="31" spans="1:34" ht="13.5" customHeight="1">
      <c r="A31" s="71"/>
      <c r="B31" s="71"/>
      <c r="C31" s="71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71" t="s">
        <v>672</v>
      </c>
      <c r="AF31" s="71"/>
      <c r="AG31" s="65">
        <f>SUM(AG26:AG30)</f>
        <v>13730</v>
      </c>
      <c r="AH31" s="65">
        <f>SUM(AH26:AH30)</f>
        <v>16476</v>
      </c>
    </row>
    <row r="32" spans="1:3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>
      <c r="A33" s="56">
        <v>20090</v>
      </c>
      <c r="B33" s="57"/>
      <c r="C33" s="56">
        <v>51064</v>
      </c>
      <c r="D33" s="57" t="s">
        <v>37</v>
      </c>
      <c r="E33" s="57" t="s">
        <v>38</v>
      </c>
      <c r="F33" s="57" t="s">
        <v>39</v>
      </c>
      <c r="G33" s="57" t="s">
        <v>29</v>
      </c>
      <c r="H33" s="57"/>
      <c r="I33" s="57" t="s">
        <v>30</v>
      </c>
      <c r="J33" s="58">
        <v>5</v>
      </c>
      <c r="K33" s="59">
        <v>5</v>
      </c>
      <c r="L33" s="60" t="s">
        <v>697</v>
      </c>
      <c r="M33" s="57">
        <v>850000</v>
      </c>
      <c r="N33" s="57" t="s">
        <v>88</v>
      </c>
      <c r="O33" s="57" t="s">
        <v>66</v>
      </c>
      <c r="P33" s="57" t="s">
        <v>67</v>
      </c>
      <c r="Q33" s="57">
        <v>7</v>
      </c>
      <c r="R33" s="57" t="s">
        <v>89</v>
      </c>
      <c r="S33" s="57">
        <v>111812</v>
      </c>
      <c r="T33" s="57" t="s">
        <v>90</v>
      </c>
      <c r="U33" s="57" t="s">
        <v>91</v>
      </c>
      <c r="V33" s="57">
        <v>549494203</v>
      </c>
      <c r="W33" s="57"/>
      <c r="X33" s="61" t="s">
        <v>698</v>
      </c>
      <c r="Y33" s="61" t="s">
        <v>699</v>
      </c>
      <c r="Z33" s="61" t="s">
        <v>700</v>
      </c>
      <c r="AA33" s="61" t="s">
        <v>701</v>
      </c>
      <c r="AB33" s="61" t="s">
        <v>702</v>
      </c>
      <c r="AC33" s="60" t="s">
        <v>703</v>
      </c>
      <c r="AD33" s="62">
        <v>110</v>
      </c>
      <c r="AE33" s="59">
        <v>20</v>
      </c>
      <c r="AF33" s="62">
        <v>22</v>
      </c>
      <c r="AG33" s="63">
        <f>ROUND(K33*AD33,2)</f>
        <v>550</v>
      </c>
      <c r="AH33" s="63">
        <f>ROUND(K33*(AD33+AF33),2)</f>
        <v>660</v>
      </c>
    </row>
    <row r="34" spans="1:34" ht="12.75">
      <c r="A34" s="56">
        <v>20090</v>
      </c>
      <c r="B34" s="57"/>
      <c r="C34" s="56">
        <v>51065</v>
      </c>
      <c r="D34" s="57" t="s">
        <v>37</v>
      </c>
      <c r="E34" s="57" t="s">
        <v>92</v>
      </c>
      <c r="F34" s="57" t="s">
        <v>93</v>
      </c>
      <c r="G34" s="57" t="s">
        <v>29</v>
      </c>
      <c r="H34" s="57"/>
      <c r="I34" s="57" t="s">
        <v>30</v>
      </c>
      <c r="J34" s="58">
        <v>3</v>
      </c>
      <c r="K34" s="59">
        <v>3</v>
      </c>
      <c r="L34" s="60" t="s">
        <v>697</v>
      </c>
      <c r="M34" s="57">
        <v>850000</v>
      </c>
      <c r="N34" s="57" t="s">
        <v>88</v>
      </c>
      <c r="O34" s="57" t="s">
        <v>66</v>
      </c>
      <c r="P34" s="57" t="s">
        <v>67</v>
      </c>
      <c r="Q34" s="57">
        <v>7</v>
      </c>
      <c r="R34" s="57" t="s">
        <v>89</v>
      </c>
      <c r="S34" s="57">
        <v>111812</v>
      </c>
      <c r="T34" s="57" t="s">
        <v>90</v>
      </c>
      <c r="U34" s="57" t="s">
        <v>91</v>
      </c>
      <c r="V34" s="57">
        <v>549494203</v>
      </c>
      <c r="W34" s="57"/>
      <c r="X34" s="61" t="s">
        <v>698</v>
      </c>
      <c r="Y34" s="61" t="s">
        <v>699</v>
      </c>
      <c r="Z34" s="61" t="s">
        <v>700</v>
      </c>
      <c r="AA34" s="61" t="s">
        <v>701</v>
      </c>
      <c r="AB34" s="61" t="s">
        <v>702</v>
      </c>
      <c r="AC34" s="60" t="s">
        <v>703</v>
      </c>
      <c r="AD34" s="62">
        <v>180</v>
      </c>
      <c r="AE34" s="59">
        <v>20</v>
      </c>
      <c r="AF34" s="62">
        <v>36</v>
      </c>
      <c r="AG34" s="63">
        <f>ROUND(K34*AD34,2)</f>
        <v>540</v>
      </c>
      <c r="AH34" s="63">
        <f>ROUND(K34*(AD34+AF34),2)</f>
        <v>648</v>
      </c>
    </row>
    <row r="35" spans="1:34" ht="13.5" customHeight="1">
      <c r="A35" s="71"/>
      <c r="B35" s="71"/>
      <c r="C35" s="71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71" t="s">
        <v>672</v>
      </c>
      <c r="AF35" s="71"/>
      <c r="AG35" s="65">
        <f>SUM(AG33:AG34)</f>
        <v>1090</v>
      </c>
      <c r="AH35" s="65">
        <f>SUM(AH33:AH34)</f>
        <v>1308</v>
      </c>
    </row>
    <row r="36" spans="1:3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.75">
      <c r="A37" s="56">
        <v>20133</v>
      </c>
      <c r="B37" s="57" t="s">
        <v>94</v>
      </c>
      <c r="C37" s="56">
        <v>51256</v>
      </c>
      <c r="D37" s="57" t="s">
        <v>40</v>
      </c>
      <c r="E37" s="57" t="s">
        <v>42</v>
      </c>
      <c r="F37" s="57" t="s">
        <v>43</v>
      </c>
      <c r="G37" s="57" t="s">
        <v>29</v>
      </c>
      <c r="H37" s="57"/>
      <c r="I37" s="57" t="s">
        <v>30</v>
      </c>
      <c r="J37" s="58">
        <v>1</v>
      </c>
      <c r="K37" s="59">
        <v>1</v>
      </c>
      <c r="L37" s="60" t="s">
        <v>666</v>
      </c>
      <c r="M37" s="57">
        <v>330000</v>
      </c>
      <c r="N37" s="57" t="s">
        <v>95</v>
      </c>
      <c r="O37" s="57" t="s">
        <v>96</v>
      </c>
      <c r="P37" s="57" t="s">
        <v>97</v>
      </c>
      <c r="Q37" s="57">
        <v>3</v>
      </c>
      <c r="R37" s="57" t="s">
        <v>98</v>
      </c>
      <c r="S37" s="57">
        <v>56067</v>
      </c>
      <c r="T37" s="57" t="s">
        <v>99</v>
      </c>
      <c r="U37" s="57" t="s">
        <v>100</v>
      </c>
      <c r="V37" s="57">
        <v>549497668</v>
      </c>
      <c r="W37" s="57"/>
      <c r="X37" s="61" t="s">
        <v>679</v>
      </c>
      <c r="Y37" s="61" t="s">
        <v>704</v>
      </c>
      <c r="Z37" s="61" t="s">
        <v>705</v>
      </c>
      <c r="AA37" s="61" t="s">
        <v>679</v>
      </c>
      <c r="AB37" s="61" t="s">
        <v>670</v>
      </c>
      <c r="AC37" s="60" t="s">
        <v>706</v>
      </c>
      <c r="AD37" s="62">
        <v>14200</v>
      </c>
      <c r="AE37" s="59">
        <v>20</v>
      </c>
      <c r="AF37" s="62">
        <v>2840</v>
      </c>
      <c r="AG37" s="63">
        <f>ROUND(K37*AD37,2)</f>
        <v>14200</v>
      </c>
      <c r="AH37" s="63">
        <f>ROUND(K37*(AD37+AF37),2)</f>
        <v>17040</v>
      </c>
    </row>
    <row r="38" spans="1:34" ht="13.5" customHeight="1">
      <c r="A38" s="71"/>
      <c r="B38" s="71"/>
      <c r="C38" s="71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71" t="s">
        <v>672</v>
      </c>
      <c r="AF38" s="71"/>
      <c r="AG38" s="65">
        <f>SUM(AG37:AG37)</f>
        <v>14200</v>
      </c>
      <c r="AH38" s="65">
        <f>SUM(AH37:AH37)</f>
        <v>17040</v>
      </c>
    </row>
    <row r="39" spans="1:3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5.5">
      <c r="A40" s="56">
        <v>20137</v>
      </c>
      <c r="B40" s="57"/>
      <c r="C40" s="56">
        <v>51292</v>
      </c>
      <c r="D40" s="57" t="s">
        <v>40</v>
      </c>
      <c r="E40" s="57" t="s">
        <v>101</v>
      </c>
      <c r="F40" s="57" t="s">
        <v>102</v>
      </c>
      <c r="G40" s="57" t="s">
        <v>29</v>
      </c>
      <c r="H40" s="57"/>
      <c r="I40" s="57" t="s">
        <v>30</v>
      </c>
      <c r="J40" s="58">
        <v>2</v>
      </c>
      <c r="K40" s="59">
        <v>2</v>
      </c>
      <c r="L40" s="60" t="s">
        <v>666</v>
      </c>
      <c r="M40" s="57">
        <v>213840</v>
      </c>
      <c r="N40" s="57" t="s">
        <v>103</v>
      </c>
      <c r="O40" s="57" t="s">
        <v>104</v>
      </c>
      <c r="P40" s="57" t="s">
        <v>105</v>
      </c>
      <c r="Q40" s="57">
        <v>0</v>
      </c>
      <c r="R40" s="57" t="s">
        <v>41</v>
      </c>
      <c r="S40" s="57">
        <v>103182</v>
      </c>
      <c r="T40" s="57" t="s">
        <v>106</v>
      </c>
      <c r="U40" s="57" t="s">
        <v>107</v>
      </c>
      <c r="V40" s="57">
        <v>549495922</v>
      </c>
      <c r="W40" s="57"/>
      <c r="X40" s="61" t="s">
        <v>707</v>
      </c>
      <c r="Y40" s="61" t="s">
        <v>708</v>
      </c>
      <c r="Z40" s="61" t="s">
        <v>41</v>
      </c>
      <c r="AA40" s="61" t="s">
        <v>687</v>
      </c>
      <c r="AB40" s="61" t="s">
        <v>41</v>
      </c>
      <c r="AC40" s="60" t="s">
        <v>709</v>
      </c>
      <c r="AD40" s="62">
        <v>10800</v>
      </c>
      <c r="AE40" s="59">
        <v>20</v>
      </c>
      <c r="AF40" s="62">
        <v>2160</v>
      </c>
      <c r="AG40" s="63">
        <f>ROUND(K40*AD40,2)</f>
        <v>21600</v>
      </c>
      <c r="AH40" s="63">
        <f>ROUND(K40*(AD40+AF40),2)</f>
        <v>25920</v>
      </c>
    </row>
    <row r="41" spans="1:34" ht="25.5">
      <c r="A41" s="56">
        <v>20137</v>
      </c>
      <c r="B41" s="57"/>
      <c r="C41" s="56">
        <v>51294</v>
      </c>
      <c r="D41" s="57" t="s">
        <v>85</v>
      </c>
      <c r="E41" s="57" t="s">
        <v>86</v>
      </c>
      <c r="F41" s="57" t="s">
        <v>87</v>
      </c>
      <c r="G41" s="57" t="s">
        <v>29</v>
      </c>
      <c r="H41" s="57"/>
      <c r="I41" s="57" t="s">
        <v>30</v>
      </c>
      <c r="J41" s="58">
        <v>1</v>
      </c>
      <c r="K41" s="59">
        <v>1</v>
      </c>
      <c r="L41" s="60" t="s">
        <v>666</v>
      </c>
      <c r="M41" s="57">
        <v>213840</v>
      </c>
      <c r="N41" s="57" t="s">
        <v>103</v>
      </c>
      <c r="O41" s="57" t="s">
        <v>104</v>
      </c>
      <c r="P41" s="57" t="s">
        <v>105</v>
      </c>
      <c r="Q41" s="57"/>
      <c r="R41" s="57" t="s">
        <v>41</v>
      </c>
      <c r="S41" s="57">
        <v>103182</v>
      </c>
      <c r="T41" s="57" t="s">
        <v>106</v>
      </c>
      <c r="U41" s="57" t="s">
        <v>107</v>
      </c>
      <c r="V41" s="57">
        <v>549495922</v>
      </c>
      <c r="W41" s="57"/>
      <c r="X41" s="61" t="s">
        <v>707</v>
      </c>
      <c r="Y41" s="61" t="s">
        <v>708</v>
      </c>
      <c r="Z41" s="61" t="s">
        <v>41</v>
      </c>
      <c r="AA41" s="61" t="s">
        <v>687</v>
      </c>
      <c r="AB41" s="61" t="s">
        <v>41</v>
      </c>
      <c r="AC41" s="60" t="s">
        <v>709</v>
      </c>
      <c r="AD41" s="62">
        <v>110</v>
      </c>
      <c r="AE41" s="59">
        <v>20</v>
      </c>
      <c r="AF41" s="62">
        <v>22</v>
      </c>
      <c r="AG41" s="63">
        <f>ROUND(K41*AD41,2)</f>
        <v>110</v>
      </c>
      <c r="AH41" s="63">
        <f>ROUND(K41*(AD41+AF41),2)</f>
        <v>132</v>
      </c>
    </row>
    <row r="42" spans="1:34" ht="25.5">
      <c r="A42" s="56">
        <v>20137</v>
      </c>
      <c r="B42" s="57"/>
      <c r="C42" s="56">
        <v>51295</v>
      </c>
      <c r="D42" s="57" t="s">
        <v>37</v>
      </c>
      <c r="E42" s="57" t="s">
        <v>38</v>
      </c>
      <c r="F42" s="57" t="s">
        <v>39</v>
      </c>
      <c r="G42" s="57" t="s">
        <v>29</v>
      </c>
      <c r="H42" s="57"/>
      <c r="I42" s="57" t="s">
        <v>30</v>
      </c>
      <c r="J42" s="58">
        <v>1</v>
      </c>
      <c r="K42" s="59">
        <v>1</v>
      </c>
      <c r="L42" s="60" t="s">
        <v>666</v>
      </c>
      <c r="M42" s="57">
        <v>213840</v>
      </c>
      <c r="N42" s="57" t="s">
        <v>103</v>
      </c>
      <c r="O42" s="57" t="s">
        <v>104</v>
      </c>
      <c r="P42" s="57" t="s">
        <v>105</v>
      </c>
      <c r="Q42" s="57"/>
      <c r="R42" s="57" t="s">
        <v>41</v>
      </c>
      <c r="S42" s="57">
        <v>103182</v>
      </c>
      <c r="T42" s="57" t="s">
        <v>106</v>
      </c>
      <c r="U42" s="57" t="s">
        <v>107</v>
      </c>
      <c r="V42" s="57">
        <v>549495922</v>
      </c>
      <c r="W42" s="57"/>
      <c r="X42" s="61" t="s">
        <v>707</v>
      </c>
      <c r="Y42" s="61" t="s">
        <v>708</v>
      </c>
      <c r="Z42" s="61" t="s">
        <v>41</v>
      </c>
      <c r="AA42" s="61" t="s">
        <v>687</v>
      </c>
      <c r="AB42" s="61" t="s">
        <v>41</v>
      </c>
      <c r="AC42" s="60" t="s">
        <v>709</v>
      </c>
      <c r="AD42" s="62">
        <v>110</v>
      </c>
      <c r="AE42" s="59">
        <v>20</v>
      </c>
      <c r="AF42" s="62">
        <v>22</v>
      </c>
      <c r="AG42" s="63">
        <f>ROUND(K42*AD42,2)</f>
        <v>110</v>
      </c>
      <c r="AH42" s="63">
        <f>ROUND(K42*(AD42+AF42),2)</f>
        <v>132</v>
      </c>
    </row>
    <row r="43" spans="1:34" ht="13.5" customHeight="1">
      <c r="A43" s="71"/>
      <c r="B43" s="71"/>
      <c r="C43" s="71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71" t="s">
        <v>672</v>
      </c>
      <c r="AF43" s="71"/>
      <c r="AG43" s="65">
        <f>SUM(AG40:AG42)</f>
        <v>21820</v>
      </c>
      <c r="AH43" s="65">
        <f>SUM(AH40:AH42)</f>
        <v>26184</v>
      </c>
    </row>
    <row r="44" spans="1:3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5.5">
      <c r="A45" s="56">
        <v>20142</v>
      </c>
      <c r="B45" s="57"/>
      <c r="C45" s="56">
        <v>51313</v>
      </c>
      <c r="D45" s="57" t="s">
        <v>44</v>
      </c>
      <c r="E45" s="57" t="s">
        <v>77</v>
      </c>
      <c r="F45" s="57" t="s">
        <v>78</v>
      </c>
      <c r="G45" s="57" t="s">
        <v>29</v>
      </c>
      <c r="H45" s="57"/>
      <c r="I45" s="57" t="s">
        <v>30</v>
      </c>
      <c r="J45" s="58">
        <v>1</v>
      </c>
      <c r="K45" s="59">
        <v>1</v>
      </c>
      <c r="L45" s="60" t="s">
        <v>666</v>
      </c>
      <c r="M45" s="57">
        <v>212600</v>
      </c>
      <c r="N45" s="57" t="s">
        <v>108</v>
      </c>
      <c r="O45" s="57" t="s">
        <v>109</v>
      </c>
      <c r="P45" s="57" t="s">
        <v>110</v>
      </c>
      <c r="Q45" s="57">
        <v>4</v>
      </c>
      <c r="R45" s="57" t="s">
        <v>111</v>
      </c>
      <c r="S45" s="57">
        <v>299</v>
      </c>
      <c r="T45" s="57" t="s">
        <v>112</v>
      </c>
      <c r="U45" s="57" t="s">
        <v>113</v>
      </c>
      <c r="V45" s="57">
        <v>549496133</v>
      </c>
      <c r="W45" s="57"/>
      <c r="X45" s="61" t="s">
        <v>710</v>
      </c>
      <c r="Y45" s="61" t="s">
        <v>711</v>
      </c>
      <c r="Z45" s="61" t="s">
        <v>712</v>
      </c>
      <c r="AA45" s="61" t="s">
        <v>679</v>
      </c>
      <c r="AB45" s="61" t="s">
        <v>670</v>
      </c>
      <c r="AC45" s="60" t="s">
        <v>713</v>
      </c>
      <c r="AD45" s="62">
        <v>8800</v>
      </c>
      <c r="AE45" s="59">
        <v>20</v>
      </c>
      <c r="AF45" s="62">
        <v>1760</v>
      </c>
      <c r="AG45" s="63">
        <f>ROUND(K45*AD45,2)</f>
        <v>8800</v>
      </c>
      <c r="AH45" s="63">
        <f>ROUND(K45*(AD45+AF45),2)</f>
        <v>10560</v>
      </c>
    </row>
    <row r="46" spans="1:34" ht="13.5" customHeight="1">
      <c r="A46" s="71"/>
      <c r="B46" s="71"/>
      <c r="C46" s="7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71" t="s">
        <v>672</v>
      </c>
      <c r="AF46" s="71"/>
      <c r="AG46" s="65">
        <f>SUM(AG45:AG45)</f>
        <v>8800</v>
      </c>
      <c r="AH46" s="65">
        <f>SUM(AH45:AH45)</f>
        <v>10560</v>
      </c>
    </row>
    <row r="47" spans="1:3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5.5">
      <c r="A48" s="56">
        <v>20239</v>
      </c>
      <c r="B48" s="57" t="s">
        <v>116</v>
      </c>
      <c r="C48" s="56">
        <v>52060</v>
      </c>
      <c r="D48" s="57" t="s">
        <v>44</v>
      </c>
      <c r="E48" s="57" t="s">
        <v>45</v>
      </c>
      <c r="F48" s="57" t="s">
        <v>46</v>
      </c>
      <c r="G48" s="57" t="s">
        <v>29</v>
      </c>
      <c r="H48" s="57"/>
      <c r="I48" s="57" t="s">
        <v>30</v>
      </c>
      <c r="J48" s="58">
        <v>1</v>
      </c>
      <c r="K48" s="59">
        <v>1</v>
      </c>
      <c r="L48" s="60" t="s">
        <v>666</v>
      </c>
      <c r="M48" s="57">
        <v>712008</v>
      </c>
      <c r="N48" s="57" t="s">
        <v>117</v>
      </c>
      <c r="O48" s="57" t="s">
        <v>118</v>
      </c>
      <c r="P48" s="57" t="s">
        <v>33</v>
      </c>
      <c r="Q48" s="57">
        <v>2</v>
      </c>
      <c r="R48" s="57" t="s">
        <v>119</v>
      </c>
      <c r="S48" s="57">
        <v>113323</v>
      </c>
      <c r="T48" s="57" t="s">
        <v>120</v>
      </c>
      <c r="U48" s="57" t="s">
        <v>121</v>
      </c>
      <c r="V48" s="57">
        <v>549494482</v>
      </c>
      <c r="W48" s="57"/>
      <c r="X48" s="61" t="s">
        <v>714</v>
      </c>
      <c r="Y48" s="61" t="s">
        <v>715</v>
      </c>
      <c r="Z48" s="61" t="s">
        <v>716</v>
      </c>
      <c r="AA48" s="61" t="s">
        <v>717</v>
      </c>
      <c r="AB48" s="61" t="s">
        <v>670</v>
      </c>
      <c r="AC48" s="60" t="s">
        <v>718</v>
      </c>
      <c r="AD48" s="62">
        <v>11450</v>
      </c>
      <c r="AE48" s="59">
        <v>20</v>
      </c>
      <c r="AF48" s="62">
        <v>2290</v>
      </c>
      <c r="AG48" s="63">
        <f aca="true" t="shared" si="0" ref="AG48:AG53">ROUND(K48*AD48,2)</f>
        <v>11450</v>
      </c>
      <c r="AH48" s="63">
        <f aca="true" t="shared" si="1" ref="AH48:AH53">ROUND(K48*(AD48+AF48),2)</f>
        <v>13740</v>
      </c>
    </row>
    <row r="49" spans="1:34" ht="25.5">
      <c r="A49" s="56">
        <v>20239</v>
      </c>
      <c r="B49" s="57" t="s">
        <v>116</v>
      </c>
      <c r="C49" s="56">
        <v>52061</v>
      </c>
      <c r="D49" s="57" t="s">
        <v>82</v>
      </c>
      <c r="E49" s="57" t="s">
        <v>122</v>
      </c>
      <c r="F49" s="57" t="s">
        <v>123</v>
      </c>
      <c r="G49" s="57" t="s">
        <v>29</v>
      </c>
      <c r="H49" s="57"/>
      <c r="I49" s="57" t="s">
        <v>30</v>
      </c>
      <c r="J49" s="58">
        <v>1</v>
      </c>
      <c r="K49" s="59">
        <v>1</v>
      </c>
      <c r="L49" s="60" t="s">
        <v>666</v>
      </c>
      <c r="M49" s="57">
        <v>712008</v>
      </c>
      <c r="N49" s="57" t="s">
        <v>117</v>
      </c>
      <c r="O49" s="57" t="s">
        <v>118</v>
      </c>
      <c r="P49" s="57" t="s">
        <v>33</v>
      </c>
      <c r="Q49" s="57">
        <v>2</v>
      </c>
      <c r="R49" s="57" t="s">
        <v>119</v>
      </c>
      <c r="S49" s="57">
        <v>113323</v>
      </c>
      <c r="T49" s="57" t="s">
        <v>120</v>
      </c>
      <c r="U49" s="57" t="s">
        <v>121</v>
      </c>
      <c r="V49" s="57">
        <v>549494482</v>
      </c>
      <c r="W49" s="57"/>
      <c r="X49" s="61" t="s">
        <v>714</v>
      </c>
      <c r="Y49" s="61" t="s">
        <v>715</v>
      </c>
      <c r="Z49" s="61" t="s">
        <v>716</v>
      </c>
      <c r="AA49" s="61" t="s">
        <v>717</v>
      </c>
      <c r="AB49" s="61" t="s">
        <v>670</v>
      </c>
      <c r="AC49" s="60" t="s">
        <v>718</v>
      </c>
      <c r="AD49" s="62">
        <v>3760</v>
      </c>
      <c r="AE49" s="59">
        <v>20</v>
      </c>
      <c r="AF49" s="62">
        <v>752</v>
      </c>
      <c r="AG49" s="63">
        <f t="shared" si="0"/>
        <v>3760</v>
      </c>
      <c r="AH49" s="63">
        <f t="shared" si="1"/>
        <v>4512</v>
      </c>
    </row>
    <row r="50" spans="1:34" ht="25.5">
      <c r="A50" s="56">
        <v>20239</v>
      </c>
      <c r="B50" s="57" t="s">
        <v>116</v>
      </c>
      <c r="C50" s="56">
        <v>52374</v>
      </c>
      <c r="D50" s="57" t="s">
        <v>37</v>
      </c>
      <c r="E50" s="57" t="s">
        <v>38</v>
      </c>
      <c r="F50" s="57" t="s">
        <v>39</v>
      </c>
      <c r="G50" s="57" t="s">
        <v>29</v>
      </c>
      <c r="H50" s="57"/>
      <c r="I50" s="57" t="s">
        <v>30</v>
      </c>
      <c r="J50" s="58">
        <v>3</v>
      </c>
      <c r="K50" s="59">
        <v>3</v>
      </c>
      <c r="L50" s="60" t="s">
        <v>666</v>
      </c>
      <c r="M50" s="57">
        <v>712008</v>
      </c>
      <c r="N50" s="57" t="s">
        <v>117</v>
      </c>
      <c r="O50" s="57" t="s">
        <v>118</v>
      </c>
      <c r="P50" s="57" t="s">
        <v>33</v>
      </c>
      <c r="Q50" s="57">
        <v>2</v>
      </c>
      <c r="R50" s="57" t="s">
        <v>119</v>
      </c>
      <c r="S50" s="57">
        <v>113323</v>
      </c>
      <c r="T50" s="57" t="s">
        <v>120</v>
      </c>
      <c r="U50" s="57" t="s">
        <v>121</v>
      </c>
      <c r="V50" s="57">
        <v>549494482</v>
      </c>
      <c r="W50" s="57"/>
      <c r="X50" s="61" t="s">
        <v>719</v>
      </c>
      <c r="Y50" s="61" t="s">
        <v>715</v>
      </c>
      <c r="Z50" s="61" t="s">
        <v>41</v>
      </c>
      <c r="AA50" s="61" t="s">
        <v>717</v>
      </c>
      <c r="AB50" s="61" t="s">
        <v>670</v>
      </c>
      <c r="AC50" s="60" t="s">
        <v>718</v>
      </c>
      <c r="AD50" s="62">
        <v>110</v>
      </c>
      <c r="AE50" s="59">
        <v>20</v>
      </c>
      <c r="AF50" s="62">
        <v>22</v>
      </c>
      <c r="AG50" s="63">
        <f t="shared" si="0"/>
        <v>330</v>
      </c>
      <c r="AH50" s="63">
        <f t="shared" si="1"/>
        <v>396</v>
      </c>
    </row>
    <row r="51" spans="1:34" ht="25.5">
      <c r="A51" s="56">
        <v>20239</v>
      </c>
      <c r="B51" s="57" t="s">
        <v>116</v>
      </c>
      <c r="C51" s="56">
        <v>52376</v>
      </c>
      <c r="D51" s="57" t="s">
        <v>37</v>
      </c>
      <c r="E51" s="57" t="s">
        <v>38</v>
      </c>
      <c r="F51" s="57" t="s">
        <v>39</v>
      </c>
      <c r="G51" s="57" t="s">
        <v>29</v>
      </c>
      <c r="H51" s="98" t="s">
        <v>124</v>
      </c>
      <c r="I51" s="57" t="s">
        <v>30</v>
      </c>
      <c r="J51" s="58">
        <v>2</v>
      </c>
      <c r="K51" s="59">
        <v>2</v>
      </c>
      <c r="L51" s="60" t="s">
        <v>666</v>
      </c>
      <c r="M51" s="57">
        <v>712008</v>
      </c>
      <c r="N51" s="57" t="s">
        <v>117</v>
      </c>
      <c r="O51" s="57" t="s">
        <v>118</v>
      </c>
      <c r="P51" s="57" t="s">
        <v>33</v>
      </c>
      <c r="Q51" s="57">
        <v>2</v>
      </c>
      <c r="R51" s="57" t="s">
        <v>119</v>
      </c>
      <c r="S51" s="57">
        <v>113323</v>
      </c>
      <c r="T51" s="57" t="s">
        <v>120</v>
      </c>
      <c r="U51" s="57" t="s">
        <v>121</v>
      </c>
      <c r="V51" s="57">
        <v>549494482</v>
      </c>
      <c r="W51" s="57"/>
      <c r="X51" s="61" t="s">
        <v>719</v>
      </c>
      <c r="Y51" s="61" t="s">
        <v>715</v>
      </c>
      <c r="Z51" s="61" t="s">
        <v>41</v>
      </c>
      <c r="AA51" s="61" t="s">
        <v>717</v>
      </c>
      <c r="AB51" s="61" t="s">
        <v>670</v>
      </c>
      <c r="AC51" s="60" t="s">
        <v>718</v>
      </c>
      <c r="AD51" s="62">
        <v>140</v>
      </c>
      <c r="AE51" s="59">
        <v>20</v>
      </c>
      <c r="AF51" s="62">
        <v>28</v>
      </c>
      <c r="AG51" s="63">
        <f t="shared" si="0"/>
        <v>280</v>
      </c>
      <c r="AH51" s="63">
        <f t="shared" si="1"/>
        <v>336</v>
      </c>
    </row>
    <row r="52" spans="1:34" ht="25.5">
      <c r="A52" s="56">
        <v>20239</v>
      </c>
      <c r="B52" s="57" t="s">
        <v>116</v>
      </c>
      <c r="C52" s="56">
        <v>52392</v>
      </c>
      <c r="D52" s="57" t="s">
        <v>85</v>
      </c>
      <c r="E52" s="57" t="s">
        <v>86</v>
      </c>
      <c r="F52" s="57" t="s">
        <v>87</v>
      </c>
      <c r="G52" s="57" t="s">
        <v>29</v>
      </c>
      <c r="H52" s="98" t="s">
        <v>125</v>
      </c>
      <c r="I52" s="57" t="s">
        <v>30</v>
      </c>
      <c r="J52" s="58">
        <v>3</v>
      </c>
      <c r="K52" s="59">
        <v>3</v>
      </c>
      <c r="L52" s="60" t="s">
        <v>666</v>
      </c>
      <c r="M52" s="57">
        <v>712008</v>
      </c>
      <c r="N52" s="57" t="s">
        <v>117</v>
      </c>
      <c r="O52" s="57" t="s">
        <v>118</v>
      </c>
      <c r="P52" s="57" t="s">
        <v>33</v>
      </c>
      <c r="Q52" s="57">
        <v>2</v>
      </c>
      <c r="R52" s="57" t="s">
        <v>119</v>
      </c>
      <c r="S52" s="57">
        <v>113323</v>
      </c>
      <c r="T52" s="57" t="s">
        <v>120</v>
      </c>
      <c r="U52" s="57" t="s">
        <v>121</v>
      </c>
      <c r="V52" s="57">
        <v>549494482</v>
      </c>
      <c r="W52" s="57"/>
      <c r="X52" s="61" t="s">
        <v>719</v>
      </c>
      <c r="Y52" s="61" t="s">
        <v>715</v>
      </c>
      <c r="Z52" s="61" t="s">
        <v>41</v>
      </c>
      <c r="AA52" s="61" t="s">
        <v>717</v>
      </c>
      <c r="AB52" s="61" t="s">
        <v>670</v>
      </c>
      <c r="AC52" s="60" t="s">
        <v>718</v>
      </c>
      <c r="AD52" s="62">
        <v>110</v>
      </c>
      <c r="AE52" s="59">
        <v>20</v>
      </c>
      <c r="AF52" s="62">
        <v>22</v>
      </c>
      <c r="AG52" s="63">
        <f t="shared" si="0"/>
        <v>330</v>
      </c>
      <c r="AH52" s="63">
        <f t="shared" si="1"/>
        <v>396</v>
      </c>
    </row>
    <row r="53" spans="1:34" ht="25.5">
      <c r="A53" s="56">
        <v>20239</v>
      </c>
      <c r="B53" s="57" t="s">
        <v>116</v>
      </c>
      <c r="C53" s="56">
        <v>53765</v>
      </c>
      <c r="D53" s="57" t="s">
        <v>37</v>
      </c>
      <c r="E53" s="57" t="s">
        <v>92</v>
      </c>
      <c r="F53" s="57" t="s">
        <v>93</v>
      </c>
      <c r="G53" s="57" t="s">
        <v>29</v>
      </c>
      <c r="H53" s="57"/>
      <c r="I53" s="57" t="s">
        <v>30</v>
      </c>
      <c r="J53" s="58">
        <v>5</v>
      </c>
      <c r="K53" s="59">
        <v>5</v>
      </c>
      <c r="L53" s="60" t="s">
        <v>666</v>
      </c>
      <c r="M53" s="57">
        <v>712008</v>
      </c>
      <c r="N53" s="57" t="s">
        <v>117</v>
      </c>
      <c r="O53" s="57" t="s">
        <v>118</v>
      </c>
      <c r="P53" s="57" t="s">
        <v>33</v>
      </c>
      <c r="Q53" s="57">
        <v>2</v>
      </c>
      <c r="R53" s="57" t="s">
        <v>119</v>
      </c>
      <c r="S53" s="57">
        <v>113323</v>
      </c>
      <c r="T53" s="57" t="s">
        <v>120</v>
      </c>
      <c r="U53" s="57" t="s">
        <v>121</v>
      </c>
      <c r="V53" s="57">
        <v>549494482</v>
      </c>
      <c r="W53" s="57"/>
      <c r="X53" s="61" t="s">
        <v>719</v>
      </c>
      <c r="Y53" s="61" t="s">
        <v>715</v>
      </c>
      <c r="Z53" s="61" t="s">
        <v>41</v>
      </c>
      <c r="AA53" s="61" t="s">
        <v>717</v>
      </c>
      <c r="AB53" s="61" t="s">
        <v>670</v>
      </c>
      <c r="AC53" s="60" t="s">
        <v>718</v>
      </c>
      <c r="AD53" s="62">
        <v>180</v>
      </c>
      <c r="AE53" s="59">
        <v>20</v>
      </c>
      <c r="AF53" s="62">
        <v>36</v>
      </c>
      <c r="AG53" s="63">
        <f t="shared" si="0"/>
        <v>900</v>
      </c>
      <c r="AH53" s="63">
        <f t="shared" si="1"/>
        <v>1080</v>
      </c>
    </row>
    <row r="54" spans="1:34" ht="13.5" customHeight="1">
      <c r="A54" s="71"/>
      <c r="B54" s="71"/>
      <c r="C54" s="71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71" t="s">
        <v>672</v>
      </c>
      <c r="AF54" s="71"/>
      <c r="AG54" s="65">
        <f>SUM(AG48:AG53)</f>
        <v>17050</v>
      </c>
      <c r="AH54" s="65">
        <f>SUM(AH48:AH53)</f>
        <v>20460</v>
      </c>
    </row>
    <row r="55" spans="1:3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>
      <c r="A56" s="56">
        <v>20253</v>
      </c>
      <c r="B56" s="57"/>
      <c r="C56" s="56">
        <v>52032</v>
      </c>
      <c r="D56" s="57" t="s">
        <v>26</v>
      </c>
      <c r="E56" s="57" t="s">
        <v>47</v>
      </c>
      <c r="F56" s="57" t="s">
        <v>48</v>
      </c>
      <c r="G56" s="57" t="s">
        <v>29</v>
      </c>
      <c r="H56" s="57"/>
      <c r="I56" s="57" t="s">
        <v>30</v>
      </c>
      <c r="J56" s="58">
        <v>1</v>
      </c>
      <c r="K56" s="59">
        <v>1</v>
      </c>
      <c r="L56" s="60" t="s">
        <v>697</v>
      </c>
      <c r="M56" s="57">
        <v>110611</v>
      </c>
      <c r="N56" s="57" t="s">
        <v>126</v>
      </c>
      <c r="O56" s="57" t="s">
        <v>66</v>
      </c>
      <c r="P56" s="57" t="s">
        <v>67</v>
      </c>
      <c r="Q56" s="57">
        <v>3</v>
      </c>
      <c r="R56" s="57" t="s">
        <v>127</v>
      </c>
      <c r="S56" s="57">
        <v>45629</v>
      </c>
      <c r="T56" s="57" t="s">
        <v>128</v>
      </c>
      <c r="U56" s="57" t="s">
        <v>129</v>
      </c>
      <c r="V56" s="57">
        <v>549496316</v>
      </c>
      <c r="W56" s="57"/>
      <c r="X56" s="61" t="s">
        <v>720</v>
      </c>
      <c r="Y56" s="61" t="s">
        <v>721</v>
      </c>
      <c r="Z56" s="61" t="s">
        <v>722</v>
      </c>
      <c r="AA56" s="61" t="s">
        <v>687</v>
      </c>
      <c r="AB56" s="61" t="s">
        <v>723</v>
      </c>
      <c r="AC56" s="60" t="s">
        <v>724</v>
      </c>
      <c r="AD56" s="62">
        <v>2760</v>
      </c>
      <c r="AE56" s="59">
        <v>20</v>
      </c>
      <c r="AF56" s="62">
        <v>552</v>
      </c>
      <c r="AG56" s="63">
        <f>ROUND(K56*AD56,2)</f>
        <v>2760</v>
      </c>
      <c r="AH56" s="63">
        <f>ROUND(K56*(AD56+AF56),2)</f>
        <v>3312</v>
      </c>
    </row>
    <row r="57" spans="1:34" ht="13.5" customHeight="1">
      <c r="A57" s="71"/>
      <c r="B57" s="71"/>
      <c r="C57" s="71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71" t="s">
        <v>672</v>
      </c>
      <c r="AF57" s="71"/>
      <c r="AG57" s="65">
        <f>SUM(AG56:AG56)</f>
        <v>2760</v>
      </c>
      <c r="AH57" s="65">
        <f>SUM(AH56:AH56)</f>
        <v>3312</v>
      </c>
    </row>
    <row r="58" spans="1:3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25.5">
      <c r="A59" s="56">
        <v>20256</v>
      </c>
      <c r="B59" s="57"/>
      <c r="C59" s="56">
        <v>52066</v>
      </c>
      <c r="D59" s="57" t="s">
        <v>37</v>
      </c>
      <c r="E59" s="57" t="s">
        <v>92</v>
      </c>
      <c r="F59" s="57" t="s">
        <v>93</v>
      </c>
      <c r="G59" s="57" t="s">
        <v>29</v>
      </c>
      <c r="H59" s="57"/>
      <c r="I59" s="57" t="s">
        <v>30</v>
      </c>
      <c r="J59" s="58">
        <v>3</v>
      </c>
      <c r="K59" s="59">
        <v>3</v>
      </c>
      <c r="L59" s="60" t="s">
        <v>697</v>
      </c>
      <c r="M59" s="57">
        <v>110122</v>
      </c>
      <c r="N59" s="57" t="s">
        <v>130</v>
      </c>
      <c r="O59" s="57" t="s">
        <v>131</v>
      </c>
      <c r="P59" s="57" t="s">
        <v>132</v>
      </c>
      <c r="Q59" s="57">
        <v>4</v>
      </c>
      <c r="R59" s="57" t="s">
        <v>133</v>
      </c>
      <c r="S59" s="57">
        <v>204121</v>
      </c>
      <c r="T59" s="57" t="s">
        <v>134</v>
      </c>
      <c r="U59" s="57" t="s">
        <v>135</v>
      </c>
      <c r="V59" s="57">
        <v>543182553</v>
      </c>
      <c r="W59" s="57" t="s">
        <v>136</v>
      </c>
      <c r="X59" s="61" t="s">
        <v>679</v>
      </c>
      <c r="Y59" s="61" t="s">
        <v>725</v>
      </c>
      <c r="Z59" s="61" t="s">
        <v>41</v>
      </c>
      <c r="AA59" s="61" t="s">
        <v>679</v>
      </c>
      <c r="AB59" s="61" t="s">
        <v>723</v>
      </c>
      <c r="AC59" s="60" t="s">
        <v>726</v>
      </c>
      <c r="AD59" s="62">
        <v>180</v>
      </c>
      <c r="AE59" s="59">
        <v>20</v>
      </c>
      <c r="AF59" s="62">
        <v>36</v>
      </c>
      <c r="AG59" s="63">
        <f>ROUND(K59*AD59,2)</f>
        <v>540</v>
      </c>
      <c r="AH59" s="63">
        <f>ROUND(K59*(AD59+AF59),2)</f>
        <v>648</v>
      </c>
    </row>
    <row r="60" spans="1:34" ht="13.5" customHeight="1">
      <c r="A60" s="71"/>
      <c r="B60" s="71"/>
      <c r="C60" s="71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71" t="s">
        <v>672</v>
      </c>
      <c r="AF60" s="71"/>
      <c r="AG60" s="65">
        <f>SUM(AG59:AG59)</f>
        <v>540</v>
      </c>
      <c r="AH60" s="65">
        <f>SUM(AH59:AH59)</f>
        <v>648</v>
      </c>
    </row>
    <row r="61" spans="1:3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25.5">
      <c r="A62" s="56">
        <v>20270</v>
      </c>
      <c r="B62" s="57"/>
      <c r="C62" s="56">
        <v>52082</v>
      </c>
      <c r="D62" s="57" t="s">
        <v>82</v>
      </c>
      <c r="E62" s="57" t="s">
        <v>122</v>
      </c>
      <c r="F62" s="57" t="s">
        <v>123</v>
      </c>
      <c r="G62" s="57" t="s">
        <v>29</v>
      </c>
      <c r="H62" s="57"/>
      <c r="I62" s="57" t="s">
        <v>30</v>
      </c>
      <c r="J62" s="58">
        <v>2</v>
      </c>
      <c r="K62" s="59">
        <v>2</v>
      </c>
      <c r="L62" s="60" t="s">
        <v>697</v>
      </c>
      <c r="M62" s="57">
        <v>110120</v>
      </c>
      <c r="N62" s="57" t="s">
        <v>137</v>
      </c>
      <c r="O62" s="57" t="s">
        <v>138</v>
      </c>
      <c r="P62" s="57" t="s">
        <v>132</v>
      </c>
      <c r="Q62" s="57">
        <v>2</v>
      </c>
      <c r="R62" s="57" t="s">
        <v>139</v>
      </c>
      <c r="S62" s="57">
        <v>37507</v>
      </c>
      <c r="T62" s="57" t="s">
        <v>140</v>
      </c>
      <c r="U62" s="57" t="s">
        <v>141</v>
      </c>
      <c r="V62" s="57">
        <v>543182328</v>
      </c>
      <c r="W62" s="57" t="s">
        <v>142</v>
      </c>
      <c r="X62" s="61" t="s">
        <v>679</v>
      </c>
      <c r="Y62" s="61" t="s">
        <v>727</v>
      </c>
      <c r="Z62" s="61" t="s">
        <v>41</v>
      </c>
      <c r="AA62" s="61" t="s">
        <v>679</v>
      </c>
      <c r="AB62" s="61" t="s">
        <v>723</v>
      </c>
      <c r="AC62" s="60" t="s">
        <v>728</v>
      </c>
      <c r="AD62" s="62">
        <v>3760</v>
      </c>
      <c r="AE62" s="59">
        <v>20</v>
      </c>
      <c r="AF62" s="62">
        <v>752</v>
      </c>
      <c r="AG62" s="63">
        <f>ROUND(K62*AD62,2)</f>
        <v>7520</v>
      </c>
      <c r="AH62" s="63">
        <f>ROUND(K62*(AD62+AF62),2)</f>
        <v>9024</v>
      </c>
    </row>
    <row r="63" spans="1:34" ht="13.5" customHeight="1">
      <c r="A63" s="71"/>
      <c r="B63" s="71"/>
      <c r="C63" s="71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71" t="s">
        <v>672</v>
      </c>
      <c r="AF63" s="71"/>
      <c r="AG63" s="65">
        <f>SUM(AG62:AG62)</f>
        <v>7520</v>
      </c>
      <c r="AH63" s="65">
        <f>SUM(AH62:AH62)</f>
        <v>9024</v>
      </c>
    </row>
    <row r="64" spans="1:3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>
      <c r="A65" s="56">
        <v>20290</v>
      </c>
      <c r="B65" s="57"/>
      <c r="C65" s="56">
        <v>52210</v>
      </c>
      <c r="D65" s="57" t="s">
        <v>26</v>
      </c>
      <c r="E65" s="57" t="s">
        <v>27</v>
      </c>
      <c r="F65" s="57" t="s">
        <v>28</v>
      </c>
      <c r="G65" s="57" t="s">
        <v>29</v>
      </c>
      <c r="H65" s="57"/>
      <c r="I65" s="57" t="s">
        <v>30</v>
      </c>
      <c r="J65" s="58">
        <v>1</v>
      </c>
      <c r="K65" s="59">
        <v>1</v>
      </c>
      <c r="L65" s="60" t="s">
        <v>697</v>
      </c>
      <c r="M65" s="57">
        <v>110616</v>
      </c>
      <c r="N65" s="57" t="s">
        <v>143</v>
      </c>
      <c r="O65" s="57" t="s">
        <v>144</v>
      </c>
      <c r="P65" s="57" t="s">
        <v>145</v>
      </c>
      <c r="Q65" s="57">
        <v>3</v>
      </c>
      <c r="R65" s="57">
        <v>248</v>
      </c>
      <c r="S65" s="57">
        <v>112653</v>
      </c>
      <c r="T65" s="57" t="s">
        <v>146</v>
      </c>
      <c r="U65" s="57" t="s">
        <v>147</v>
      </c>
      <c r="V65" s="57">
        <v>549493104</v>
      </c>
      <c r="W65" s="57"/>
      <c r="X65" s="61" t="s">
        <v>729</v>
      </c>
      <c r="Y65" s="61" t="s">
        <v>730</v>
      </c>
      <c r="Z65" s="61" t="s">
        <v>722</v>
      </c>
      <c r="AA65" s="61" t="s">
        <v>687</v>
      </c>
      <c r="AB65" s="61" t="s">
        <v>723</v>
      </c>
      <c r="AC65" s="60" t="s">
        <v>731</v>
      </c>
      <c r="AD65" s="62">
        <v>2160</v>
      </c>
      <c r="AE65" s="59">
        <v>20</v>
      </c>
      <c r="AF65" s="62">
        <v>432</v>
      </c>
      <c r="AG65" s="63">
        <f>ROUND(K65*AD65,2)</f>
        <v>2160</v>
      </c>
      <c r="AH65" s="63">
        <f>ROUND(K65*(AD65+AF65),2)</f>
        <v>2592</v>
      </c>
    </row>
    <row r="66" spans="1:34" ht="13.5" customHeight="1">
      <c r="A66" s="71"/>
      <c r="B66" s="71"/>
      <c r="C66" s="71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71" t="s">
        <v>672</v>
      </c>
      <c r="AF66" s="71"/>
      <c r="AG66" s="65">
        <f>SUM(AG65:AG65)</f>
        <v>2160</v>
      </c>
      <c r="AH66" s="65">
        <f>SUM(AH65:AH65)</f>
        <v>2592</v>
      </c>
    </row>
    <row r="67" spans="1:3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.75">
      <c r="A68" s="56">
        <v>20318</v>
      </c>
      <c r="B68" s="57" t="s">
        <v>148</v>
      </c>
      <c r="C68" s="56">
        <v>52437</v>
      </c>
      <c r="D68" s="57" t="s">
        <v>44</v>
      </c>
      <c r="E68" s="57" t="s">
        <v>77</v>
      </c>
      <c r="F68" s="57" t="s">
        <v>78</v>
      </c>
      <c r="G68" s="57" t="s">
        <v>29</v>
      </c>
      <c r="H68" s="57"/>
      <c r="I68" s="57" t="s">
        <v>30</v>
      </c>
      <c r="J68" s="58">
        <v>3</v>
      </c>
      <c r="K68" s="59">
        <v>3</v>
      </c>
      <c r="L68" s="60" t="s">
        <v>666</v>
      </c>
      <c r="M68" s="57">
        <v>561300</v>
      </c>
      <c r="N68" s="57" t="s">
        <v>149</v>
      </c>
      <c r="O68" s="57" t="s">
        <v>150</v>
      </c>
      <c r="P68" s="57" t="s">
        <v>151</v>
      </c>
      <c r="Q68" s="57">
        <v>3</v>
      </c>
      <c r="R68" s="57">
        <v>349</v>
      </c>
      <c r="S68" s="57">
        <v>168497</v>
      </c>
      <c r="T68" s="57" t="s">
        <v>152</v>
      </c>
      <c r="U68" s="57" t="s">
        <v>153</v>
      </c>
      <c r="V68" s="57">
        <v>549494051</v>
      </c>
      <c r="W68" s="57"/>
      <c r="X68" s="61" t="s">
        <v>732</v>
      </c>
      <c r="Y68" s="61" t="s">
        <v>733</v>
      </c>
      <c r="Z68" s="61" t="s">
        <v>41</v>
      </c>
      <c r="AA68" s="61" t="s">
        <v>679</v>
      </c>
      <c r="AB68" s="61" t="s">
        <v>670</v>
      </c>
      <c r="AC68" s="60" t="s">
        <v>734</v>
      </c>
      <c r="AD68" s="62">
        <v>8800</v>
      </c>
      <c r="AE68" s="59">
        <v>20</v>
      </c>
      <c r="AF68" s="62">
        <v>1760</v>
      </c>
      <c r="AG68" s="63">
        <f>ROUND(K68*AD68,2)</f>
        <v>26400</v>
      </c>
      <c r="AH68" s="63">
        <f>ROUND(K68*(AD68+AF68),2)</f>
        <v>31680</v>
      </c>
    </row>
    <row r="69" spans="1:34" ht="13.5" customHeight="1">
      <c r="A69" s="71"/>
      <c r="B69" s="71"/>
      <c r="C69" s="71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71" t="s">
        <v>672</v>
      </c>
      <c r="AF69" s="71"/>
      <c r="AG69" s="65">
        <f>SUM(AG68:AG68)</f>
        <v>26400</v>
      </c>
      <c r="AH69" s="65">
        <f>SUM(AH68:AH68)</f>
        <v>31680</v>
      </c>
    </row>
    <row r="70" spans="1:3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25.5">
      <c r="A71" s="56">
        <v>20339</v>
      </c>
      <c r="B71" s="57"/>
      <c r="C71" s="56">
        <v>52653</v>
      </c>
      <c r="D71" s="57" t="s">
        <v>40</v>
      </c>
      <c r="E71" s="57" t="s">
        <v>42</v>
      </c>
      <c r="F71" s="57" t="s">
        <v>43</v>
      </c>
      <c r="G71" s="57" t="s">
        <v>29</v>
      </c>
      <c r="H71" s="57"/>
      <c r="I71" s="57" t="s">
        <v>30</v>
      </c>
      <c r="J71" s="58">
        <v>2</v>
      </c>
      <c r="K71" s="59">
        <v>2</v>
      </c>
      <c r="L71" s="60" t="s">
        <v>666</v>
      </c>
      <c r="M71" s="57">
        <v>212600</v>
      </c>
      <c r="N71" s="57" t="s">
        <v>108</v>
      </c>
      <c r="O71" s="57" t="s">
        <v>109</v>
      </c>
      <c r="P71" s="57" t="s">
        <v>110</v>
      </c>
      <c r="Q71" s="57">
        <v>4</v>
      </c>
      <c r="R71" s="57" t="s">
        <v>154</v>
      </c>
      <c r="S71" s="57">
        <v>1218</v>
      </c>
      <c r="T71" s="57" t="s">
        <v>155</v>
      </c>
      <c r="U71" s="57" t="s">
        <v>156</v>
      </c>
      <c r="V71" s="57">
        <v>549493444</v>
      </c>
      <c r="W71" s="57"/>
      <c r="X71" s="61" t="s">
        <v>710</v>
      </c>
      <c r="Y71" s="61" t="s">
        <v>711</v>
      </c>
      <c r="Z71" s="61" t="s">
        <v>712</v>
      </c>
      <c r="AA71" s="61" t="s">
        <v>679</v>
      </c>
      <c r="AB71" s="61" t="s">
        <v>670</v>
      </c>
      <c r="AC71" s="60" t="s">
        <v>735</v>
      </c>
      <c r="AD71" s="62">
        <v>14200</v>
      </c>
      <c r="AE71" s="59">
        <v>20</v>
      </c>
      <c r="AF71" s="62">
        <v>2840</v>
      </c>
      <c r="AG71" s="63">
        <f>ROUND(K71*AD71,2)</f>
        <v>28400</v>
      </c>
      <c r="AH71" s="63">
        <f>ROUND(K71*(AD71+AF71),2)</f>
        <v>34080</v>
      </c>
    </row>
    <row r="72" spans="1:34" ht="13.5" customHeight="1">
      <c r="A72" s="71"/>
      <c r="B72" s="71"/>
      <c r="C72" s="71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71" t="s">
        <v>672</v>
      </c>
      <c r="AF72" s="71"/>
      <c r="AG72" s="65">
        <f>SUM(AG71:AG71)</f>
        <v>28400</v>
      </c>
      <c r="AH72" s="65">
        <f>SUM(AH71:AH71)</f>
        <v>34080</v>
      </c>
    </row>
    <row r="73" spans="1:3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.75">
      <c r="A74" s="56">
        <v>20371</v>
      </c>
      <c r="B74" s="57"/>
      <c r="C74" s="56">
        <v>53028</v>
      </c>
      <c r="D74" s="57" t="s">
        <v>37</v>
      </c>
      <c r="E74" s="57" t="s">
        <v>92</v>
      </c>
      <c r="F74" s="57" t="s">
        <v>93</v>
      </c>
      <c r="G74" s="57" t="s">
        <v>29</v>
      </c>
      <c r="H74" s="57"/>
      <c r="I74" s="57" t="s">
        <v>30</v>
      </c>
      <c r="J74" s="58">
        <v>3</v>
      </c>
      <c r="K74" s="59">
        <v>3</v>
      </c>
      <c r="L74" s="60" t="s">
        <v>666</v>
      </c>
      <c r="M74" s="57">
        <v>231300</v>
      </c>
      <c r="N74" s="57" t="s">
        <v>157</v>
      </c>
      <c r="O74" s="57" t="s">
        <v>158</v>
      </c>
      <c r="P74" s="57" t="s">
        <v>159</v>
      </c>
      <c r="Q74" s="57">
        <v>4</v>
      </c>
      <c r="R74" s="57">
        <v>4.68</v>
      </c>
      <c r="S74" s="57">
        <v>49109</v>
      </c>
      <c r="T74" s="57" t="s">
        <v>160</v>
      </c>
      <c r="U74" s="57" t="s">
        <v>161</v>
      </c>
      <c r="V74" s="57">
        <v>549495769</v>
      </c>
      <c r="W74" s="57"/>
      <c r="X74" s="61" t="s">
        <v>736</v>
      </c>
      <c r="Y74" s="61" t="s">
        <v>737</v>
      </c>
      <c r="Z74" s="61" t="s">
        <v>41</v>
      </c>
      <c r="AA74" s="61" t="s">
        <v>687</v>
      </c>
      <c r="AB74" s="61" t="s">
        <v>670</v>
      </c>
      <c r="AC74" s="60" t="s">
        <v>738</v>
      </c>
      <c r="AD74" s="62">
        <v>180</v>
      </c>
      <c r="AE74" s="59">
        <v>20</v>
      </c>
      <c r="AF74" s="62">
        <v>36</v>
      </c>
      <c r="AG74" s="63">
        <f>ROUND(K74*AD74,2)</f>
        <v>540</v>
      </c>
      <c r="AH74" s="63">
        <f>ROUND(K74*(AD74+AF74),2)</f>
        <v>648</v>
      </c>
    </row>
    <row r="75" spans="1:34" ht="13.5" customHeight="1">
      <c r="A75" s="71"/>
      <c r="B75" s="71"/>
      <c r="C75" s="71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71" t="s">
        <v>672</v>
      </c>
      <c r="AF75" s="71"/>
      <c r="AG75" s="65">
        <f>SUM(AG74:AG74)</f>
        <v>540</v>
      </c>
      <c r="AH75" s="65">
        <f>SUM(AH74:AH74)</f>
        <v>648</v>
      </c>
    </row>
    <row r="76" spans="1:3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.75">
      <c r="A77" s="56">
        <v>20377</v>
      </c>
      <c r="B77" s="57" t="s">
        <v>162</v>
      </c>
      <c r="C77" s="56">
        <v>53267</v>
      </c>
      <c r="D77" s="57" t="s">
        <v>53</v>
      </c>
      <c r="E77" s="57" t="s">
        <v>54</v>
      </c>
      <c r="F77" s="57" t="s">
        <v>55</v>
      </c>
      <c r="G77" s="57" t="s">
        <v>29</v>
      </c>
      <c r="H77" s="57"/>
      <c r="I77" s="57" t="s">
        <v>30</v>
      </c>
      <c r="J77" s="58">
        <v>1</v>
      </c>
      <c r="K77" s="59">
        <v>1</v>
      </c>
      <c r="L77" s="60" t="s">
        <v>666</v>
      </c>
      <c r="M77" s="57">
        <v>995400</v>
      </c>
      <c r="N77" s="57" t="s">
        <v>162</v>
      </c>
      <c r="O77" s="57" t="s">
        <v>163</v>
      </c>
      <c r="P77" s="57" t="s">
        <v>164</v>
      </c>
      <c r="Q77" s="57">
        <v>0</v>
      </c>
      <c r="R77" s="57" t="s">
        <v>41</v>
      </c>
      <c r="S77" s="57">
        <v>103203</v>
      </c>
      <c r="T77" s="57" t="s">
        <v>165</v>
      </c>
      <c r="U77" s="57" t="s">
        <v>166</v>
      </c>
      <c r="V77" s="57">
        <v>543332075</v>
      </c>
      <c r="W77" s="57"/>
      <c r="X77" s="61" t="s">
        <v>739</v>
      </c>
      <c r="Y77" s="61" t="s">
        <v>740</v>
      </c>
      <c r="Z77" s="61" t="s">
        <v>41</v>
      </c>
      <c r="AA77" s="61" t="s">
        <v>741</v>
      </c>
      <c r="AB77" s="61" t="s">
        <v>670</v>
      </c>
      <c r="AC77" s="60" t="s">
        <v>742</v>
      </c>
      <c r="AD77" s="62">
        <v>140</v>
      </c>
      <c r="AE77" s="59">
        <v>20</v>
      </c>
      <c r="AF77" s="62">
        <v>28</v>
      </c>
      <c r="AG77" s="63">
        <f>ROUND(K77*AD77,2)</f>
        <v>140</v>
      </c>
      <c r="AH77" s="63">
        <f>ROUND(K77*(AD77+AF77),2)</f>
        <v>168</v>
      </c>
    </row>
    <row r="78" spans="1:34" ht="13.5" customHeight="1">
      <c r="A78" s="71"/>
      <c r="B78" s="71"/>
      <c r="C78" s="71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71" t="s">
        <v>672</v>
      </c>
      <c r="AF78" s="71"/>
      <c r="AG78" s="65">
        <f>SUM(AG77:AG77)</f>
        <v>140</v>
      </c>
      <c r="AH78" s="65">
        <f>SUM(AH77:AH77)</f>
        <v>168</v>
      </c>
    </row>
    <row r="79" spans="1:3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>
      <c r="A80" s="56">
        <v>20410</v>
      </c>
      <c r="B80" s="57"/>
      <c r="C80" s="56">
        <v>53371</v>
      </c>
      <c r="D80" s="57" t="s">
        <v>85</v>
      </c>
      <c r="E80" s="57" t="s">
        <v>86</v>
      </c>
      <c r="F80" s="57" t="s">
        <v>87</v>
      </c>
      <c r="G80" s="57" t="s">
        <v>29</v>
      </c>
      <c r="H80" s="98" t="s">
        <v>808</v>
      </c>
      <c r="I80" s="57" t="s">
        <v>30</v>
      </c>
      <c r="J80" s="58">
        <v>5</v>
      </c>
      <c r="K80" s="59">
        <v>5</v>
      </c>
      <c r="L80" s="60" t="s">
        <v>666</v>
      </c>
      <c r="M80" s="57">
        <v>311010</v>
      </c>
      <c r="N80" s="57" t="s">
        <v>167</v>
      </c>
      <c r="O80" s="57" t="s">
        <v>168</v>
      </c>
      <c r="P80" s="57" t="s">
        <v>169</v>
      </c>
      <c r="Q80" s="57">
        <v>3</v>
      </c>
      <c r="R80" s="57" t="s">
        <v>170</v>
      </c>
      <c r="S80" s="57">
        <v>204410</v>
      </c>
      <c r="T80" s="57" t="s">
        <v>171</v>
      </c>
      <c r="U80" s="57" t="s">
        <v>172</v>
      </c>
      <c r="V80" s="57">
        <v>549493744</v>
      </c>
      <c r="W80" s="57"/>
      <c r="X80" s="61" t="s">
        <v>679</v>
      </c>
      <c r="Y80" s="61" t="s">
        <v>743</v>
      </c>
      <c r="Z80" s="61" t="s">
        <v>41</v>
      </c>
      <c r="AA80" s="61" t="s">
        <v>679</v>
      </c>
      <c r="AB80" s="61" t="s">
        <v>723</v>
      </c>
      <c r="AC80" s="60" t="s">
        <v>744</v>
      </c>
      <c r="AD80" s="62">
        <v>110</v>
      </c>
      <c r="AE80" s="59">
        <v>20</v>
      </c>
      <c r="AF80" s="62">
        <v>22</v>
      </c>
      <c r="AG80" s="63">
        <f>ROUND(K80*AD80,2)</f>
        <v>550</v>
      </c>
      <c r="AH80" s="63">
        <f>ROUND(K80*(AD80+AF80),2)</f>
        <v>660</v>
      </c>
    </row>
    <row r="81" spans="1:34" ht="12.75">
      <c r="A81" s="56">
        <v>20410</v>
      </c>
      <c r="B81" s="57"/>
      <c r="C81" s="56">
        <v>53392</v>
      </c>
      <c r="D81" s="57" t="s">
        <v>37</v>
      </c>
      <c r="E81" s="57" t="s">
        <v>38</v>
      </c>
      <c r="F81" s="57" t="s">
        <v>39</v>
      </c>
      <c r="G81" s="57" t="s">
        <v>29</v>
      </c>
      <c r="H81" s="98" t="s">
        <v>808</v>
      </c>
      <c r="I81" s="57" t="s">
        <v>30</v>
      </c>
      <c r="J81" s="58">
        <v>5</v>
      </c>
      <c r="K81" s="59">
        <v>5</v>
      </c>
      <c r="L81" s="60" t="s">
        <v>666</v>
      </c>
      <c r="M81" s="57">
        <v>311010</v>
      </c>
      <c r="N81" s="57" t="s">
        <v>167</v>
      </c>
      <c r="O81" s="57" t="s">
        <v>168</v>
      </c>
      <c r="P81" s="57" t="s">
        <v>169</v>
      </c>
      <c r="Q81" s="57">
        <v>3</v>
      </c>
      <c r="R81" s="57" t="s">
        <v>170</v>
      </c>
      <c r="S81" s="57">
        <v>204410</v>
      </c>
      <c r="T81" s="57" t="s">
        <v>171</v>
      </c>
      <c r="U81" s="57" t="s">
        <v>172</v>
      </c>
      <c r="V81" s="57">
        <v>549493744</v>
      </c>
      <c r="W81" s="57"/>
      <c r="X81" s="61" t="s">
        <v>679</v>
      </c>
      <c r="Y81" s="61" t="s">
        <v>743</v>
      </c>
      <c r="Z81" s="61" t="s">
        <v>41</v>
      </c>
      <c r="AA81" s="61" t="s">
        <v>679</v>
      </c>
      <c r="AB81" s="61" t="s">
        <v>723</v>
      </c>
      <c r="AC81" s="60" t="s">
        <v>744</v>
      </c>
      <c r="AD81" s="62">
        <v>140</v>
      </c>
      <c r="AE81" s="59">
        <v>20</v>
      </c>
      <c r="AF81" s="62">
        <v>28</v>
      </c>
      <c r="AG81" s="63">
        <f>ROUND(K81*AD81,2)</f>
        <v>700</v>
      </c>
      <c r="AH81" s="63">
        <f>ROUND(K81*(AD81+AF81),2)</f>
        <v>840</v>
      </c>
    </row>
    <row r="82" spans="1:34" ht="13.5" customHeight="1">
      <c r="A82" s="71"/>
      <c r="B82" s="71"/>
      <c r="C82" s="7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71" t="s">
        <v>672</v>
      </c>
      <c r="AF82" s="71"/>
      <c r="AG82" s="65">
        <f>SUM(AG80:AG81)</f>
        <v>1250</v>
      </c>
      <c r="AH82" s="65">
        <f>SUM(AH80:AH81)</f>
        <v>1500</v>
      </c>
    </row>
    <row r="83" spans="1:3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25.5">
      <c r="A84" s="56">
        <v>20493</v>
      </c>
      <c r="B84" s="57" t="s">
        <v>173</v>
      </c>
      <c r="C84" s="56">
        <v>53460</v>
      </c>
      <c r="D84" s="57" t="s">
        <v>82</v>
      </c>
      <c r="E84" s="57" t="s">
        <v>122</v>
      </c>
      <c r="F84" s="57" t="s">
        <v>123</v>
      </c>
      <c r="G84" s="57" t="s">
        <v>29</v>
      </c>
      <c r="H84" s="57"/>
      <c r="I84" s="57" t="s">
        <v>30</v>
      </c>
      <c r="J84" s="58">
        <v>3</v>
      </c>
      <c r="K84" s="59">
        <v>3</v>
      </c>
      <c r="L84" s="60" t="s">
        <v>666</v>
      </c>
      <c r="M84" s="57">
        <v>712003</v>
      </c>
      <c r="N84" s="57" t="s">
        <v>174</v>
      </c>
      <c r="O84" s="57" t="s">
        <v>118</v>
      </c>
      <c r="P84" s="57" t="s">
        <v>33</v>
      </c>
      <c r="Q84" s="57">
        <v>3</v>
      </c>
      <c r="R84" s="57" t="s">
        <v>41</v>
      </c>
      <c r="S84" s="57">
        <v>208673</v>
      </c>
      <c r="T84" s="57" t="s">
        <v>175</v>
      </c>
      <c r="U84" s="57" t="s">
        <v>176</v>
      </c>
      <c r="V84" s="57">
        <v>549491454</v>
      </c>
      <c r="W84" s="57"/>
      <c r="X84" s="61" t="s">
        <v>714</v>
      </c>
      <c r="Y84" s="61" t="s">
        <v>745</v>
      </c>
      <c r="Z84" s="61" t="s">
        <v>746</v>
      </c>
      <c r="AA84" s="61" t="s">
        <v>717</v>
      </c>
      <c r="AB84" s="61" t="s">
        <v>670</v>
      </c>
      <c r="AC84" s="60" t="s">
        <v>747</v>
      </c>
      <c r="AD84" s="62">
        <v>3760</v>
      </c>
      <c r="AE84" s="59">
        <v>20</v>
      </c>
      <c r="AF84" s="62">
        <v>752</v>
      </c>
      <c r="AG84" s="63">
        <f>ROUND(K84*AD84,2)</f>
        <v>11280</v>
      </c>
      <c r="AH84" s="63">
        <f>ROUND(K84*(AD84+AF84),2)</f>
        <v>13536</v>
      </c>
    </row>
    <row r="85" spans="1:34" ht="25.5">
      <c r="A85" s="56">
        <v>20493</v>
      </c>
      <c r="B85" s="57" t="s">
        <v>173</v>
      </c>
      <c r="C85" s="56">
        <v>53461</v>
      </c>
      <c r="D85" s="57" t="s">
        <v>85</v>
      </c>
      <c r="E85" s="57" t="s">
        <v>86</v>
      </c>
      <c r="F85" s="57" t="s">
        <v>87</v>
      </c>
      <c r="G85" s="57" t="s">
        <v>29</v>
      </c>
      <c r="H85" s="57"/>
      <c r="I85" s="57" t="s">
        <v>30</v>
      </c>
      <c r="J85" s="58">
        <v>3</v>
      </c>
      <c r="K85" s="59">
        <v>3</v>
      </c>
      <c r="L85" s="60" t="s">
        <v>666</v>
      </c>
      <c r="M85" s="57">
        <v>712003</v>
      </c>
      <c r="N85" s="57" t="s">
        <v>174</v>
      </c>
      <c r="O85" s="57" t="s">
        <v>118</v>
      </c>
      <c r="P85" s="57" t="s">
        <v>33</v>
      </c>
      <c r="Q85" s="57">
        <v>3</v>
      </c>
      <c r="R85" s="57" t="s">
        <v>41</v>
      </c>
      <c r="S85" s="57">
        <v>208673</v>
      </c>
      <c r="T85" s="57" t="s">
        <v>175</v>
      </c>
      <c r="U85" s="57" t="s">
        <v>176</v>
      </c>
      <c r="V85" s="57">
        <v>549491454</v>
      </c>
      <c r="W85" s="57"/>
      <c r="X85" s="61" t="s">
        <v>714</v>
      </c>
      <c r="Y85" s="61" t="s">
        <v>745</v>
      </c>
      <c r="Z85" s="61" t="s">
        <v>746</v>
      </c>
      <c r="AA85" s="61" t="s">
        <v>717</v>
      </c>
      <c r="AB85" s="61" t="s">
        <v>670</v>
      </c>
      <c r="AC85" s="60" t="s">
        <v>747</v>
      </c>
      <c r="AD85" s="62">
        <v>110</v>
      </c>
      <c r="AE85" s="59">
        <v>20</v>
      </c>
      <c r="AF85" s="62">
        <v>22</v>
      </c>
      <c r="AG85" s="63">
        <f>ROUND(K85*AD85,2)</f>
        <v>330</v>
      </c>
      <c r="AH85" s="63">
        <f>ROUND(K85*(AD85+AF85),2)</f>
        <v>396</v>
      </c>
    </row>
    <row r="86" spans="1:34" ht="25.5">
      <c r="A86" s="56">
        <v>20493</v>
      </c>
      <c r="B86" s="57" t="s">
        <v>173</v>
      </c>
      <c r="C86" s="56">
        <v>53462</v>
      </c>
      <c r="D86" s="57" t="s">
        <v>37</v>
      </c>
      <c r="E86" s="57" t="s">
        <v>38</v>
      </c>
      <c r="F86" s="57" t="s">
        <v>39</v>
      </c>
      <c r="G86" s="57" t="s">
        <v>29</v>
      </c>
      <c r="H86" s="57"/>
      <c r="I86" s="57" t="s">
        <v>30</v>
      </c>
      <c r="J86" s="58">
        <v>3</v>
      </c>
      <c r="K86" s="59">
        <v>3</v>
      </c>
      <c r="L86" s="60" t="s">
        <v>666</v>
      </c>
      <c r="M86" s="57">
        <v>712003</v>
      </c>
      <c r="N86" s="57" t="s">
        <v>174</v>
      </c>
      <c r="O86" s="57" t="s">
        <v>118</v>
      </c>
      <c r="P86" s="57" t="s">
        <v>33</v>
      </c>
      <c r="Q86" s="57">
        <v>3</v>
      </c>
      <c r="R86" s="57" t="s">
        <v>41</v>
      </c>
      <c r="S86" s="57">
        <v>208673</v>
      </c>
      <c r="T86" s="57" t="s">
        <v>175</v>
      </c>
      <c r="U86" s="57" t="s">
        <v>176</v>
      </c>
      <c r="V86" s="57">
        <v>549491454</v>
      </c>
      <c r="W86" s="57"/>
      <c r="X86" s="61" t="s">
        <v>714</v>
      </c>
      <c r="Y86" s="61" t="s">
        <v>745</v>
      </c>
      <c r="Z86" s="61" t="s">
        <v>746</v>
      </c>
      <c r="AA86" s="61" t="s">
        <v>717</v>
      </c>
      <c r="AB86" s="61" t="s">
        <v>670</v>
      </c>
      <c r="AC86" s="60" t="s">
        <v>747</v>
      </c>
      <c r="AD86" s="62">
        <v>110</v>
      </c>
      <c r="AE86" s="59">
        <v>20</v>
      </c>
      <c r="AF86" s="62">
        <v>22</v>
      </c>
      <c r="AG86" s="63">
        <f>ROUND(K86*AD86,2)</f>
        <v>330</v>
      </c>
      <c r="AH86" s="63">
        <f>ROUND(K86*(AD86+AF86),2)</f>
        <v>396</v>
      </c>
    </row>
    <row r="87" spans="1:34" ht="13.5" customHeight="1">
      <c r="A87" s="71"/>
      <c r="B87" s="71"/>
      <c r="C87" s="71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71" t="s">
        <v>672</v>
      </c>
      <c r="AF87" s="71"/>
      <c r="AG87" s="65">
        <f>SUM(AG84:AG86)</f>
        <v>11940</v>
      </c>
      <c r="AH87" s="65">
        <f>SUM(AH84:AH86)</f>
        <v>14328</v>
      </c>
    </row>
    <row r="88" spans="1:3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2.75">
      <c r="A89" s="56">
        <v>20511</v>
      </c>
      <c r="B89" s="57"/>
      <c r="C89" s="56">
        <v>53529</v>
      </c>
      <c r="D89" s="57" t="s">
        <v>53</v>
      </c>
      <c r="E89" s="57" t="s">
        <v>54</v>
      </c>
      <c r="F89" s="57" t="s">
        <v>55</v>
      </c>
      <c r="G89" s="57" t="s">
        <v>29</v>
      </c>
      <c r="H89" s="98" t="s">
        <v>809</v>
      </c>
      <c r="I89" s="57" t="s">
        <v>30</v>
      </c>
      <c r="J89" s="58">
        <v>1</v>
      </c>
      <c r="K89" s="59">
        <v>1</v>
      </c>
      <c r="L89" s="60" t="s">
        <v>666</v>
      </c>
      <c r="M89" s="57">
        <v>213400</v>
      </c>
      <c r="N89" s="57" t="s">
        <v>177</v>
      </c>
      <c r="O89" s="57" t="s">
        <v>178</v>
      </c>
      <c r="P89" s="57" t="s">
        <v>179</v>
      </c>
      <c r="Q89" s="57"/>
      <c r="R89" s="57" t="s">
        <v>41</v>
      </c>
      <c r="S89" s="57">
        <v>97284</v>
      </c>
      <c r="T89" s="57" t="s">
        <v>180</v>
      </c>
      <c r="U89" s="57" t="s">
        <v>181</v>
      </c>
      <c r="V89" s="57">
        <v>549494623</v>
      </c>
      <c r="W89" s="57"/>
      <c r="X89" s="61" t="s">
        <v>748</v>
      </c>
      <c r="Y89" s="61" t="s">
        <v>749</v>
      </c>
      <c r="Z89" s="61" t="s">
        <v>41</v>
      </c>
      <c r="AA89" s="61" t="s">
        <v>684</v>
      </c>
      <c r="AB89" s="61" t="s">
        <v>41</v>
      </c>
      <c r="AC89" s="60" t="s">
        <v>750</v>
      </c>
      <c r="AD89" s="62">
        <v>500</v>
      </c>
      <c r="AE89" s="59">
        <v>20</v>
      </c>
      <c r="AF89" s="62">
        <v>100</v>
      </c>
      <c r="AG89" s="63">
        <f>ROUND(K89*AD89,2)</f>
        <v>500</v>
      </c>
      <c r="AH89" s="63">
        <f>ROUND(K89*(AD89+AF89),2)</f>
        <v>600</v>
      </c>
    </row>
    <row r="90" spans="1:34" ht="13.5" customHeight="1">
      <c r="A90" s="71"/>
      <c r="B90" s="71"/>
      <c r="C90" s="71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71" t="s">
        <v>672</v>
      </c>
      <c r="AF90" s="71"/>
      <c r="AG90" s="65">
        <f>SUM(AG89:AG89)</f>
        <v>500</v>
      </c>
      <c r="AH90" s="65">
        <f>SUM(AH89:AH89)</f>
        <v>600</v>
      </c>
    </row>
    <row r="91" spans="1:3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25.5">
      <c r="A92" s="56">
        <v>20570</v>
      </c>
      <c r="B92" s="57"/>
      <c r="C92" s="56">
        <v>53542</v>
      </c>
      <c r="D92" s="57" t="s">
        <v>26</v>
      </c>
      <c r="E92" s="57" t="s">
        <v>27</v>
      </c>
      <c r="F92" s="57" t="s">
        <v>28</v>
      </c>
      <c r="G92" s="57" t="s">
        <v>29</v>
      </c>
      <c r="H92" s="57"/>
      <c r="I92" s="57" t="s">
        <v>30</v>
      </c>
      <c r="J92" s="58">
        <v>1</v>
      </c>
      <c r="K92" s="59">
        <v>1</v>
      </c>
      <c r="L92" s="60" t="s">
        <v>697</v>
      </c>
      <c r="M92" s="57">
        <v>110122</v>
      </c>
      <c r="N92" s="57" t="s">
        <v>130</v>
      </c>
      <c r="O92" s="57" t="s">
        <v>131</v>
      </c>
      <c r="P92" s="57" t="s">
        <v>132</v>
      </c>
      <c r="Q92" s="57">
        <v>4</v>
      </c>
      <c r="R92" s="57" t="s">
        <v>133</v>
      </c>
      <c r="S92" s="57">
        <v>204121</v>
      </c>
      <c r="T92" s="57" t="s">
        <v>134</v>
      </c>
      <c r="U92" s="57" t="s">
        <v>135</v>
      </c>
      <c r="V92" s="57">
        <v>543182553</v>
      </c>
      <c r="W92" s="57"/>
      <c r="X92" s="61" t="s">
        <v>679</v>
      </c>
      <c r="Y92" s="61" t="s">
        <v>725</v>
      </c>
      <c r="Z92" s="61" t="s">
        <v>41</v>
      </c>
      <c r="AA92" s="61" t="s">
        <v>679</v>
      </c>
      <c r="AB92" s="61" t="s">
        <v>723</v>
      </c>
      <c r="AC92" s="60" t="s">
        <v>751</v>
      </c>
      <c r="AD92" s="62">
        <v>2160</v>
      </c>
      <c r="AE92" s="59">
        <v>20</v>
      </c>
      <c r="AF92" s="62">
        <v>432</v>
      </c>
      <c r="AG92" s="63">
        <f>ROUND(K92*AD92,2)</f>
        <v>2160</v>
      </c>
      <c r="AH92" s="63">
        <f>ROUND(K92*(AD92+AF92),2)</f>
        <v>2592</v>
      </c>
    </row>
    <row r="93" spans="1:34" ht="13.5" customHeight="1">
      <c r="A93" s="71"/>
      <c r="B93" s="71"/>
      <c r="C93" s="71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71" t="s">
        <v>672</v>
      </c>
      <c r="AF93" s="71"/>
      <c r="AG93" s="65">
        <f>SUM(AG92:AG92)</f>
        <v>2160</v>
      </c>
      <c r="AH93" s="65">
        <f>SUM(AH92:AH92)</f>
        <v>2592</v>
      </c>
    </row>
    <row r="94" spans="1:3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2.75">
      <c r="A95" s="56">
        <v>20595</v>
      </c>
      <c r="B95" s="57"/>
      <c r="C95" s="56">
        <v>53646</v>
      </c>
      <c r="D95" s="57" t="s">
        <v>44</v>
      </c>
      <c r="E95" s="57" t="s">
        <v>77</v>
      </c>
      <c r="F95" s="57" t="s">
        <v>78</v>
      </c>
      <c r="G95" s="57" t="s">
        <v>29</v>
      </c>
      <c r="H95" s="57"/>
      <c r="I95" s="57" t="s">
        <v>30</v>
      </c>
      <c r="J95" s="58">
        <v>4</v>
      </c>
      <c r="K95" s="59">
        <v>4</v>
      </c>
      <c r="L95" s="60" t="s">
        <v>697</v>
      </c>
      <c r="M95" s="57">
        <v>213600</v>
      </c>
      <c r="N95" s="57" t="s">
        <v>182</v>
      </c>
      <c r="O95" s="57" t="s">
        <v>183</v>
      </c>
      <c r="P95" s="57" t="s">
        <v>184</v>
      </c>
      <c r="Q95" s="57">
        <v>3</v>
      </c>
      <c r="R95" s="57" t="s">
        <v>185</v>
      </c>
      <c r="S95" s="57">
        <v>439</v>
      </c>
      <c r="T95" s="57" t="s">
        <v>186</v>
      </c>
      <c r="U95" s="57" t="s">
        <v>187</v>
      </c>
      <c r="V95" s="57">
        <v>549496500</v>
      </c>
      <c r="W95" s="57"/>
      <c r="X95" s="61" t="s">
        <v>752</v>
      </c>
      <c r="Y95" s="61" t="s">
        <v>753</v>
      </c>
      <c r="Z95" s="61" t="s">
        <v>712</v>
      </c>
      <c r="AA95" s="61" t="s">
        <v>679</v>
      </c>
      <c r="AB95" s="61" t="s">
        <v>670</v>
      </c>
      <c r="AC95" s="60" t="s">
        <v>754</v>
      </c>
      <c r="AD95" s="62">
        <v>8800</v>
      </c>
      <c r="AE95" s="59">
        <v>20</v>
      </c>
      <c r="AF95" s="62">
        <v>1760</v>
      </c>
      <c r="AG95" s="63">
        <f>ROUND(K95*AD95,2)</f>
        <v>35200</v>
      </c>
      <c r="AH95" s="63">
        <f>ROUND(K95*(AD95+AF95),2)</f>
        <v>42240</v>
      </c>
    </row>
    <row r="96" spans="1:34" ht="13.5" customHeight="1">
      <c r="A96" s="71"/>
      <c r="B96" s="71"/>
      <c r="C96" s="71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71" t="s">
        <v>672</v>
      </c>
      <c r="AF96" s="71"/>
      <c r="AG96" s="65">
        <f>SUM(AG95:AG95)</f>
        <v>35200</v>
      </c>
      <c r="AH96" s="65">
        <f>SUM(AH95:AH95)</f>
        <v>42240</v>
      </c>
    </row>
    <row r="97" spans="1:3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2.75">
      <c r="A98" s="56">
        <v>20596</v>
      </c>
      <c r="B98" s="57"/>
      <c r="C98" s="56">
        <v>53647</v>
      </c>
      <c r="D98" s="57" t="s">
        <v>26</v>
      </c>
      <c r="E98" s="57" t="s">
        <v>188</v>
      </c>
      <c r="F98" s="57" t="s">
        <v>189</v>
      </c>
      <c r="G98" s="57" t="s">
        <v>29</v>
      </c>
      <c r="H98" s="57"/>
      <c r="I98" s="57" t="s">
        <v>30</v>
      </c>
      <c r="J98" s="58">
        <v>7</v>
      </c>
      <c r="K98" s="59">
        <v>7</v>
      </c>
      <c r="L98" s="60" t="s">
        <v>697</v>
      </c>
      <c r="M98" s="57">
        <v>213610</v>
      </c>
      <c r="N98" s="57" t="s">
        <v>190</v>
      </c>
      <c r="O98" s="57" t="s">
        <v>183</v>
      </c>
      <c r="P98" s="57" t="s">
        <v>184</v>
      </c>
      <c r="Q98" s="57">
        <v>3</v>
      </c>
      <c r="R98" s="57" t="s">
        <v>185</v>
      </c>
      <c r="S98" s="57">
        <v>439</v>
      </c>
      <c r="T98" s="57" t="s">
        <v>186</v>
      </c>
      <c r="U98" s="57" t="s">
        <v>187</v>
      </c>
      <c r="V98" s="57">
        <v>549496500</v>
      </c>
      <c r="W98" s="57"/>
      <c r="X98" s="61" t="s">
        <v>755</v>
      </c>
      <c r="Y98" s="61" t="s">
        <v>756</v>
      </c>
      <c r="Z98" s="61" t="s">
        <v>757</v>
      </c>
      <c r="AA98" s="61" t="s">
        <v>687</v>
      </c>
      <c r="AB98" s="61" t="s">
        <v>670</v>
      </c>
      <c r="AC98" s="60" t="s">
        <v>758</v>
      </c>
      <c r="AD98" s="62">
        <v>1590</v>
      </c>
      <c r="AE98" s="59">
        <v>20</v>
      </c>
      <c r="AF98" s="62">
        <v>318</v>
      </c>
      <c r="AG98" s="63">
        <f>ROUND(K98*AD98,2)</f>
        <v>11130</v>
      </c>
      <c r="AH98" s="63">
        <f>ROUND(K98*(AD98+AF98),2)</f>
        <v>13356</v>
      </c>
    </row>
    <row r="99" spans="1:34" ht="13.5" customHeight="1">
      <c r="A99" s="71"/>
      <c r="B99" s="71"/>
      <c r="C99" s="71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71" t="s">
        <v>672</v>
      </c>
      <c r="AF99" s="71"/>
      <c r="AG99" s="65">
        <f>SUM(AG98:AG98)</f>
        <v>11130</v>
      </c>
      <c r="AH99" s="65">
        <f>SUM(AH98:AH98)</f>
        <v>13356</v>
      </c>
    </row>
    <row r="100" spans="1:3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2.75">
      <c r="A101" s="56">
        <v>20597</v>
      </c>
      <c r="B101" s="57" t="s">
        <v>191</v>
      </c>
      <c r="C101" s="56">
        <v>53651</v>
      </c>
      <c r="D101" s="57" t="s">
        <v>82</v>
      </c>
      <c r="E101" s="57" t="s">
        <v>122</v>
      </c>
      <c r="F101" s="57" t="s">
        <v>123</v>
      </c>
      <c r="G101" s="57" t="s">
        <v>29</v>
      </c>
      <c r="H101" s="57"/>
      <c r="I101" s="57" t="s">
        <v>30</v>
      </c>
      <c r="J101" s="58">
        <v>4</v>
      </c>
      <c r="K101" s="59">
        <v>4</v>
      </c>
      <c r="L101" s="60" t="s">
        <v>666</v>
      </c>
      <c r="M101" s="57">
        <v>510000</v>
      </c>
      <c r="N101" s="57" t="s">
        <v>57</v>
      </c>
      <c r="O101" s="57" t="s">
        <v>58</v>
      </c>
      <c r="P101" s="57" t="s">
        <v>33</v>
      </c>
      <c r="Q101" s="57">
        <v>2</v>
      </c>
      <c r="R101" s="57" t="s">
        <v>59</v>
      </c>
      <c r="S101" s="57">
        <v>186014</v>
      </c>
      <c r="T101" s="57" t="s">
        <v>60</v>
      </c>
      <c r="U101" s="57" t="s">
        <v>61</v>
      </c>
      <c r="V101" s="57">
        <v>549496321</v>
      </c>
      <c r="W101" s="57"/>
      <c r="X101" s="61" t="s">
        <v>677</v>
      </c>
      <c r="Y101" s="61" t="s">
        <v>678</v>
      </c>
      <c r="Z101" s="61" t="s">
        <v>41</v>
      </c>
      <c r="AA101" s="61" t="s">
        <v>679</v>
      </c>
      <c r="AB101" s="61" t="s">
        <v>41</v>
      </c>
      <c r="AC101" s="60" t="s">
        <v>759</v>
      </c>
      <c r="AD101" s="62">
        <v>3760</v>
      </c>
      <c r="AE101" s="59">
        <v>20</v>
      </c>
      <c r="AF101" s="62">
        <v>752</v>
      </c>
      <c r="AG101" s="63">
        <f>ROUND(K101*AD101,2)</f>
        <v>15040</v>
      </c>
      <c r="AH101" s="63">
        <f>ROUND(K101*(AD101+AF101),2)</f>
        <v>18048</v>
      </c>
    </row>
    <row r="102" spans="1:34" ht="13.5" customHeight="1">
      <c r="A102" s="71"/>
      <c r="B102" s="71"/>
      <c r="C102" s="71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71" t="s">
        <v>672</v>
      </c>
      <c r="AF102" s="71"/>
      <c r="AG102" s="65">
        <f>SUM(AG101:AG101)</f>
        <v>15040</v>
      </c>
      <c r="AH102" s="65">
        <f>SUM(AH101:AH101)</f>
        <v>18048</v>
      </c>
    </row>
    <row r="103" spans="1:3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51">
      <c r="A104" s="56">
        <v>20610</v>
      </c>
      <c r="B104" s="57" t="s">
        <v>192</v>
      </c>
      <c r="C104" s="56">
        <v>53617</v>
      </c>
      <c r="D104" s="57" t="s">
        <v>40</v>
      </c>
      <c r="E104" s="57" t="s">
        <v>114</v>
      </c>
      <c r="F104" s="57" t="s">
        <v>115</v>
      </c>
      <c r="G104" s="57" t="s">
        <v>29</v>
      </c>
      <c r="H104" s="98" t="s">
        <v>810</v>
      </c>
      <c r="I104" s="57" t="s">
        <v>30</v>
      </c>
      <c r="J104" s="58">
        <v>1</v>
      </c>
      <c r="K104" s="59">
        <v>1</v>
      </c>
      <c r="L104" s="60" t="s">
        <v>666</v>
      </c>
      <c r="M104" s="57">
        <v>510000</v>
      </c>
      <c r="N104" s="57" t="s">
        <v>57</v>
      </c>
      <c r="O104" s="57" t="s">
        <v>58</v>
      </c>
      <c r="P104" s="57" t="s">
        <v>33</v>
      </c>
      <c r="Q104" s="57">
        <v>2</v>
      </c>
      <c r="R104" s="57" t="s">
        <v>59</v>
      </c>
      <c r="S104" s="57">
        <v>186014</v>
      </c>
      <c r="T104" s="57" t="s">
        <v>60</v>
      </c>
      <c r="U104" s="57" t="s">
        <v>61</v>
      </c>
      <c r="V104" s="57">
        <v>549496321</v>
      </c>
      <c r="W104" s="57"/>
      <c r="X104" s="61" t="s">
        <v>760</v>
      </c>
      <c r="Y104" s="61" t="s">
        <v>761</v>
      </c>
      <c r="Z104" s="61" t="s">
        <v>41</v>
      </c>
      <c r="AA104" s="61" t="s">
        <v>762</v>
      </c>
      <c r="AB104" s="61" t="s">
        <v>670</v>
      </c>
      <c r="AC104" s="60" t="s">
        <v>763</v>
      </c>
      <c r="AD104" s="62">
        <v>19500</v>
      </c>
      <c r="AE104" s="59">
        <v>20</v>
      </c>
      <c r="AF104" s="62">
        <v>3900</v>
      </c>
      <c r="AG104" s="63">
        <f>ROUND(K104*AD104,2)</f>
        <v>19500</v>
      </c>
      <c r="AH104" s="63">
        <f>ROUND(K104*(AD104+AF104),2)</f>
        <v>23400</v>
      </c>
    </row>
    <row r="105" spans="1:34" ht="12.75">
      <c r="A105" s="56">
        <v>20610</v>
      </c>
      <c r="B105" s="57" t="s">
        <v>192</v>
      </c>
      <c r="C105" s="56">
        <v>53628</v>
      </c>
      <c r="D105" s="57" t="s">
        <v>26</v>
      </c>
      <c r="E105" s="57" t="s">
        <v>27</v>
      </c>
      <c r="F105" s="57" t="s">
        <v>28</v>
      </c>
      <c r="G105" s="57" t="s">
        <v>29</v>
      </c>
      <c r="H105" s="57"/>
      <c r="I105" s="57" t="s">
        <v>30</v>
      </c>
      <c r="J105" s="58">
        <v>1</v>
      </c>
      <c r="K105" s="59">
        <v>1</v>
      </c>
      <c r="L105" s="60" t="s">
        <v>666</v>
      </c>
      <c r="M105" s="57">
        <v>510000</v>
      </c>
      <c r="N105" s="57" t="s">
        <v>57</v>
      </c>
      <c r="O105" s="57" t="s">
        <v>58</v>
      </c>
      <c r="P105" s="57" t="s">
        <v>33</v>
      </c>
      <c r="Q105" s="57">
        <v>2</v>
      </c>
      <c r="R105" s="57" t="s">
        <v>59</v>
      </c>
      <c r="S105" s="57">
        <v>186014</v>
      </c>
      <c r="T105" s="57" t="s">
        <v>60</v>
      </c>
      <c r="U105" s="57" t="s">
        <v>61</v>
      </c>
      <c r="V105" s="57">
        <v>549496321</v>
      </c>
      <c r="W105" s="57"/>
      <c r="X105" s="61" t="s">
        <v>760</v>
      </c>
      <c r="Y105" s="61" t="s">
        <v>761</v>
      </c>
      <c r="Z105" s="61" t="s">
        <v>41</v>
      </c>
      <c r="AA105" s="61" t="s">
        <v>762</v>
      </c>
      <c r="AB105" s="61" t="s">
        <v>670</v>
      </c>
      <c r="AC105" s="60" t="s">
        <v>763</v>
      </c>
      <c r="AD105" s="62">
        <v>2160</v>
      </c>
      <c r="AE105" s="59">
        <v>20</v>
      </c>
      <c r="AF105" s="62">
        <v>432</v>
      </c>
      <c r="AG105" s="63">
        <f>ROUND(K105*AD105,2)</f>
        <v>2160</v>
      </c>
      <c r="AH105" s="63">
        <f>ROUND(K105*(AD105+AF105),2)</f>
        <v>2592</v>
      </c>
    </row>
    <row r="106" spans="1:34" ht="12.75">
      <c r="A106" s="56">
        <v>20610</v>
      </c>
      <c r="B106" s="57" t="s">
        <v>192</v>
      </c>
      <c r="C106" s="56">
        <v>53629</v>
      </c>
      <c r="D106" s="57" t="s">
        <v>37</v>
      </c>
      <c r="E106" s="57" t="s">
        <v>92</v>
      </c>
      <c r="F106" s="57" t="s">
        <v>93</v>
      </c>
      <c r="G106" s="57" t="s">
        <v>29</v>
      </c>
      <c r="H106" s="57"/>
      <c r="I106" s="57" t="s">
        <v>30</v>
      </c>
      <c r="J106" s="58">
        <v>1</v>
      </c>
      <c r="K106" s="59">
        <v>1</v>
      </c>
      <c r="L106" s="60" t="s">
        <v>666</v>
      </c>
      <c r="M106" s="57">
        <v>510000</v>
      </c>
      <c r="N106" s="57" t="s">
        <v>57</v>
      </c>
      <c r="O106" s="57" t="s">
        <v>58</v>
      </c>
      <c r="P106" s="57" t="s">
        <v>33</v>
      </c>
      <c r="Q106" s="57">
        <v>2</v>
      </c>
      <c r="R106" s="57" t="s">
        <v>59</v>
      </c>
      <c r="S106" s="57">
        <v>186014</v>
      </c>
      <c r="T106" s="57" t="s">
        <v>60</v>
      </c>
      <c r="U106" s="57" t="s">
        <v>61</v>
      </c>
      <c r="V106" s="57">
        <v>549496321</v>
      </c>
      <c r="W106" s="57"/>
      <c r="X106" s="61" t="s">
        <v>760</v>
      </c>
      <c r="Y106" s="61" t="s">
        <v>761</v>
      </c>
      <c r="Z106" s="61" t="s">
        <v>41</v>
      </c>
      <c r="AA106" s="61" t="s">
        <v>762</v>
      </c>
      <c r="AB106" s="61" t="s">
        <v>670</v>
      </c>
      <c r="AC106" s="60" t="s">
        <v>763</v>
      </c>
      <c r="AD106" s="62">
        <v>180</v>
      </c>
      <c r="AE106" s="59">
        <v>20</v>
      </c>
      <c r="AF106" s="62">
        <v>36</v>
      </c>
      <c r="AG106" s="63">
        <f>ROUND(K106*AD106,2)</f>
        <v>180</v>
      </c>
      <c r="AH106" s="63">
        <f>ROUND(K106*(AD106+AF106),2)</f>
        <v>216</v>
      </c>
    </row>
    <row r="107" spans="1:34" ht="13.5" customHeight="1">
      <c r="A107" s="71"/>
      <c r="B107" s="71"/>
      <c r="C107" s="71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71" t="s">
        <v>672</v>
      </c>
      <c r="AF107" s="71"/>
      <c r="AG107" s="65">
        <f>SUM(AG104:AG106)</f>
        <v>21840</v>
      </c>
      <c r="AH107" s="65">
        <f>SUM(AH104:AH106)</f>
        <v>26208</v>
      </c>
    </row>
    <row r="108" spans="1:3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2.75">
      <c r="A109" s="56">
        <v>20611</v>
      </c>
      <c r="B109" s="57" t="s">
        <v>193</v>
      </c>
      <c r="C109" s="56">
        <v>53618</v>
      </c>
      <c r="D109" s="57" t="s">
        <v>40</v>
      </c>
      <c r="E109" s="57" t="s">
        <v>194</v>
      </c>
      <c r="F109" s="57" t="s">
        <v>195</v>
      </c>
      <c r="G109" s="57" t="s">
        <v>29</v>
      </c>
      <c r="H109" s="98" t="s">
        <v>811</v>
      </c>
      <c r="I109" s="57" t="s">
        <v>30</v>
      </c>
      <c r="J109" s="58">
        <v>9</v>
      </c>
      <c r="K109" s="59">
        <v>9</v>
      </c>
      <c r="L109" s="60" t="s">
        <v>666</v>
      </c>
      <c r="M109" s="57">
        <v>510000</v>
      </c>
      <c r="N109" s="57" t="s">
        <v>57</v>
      </c>
      <c r="O109" s="57" t="s">
        <v>58</v>
      </c>
      <c r="P109" s="57" t="s">
        <v>33</v>
      </c>
      <c r="Q109" s="57">
        <v>2</v>
      </c>
      <c r="R109" s="57" t="s">
        <v>59</v>
      </c>
      <c r="S109" s="57">
        <v>186014</v>
      </c>
      <c r="T109" s="57" t="s">
        <v>60</v>
      </c>
      <c r="U109" s="57" t="s">
        <v>61</v>
      </c>
      <c r="V109" s="57">
        <v>549496321</v>
      </c>
      <c r="W109" s="57"/>
      <c r="X109" s="61" t="s">
        <v>764</v>
      </c>
      <c r="Y109" s="61" t="s">
        <v>678</v>
      </c>
      <c r="Z109" s="61" t="s">
        <v>41</v>
      </c>
      <c r="AA109" s="61" t="s">
        <v>687</v>
      </c>
      <c r="AB109" s="61" t="s">
        <v>670</v>
      </c>
      <c r="AC109" s="60" t="s">
        <v>765</v>
      </c>
      <c r="AD109" s="62">
        <v>10250</v>
      </c>
      <c r="AE109" s="59">
        <v>20</v>
      </c>
      <c r="AF109" s="62">
        <v>2050</v>
      </c>
      <c r="AG109" s="63">
        <f aca="true" t="shared" si="2" ref="AG109:AG116">ROUND(K109*AD109,2)</f>
        <v>92250</v>
      </c>
      <c r="AH109" s="63">
        <f aca="true" t="shared" si="3" ref="AH109:AH116">ROUND(K109*(AD109+AF109),2)</f>
        <v>110700</v>
      </c>
    </row>
    <row r="110" spans="1:34" ht="12.75">
      <c r="A110" s="56">
        <v>20611</v>
      </c>
      <c r="B110" s="57" t="s">
        <v>193</v>
      </c>
      <c r="C110" s="56">
        <v>53619</v>
      </c>
      <c r="D110" s="57" t="s">
        <v>40</v>
      </c>
      <c r="E110" s="57" t="s">
        <v>114</v>
      </c>
      <c r="F110" s="57" t="s">
        <v>115</v>
      </c>
      <c r="G110" s="57" t="s">
        <v>29</v>
      </c>
      <c r="H110" s="98" t="s">
        <v>811</v>
      </c>
      <c r="I110" s="57" t="s">
        <v>30</v>
      </c>
      <c r="J110" s="58">
        <v>1</v>
      </c>
      <c r="K110" s="59">
        <v>1</v>
      </c>
      <c r="L110" s="60" t="s">
        <v>666</v>
      </c>
      <c r="M110" s="57">
        <v>510000</v>
      </c>
      <c r="N110" s="57" t="s">
        <v>57</v>
      </c>
      <c r="O110" s="57" t="s">
        <v>58</v>
      </c>
      <c r="P110" s="57" t="s">
        <v>33</v>
      </c>
      <c r="Q110" s="57">
        <v>2</v>
      </c>
      <c r="R110" s="57" t="s">
        <v>59</v>
      </c>
      <c r="S110" s="57">
        <v>186014</v>
      </c>
      <c r="T110" s="57" t="s">
        <v>60</v>
      </c>
      <c r="U110" s="57" t="s">
        <v>61</v>
      </c>
      <c r="V110" s="57">
        <v>549496321</v>
      </c>
      <c r="W110" s="57"/>
      <c r="X110" s="61" t="s">
        <v>764</v>
      </c>
      <c r="Y110" s="61" t="s">
        <v>678</v>
      </c>
      <c r="Z110" s="61" t="s">
        <v>41</v>
      </c>
      <c r="AA110" s="61" t="s">
        <v>687</v>
      </c>
      <c r="AB110" s="61" t="s">
        <v>670</v>
      </c>
      <c r="AC110" s="60" t="s">
        <v>765</v>
      </c>
      <c r="AD110" s="62">
        <v>17400</v>
      </c>
      <c r="AE110" s="59">
        <v>20</v>
      </c>
      <c r="AF110" s="62">
        <v>3480</v>
      </c>
      <c r="AG110" s="63">
        <f t="shared" si="2"/>
        <v>17400</v>
      </c>
      <c r="AH110" s="63">
        <f t="shared" si="3"/>
        <v>20880</v>
      </c>
    </row>
    <row r="111" spans="1:34" ht="12.75">
      <c r="A111" s="56">
        <v>20611</v>
      </c>
      <c r="B111" s="57" t="s">
        <v>193</v>
      </c>
      <c r="C111" s="56">
        <v>53620</v>
      </c>
      <c r="D111" s="57" t="s">
        <v>40</v>
      </c>
      <c r="E111" s="57" t="s">
        <v>42</v>
      </c>
      <c r="F111" s="57" t="s">
        <v>43</v>
      </c>
      <c r="G111" s="57" t="s">
        <v>29</v>
      </c>
      <c r="H111" s="98" t="s">
        <v>811</v>
      </c>
      <c r="I111" s="57" t="s">
        <v>30</v>
      </c>
      <c r="J111" s="58">
        <v>1</v>
      </c>
      <c r="K111" s="59">
        <v>1</v>
      </c>
      <c r="L111" s="60" t="s">
        <v>666</v>
      </c>
      <c r="M111" s="57">
        <v>510000</v>
      </c>
      <c r="N111" s="57" t="s">
        <v>57</v>
      </c>
      <c r="O111" s="57" t="s">
        <v>58</v>
      </c>
      <c r="P111" s="57" t="s">
        <v>33</v>
      </c>
      <c r="Q111" s="57">
        <v>2</v>
      </c>
      <c r="R111" s="57" t="s">
        <v>59</v>
      </c>
      <c r="S111" s="57">
        <v>186014</v>
      </c>
      <c r="T111" s="57" t="s">
        <v>60</v>
      </c>
      <c r="U111" s="57" t="s">
        <v>61</v>
      </c>
      <c r="V111" s="57">
        <v>549496321</v>
      </c>
      <c r="W111" s="57"/>
      <c r="X111" s="61" t="s">
        <v>764</v>
      </c>
      <c r="Y111" s="61" t="s">
        <v>678</v>
      </c>
      <c r="Z111" s="61" t="s">
        <v>41</v>
      </c>
      <c r="AA111" s="61" t="s">
        <v>687</v>
      </c>
      <c r="AB111" s="61" t="s">
        <v>670</v>
      </c>
      <c r="AC111" s="60" t="s">
        <v>765</v>
      </c>
      <c r="AD111" s="62">
        <v>14200</v>
      </c>
      <c r="AE111" s="59">
        <v>20</v>
      </c>
      <c r="AF111" s="62">
        <v>2840</v>
      </c>
      <c r="AG111" s="63">
        <f t="shared" si="2"/>
        <v>14200</v>
      </c>
      <c r="AH111" s="63">
        <f t="shared" si="3"/>
        <v>17040</v>
      </c>
    </row>
    <row r="112" spans="1:34" ht="12.75">
      <c r="A112" s="56">
        <v>20611</v>
      </c>
      <c r="B112" s="57" t="s">
        <v>193</v>
      </c>
      <c r="C112" s="56">
        <v>53630</v>
      </c>
      <c r="D112" s="57" t="s">
        <v>44</v>
      </c>
      <c r="E112" s="57" t="s">
        <v>77</v>
      </c>
      <c r="F112" s="57" t="s">
        <v>78</v>
      </c>
      <c r="G112" s="57" t="s">
        <v>29</v>
      </c>
      <c r="H112" s="57"/>
      <c r="I112" s="57" t="s">
        <v>30</v>
      </c>
      <c r="J112" s="58">
        <v>1</v>
      </c>
      <c r="K112" s="59">
        <v>1</v>
      </c>
      <c r="L112" s="60" t="s">
        <v>666</v>
      </c>
      <c r="M112" s="57">
        <v>510000</v>
      </c>
      <c r="N112" s="57" t="s">
        <v>57</v>
      </c>
      <c r="O112" s="57" t="s">
        <v>58</v>
      </c>
      <c r="P112" s="57" t="s">
        <v>33</v>
      </c>
      <c r="Q112" s="57">
        <v>2</v>
      </c>
      <c r="R112" s="57" t="s">
        <v>59</v>
      </c>
      <c r="S112" s="57">
        <v>186014</v>
      </c>
      <c r="T112" s="57" t="s">
        <v>60</v>
      </c>
      <c r="U112" s="57" t="s">
        <v>61</v>
      </c>
      <c r="V112" s="57">
        <v>549496321</v>
      </c>
      <c r="W112" s="57"/>
      <c r="X112" s="61" t="s">
        <v>764</v>
      </c>
      <c r="Y112" s="61" t="s">
        <v>678</v>
      </c>
      <c r="Z112" s="61" t="s">
        <v>41</v>
      </c>
      <c r="AA112" s="61" t="s">
        <v>687</v>
      </c>
      <c r="AB112" s="61" t="s">
        <v>670</v>
      </c>
      <c r="AC112" s="60" t="s">
        <v>765</v>
      </c>
      <c r="AD112" s="62">
        <v>8800</v>
      </c>
      <c r="AE112" s="59">
        <v>20</v>
      </c>
      <c r="AF112" s="62">
        <v>1760</v>
      </c>
      <c r="AG112" s="63">
        <f t="shared" si="2"/>
        <v>8800</v>
      </c>
      <c r="AH112" s="63">
        <f t="shared" si="3"/>
        <v>10560</v>
      </c>
    </row>
    <row r="113" spans="1:34" ht="12.75">
      <c r="A113" s="56">
        <v>20611</v>
      </c>
      <c r="B113" s="57" t="s">
        <v>193</v>
      </c>
      <c r="C113" s="56">
        <v>53631</v>
      </c>
      <c r="D113" s="57" t="s">
        <v>196</v>
      </c>
      <c r="E113" s="57" t="s">
        <v>197</v>
      </c>
      <c r="F113" s="57" t="s">
        <v>198</v>
      </c>
      <c r="G113" s="57" t="s">
        <v>29</v>
      </c>
      <c r="H113" s="57"/>
      <c r="I113" s="57" t="s">
        <v>30</v>
      </c>
      <c r="J113" s="58">
        <v>1</v>
      </c>
      <c r="K113" s="59">
        <v>1</v>
      </c>
      <c r="L113" s="60" t="s">
        <v>666</v>
      </c>
      <c r="M113" s="57">
        <v>510000</v>
      </c>
      <c r="N113" s="57" t="s">
        <v>57</v>
      </c>
      <c r="O113" s="57" t="s">
        <v>58</v>
      </c>
      <c r="P113" s="57" t="s">
        <v>33</v>
      </c>
      <c r="Q113" s="57">
        <v>2</v>
      </c>
      <c r="R113" s="57" t="s">
        <v>59</v>
      </c>
      <c r="S113" s="57">
        <v>186014</v>
      </c>
      <c r="T113" s="57" t="s">
        <v>60</v>
      </c>
      <c r="U113" s="57" t="s">
        <v>61</v>
      </c>
      <c r="V113" s="57">
        <v>549496321</v>
      </c>
      <c r="W113" s="57"/>
      <c r="X113" s="61" t="s">
        <v>764</v>
      </c>
      <c r="Y113" s="61" t="s">
        <v>678</v>
      </c>
      <c r="Z113" s="61" t="s">
        <v>41</v>
      </c>
      <c r="AA113" s="61" t="s">
        <v>687</v>
      </c>
      <c r="AB113" s="61" t="s">
        <v>670</v>
      </c>
      <c r="AC113" s="60" t="s">
        <v>765</v>
      </c>
      <c r="AD113" s="62">
        <v>2460</v>
      </c>
      <c r="AE113" s="59">
        <v>20</v>
      </c>
      <c r="AF113" s="62">
        <v>492</v>
      </c>
      <c r="AG113" s="63">
        <f t="shared" si="2"/>
        <v>2460</v>
      </c>
      <c r="AH113" s="63">
        <f t="shared" si="3"/>
        <v>2952</v>
      </c>
    </row>
    <row r="114" spans="1:34" ht="12.75">
      <c r="A114" s="56">
        <v>20611</v>
      </c>
      <c r="B114" s="57" t="s">
        <v>193</v>
      </c>
      <c r="C114" s="56">
        <v>53642</v>
      </c>
      <c r="D114" s="57" t="s">
        <v>82</v>
      </c>
      <c r="E114" s="57" t="s">
        <v>122</v>
      </c>
      <c r="F114" s="57" t="s">
        <v>123</v>
      </c>
      <c r="G114" s="57" t="s">
        <v>29</v>
      </c>
      <c r="H114" s="98" t="s">
        <v>199</v>
      </c>
      <c r="I114" s="57" t="s">
        <v>30</v>
      </c>
      <c r="J114" s="58">
        <v>4</v>
      </c>
      <c r="K114" s="59">
        <v>4</v>
      </c>
      <c r="L114" s="60" t="s">
        <v>666</v>
      </c>
      <c r="M114" s="57">
        <v>510000</v>
      </c>
      <c r="N114" s="57" t="s">
        <v>57</v>
      </c>
      <c r="O114" s="57" t="s">
        <v>58</v>
      </c>
      <c r="P114" s="57" t="s">
        <v>33</v>
      </c>
      <c r="Q114" s="57">
        <v>2</v>
      </c>
      <c r="R114" s="57" t="s">
        <v>59</v>
      </c>
      <c r="S114" s="57">
        <v>186014</v>
      </c>
      <c r="T114" s="57" t="s">
        <v>60</v>
      </c>
      <c r="U114" s="57" t="s">
        <v>61</v>
      </c>
      <c r="V114" s="57">
        <v>549496321</v>
      </c>
      <c r="W114" s="57"/>
      <c r="X114" s="61" t="s">
        <v>764</v>
      </c>
      <c r="Y114" s="61" t="s">
        <v>678</v>
      </c>
      <c r="Z114" s="61" t="s">
        <v>41</v>
      </c>
      <c r="AA114" s="61" t="s">
        <v>687</v>
      </c>
      <c r="AB114" s="61" t="s">
        <v>670</v>
      </c>
      <c r="AC114" s="60" t="s">
        <v>765</v>
      </c>
      <c r="AD114" s="62">
        <v>4750</v>
      </c>
      <c r="AE114" s="59">
        <v>20</v>
      </c>
      <c r="AF114" s="62">
        <v>950</v>
      </c>
      <c r="AG114" s="63">
        <f t="shared" si="2"/>
        <v>19000</v>
      </c>
      <c r="AH114" s="63">
        <f t="shared" si="3"/>
        <v>22800</v>
      </c>
    </row>
    <row r="115" spans="1:34" ht="12.75">
      <c r="A115" s="56">
        <v>20611</v>
      </c>
      <c r="B115" s="57" t="s">
        <v>193</v>
      </c>
      <c r="C115" s="56">
        <v>53644</v>
      </c>
      <c r="D115" s="57" t="s">
        <v>26</v>
      </c>
      <c r="E115" s="57" t="s">
        <v>47</v>
      </c>
      <c r="F115" s="57" t="s">
        <v>48</v>
      </c>
      <c r="G115" s="57" t="s">
        <v>29</v>
      </c>
      <c r="H115" s="57"/>
      <c r="I115" s="57" t="s">
        <v>30</v>
      </c>
      <c r="J115" s="58">
        <v>3</v>
      </c>
      <c r="K115" s="59">
        <v>3</v>
      </c>
      <c r="L115" s="60" t="s">
        <v>666</v>
      </c>
      <c r="M115" s="57">
        <v>510000</v>
      </c>
      <c r="N115" s="57" t="s">
        <v>57</v>
      </c>
      <c r="O115" s="57" t="s">
        <v>58</v>
      </c>
      <c r="P115" s="57" t="s">
        <v>33</v>
      </c>
      <c r="Q115" s="57">
        <v>2</v>
      </c>
      <c r="R115" s="57" t="s">
        <v>59</v>
      </c>
      <c r="S115" s="57">
        <v>186014</v>
      </c>
      <c r="T115" s="57" t="s">
        <v>60</v>
      </c>
      <c r="U115" s="57" t="s">
        <v>61</v>
      </c>
      <c r="V115" s="57">
        <v>549496321</v>
      </c>
      <c r="W115" s="57"/>
      <c r="X115" s="61" t="s">
        <v>764</v>
      </c>
      <c r="Y115" s="61" t="s">
        <v>678</v>
      </c>
      <c r="Z115" s="61" t="s">
        <v>41</v>
      </c>
      <c r="AA115" s="61" t="s">
        <v>687</v>
      </c>
      <c r="AB115" s="61" t="s">
        <v>670</v>
      </c>
      <c r="AC115" s="60" t="s">
        <v>765</v>
      </c>
      <c r="AD115" s="62">
        <v>2760</v>
      </c>
      <c r="AE115" s="59">
        <v>20</v>
      </c>
      <c r="AF115" s="62">
        <v>552</v>
      </c>
      <c r="AG115" s="63">
        <f t="shared" si="2"/>
        <v>8280</v>
      </c>
      <c r="AH115" s="63">
        <f t="shared" si="3"/>
        <v>9936</v>
      </c>
    </row>
    <row r="116" spans="1:34" ht="25.5">
      <c r="A116" s="56">
        <v>20611</v>
      </c>
      <c r="B116" s="57" t="s">
        <v>193</v>
      </c>
      <c r="C116" s="56">
        <v>53645</v>
      </c>
      <c r="D116" s="57" t="s">
        <v>200</v>
      </c>
      <c r="E116" s="57" t="s">
        <v>201</v>
      </c>
      <c r="F116" s="57" t="s">
        <v>202</v>
      </c>
      <c r="G116" s="57" t="s">
        <v>29</v>
      </c>
      <c r="H116" s="98" t="s">
        <v>203</v>
      </c>
      <c r="I116" s="57" t="s">
        <v>30</v>
      </c>
      <c r="J116" s="58">
        <v>1</v>
      </c>
      <c r="K116" s="59">
        <v>1</v>
      </c>
      <c r="L116" s="60" t="s">
        <v>666</v>
      </c>
      <c r="M116" s="57">
        <v>510000</v>
      </c>
      <c r="N116" s="57" t="s">
        <v>57</v>
      </c>
      <c r="O116" s="57" t="s">
        <v>58</v>
      </c>
      <c r="P116" s="57" t="s">
        <v>33</v>
      </c>
      <c r="Q116" s="57">
        <v>2</v>
      </c>
      <c r="R116" s="57" t="s">
        <v>59</v>
      </c>
      <c r="S116" s="57">
        <v>186014</v>
      </c>
      <c r="T116" s="57" t="s">
        <v>60</v>
      </c>
      <c r="U116" s="57" t="s">
        <v>61</v>
      </c>
      <c r="V116" s="57">
        <v>549496321</v>
      </c>
      <c r="W116" s="57"/>
      <c r="X116" s="61" t="s">
        <v>764</v>
      </c>
      <c r="Y116" s="61" t="s">
        <v>678</v>
      </c>
      <c r="Z116" s="61" t="s">
        <v>41</v>
      </c>
      <c r="AA116" s="61" t="s">
        <v>687</v>
      </c>
      <c r="AB116" s="61" t="s">
        <v>670</v>
      </c>
      <c r="AC116" s="60" t="s">
        <v>765</v>
      </c>
      <c r="AD116" s="62">
        <v>7050</v>
      </c>
      <c r="AE116" s="59">
        <v>20</v>
      </c>
      <c r="AF116" s="62">
        <v>1410</v>
      </c>
      <c r="AG116" s="63">
        <f t="shared" si="2"/>
        <v>7050</v>
      </c>
      <c r="AH116" s="63">
        <f t="shared" si="3"/>
        <v>8460</v>
      </c>
    </row>
    <row r="117" spans="1:34" ht="13.5" customHeight="1">
      <c r="A117" s="71"/>
      <c r="B117" s="71"/>
      <c r="C117" s="71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71" t="s">
        <v>672</v>
      </c>
      <c r="AF117" s="71"/>
      <c r="AG117" s="65">
        <f>SUM(AG109:AG116)</f>
        <v>169440</v>
      </c>
      <c r="AH117" s="65">
        <f>SUM(AH109:AH116)</f>
        <v>203328</v>
      </c>
    </row>
    <row r="118" spans="1:3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25.5">
      <c r="A119" s="56">
        <v>20632</v>
      </c>
      <c r="B119" s="57"/>
      <c r="C119" s="56">
        <v>53742</v>
      </c>
      <c r="D119" s="57" t="s">
        <v>40</v>
      </c>
      <c r="E119" s="57" t="s">
        <v>204</v>
      </c>
      <c r="F119" s="57" t="s">
        <v>205</v>
      </c>
      <c r="G119" s="57" t="s">
        <v>29</v>
      </c>
      <c r="H119" s="57"/>
      <c r="I119" s="57" t="s">
        <v>30</v>
      </c>
      <c r="J119" s="58">
        <v>1</v>
      </c>
      <c r="K119" s="59">
        <v>1</v>
      </c>
      <c r="L119" s="60" t="s">
        <v>666</v>
      </c>
      <c r="M119" s="57">
        <v>715000</v>
      </c>
      <c r="N119" s="57" t="s">
        <v>206</v>
      </c>
      <c r="O119" s="57" t="s">
        <v>207</v>
      </c>
      <c r="P119" s="57" t="s">
        <v>33</v>
      </c>
      <c r="Q119" s="57"/>
      <c r="R119" s="57" t="s">
        <v>41</v>
      </c>
      <c r="S119" s="57">
        <v>17748</v>
      </c>
      <c r="T119" s="57" t="s">
        <v>208</v>
      </c>
      <c r="U119" s="57" t="s">
        <v>209</v>
      </c>
      <c r="V119" s="57">
        <v>549495932</v>
      </c>
      <c r="W119" s="57"/>
      <c r="X119" s="61" t="s">
        <v>766</v>
      </c>
      <c r="Y119" s="61" t="s">
        <v>767</v>
      </c>
      <c r="Z119" s="61" t="s">
        <v>746</v>
      </c>
      <c r="AA119" s="61" t="s">
        <v>717</v>
      </c>
      <c r="AB119" s="61" t="s">
        <v>670</v>
      </c>
      <c r="AC119" s="60" t="s">
        <v>768</v>
      </c>
      <c r="AD119" s="62">
        <v>13400</v>
      </c>
      <c r="AE119" s="59">
        <v>20</v>
      </c>
      <c r="AF119" s="62">
        <v>2680</v>
      </c>
      <c r="AG119" s="63">
        <f>ROUND(K119*AD119,2)</f>
        <v>13400</v>
      </c>
      <c r="AH119" s="63">
        <f>ROUND(K119*(AD119+AF119),2)</f>
        <v>16080</v>
      </c>
    </row>
    <row r="120" spans="1:34" ht="13.5" customHeight="1">
      <c r="A120" s="71"/>
      <c r="B120" s="71"/>
      <c r="C120" s="71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71" t="s">
        <v>672</v>
      </c>
      <c r="AF120" s="71"/>
      <c r="AG120" s="65">
        <f>SUM(AG119:AG119)</f>
        <v>13400</v>
      </c>
      <c r="AH120" s="65">
        <f>SUM(AH119:AH119)</f>
        <v>16080</v>
      </c>
    </row>
    <row r="121" spans="1:3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25.5">
      <c r="A122" s="56">
        <v>20651</v>
      </c>
      <c r="B122" s="57" t="s">
        <v>210</v>
      </c>
      <c r="C122" s="56">
        <v>53744</v>
      </c>
      <c r="D122" s="57" t="s">
        <v>40</v>
      </c>
      <c r="E122" s="57" t="s">
        <v>101</v>
      </c>
      <c r="F122" s="57" t="s">
        <v>102</v>
      </c>
      <c r="G122" s="57" t="s">
        <v>29</v>
      </c>
      <c r="H122" s="57"/>
      <c r="I122" s="57" t="s">
        <v>30</v>
      </c>
      <c r="J122" s="58">
        <v>1</v>
      </c>
      <c r="K122" s="59">
        <v>1</v>
      </c>
      <c r="L122" s="60" t="s">
        <v>697</v>
      </c>
      <c r="M122" s="57">
        <v>110520</v>
      </c>
      <c r="N122" s="57" t="s">
        <v>211</v>
      </c>
      <c r="O122" s="57" t="s">
        <v>212</v>
      </c>
      <c r="P122" s="57" t="s">
        <v>33</v>
      </c>
      <c r="Q122" s="57">
        <v>3</v>
      </c>
      <c r="R122" s="57" t="s">
        <v>213</v>
      </c>
      <c r="S122" s="57">
        <v>135370</v>
      </c>
      <c r="T122" s="57" t="s">
        <v>214</v>
      </c>
      <c r="U122" s="57" t="s">
        <v>215</v>
      </c>
      <c r="V122" s="57">
        <v>549494808</v>
      </c>
      <c r="W122" s="57" t="s">
        <v>216</v>
      </c>
      <c r="X122" s="61" t="s">
        <v>679</v>
      </c>
      <c r="Y122" s="61" t="s">
        <v>769</v>
      </c>
      <c r="Z122" s="61" t="s">
        <v>41</v>
      </c>
      <c r="AA122" s="61" t="s">
        <v>679</v>
      </c>
      <c r="AB122" s="61" t="s">
        <v>723</v>
      </c>
      <c r="AC122" s="60" t="s">
        <v>770</v>
      </c>
      <c r="AD122" s="62">
        <v>10800</v>
      </c>
      <c r="AE122" s="59">
        <v>20</v>
      </c>
      <c r="AF122" s="62">
        <v>2160</v>
      </c>
      <c r="AG122" s="63">
        <f>ROUND(K122*AD122,2)</f>
        <v>10800</v>
      </c>
      <c r="AH122" s="63">
        <f>ROUND(K122*(AD122+AF122),2)</f>
        <v>12960</v>
      </c>
    </row>
    <row r="123" spans="1:34" ht="13.5" customHeight="1">
      <c r="A123" s="71"/>
      <c r="B123" s="71"/>
      <c r="C123" s="71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71" t="s">
        <v>672</v>
      </c>
      <c r="AF123" s="71"/>
      <c r="AG123" s="65">
        <f>SUM(AG122:AG122)</f>
        <v>10800</v>
      </c>
      <c r="AH123" s="65">
        <f>SUM(AH122:AH122)</f>
        <v>12960</v>
      </c>
    </row>
    <row r="124" spans="1:3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25.5">
      <c r="A125" s="56">
        <v>20670</v>
      </c>
      <c r="B125" s="57" t="s">
        <v>217</v>
      </c>
      <c r="C125" s="56">
        <v>53762</v>
      </c>
      <c r="D125" s="57" t="s">
        <v>26</v>
      </c>
      <c r="E125" s="57" t="s">
        <v>27</v>
      </c>
      <c r="F125" s="57" t="s">
        <v>28</v>
      </c>
      <c r="G125" s="57" t="s">
        <v>29</v>
      </c>
      <c r="H125" s="57"/>
      <c r="I125" s="57" t="s">
        <v>30</v>
      </c>
      <c r="J125" s="58">
        <v>1</v>
      </c>
      <c r="K125" s="59">
        <v>1</v>
      </c>
      <c r="L125" s="60" t="s">
        <v>666</v>
      </c>
      <c r="M125" s="57">
        <v>960000</v>
      </c>
      <c r="N125" s="57" t="s">
        <v>218</v>
      </c>
      <c r="O125" s="57" t="s">
        <v>144</v>
      </c>
      <c r="P125" s="57" t="s">
        <v>145</v>
      </c>
      <c r="Q125" s="57"/>
      <c r="R125" s="57" t="s">
        <v>41</v>
      </c>
      <c r="S125" s="57">
        <v>62600</v>
      </c>
      <c r="T125" s="57" t="s">
        <v>219</v>
      </c>
      <c r="U125" s="57" t="s">
        <v>220</v>
      </c>
      <c r="V125" s="57">
        <v>549494521</v>
      </c>
      <c r="W125" s="57"/>
      <c r="X125" s="61" t="s">
        <v>687</v>
      </c>
      <c r="Y125" s="61" t="s">
        <v>771</v>
      </c>
      <c r="Z125" s="61" t="s">
        <v>41</v>
      </c>
      <c r="AA125" s="61" t="s">
        <v>687</v>
      </c>
      <c r="AB125" s="61" t="s">
        <v>670</v>
      </c>
      <c r="AC125" s="60" t="s">
        <v>772</v>
      </c>
      <c r="AD125" s="62">
        <v>2160</v>
      </c>
      <c r="AE125" s="59">
        <v>20</v>
      </c>
      <c r="AF125" s="62">
        <v>432</v>
      </c>
      <c r="AG125" s="63">
        <f>ROUND(K125*AD125,2)</f>
        <v>2160</v>
      </c>
      <c r="AH125" s="63">
        <f>ROUND(K125*(AD125+AF125),2)</f>
        <v>2592</v>
      </c>
    </row>
    <row r="126" spans="1:34" ht="25.5">
      <c r="A126" s="56">
        <v>20670</v>
      </c>
      <c r="B126" s="57" t="s">
        <v>217</v>
      </c>
      <c r="C126" s="56">
        <v>53763</v>
      </c>
      <c r="D126" s="57" t="s">
        <v>26</v>
      </c>
      <c r="E126" s="57" t="s">
        <v>47</v>
      </c>
      <c r="F126" s="57" t="s">
        <v>48</v>
      </c>
      <c r="G126" s="57" t="s">
        <v>29</v>
      </c>
      <c r="H126" s="57"/>
      <c r="I126" s="57" t="s">
        <v>30</v>
      </c>
      <c r="J126" s="58">
        <v>2</v>
      </c>
      <c r="K126" s="59">
        <v>2</v>
      </c>
      <c r="L126" s="60" t="s">
        <v>666</v>
      </c>
      <c r="M126" s="57">
        <v>960000</v>
      </c>
      <c r="N126" s="57" t="s">
        <v>218</v>
      </c>
      <c r="O126" s="57" t="s">
        <v>144</v>
      </c>
      <c r="P126" s="57" t="s">
        <v>145</v>
      </c>
      <c r="Q126" s="57"/>
      <c r="R126" s="57" t="s">
        <v>41</v>
      </c>
      <c r="S126" s="57">
        <v>62600</v>
      </c>
      <c r="T126" s="57" t="s">
        <v>219</v>
      </c>
      <c r="U126" s="57" t="s">
        <v>220</v>
      </c>
      <c r="V126" s="57">
        <v>549494521</v>
      </c>
      <c r="W126" s="57"/>
      <c r="X126" s="61" t="s">
        <v>687</v>
      </c>
      <c r="Y126" s="61" t="s">
        <v>771</v>
      </c>
      <c r="Z126" s="61" t="s">
        <v>41</v>
      </c>
      <c r="AA126" s="61" t="s">
        <v>687</v>
      </c>
      <c r="AB126" s="61" t="s">
        <v>670</v>
      </c>
      <c r="AC126" s="60" t="s">
        <v>772</v>
      </c>
      <c r="AD126" s="62">
        <v>2760</v>
      </c>
      <c r="AE126" s="59">
        <v>20</v>
      </c>
      <c r="AF126" s="62">
        <v>552</v>
      </c>
      <c r="AG126" s="63">
        <f>ROUND(K126*AD126,2)</f>
        <v>5520</v>
      </c>
      <c r="AH126" s="63">
        <f>ROUND(K126*(AD126+AF126),2)</f>
        <v>6624</v>
      </c>
    </row>
    <row r="127" spans="1:34" ht="13.5" customHeight="1">
      <c r="A127" s="71"/>
      <c r="B127" s="71"/>
      <c r="C127" s="71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71" t="s">
        <v>672</v>
      </c>
      <c r="AF127" s="71"/>
      <c r="AG127" s="65">
        <f>SUM(AG125:AG126)</f>
        <v>7680</v>
      </c>
      <c r="AH127" s="65">
        <f>SUM(AH125:AH126)</f>
        <v>9216</v>
      </c>
    </row>
    <row r="128" spans="1:3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>
      <c r="A129" s="56">
        <v>20693</v>
      </c>
      <c r="B129" s="57" t="s">
        <v>221</v>
      </c>
      <c r="C129" s="56">
        <v>53840</v>
      </c>
      <c r="D129" s="57" t="s">
        <v>40</v>
      </c>
      <c r="E129" s="57" t="s">
        <v>101</v>
      </c>
      <c r="F129" s="57" t="s">
        <v>102</v>
      </c>
      <c r="G129" s="57" t="s">
        <v>29</v>
      </c>
      <c r="H129" s="98" t="s">
        <v>224</v>
      </c>
      <c r="I129" s="57" t="s">
        <v>30</v>
      </c>
      <c r="J129" s="58">
        <v>3</v>
      </c>
      <c r="K129" s="59">
        <v>3</v>
      </c>
      <c r="L129" s="60" t="s">
        <v>666</v>
      </c>
      <c r="M129" s="57">
        <v>510000</v>
      </c>
      <c r="N129" s="57" t="s">
        <v>57</v>
      </c>
      <c r="O129" s="57" t="s">
        <v>58</v>
      </c>
      <c r="P129" s="57" t="s">
        <v>33</v>
      </c>
      <c r="Q129" s="57">
        <v>2</v>
      </c>
      <c r="R129" s="57" t="s">
        <v>59</v>
      </c>
      <c r="S129" s="57">
        <v>186014</v>
      </c>
      <c r="T129" s="57" t="s">
        <v>60</v>
      </c>
      <c r="U129" s="57" t="s">
        <v>61</v>
      </c>
      <c r="V129" s="57">
        <v>549496321</v>
      </c>
      <c r="W129" s="57"/>
      <c r="X129" s="61" t="s">
        <v>692</v>
      </c>
      <c r="Y129" s="61" t="s">
        <v>678</v>
      </c>
      <c r="Z129" s="61" t="s">
        <v>41</v>
      </c>
      <c r="AA129" s="61" t="s">
        <v>773</v>
      </c>
      <c r="AB129" s="61" t="s">
        <v>670</v>
      </c>
      <c r="AC129" s="60" t="s">
        <v>774</v>
      </c>
      <c r="AD129" s="62">
        <v>11000</v>
      </c>
      <c r="AE129" s="59">
        <v>20</v>
      </c>
      <c r="AF129" s="62">
        <v>2200</v>
      </c>
      <c r="AG129" s="63">
        <f>ROUND(K129*AD129,2)</f>
        <v>33000</v>
      </c>
      <c r="AH129" s="63">
        <f>ROUND(K129*(AD129+AF129),2)</f>
        <v>39600</v>
      </c>
    </row>
    <row r="130" spans="1:34" ht="12.75">
      <c r="A130" s="56">
        <v>20693</v>
      </c>
      <c r="B130" s="57" t="s">
        <v>221</v>
      </c>
      <c r="C130" s="56">
        <v>53858</v>
      </c>
      <c r="D130" s="57" t="s">
        <v>40</v>
      </c>
      <c r="E130" s="57" t="s">
        <v>114</v>
      </c>
      <c r="F130" s="57" t="s">
        <v>115</v>
      </c>
      <c r="G130" s="57" t="s">
        <v>29</v>
      </c>
      <c r="H130" s="98" t="s">
        <v>224</v>
      </c>
      <c r="I130" s="57" t="s">
        <v>30</v>
      </c>
      <c r="J130" s="58">
        <v>2</v>
      </c>
      <c r="K130" s="59">
        <v>2</v>
      </c>
      <c r="L130" s="60" t="s">
        <v>666</v>
      </c>
      <c r="M130" s="57">
        <v>510000</v>
      </c>
      <c r="N130" s="57" t="s">
        <v>57</v>
      </c>
      <c r="O130" s="57" t="s">
        <v>58</v>
      </c>
      <c r="P130" s="57" t="s">
        <v>33</v>
      </c>
      <c r="Q130" s="57">
        <v>2</v>
      </c>
      <c r="R130" s="57" t="s">
        <v>59</v>
      </c>
      <c r="S130" s="57">
        <v>186014</v>
      </c>
      <c r="T130" s="57" t="s">
        <v>60</v>
      </c>
      <c r="U130" s="57" t="s">
        <v>61</v>
      </c>
      <c r="V130" s="57">
        <v>549496321</v>
      </c>
      <c r="W130" s="57"/>
      <c r="X130" s="61" t="s">
        <v>692</v>
      </c>
      <c r="Y130" s="61" t="s">
        <v>678</v>
      </c>
      <c r="Z130" s="61" t="s">
        <v>41</v>
      </c>
      <c r="AA130" s="61" t="s">
        <v>773</v>
      </c>
      <c r="AB130" s="61" t="s">
        <v>670</v>
      </c>
      <c r="AC130" s="60" t="s">
        <v>774</v>
      </c>
      <c r="AD130" s="62">
        <v>17400</v>
      </c>
      <c r="AE130" s="59">
        <v>20</v>
      </c>
      <c r="AF130" s="62">
        <v>3480</v>
      </c>
      <c r="AG130" s="63">
        <f>ROUND(K130*AD130,2)</f>
        <v>34800</v>
      </c>
      <c r="AH130" s="63">
        <f>ROUND(K130*(AD130+AF130),2)</f>
        <v>41760</v>
      </c>
    </row>
    <row r="131" spans="1:34" ht="12.75">
      <c r="A131" s="56">
        <v>20693</v>
      </c>
      <c r="B131" s="57" t="s">
        <v>221</v>
      </c>
      <c r="C131" s="56">
        <v>53860</v>
      </c>
      <c r="D131" s="57" t="s">
        <v>44</v>
      </c>
      <c r="E131" s="57" t="s">
        <v>77</v>
      </c>
      <c r="F131" s="57" t="s">
        <v>78</v>
      </c>
      <c r="G131" s="57" t="s">
        <v>29</v>
      </c>
      <c r="H131" s="57"/>
      <c r="I131" s="57" t="s">
        <v>30</v>
      </c>
      <c r="J131" s="58">
        <v>2</v>
      </c>
      <c r="K131" s="59">
        <v>2</v>
      </c>
      <c r="L131" s="60" t="s">
        <v>666</v>
      </c>
      <c r="M131" s="57">
        <v>510000</v>
      </c>
      <c r="N131" s="57" t="s">
        <v>57</v>
      </c>
      <c r="O131" s="57" t="s">
        <v>58</v>
      </c>
      <c r="P131" s="57" t="s">
        <v>33</v>
      </c>
      <c r="Q131" s="57">
        <v>2</v>
      </c>
      <c r="R131" s="57" t="s">
        <v>59</v>
      </c>
      <c r="S131" s="57">
        <v>186014</v>
      </c>
      <c r="T131" s="57" t="s">
        <v>60</v>
      </c>
      <c r="U131" s="57" t="s">
        <v>61</v>
      </c>
      <c r="V131" s="57">
        <v>549496321</v>
      </c>
      <c r="W131" s="57"/>
      <c r="X131" s="61" t="s">
        <v>692</v>
      </c>
      <c r="Y131" s="61" t="s">
        <v>678</v>
      </c>
      <c r="Z131" s="61" t="s">
        <v>41</v>
      </c>
      <c r="AA131" s="61" t="s">
        <v>773</v>
      </c>
      <c r="AB131" s="61" t="s">
        <v>670</v>
      </c>
      <c r="AC131" s="60" t="s">
        <v>774</v>
      </c>
      <c r="AD131" s="62">
        <v>8800</v>
      </c>
      <c r="AE131" s="59">
        <v>20</v>
      </c>
      <c r="AF131" s="62">
        <v>1760</v>
      </c>
      <c r="AG131" s="63">
        <f>ROUND(K131*AD131,2)</f>
        <v>17600</v>
      </c>
      <c r="AH131" s="63">
        <f>ROUND(K131*(AD131+AF131),2)</f>
        <v>21120</v>
      </c>
    </row>
    <row r="132" spans="1:34" ht="12.75">
      <c r="A132" s="56">
        <v>20693</v>
      </c>
      <c r="B132" s="57" t="s">
        <v>221</v>
      </c>
      <c r="C132" s="56">
        <v>53862</v>
      </c>
      <c r="D132" s="57" t="s">
        <v>40</v>
      </c>
      <c r="E132" s="57" t="s">
        <v>222</v>
      </c>
      <c r="F132" s="57" t="s">
        <v>223</v>
      </c>
      <c r="G132" s="57" t="s">
        <v>29</v>
      </c>
      <c r="H132" s="98" t="s">
        <v>224</v>
      </c>
      <c r="I132" s="57" t="s">
        <v>30</v>
      </c>
      <c r="J132" s="58">
        <v>1</v>
      </c>
      <c r="K132" s="59">
        <v>1</v>
      </c>
      <c r="L132" s="60" t="s">
        <v>666</v>
      </c>
      <c r="M132" s="57">
        <v>510000</v>
      </c>
      <c r="N132" s="57" t="s">
        <v>57</v>
      </c>
      <c r="O132" s="57" t="s">
        <v>58</v>
      </c>
      <c r="P132" s="57" t="s">
        <v>33</v>
      </c>
      <c r="Q132" s="57">
        <v>2</v>
      </c>
      <c r="R132" s="57" t="s">
        <v>59</v>
      </c>
      <c r="S132" s="57">
        <v>186014</v>
      </c>
      <c r="T132" s="57" t="s">
        <v>60</v>
      </c>
      <c r="U132" s="57" t="s">
        <v>61</v>
      </c>
      <c r="V132" s="57">
        <v>549496321</v>
      </c>
      <c r="W132" s="57"/>
      <c r="X132" s="61" t="s">
        <v>692</v>
      </c>
      <c r="Y132" s="61" t="s">
        <v>678</v>
      </c>
      <c r="Z132" s="61" t="s">
        <v>41</v>
      </c>
      <c r="AA132" s="61" t="s">
        <v>773</v>
      </c>
      <c r="AB132" s="61" t="s">
        <v>670</v>
      </c>
      <c r="AC132" s="60" t="s">
        <v>774</v>
      </c>
      <c r="AD132" s="62">
        <v>7500</v>
      </c>
      <c r="AE132" s="59">
        <v>20</v>
      </c>
      <c r="AF132" s="62">
        <v>1500</v>
      </c>
      <c r="AG132" s="63">
        <f>ROUND(K132*AD132,2)</f>
        <v>7500</v>
      </c>
      <c r="AH132" s="63">
        <f>ROUND(K132*(AD132+AF132),2)</f>
        <v>9000</v>
      </c>
    </row>
    <row r="133" spans="1:34" ht="13.5" customHeight="1">
      <c r="A133" s="71"/>
      <c r="B133" s="71"/>
      <c r="C133" s="71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71" t="s">
        <v>672</v>
      </c>
      <c r="AF133" s="71"/>
      <c r="AG133" s="65">
        <f>SUM(AG129:AG132)</f>
        <v>92900</v>
      </c>
      <c r="AH133" s="65">
        <f>SUM(AH129:AH132)</f>
        <v>111480</v>
      </c>
    </row>
    <row r="134" spans="1:3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>
      <c r="A135" s="56">
        <v>20710</v>
      </c>
      <c r="B135" s="57"/>
      <c r="C135" s="56">
        <v>53824</v>
      </c>
      <c r="D135" s="57" t="s">
        <v>40</v>
      </c>
      <c r="E135" s="57" t="s">
        <v>101</v>
      </c>
      <c r="F135" s="57" t="s">
        <v>102</v>
      </c>
      <c r="G135" s="57" t="s">
        <v>29</v>
      </c>
      <c r="H135" s="99" t="s">
        <v>812</v>
      </c>
      <c r="I135" s="57" t="s">
        <v>30</v>
      </c>
      <c r="J135" s="58">
        <v>1</v>
      </c>
      <c r="K135" s="59">
        <v>1</v>
      </c>
      <c r="L135" s="60" t="s">
        <v>697</v>
      </c>
      <c r="M135" s="57">
        <v>231400</v>
      </c>
      <c r="N135" s="57" t="s">
        <v>225</v>
      </c>
      <c r="O135" s="57" t="s">
        <v>158</v>
      </c>
      <c r="P135" s="57" t="s">
        <v>159</v>
      </c>
      <c r="Q135" s="57"/>
      <c r="R135" s="57" t="s">
        <v>41</v>
      </c>
      <c r="S135" s="57">
        <v>3913</v>
      </c>
      <c r="T135" s="57" t="s">
        <v>226</v>
      </c>
      <c r="U135" s="57" t="s">
        <v>227</v>
      </c>
      <c r="V135" s="57">
        <v>549493609</v>
      </c>
      <c r="W135" s="57"/>
      <c r="X135" s="61" t="s">
        <v>775</v>
      </c>
      <c r="Y135" s="61" t="s">
        <v>776</v>
      </c>
      <c r="Z135" s="61" t="s">
        <v>712</v>
      </c>
      <c r="AA135" s="61" t="s">
        <v>777</v>
      </c>
      <c r="AB135" s="61" t="s">
        <v>41</v>
      </c>
      <c r="AC135" s="60" t="s">
        <v>778</v>
      </c>
      <c r="AD135" s="62">
        <v>10800</v>
      </c>
      <c r="AE135" s="59">
        <v>20</v>
      </c>
      <c r="AF135" s="62">
        <v>2160</v>
      </c>
      <c r="AG135" s="63">
        <f>ROUND(K135*AD135,2)</f>
        <v>10800</v>
      </c>
      <c r="AH135" s="63">
        <f>ROUND(K135*(AD135+AF135),2)</f>
        <v>12960</v>
      </c>
    </row>
    <row r="136" spans="1:34" ht="13.5" customHeight="1">
      <c r="A136" s="71"/>
      <c r="B136" s="71"/>
      <c r="C136" s="71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71" t="s">
        <v>672</v>
      </c>
      <c r="AF136" s="71"/>
      <c r="AG136" s="65">
        <f>SUM(AG135:AG135)</f>
        <v>10800</v>
      </c>
      <c r="AH136" s="65">
        <f>SUM(AH135:AH135)</f>
        <v>12960</v>
      </c>
    </row>
    <row r="137" spans="1:3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25.5">
      <c r="A138" s="56">
        <v>20790</v>
      </c>
      <c r="B138" s="57" t="s">
        <v>228</v>
      </c>
      <c r="C138" s="56">
        <v>54009</v>
      </c>
      <c r="D138" s="57" t="s">
        <v>40</v>
      </c>
      <c r="E138" s="57" t="s">
        <v>204</v>
      </c>
      <c r="F138" s="57" t="s">
        <v>205</v>
      </c>
      <c r="G138" s="57" t="s">
        <v>29</v>
      </c>
      <c r="H138" s="98" t="s">
        <v>234</v>
      </c>
      <c r="I138" s="57" t="s">
        <v>30</v>
      </c>
      <c r="J138" s="58">
        <v>6</v>
      </c>
      <c r="K138" s="59">
        <v>6</v>
      </c>
      <c r="L138" s="60" t="s">
        <v>697</v>
      </c>
      <c r="M138" s="57">
        <v>110321</v>
      </c>
      <c r="N138" s="57" t="s">
        <v>229</v>
      </c>
      <c r="O138" s="57" t="s">
        <v>230</v>
      </c>
      <c r="P138" s="57" t="s">
        <v>33</v>
      </c>
      <c r="Q138" s="57">
        <v>3</v>
      </c>
      <c r="R138" s="57" t="s">
        <v>231</v>
      </c>
      <c r="S138" s="57">
        <v>116790</v>
      </c>
      <c r="T138" s="57" t="s">
        <v>232</v>
      </c>
      <c r="U138" s="57" t="s">
        <v>233</v>
      </c>
      <c r="V138" s="57">
        <v>549497326</v>
      </c>
      <c r="W138" s="57"/>
      <c r="X138" s="61" t="s">
        <v>779</v>
      </c>
      <c r="Y138" s="61" t="s">
        <v>780</v>
      </c>
      <c r="Z138" s="61" t="s">
        <v>722</v>
      </c>
      <c r="AA138" s="61" t="s">
        <v>687</v>
      </c>
      <c r="AB138" s="61" t="s">
        <v>723</v>
      </c>
      <c r="AC138" s="60" t="s">
        <v>781</v>
      </c>
      <c r="AD138" s="62">
        <v>13400</v>
      </c>
      <c r="AE138" s="59">
        <v>20</v>
      </c>
      <c r="AF138" s="62">
        <v>2680</v>
      </c>
      <c r="AG138" s="63">
        <f>ROUND(K138*AD138,2)</f>
        <v>80400</v>
      </c>
      <c r="AH138" s="63">
        <f>ROUND(K138*(AD138+AF138),2)</f>
        <v>96480</v>
      </c>
    </row>
    <row r="139" spans="1:34" ht="25.5">
      <c r="A139" s="56">
        <v>20790</v>
      </c>
      <c r="B139" s="57" t="s">
        <v>228</v>
      </c>
      <c r="C139" s="56">
        <v>54010</v>
      </c>
      <c r="D139" s="57" t="s">
        <v>49</v>
      </c>
      <c r="E139" s="57" t="s">
        <v>50</v>
      </c>
      <c r="F139" s="57" t="s">
        <v>51</v>
      </c>
      <c r="G139" s="57" t="s">
        <v>29</v>
      </c>
      <c r="H139" s="98" t="s">
        <v>235</v>
      </c>
      <c r="I139" s="57" t="s">
        <v>30</v>
      </c>
      <c r="J139" s="58">
        <v>1</v>
      </c>
      <c r="K139" s="59">
        <v>1</v>
      </c>
      <c r="L139" s="60" t="s">
        <v>697</v>
      </c>
      <c r="M139" s="57">
        <v>110321</v>
      </c>
      <c r="N139" s="57" t="s">
        <v>229</v>
      </c>
      <c r="O139" s="57" t="s">
        <v>230</v>
      </c>
      <c r="P139" s="57" t="s">
        <v>33</v>
      </c>
      <c r="Q139" s="57">
        <v>3</v>
      </c>
      <c r="R139" s="57" t="s">
        <v>231</v>
      </c>
      <c r="S139" s="57">
        <v>116790</v>
      </c>
      <c r="T139" s="57" t="s">
        <v>232</v>
      </c>
      <c r="U139" s="57" t="s">
        <v>233</v>
      </c>
      <c r="V139" s="57">
        <v>549497326</v>
      </c>
      <c r="W139" s="57"/>
      <c r="X139" s="61" t="s">
        <v>779</v>
      </c>
      <c r="Y139" s="61" t="s">
        <v>780</v>
      </c>
      <c r="Z139" s="61" t="s">
        <v>722</v>
      </c>
      <c r="AA139" s="61" t="s">
        <v>687</v>
      </c>
      <c r="AB139" s="61" t="s">
        <v>723</v>
      </c>
      <c r="AC139" s="60" t="s">
        <v>781</v>
      </c>
      <c r="AD139" s="62">
        <v>6150</v>
      </c>
      <c r="AE139" s="59">
        <v>20</v>
      </c>
      <c r="AF139" s="62">
        <v>1230</v>
      </c>
      <c r="AG139" s="63">
        <f>ROUND(K139*AD139,2)</f>
        <v>6150</v>
      </c>
      <c r="AH139" s="63">
        <f>ROUND(K139*(AD139+AF139),2)</f>
        <v>7380</v>
      </c>
    </row>
    <row r="140" spans="1:34" ht="13.5" customHeight="1">
      <c r="A140" s="71"/>
      <c r="B140" s="71"/>
      <c r="C140" s="71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71" t="s">
        <v>672</v>
      </c>
      <c r="AF140" s="71"/>
      <c r="AG140" s="65">
        <f>SUM(AG138:AG139)</f>
        <v>86550</v>
      </c>
      <c r="AH140" s="65">
        <f>SUM(AH138:AH139)</f>
        <v>103860</v>
      </c>
    </row>
    <row r="141" spans="1:3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.75">
      <c r="A142" s="56">
        <v>20792</v>
      </c>
      <c r="B142" s="57"/>
      <c r="C142" s="56">
        <v>54084</v>
      </c>
      <c r="D142" s="57" t="s">
        <v>26</v>
      </c>
      <c r="E142" s="57" t="s">
        <v>188</v>
      </c>
      <c r="F142" s="57" t="s">
        <v>189</v>
      </c>
      <c r="G142" s="57" t="s">
        <v>29</v>
      </c>
      <c r="H142" s="57"/>
      <c r="I142" s="57" t="s">
        <v>30</v>
      </c>
      <c r="J142" s="58">
        <v>1</v>
      </c>
      <c r="K142" s="59">
        <v>1</v>
      </c>
      <c r="L142" s="60" t="s">
        <v>666</v>
      </c>
      <c r="M142" s="57">
        <v>314070</v>
      </c>
      <c r="N142" s="57" t="s">
        <v>236</v>
      </c>
      <c r="O142" s="57" t="s">
        <v>237</v>
      </c>
      <c r="P142" s="57" t="s">
        <v>238</v>
      </c>
      <c r="Q142" s="57">
        <v>2</v>
      </c>
      <c r="R142" s="57" t="s">
        <v>239</v>
      </c>
      <c r="S142" s="57">
        <v>25504</v>
      </c>
      <c r="T142" s="57" t="s">
        <v>240</v>
      </c>
      <c r="U142" s="57" t="s">
        <v>241</v>
      </c>
      <c r="V142" s="57">
        <v>549491432</v>
      </c>
      <c r="W142" s="57"/>
      <c r="X142" s="61" t="s">
        <v>782</v>
      </c>
      <c r="Y142" s="61" t="s">
        <v>783</v>
      </c>
      <c r="Z142" s="61" t="s">
        <v>41</v>
      </c>
      <c r="AA142" s="61" t="s">
        <v>784</v>
      </c>
      <c r="AB142" s="61" t="s">
        <v>670</v>
      </c>
      <c r="AC142" s="60" t="s">
        <v>785</v>
      </c>
      <c r="AD142" s="62">
        <v>1590</v>
      </c>
      <c r="AE142" s="59">
        <v>20</v>
      </c>
      <c r="AF142" s="62">
        <v>318</v>
      </c>
      <c r="AG142" s="63">
        <f>ROUND(K142*AD142,2)</f>
        <v>1590</v>
      </c>
      <c r="AH142" s="63">
        <f>ROUND(K142*(AD142+AF142),2)</f>
        <v>1908</v>
      </c>
    </row>
    <row r="143" spans="1:34" ht="13.5" customHeight="1">
      <c r="A143" s="71"/>
      <c r="B143" s="71"/>
      <c r="C143" s="71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71" t="s">
        <v>672</v>
      </c>
      <c r="AF143" s="71"/>
      <c r="AG143" s="65">
        <f>SUM(AG142:AG142)</f>
        <v>1590</v>
      </c>
      <c r="AH143" s="65">
        <f>SUM(AH142:AH142)</f>
        <v>1908</v>
      </c>
    </row>
    <row r="144" spans="1:3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.75">
      <c r="A145" s="56">
        <v>20793</v>
      </c>
      <c r="B145" s="57" t="s">
        <v>242</v>
      </c>
      <c r="C145" s="56">
        <v>54093</v>
      </c>
      <c r="D145" s="57" t="s">
        <v>44</v>
      </c>
      <c r="E145" s="57" t="s">
        <v>77</v>
      </c>
      <c r="F145" s="57" t="s">
        <v>78</v>
      </c>
      <c r="G145" s="57" t="s">
        <v>29</v>
      </c>
      <c r="H145" s="57"/>
      <c r="I145" s="57" t="s">
        <v>30</v>
      </c>
      <c r="J145" s="58">
        <v>1</v>
      </c>
      <c r="K145" s="59">
        <v>1</v>
      </c>
      <c r="L145" s="60" t="s">
        <v>697</v>
      </c>
      <c r="M145" s="57">
        <v>920000</v>
      </c>
      <c r="N145" s="57" t="s">
        <v>243</v>
      </c>
      <c r="O145" s="57" t="s">
        <v>96</v>
      </c>
      <c r="P145" s="57" t="s">
        <v>97</v>
      </c>
      <c r="Q145" s="57">
        <v>2</v>
      </c>
      <c r="R145" s="57" t="s">
        <v>244</v>
      </c>
      <c r="S145" s="57">
        <v>2090</v>
      </c>
      <c r="T145" s="57" t="s">
        <v>245</v>
      </c>
      <c r="U145" s="57" t="s">
        <v>246</v>
      </c>
      <c r="V145" s="57">
        <v>549494642</v>
      </c>
      <c r="W145" s="57" t="s">
        <v>247</v>
      </c>
      <c r="X145" s="61" t="s">
        <v>786</v>
      </c>
      <c r="Y145" s="61" t="s">
        <v>787</v>
      </c>
      <c r="Z145" s="61" t="s">
        <v>41</v>
      </c>
      <c r="AA145" s="61" t="s">
        <v>679</v>
      </c>
      <c r="AB145" s="61" t="s">
        <v>702</v>
      </c>
      <c r="AC145" s="60" t="s">
        <v>788</v>
      </c>
      <c r="AD145" s="62">
        <v>8800</v>
      </c>
      <c r="AE145" s="59">
        <v>20</v>
      </c>
      <c r="AF145" s="62">
        <v>1760</v>
      </c>
      <c r="AG145" s="63">
        <f>ROUND(K145*AD145,2)</f>
        <v>8800</v>
      </c>
      <c r="AH145" s="63">
        <f>ROUND(K145*(AD145+AF145),2)</f>
        <v>10560</v>
      </c>
    </row>
    <row r="146" spans="1:34" ht="13.5" customHeight="1">
      <c r="A146" s="71"/>
      <c r="B146" s="71"/>
      <c r="C146" s="71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71" t="s">
        <v>672</v>
      </c>
      <c r="AF146" s="71"/>
      <c r="AG146" s="65">
        <f>SUM(AG145:AG145)</f>
        <v>8800</v>
      </c>
      <c r="AH146" s="65">
        <f>SUM(AH145:AH145)</f>
        <v>10560</v>
      </c>
    </row>
    <row r="147" spans="1:3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25.5">
      <c r="A148" s="56">
        <v>20794</v>
      </c>
      <c r="B148" s="57" t="s">
        <v>189</v>
      </c>
      <c r="C148" s="56">
        <v>54096</v>
      </c>
      <c r="D148" s="57" t="s">
        <v>26</v>
      </c>
      <c r="E148" s="57" t="s">
        <v>188</v>
      </c>
      <c r="F148" s="57" t="s">
        <v>189</v>
      </c>
      <c r="G148" s="57" t="s">
        <v>29</v>
      </c>
      <c r="H148" s="57"/>
      <c r="I148" s="57" t="s">
        <v>30</v>
      </c>
      <c r="J148" s="58">
        <v>1</v>
      </c>
      <c r="K148" s="59">
        <v>1</v>
      </c>
      <c r="L148" s="60" t="s">
        <v>666</v>
      </c>
      <c r="M148" s="57">
        <v>213800</v>
      </c>
      <c r="N148" s="57" t="s">
        <v>248</v>
      </c>
      <c r="O148" s="57" t="s">
        <v>249</v>
      </c>
      <c r="P148" s="57" t="s">
        <v>250</v>
      </c>
      <c r="Q148" s="57">
        <v>5</v>
      </c>
      <c r="R148" s="57" t="s">
        <v>251</v>
      </c>
      <c r="S148" s="57">
        <v>114478</v>
      </c>
      <c r="T148" s="57" t="s">
        <v>252</v>
      </c>
      <c r="U148" s="57" t="s">
        <v>253</v>
      </c>
      <c r="V148" s="57">
        <v>549493945</v>
      </c>
      <c r="W148" s="57" t="s">
        <v>254</v>
      </c>
      <c r="X148" s="61" t="s">
        <v>789</v>
      </c>
      <c r="Y148" s="61" t="s">
        <v>790</v>
      </c>
      <c r="Z148" s="61" t="s">
        <v>41</v>
      </c>
      <c r="AA148" s="61" t="s">
        <v>777</v>
      </c>
      <c r="AB148" s="61" t="s">
        <v>41</v>
      </c>
      <c r="AC148" s="60" t="s">
        <v>791</v>
      </c>
      <c r="AD148" s="62">
        <v>1590</v>
      </c>
      <c r="AE148" s="59">
        <v>20</v>
      </c>
      <c r="AF148" s="62">
        <v>318</v>
      </c>
      <c r="AG148" s="63">
        <f>ROUND(K148*AD148,2)</f>
        <v>1590</v>
      </c>
      <c r="AH148" s="63">
        <f>ROUND(K148*(AD148+AF148),2)</f>
        <v>1908</v>
      </c>
    </row>
    <row r="149" spans="1:34" ht="13.5" customHeight="1">
      <c r="A149" s="71"/>
      <c r="B149" s="71"/>
      <c r="C149" s="71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71" t="s">
        <v>672</v>
      </c>
      <c r="AF149" s="71"/>
      <c r="AG149" s="65">
        <f>SUM(AG148:AG148)</f>
        <v>1590</v>
      </c>
      <c r="AH149" s="65">
        <f>SUM(AH148:AH148)</f>
        <v>1908</v>
      </c>
    </row>
    <row r="150" spans="1:3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25.5">
      <c r="A151" s="56">
        <v>20798</v>
      </c>
      <c r="B151" s="57" t="s">
        <v>255</v>
      </c>
      <c r="C151" s="56">
        <v>54106</v>
      </c>
      <c r="D151" s="57" t="s">
        <v>40</v>
      </c>
      <c r="E151" s="57" t="s">
        <v>101</v>
      </c>
      <c r="F151" s="57" t="s">
        <v>102</v>
      </c>
      <c r="G151" s="57" t="s">
        <v>29</v>
      </c>
      <c r="H151" s="57"/>
      <c r="I151" s="57" t="s">
        <v>30</v>
      </c>
      <c r="J151" s="58">
        <v>7</v>
      </c>
      <c r="K151" s="59">
        <v>7</v>
      </c>
      <c r="L151" s="60" t="s">
        <v>666</v>
      </c>
      <c r="M151" s="57">
        <v>315010</v>
      </c>
      <c r="N151" s="57" t="s">
        <v>256</v>
      </c>
      <c r="O151" s="57" t="s">
        <v>257</v>
      </c>
      <c r="P151" s="57" t="s">
        <v>169</v>
      </c>
      <c r="Q151" s="57">
        <v>1</v>
      </c>
      <c r="R151" s="57" t="s">
        <v>258</v>
      </c>
      <c r="S151" s="57">
        <v>175169</v>
      </c>
      <c r="T151" s="57" t="s">
        <v>259</v>
      </c>
      <c r="U151" s="57" t="s">
        <v>260</v>
      </c>
      <c r="V151" s="57"/>
      <c r="W151" s="57" t="s">
        <v>261</v>
      </c>
      <c r="X151" s="61" t="s">
        <v>792</v>
      </c>
      <c r="Y151" s="61" t="s">
        <v>793</v>
      </c>
      <c r="Z151" s="61" t="s">
        <v>41</v>
      </c>
      <c r="AA151" s="61" t="s">
        <v>687</v>
      </c>
      <c r="AB151" s="61" t="s">
        <v>41</v>
      </c>
      <c r="AC151" s="60" t="s">
        <v>794</v>
      </c>
      <c r="AD151" s="62">
        <v>10800</v>
      </c>
      <c r="AE151" s="59">
        <v>20</v>
      </c>
      <c r="AF151" s="62">
        <v>2160</v>
      </c>
      <c r="AG151" s="63">
        <f>ROUND(K151*AD151,2)</f>
        <v>75600</v>
      </c>
      <c r="AH151" s="63">
        <f>ROUND(K151*(AD151+AF151),2)</f>
        <v>90720</v>
      </c>
    </row>
    <row r="152" spans="1:34" ht="25.5">
      <c r="A152" s="56">
        <v>20798</v>
      </c>
      <c r="B152" s="57" t="s">
        <v>255</v>
      </c>
      <c r="C152" s="56">
        <v>54162</v>
      </c>
      <c r="D152" s="57" t="s">
        <v>49</v>
      </c>
      <c r="E152" s="57" t="s">
        <v>50</v>
      </c>
      <c r="F152" s="57" t="s">
        <v>51</v>
      </c>
      <c r="G152" s="57" t="s">
        <v>29</v>
      </c>
      <c r="H152" s="57"/>
      <c r="I152" s="57" t="s">
        <v>30</v>
      </c>
      <c r="J152" s="58">
        <v>1</v>
      </c>
      <c r="K152" s="59">
        <v>1</v>
      </c>
      <c r="L152" s="60" t="s">
        <v>666</v>
      </c>
      <c r="M152" s="57">
        <v>315010</v>
      </c>
      <c r="N152" s="57" t="s">
        <v>256</v>
      </c>
      <c r="O152" s="57" t="s">
        <v>257</v>
      </c>
      <c r="P152" s="57" t="s">
        <v>169</v>
      </c>
      <c r="Q152" s="57">
        <v>1</v>
      </c>
      <c r="R152" s="57" t="s">
        <v>258</v>
      </c>
      <c r="S152" s="57">
        <v>175169</v>
      </c>
      <c r="T152" s="57" t="s">
        <v>259</v>
      </c>
      <c r="U152" s="57" t="s">
        <v>260</v>
      </c>
      <c r="V152" s="57"/>
      <c r="W152" s="57"/>
      <c r="X152" s="61" t="s">
        <v>792</v>
      </c>
      <c r="Y152" s="61" t="s">
        <v>793</v>
      </c>
      <c r="Z152" s="61" t="s">
        <v>41</v>
      </c>
      <c r="AA152" s="61" t="s">
        <v>687</v>
      </c>
      <c r="AB152" s="61" t="s">
        <v>41</v>
      </c>
      <c r="AC152" s="60" t="s">
        <v>794</v>
      </c>
      <c r="AD152" s="62">
        <v>6150</v>
      </c>
      <c r="AE152" s="59">
        <v>20</v>
      </c>
      <c r="AF152" s="62">
        <v>1230</v>
      </c>
      <c r="AG152" s="63">
        <f>ROUND(K152*AD152,2)</f>
        <v>6150</v>
      </c>
      <c r="AH152" s="63">
        <f>ROUND(K152*(AD152+AF152),2)</f>
        <v>7380</v>
      </c>
    </row>
    <row r="153" spans="1:34" ht="25.5">
      <c r="A153" s="56">
        <v>20798</v>
      </c>
      <c r="B153" s="57" t="s">
        <v>255</v>
      </c>
      <c r="C153" s="56">
        <v>54163</v>
      </c>
      <c r="D153" s="57" t="s">
        <v>196</v>
      </c>
      <c r="E153" s="57" t="s">
        <v>262</v>
      </c>
      <c r="F153" s="57" t="s">
        <v>263</v>
      </c>
      <c r="G153" s="57" t="s">
        <v>29</v>
      </c>
      <c r="H153" s="57"/>
      <c r="I153" s="57" t="s">
        <v>30</v>
      </c>
      <c r="J153" s="58">
        <v>2</v>
      </c>
      <c r="K153" s="59">
        <v>2</v>
      </c>
      <c r="L153" s="60" t="s">
        <v>666</v>
      </c>
      <c r="M153" s="57">
        <v>315010</v>
      </c>
      <c r="N153" s="57" t="s">
        <v>256</v>
      </c>
      <c r="O153" s="57" t="s">
        <v>257</v>
      </c>
      <c r="P153" s="57" t="s">
        <v>169</v>
      </c>
      <c r="Q153" s="57">
        <v>1</v>
      </c>
      <c r="R153" s="57" t="s">
        <v>258</v>
      </c>
      <c r="S153" s="57">
        <v>175169</v>
      </c>
      <c r="T153" s="57" t="s">
        <v>259</v>
      </c>
      <c r="U153" s="57" t="s">
        <v>260</v>
      </c>
      <c r="V153" s="57"/>
      <c r="W153" s="57"/>
      <c r="X153" s="61" t="s">
        <v>792</v>
      </c>
      <c r="Y153" s="61" t="s">
        <v>793</v>
      </c>
      <c r="Z153" s="61" t="s">
        <v>41</v>
      </c>
      <c r="AA153" s="61" t="s">
        <v>773</v>
      </c>
      <c r="AB153" s="61" t="s">
        <v>41</v>
      </c>
      <c r="AC153" s="60" t="s">
        <v>794</v>
      </c>
      <c r="AD153" s="62">
        <v>5250</v>
      </c>
      <c r="AE153" s="59">
        <v>20</v>
      </c>
      <c r="AF153" s="62">
        <v>1050</v>
      </c>
      <c r="AG153" s="63">
        <f>ROUND(K153*AD153,2)</f>
        <v>10500</v>
      </c>
      <c r="AH153" s="63">
        <f>ROUND(K153*(AD153+AF153),2)</f>
        <v>12600</v>
      </c>
    </row>
    <row r="154" spans="1:34" ht="13.5" customHeight="1">
      <c r="A154" s="71"/>
      <c r="B154" s="71"/>
      <c r="C154" s="71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71" t="s">
        <v>672</v>
      </c>
      <c r="AF154" s="71"/>
      <c r="AG154" s="65">
        <f>SUM(AG151:AG153)</f>
        <v>92250</v>
      </c>
      <c r="AH154" s="65">
        <f>SUM(AH151:AH153)</f>
        <v>110700</v>
      </c>
    </row>
    <row r="155" spans="1:3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2.75">
      <c r="A156" s="56">
        <v>20799</v>
      </c>
      <c r="B156" s="57" t="s">
        <v>264</v>
      </c>
      <c r="C156" s="56">
        <v>54123</v>
      </c>
      <c r="D156" s="57" t="s">
        <v>44</v>
      </c>
      <c r="E156" s="57" t="s">
        <v>77</v>
      </c>
      <c r="F156" s="57" t="s">
        <v>78</v>
      </c>
      <c r="G156" s="57" t="s">
        <v>29</v>
      </c>
      <c r="H156" s="98" t="s">
        <v>813</v>
      </c>
      <c r="I156" s="57" t="s">
        <v>30</v>
      </c>
      <c r="J156" s="58">
        <v>2</v>
      </c>
      <c r="K156" s="59">
        <v>2</v>
      </c>
      <c r="L156" s="60" t="s">
        <v>666</v>
      </c>
      <c r="M156" s="57">
        <v>560000</v>
      </c>
      <c r="N156" s="57" t="s">
        <v>265</v>
      </c>
      <c r="O156" s="57" t="s">
        <v>150</v>
      </c>
      <c r="P156" s="57" t="s">
        <v>151</v>
      </c>
      <c r="Q156" s="57">
        <v>3</v>
      </c>
      <c r="R156" s="57">
        <v>349</v>
      </c>
      <c r="S156" s="57">
        <v>12168</v>
      </c>
      <c r="T156" s="57" t="s">
        <v>266</v>
      </c>
      <c r="U156" s="57" t="s">
        <v>267</v>
      </c>
      <c r="V156" s="57">
        <v>549497272</v>
      </c>
      <c r="W156" s="57" t="s">
        <v>268</v>
      </c>
      <c r="X156" s="61" t="s">
        <v>795</v>
      </c>
      <c r="Y156" s="61" t="s">
        <v>796</v>
      </c>
      <c r="Z156" s="61" t="s">
        <v>41</v>
      </c>
      <c r="AA156" s="61" t="s">
        <v>679</v>
      </c>
      <c r="AB156" s="61" t="s">
        <v>702</v>
      </c>
      <c r="AC156" s="60" t="s">
        <v>797</v>
      </c>
      <c r="AD156" s="62">
        <v>8800</v>
      </c>
      <c r="AE156" s="59">
        <v>20</v>
      </c>
      <c r="AF156" s="62">
        <v>1760</v>
      </c>
      <c r="AG156" s="63">
        <f>ROUND(K156*AD156,2)</f>
        <v>17600</v>
      </c>
      <c r="AH156" s="63">
        <f>ROUND(K156*(AD156+AF156),2)</f>
        <v>21120</v>
      </c>
    </row>
    <row r="157" spans="1:34" ht="12.75">
      <c r="A157" s="56">
        <v>20799</v>
      </c>
      <c r="B157" s="57" t="s">
        <v>264</v>
      </c>
      <c r="C157" s="56">
        <v>54124</v>
      </c>
      <c r="D157" s="57" t="s">
        <v>82</v>
      </c>
      <c r="E157" s="57" t="s">
        <v>83</v>
      </c>
      <c r="F157" s="57" t="s">
        <v>84</v>
      </c>
      <c r="G157" s="57" t="s">
        <v>29</v>
      </c>
      <c r="H157" s="98" t="s">
        <v>269</v>
      </c>
      <c r="I157" s="57" t="s">
        <v>30</v>
      </c>
      <c r="J157" s="58">
        <v>2</v>
      </c>
      <c r="K157" s="59">
        <v>2</v>
      </c>
      <c r="L157" s="60" t="s">
        <v>666</v>
      </c>
      <c r="M157" s="57">
        <v>560000</v>
      </c>
      <c r="N157" s="57" t="s">
        <v>265</v>
      </c>
      <c r="O157" s="57" t="s">
        <v>150</v>
      </c>
      <c r="P157" s="57" t="s">
        <v>151</v>
      </c>
      <c r="Q157" s="57">
        <v>3</v>
      </c>
      <c r="R157" s="57">
        <v>349</v>
      </c>
      <c r="S157" s="57">
        <v>12168</v>
      </c>
      <c r="T157" s="57" t="s">
        <v>266</v>
      </c>
      <c r="U157" s="57" t="s">
        <v>267</v>
      </c>
      <c r="V157" s="57">
        <v>549497272</v>
      </c>
      <c r="W157" s="57" t="s">
        <v>268</v>
      </c>
      <c r="X157" s="61" t="s">
        <v>795</v>
      </c>
      <c r="Y157" s="61" t="s">
        <v>796</v>
      </c>
      <c r="Z157" s="61" t="s">
        <v>41</v>
      </c>
      <c r="AA157" s="61" t="s">
        <v>679</v>
      </c>
      <c r="AB157" s="61" t="s">
        <v>702</v>
      </c>
      <c r="AC157" s="60" t="s">
        <v>797</v>
      </c>
      <c r="AD157" s="62">
        <v>3350</v>
      </c>
      <c r="AE157" s="59">
        <v>20</v>
      </c>
      <c r="AF157" s="62">
        <v>670</v>
      </c>
      <c r="AG157" s="63">
        <f>ROUND(K157*AD157,2)</f>
        <v>6700</v>
      </c>
      <c r="AH157" s="63">
        <f>ROUND(K157*(AD157+AF157),2)</f>
        <v>8040</v>
      </c>
    </row>
    <row r="158" spans="1:34" ht="25.5">
      <c r="A158" s="56">
        <v>20799</v>
      </c>
      <c r="B158" s="57" t="s">
        <v>264</v>
      </c>
      <c r="C158" s="56">
        <v>54125</v>
      </c>
      <c r="D158" s="57" t="s">
        <v>49</v>
      </c>
      <c r="E158" s="57" t="s">
        <v>63</v>
      </c>
      <c r="F158" s="57" t="s">
        <v>64</v>
      </c>
      <c r="G158" s="57" t="s">
        <v>29</v>
      </c>
      <c r="H158" s="57"/>
      <c r="I158" s="57" t="s">
        <v>30</v>
      </c>
      <c r="J158" s="58">
        <v>2</v>
      </c>
      <c r="K158" s="59">
        <v>2</v>
      </c>
      <c r="L158" s="60" t="s">
        <v>666</v>
      </c>
      <c r="M158" s="57">
        <v>560000</v>
      </c>
      <c r="N158" s="57" t="s">
        <v>265</v>
      </c>
      <c r="O158" s="57" t="s">
        <v>150</v>
      </c>
      <c r="P158" s="57" t="s">
        <v>151</v>
      </c>
      <c r="Q158" s="57">
        <v>3</v>
      </c>
      <c r="R158" s="57">
        <v>349</v>
      </c>
      <c r="S158" s="57">
        <v>12168</v>
      </c>
      <c r="T158" s="57" t="s">
        <v>266</v>
      </c>
      <c r="U158" s="57" t="s">
        <v>267</v>
      </c>
      <c r="V158" s="57">
        <v>549497272</v>
      </c>
      <c r="W158" s="57" t="s">
        <v>268</v>
      </c>
      <c r="X158" s="61" t="s">
        <v>795</v>
      </c>
      <c r="Y158" s="61" t="s">
        <v>796</v>
      </c>
      <c r="Z158" s="61" t="s">
        <v>41</v>
      </c>
      <c r="AA158" s="61" t="s">
        <v>679</v>
      </c>
      <c r="AB158" s="61" t="s">
        <v>702</v>
      </c>
      <c r="AC158" s="60" t="s">
        <v>797</v>
      </c>
      <c r="AD158" s="62">
        <v>4270</v>
      </c>
      <c r="AE158" s="59">
        <v>20</v>
      </c>
      <c r="AF158" s="62">
        <v>854</v>
      </c>
      <c r="AG158" s="63">
        <f>ROUND(K158*AD158,2)</f>
        <v>8540</v>
      </c>
      <c r="AH158" s="63">
        <f>ROUND(K158*(AD158+AF158),2)</f>
        <v>10248</v>
      </c>
    </row>
    <row r="159" spans="1:34" ht="13.5" customHeight="1">
      <c r="A159" s="71"/>
      <c r="B159" s="71"/>
      <c r="C159" s="71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71" t="s">
        <v>672</v>
      </c>
      <c r="AF159" s="71"/>
      <c r="AG159" s="65">
        <f>SUM(AG156:AG158)</f>
        <v>32840</v>
      </c>
      <c r="AH159" s="65">
        <f>SUM(AH156:AH158)</f>
        <v>39408</v>
      </c>
    </row>
    <row r="160" spans="1:3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25.5">
      <c r="A161" s="56">
        <v>20800</v>
      </c>
      <c r="B161" s="57" t="s">
        <v>270</v>
      </c>
      <c r="C161" s="56">
        <v>54127</v>
      </c>
      <c r="D161" s="57" t="s">
        <v>44</v>
      </c>
      <c r="E161" s="57" t="s">
        <v>45</v>
      </c>
      <c r="F161" s="57" t="s">
        <v>46</v>
      </c>
      <c r="G161" s="57" t="s">
        <v>29</v>
      </c>
      <c r="H161" s="57"/>
      <c r="I161" s="57" t="s">
        <v>30</v>
      </c>
      <c r="J161" s="58">
        <v>1</v>
      </c>
      <c r="K161" s="59">
        <v>1</v>
      </c>
      <c r="L161" s="60" t="s">
        <v>666</v>
      </c>
      <c r="M161" s="57">
        <v>419830</v>
      </c>
      <c r="N161" s="57" t="s">
        <v>271</v>
      </c>
      <c r="O161" s="57" t="s">
        <v>272</v>
      </c>
      <c r="P161" s="57" t="s">
        <v>273</v>
      </c>
      <c r="Q161" s="57">
        <v>1</v>
      </c>
      <c r="R161" s="57" t="s">
        <v>274</v>
      </c>
      <c r="S161" s="57">
        <v>584</v>
      </c>
      <c r="T161" s="57" t="s">
        <v>275</v>
      </c>
      <c r="U161" s="57" t="s">
        <v>276</v>
      </c>
      <c r="V161" s="57">
        <v>549495311</v>
      </c>
      <c r="W161" s="57"/>
      <c r="X161" s="61" t="s">
        <v>798</v>
      </c>
      <c r="Y161" s="61" t="s">
        <v>799</v>
      </c>
      <c r="Z161" s="61" t="s">
        <v>41</v>
      </c>
      <c r="AA161" s="61" t="s">
        <v>679</v>
      </c>
      <c r="AB161" s="61" t="s">
        <v>41</v>
      </c>
      <c r="AC161" s="60" t="s">
        <v>800</v>
      </c>
      <c r="AD161" s="62">
        <v>11450</v>
      </c>
      <c r="AE161" s="59">
        <v>20</v>
      </c>
      <c r="AF161" s="62">
        <v>2290</v>
      </c>
      <c r="AG161" s="63">
        <f>ROUND(K161*AD161,2)</f>
        <v>11450</v>
      </c>
      <c r="AH161" s="63">
        <f>ROUND(K161*(AD161+AF161),2)</f>
        <v>13740</v>
      </c>
    </row>
    <row r="162" spans="1:34" ht="25.5">
      <c r="A162" s="56">
        <v>20800</v>
      </c>
      <c r="B162" s="57" t="s">
        <v>270</v>
      </c>
      <c r="C162" s="56">
        <v>54128</v>
      </c>
      <c r="D162" s="57" t="s">
        <v>82</v>
      </c>
      <c r="E162" s="57" t="s">
        <v>83</v>
      </c>
      <c r="F162" s="57" t="s">
        <v>84</v>
      </c>
      <c r="G162" s="57" t="s">
        <v>29</v>
      </c>
      <c r="H162" s="57"/>
      <c r="I162" s="57" t="s">
        <v>30</v>
      </c>
      <c r="J162" s="58">
        <v>1</v>
      </c>
      <c r="K162" s="59">
        <v>1</v>
      </c>
      <c r="L162" s="60" t="s">
        <v>666</v>
      </c>
      <c r="M162" s="57">
        <v>419830</v>
      </c>
      <c r="N162" s="57" t="s">
        <v>271</v>
      </c>
      <c r="O162" s="57" t="s">
        <v>272</v>
      </c>
      <c r="P162" s="57" t="s">
        <v>273</v>
      </c>
      <c r="Q162" s="57">
        <v>1</v>
      </c>
      <c r="R162" s="57" t="s">
        <v>274</v>
      </c>
      <c r="S162" s="57">
        <v>584</v>
      </c>
      <c r="T162" s="57" t="s">
        <v>275</v>
      </c>
      <c r="U162" s="57" t="s">
        <v>276</v>
      </c>
      <c r="V162" s="57">
        <v>549495311</v>
      </c>
      <c r="W162" s="57"/>
      <c r="X162" s="61" t="s">
        <v>798</v>
      </c>
      <c r="Y162" s="61" t="s">
        <v>799</v>
      </c>
      <c r="Z162" s="61" t="s">
        <v>41</v>
      </c>
      <c r="AA162" s="61" t="s">
        <v>679</v>
      </c>
      <c r="AB162" s="61" t="s">
        <v>41</v>
      </c>
      <c r="AC162" s="60" t="s">
        <v>800</v>
      </c>
      <c r="AD162" s="62">
        <v>2550</v>
      </c>
      <c r="AE162" s="59">
        <v>20</v>
      </c>
      <c r="AF162" s="62">
        <v>510</v>
      </c>
      <c r="AG162" s="63">
        <f>ROUND(K162*AD162,2)</f>
        <v>2550</v>
      </c>
      <c r="AH162" s="63">
        <f>ROUND(K162*(AD162+AF162),2)</f>
        <v>3060</v>
      </c>
    </row>
    <row r="163" spans="1:34" ht="13.5" customHeight="1">
      <c r="A163" s="71"/>
      <c r="B163" s="71"/>
      <c r="C163" s="71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71" t="s">
        <v>672</v>
      </c>
      <c r="AF163" s="71"/>
      <c r="AG163" s="65">
        <f>SUM(AG161:AG162)</f>
        <v>14000</v>
      </c>
      <c r="AH163" s="65">
        <f>SUM(AH161:AH162)</f>
        <v>16800</v>
      </c>
    </row>
    <row r="164" spans="1:3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25.5">
      <c r="A165" s="56">
        <v>20831</v>
      </c>
      <c r="B165" s="57"/>
      <c r="C165" s="56">
        <v>54182</v>
      </c>
      <c r="D165" s="57" t="s">
        <v>40</v>
      </c>
      <c r="E165" s="57" t="s">
        <v>42</v>
      </c>
      <c r="F165" s="57" t="s">
        <v>43</v>
      </c>
      <c r="G165" s="57" t="s">
        <v>29</v>
      </c>
      <c r="H165" s="98" t="s">
        <v>814</v>
      </c>
      <c r="I165" s="57" t="s">
        <v>30</v>
      </c>
      <c r="J165" s="58">
        <v>1</v>
      </c>
      <c r="K165" s="59">
        <v>1</v>
      </c>
      <c r="L165" s="60" t="s">
        <v>666</v>
      </c>
      <c r="M165" s="57">
        <v>412700</v>
      </c>
      <c r="N165" s="57" t="s">
        <v>277</v>
      </c>
      <c r="O165" s="57" t="s">
        <v>278</v>
      </c>
      <c r="P165" s="57" t="s">
        <v>279</v>
      </c>
      <c r="Q165" s="57">
        <v>4</v>
      </c>
      <c r="R165" s="57" t="s">
        <v>280</v>
      </c>
      <c r="S165" s="57">
        <v>35967</v>
      </c>
      <c r="T165" s="57" t="s">
        <v>281</v>
      </c>
      <c r="U165" s="57" t="s">
        <v>282</v>
      </c>
      <c r="V165" s="57">
        <v>549495029</v>
      </c>
      <c r="W165" s="57"/>
      <c r="X165" s="61" t="s">
        <v>801</v>
      </c>
      <c r="Y165" s="61" t="s">
        <v>802</v>
      </c>
      <c r="Z165" s="61" t="s">
        <v>41</v>
      </c>
      <c r="AA165" s="61" t="s">
        <v>762</v>
      </c>
      <c r="AB165" s="61" t="s">
        <v>41</v>
      </c>
      <c r="AC165" s="60" t="s">
        <v>803</v>
      </c>
      <c r="AD165" s="62">
        <v>14200</v>
      </c>
      <c r="AE165" s="59">
        <v>20</v>
      </c>
      <c r="AF165" s="62">
        <v>2840</v>
      </c>
      <c r="AG165" s="63">
        <f>ROUND(K165*AD165,2)</f>
        <v>14200</v>
      </c>
      <c r="AH165" s="63">
        <f>ROUND(K165*(AD165+AF165),2)</f>
        <v>17040</v>
      </c>
    </row>
    <row r="166" spans="1:34" ht="13.5" customHeight="1">
      <c r="A166" s="71"/>
      <c r="B166" s="71"/>
      <c r="C166" s="71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71" t="s">
        <v>672</v>
      </c>
      <c r="AF166" s="71"/>
      <c r="AG166" s="65">
        <f>SUM(AG165:AG165)</f>
        <v>14200</v>
      </c>
      <c r="AH166" s="65">
        <f>SUM(AH165:AH165)</f>
        <v>17040</v>
      </c>
    </row>
    <row r="167" spans="1:3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25.5">
      <c r="A168" s="56">
        <v>20852</v>
      </c>
      <c r="B168" s="57" t="s">
        <v>283</v>
      </c>
      <c r="C168" s="56">
        <v>54190</v>
      </c>
      <c r="D168" s="57" t="s">
        <v>196</v>
      </c>
      <c r="E168" s="57" t="s">
        <v>197</v>
      </c>
      <c r="F168" s="57" t="s">
        <v>198</v>
      </c>
      <c r="G168" s="57" t="s">
        <v>29</v>
      </c>
      <c r="H168" s="98" t="s">
        <v>284</v>
      </c>
      <c r="I168" s="57" t="s">
        <v>30</v>
      </c>
      <c r="J168" s="58">
        <v>1</v>
      </c>
      <c r="K168" s="59">
        <v>1</v>
      </c>
      <c r="L168" s="60" t="s">
        <v>666</v>
      </c>
      <c r="M168" s="57">
        <v>712008</v>
      </c>
      <c r="N168" s="57" t="s">
        <v>117</v>
      </c>
      <c r="O168" s="57" t="s">
        <v>118</v>
      </c>
      <c r="P168" s="57" t="s">
        <v>33</v>
      </c>
      <c r="Q168" s="57">
        <v>2</v>
      </c>
      <c r="R168" s="57" t="s">
        <v>119</v>
      </c>
      <c r="S168" s="57">
        <v>113323</v>
      </c>
      <c r="T168" s="57" t="s">
        <v>120</v>
      </c>
      <c r="U168" s="57" t="s">
        <v>121</v>
      </c>
      <c r="V168" s="57">
        <v>549494482</v>
      </c>
      <c r="W168" s="57"/>
      <c r="X168" s="61" t="s">
        <v>714</v>
      </c>
      <c r="Y168" s="61" t="s">
        <v>715</v>
      </c>
      <c r="Z168" s="61" t="s">
        <v>716</v>
      </c>
      <c r="AA168" s="61" t="s">
        <v>717</v>
      </c>
      <c r="AB168" s="61" t="s">
        <v>670</v>
      </c>
      <c r="AC168" s="60" t="s">
        <v>804</v>
      </c>
      <c r="AD168" s="62">
        <v>2460</v>
      </c>
      <c r="AE168" s="59">
        <v>20</v>
      </c>
      <c r="AF168" s="62">
        <v>492</v>
      </c>
      <c r="AG168" s="63">
        <f>ROUND(K168*AD168,2)</f>
        <v>2460</v>
      </c>
      <c r="AH168" s="63">
        <f>ROUND(K168*(AD168+AF168),2)</f>
        <v>2952</v>
      </c>
    </row>
    <row r="169" spans="1:34" ht="13.5" customHeight="1">
      <c r="A169" s="71"/>
      <c r="B169" s="71"/>
      <c r="C169" s="71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71" t="s">
        <v>672</v>
      </c>
      <c r="AF169" s="71"/>
      <c r="AG169" s="65">
        <f>SUM(AG168:AG168)</f>
        <v>2460</v>
      </c>
      <c r="AH169" s="65">
        <f>SUM(AH168:AH168)</f>
        <v>2952</v>
      </c>
    </row>
    <row r="170" spans="1:3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.75">
      <c r="A171" s="56">
        <v>20853</v>
      </c>
      <c r="B171" s="57" t="s">
        <v>285</v>
      </c>
      <c r="C171" s="56">
        <v>54191</v>
      </c>
      <c r="D171" s="57" t="s">
        <v>44</v>
      </c>
      <c r="E171" s="57" t="s">
        <v>77</v>
      </c>
      <c r="F171" s="57" t="s">
        <v>78</v>
      </c>
      <c r="G171" s="57" t="s">
        <v>29</v>
      </c>
      <c r="H171" s="57"/>
      <c r="I171" s="57" t="s">
        <v>30</v>
      </c>
      <c r="J171" s="58">
        <v>1</v>
      </c>
      <c r="K171" s="59">
        <v>1</v>
      </c>
      <c r="L171" s="60" t="s">
        <v>666</v>
      </c>
      <c r="M171" s="57">
        <v>995400</v>
      </c>
      <c r="N171" s="57" t="s">
        <v>162</v>
      </c>
      <c r="O171" s="57" t="s">
        <v>163</v>
      </c>
      <c r="P171" s="57" t="s">
        <v>164</v>
      </c>
      <c r="Q171" s="57">
        <v>0</v>
      </c>
      <c r="R171" s="57" t="s">
        <v>41</v>
      </c>
      <c r="S171" s="57">
        <v>103203</v>
      </c>
      <c r="T171" s="57" t="s">
        <v>165</v>
      </c>
      <c r="U171" s="57" t="s">
        <v>166</v>
      </c>
      <c r="V171" s="57">
        <v>543332075</v>
      </c>
      <c r="W171" s="57"/>
      <c r="X171" s="61" t="s">
        <v>805</v>
      </c>
      <c r="Y171" s="61" t="s">
        <v>740</v>
      </c>
      <c r="Z171" s="61" t="s">
        <v>41</v>
      </c>
      <c r="AA171" s="61" t="s">
        <v>675</v>
      </c>
      <c r="AB171" s="61" t="s">
        <v>806</v>
      </c>
      <c r="AC171" s="60" t="s">
        <v>807</v>
      </c>
      <c r="AD171" s="62">
        <v>8800</v>
      </c>
      <c r="AE171" s="59">
        <v>20</v>
      </c>
      <c r="AF171" s="62">
        <v>1760</v>
      </c>
      <c r="AG171" s="63">
        <f>ROUND(K171*AD171,2)</f>
        <v>8800</v>
      </c>
      <c r="AH171" s="63">
        <f>ROUND(K171*(AD171+AF171),2)</f>
        <v>10560</v>
      </c>
    </row>
    <row r="172" spans="1:34" ht="13.5" customHeight="1">
      <c r="A172" s="71"/>
      <c r="B172" s="71"/>
      <c r="C172" s="71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71" t="s">
        <v>672</v>
      </c>
      <c r="AF172" s="71"/>
      <c r="AG172" s="65">
        <f>SUM(AG171:AG171)</f>
        <v>8800</v>
      </c>
      <c r="AH172" s="65">
        <f>SUM(AH171:AH171)</f>
        <v>10560</v>
      </c>
    </row>
    <row r="173" spans="1:3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9.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3" t="s">
        <v>286</v>
      </c>
      <c r="AF174" s="73"/>
      <c r="AG174" s="66">
        <f>(0)+SUM(AG8,AG11,AG14,AG17,AG20,AG24,AG31,AG35,AG38,AG43,AG46,AG54,AG57,AG60,AG63,AG66,AG69,AG72,AG75,AG78,AG82,AG87,AG90,AG93,AG96,AG99,AG102,AG107,AG117,AG120)+SUM(AG123,AG127,AG133,AG136,AG140,AG143,AG146,AG149,AG154,AG159,AG163,AG166,AG169,AG172)</f>
        <v>828100</v>
      </c>
      <c r="AH174" s="66">
        <f>(0)+SUM(AH8,AH11,AH14,AH17,AH20,AH24,AH31,AH35,AH38,AH43,AH46,AH54,AH57,AH60,AH63,AH66,AH69,AH72,AH75,AH78,AH82,AH87,AH90,AH93,AH96,AH99,AH102,AH107,AH117,AH120)+SUM(AH123,AH127,AH133,AH136,AH140,AH143,AH146,AH149,AH154,AH159,AH163,AH166,AH169,AH172)</f>
        <v>993720</v>
      </c>
    </row>
    <row r="175" spans="1:3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</sheetData>
  <mergeCells count="100">
    <mergeCell ref="A174:AD174"/>
    <mergeCell ref="AE174:AF174"/>
    <mergeCell ref="A169:C169"/>
    <mergeCell ref="AE169:AF169"/>
    <mergeCell ref="A172:C172"/>
    <mergeCell ref="AE172:AF172"/>
    <mergeCell ref="A163:C163"/>
    <mergeCell ref="AE163:AF163"/>
    <mergeCell ref="A166:C166"/>
    <mergeCell ref="AE166:AF166"/>
    <mergeCell ref="A154:C154"/>
    <mergeCell ref="AE154:AF154"/>
    <mergeCell ref="A159:C159"/>
    <mergeCell ref="AE159:AF159"/>
    <mergeCell ref="A146:C146"/>
    <mergeCell ref="AE146:AF146"/>
    <mergeCell ref="A149:C149"/>
    <mergeCell ref="AE149:AF149"/>
    <mergeCell ref="A140:C140"/>
    <mergeCell ref="AE140:AF140"/>
    <mergeCell ref="A143:C143"/>
    <mergeCell ref="AE143:AF143"/>
    <mergeCell ref="A133:C133"/>
    <mergeCell ref="AE133:AF133"/>
    <mergeCell ref="A136:C136"/>
    <mergeCell ref="AE136:AF136"/>
    <mergeCell ref="A123:C123"/>
    <mergeCell ref="AE123:AF123"/>
    <mergeCell ref="A127:C127"/>
    <mergeCell ref="AE127:AF127"/>
    <mergeCell ref="A117:C117"/>
    <mergeCell ref="AE117:AF117"/>
    <mergeCell ref="A120:C120"/>
    <mergeCell ref="AE120:AF120"/>
    <mergeCell ref="A102:C102"/>
    <mergeCell ref="AE102:AF102"/>
    <mergeCell ref="A107:C107"/>
    <mergeCell ref="AE107:AF107"/>
    <mergeCell ref="A96:C96"/>
    <mergeCell ref="AE96:AF96"/>
    <mergeCell ref="A99:C99"/>
    <mergeCell ref="AE99:AF99"/>
    <mergeCell ref="A90:C90"/>
    <mergeCell ref="AE90:AF90"/>
    <mergeCell ref="A93:C93"/>
    <mergeCell ref="AE93:AF93"/>
    <mergeCell ref="A82:C82"/>
    <mergeCell ref="AE82:AF82"/>
    <mergeCell ref="A87:C87"/>
    <mergeCell ref="AE87:AF87"/>
    <mergeCell ref="A75:C75"/>
    <mergeCell ref="AE75:AF75"/>
    <mergeCell ref="A78:C78"/>
    <mergeCell ref="AE78:AF78"/>
    <mergeCell ref="A69:C69"/>
    <mergeCell ref="AE69:AF69"/>
    <mergeCell ref="A72:C72"/>
    <mergeCell ref="AE72:AF72"/>
    <mergeCell ref="A63:C63"/>
    <mergeCell ref="AE63:AF63"/>
    <mergeCell ref="A66:C66"/>
    <mergeCell ref="AE66:AF66"/>
    <mergeCell ref="A57:C57"/>
    <mergeCell ref="AE57:AF57"/>
    <mergeCell ref="A60:C60"/>
    <mergeCell ref="AE60:AF60"/>
    <mergeCell ref="A46:C46"/>
    <mergeCell ref="AE46:AF46"/>
    <mergeCell ref="A54:C54"/>
    <mergeCell ref="AE54:AF54"/>
    <mergeCell ref="A38:C38"/>
    <mergeCell ref="AE38:AF38"/>
    <mergeCell ref="A43:C43"/>
    <mergeCell ref="AE43:AF43"/>
    <mergeCell ref="A31:C31"/>
    <mergeCell ref="AE31:AF31"/>
    <mergeCell ref="A35:C35"/>
    <mergeCell ref="AE35:AF35"/>
    <mergeCell ref="A20:C20"/>
    <mergeCell ref="AE20:AF20"/>
    <mergeCell ref="A24:C24"/>
    <mergeCell ref="AE24:AF24"/>
    <mergeCell ref="A14:C14"/>
    <mergeCell ref="AE14:AF14"/>
    <mergeCell ref="A17:C17"/>
    <mergeCell ref="AE17:AF17"/>
    <mergeCell ref="A8:C8"/>
    <mergeCell ref="AE8:AF8"/>
    <mergeCell ref="A11:C11"/>
    <mergeCell ref="AE11:AF11"/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</mergeCells>
  <printOptions horizontalCentered="1"/>
  <pageMargins left="0" right="0" top="0" bottom="0" header="0" footer="0"/>
  <pageSetup fitToHeight="0" fitToWidth="1" horizontalDpi="600" verticalDpi="600" orientation="landscape" paperSize="8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43.421875" style="0" customWidth="1"/>
  </cols>
  <sheetData>
    <row r="1" ht="12.75">
      <c r="C1" s="14"/>
    </row>
    <row r="2" spans="2:4" ht="12.75" customHeight="1">
      <c r="B2" s="74" t="s">
        <v>435</v>
      </c>
      <c r="C2" s="75"/>
      <c r="D2" s="78" t="s">
        <v>288</v>
      </c>
    </row>
    <row r="3" spans="2:4" ht="31.5" customHeight="1">
      <c r="B3" s="76"/>
      <c r="C3" s="77"/>
      <c r="D3" s="79"/>
    </row>
    <row r="4" spans="2:4" ht="12.75">
      <c r="B4" s="5" t="s">
        <v>412</v>
      </c>
      <c r="C4" t="s">
        <v>513</v>
      </c>
      <c r="D4" s="8" t="s">
        <v>598</v>
      </c>
    </row>
    <row r="5" spans="2:4" ht="12.75">
      <c r="B5" s="5" t="s">
        <v>414</v>
      </c>
      <c r="C5" s="19" t="s">
        <v>436</v>
      </c>
      <c r="D5" s="8" t="s">
        <v>591</v>
      </c>
    </row>
    <row r="6" spans="2:4" ht="12.75">
      <c r="B6" s="5" t="s">
        <v>380</v>
      </c>
      <c r="C6" s="5" t="s">
        <v>381</v>
      </c>
      <c r="D6" s="28" t="s">
        <v>381</v>
      </c>
    </row>
    <row r="7" spans="2:4" ht="12.75">
      <c r="B7" s="5" t="s">
        <v>344</v>
      </c>
      <c r="C7" s="19" t="s">
        <v>416</v>
      </c>
      <c r="D7" s="27" t="s">
        <v>599</v>
      </c>
    </row>
    <row r="8" spans="2:4" ht="12.75">
      <c r="B8" s="5" t="s">
        <v>346</v>
      </c>
      <c r="C8" t="s">
        <v>437</v>
      </c>
      <c r="D8" s="27" t="s">
        <v>347</v>
      </c>
    </row>
    <row r="9" spans="2:4" ht="12.75">
      <c r="B9" s="5" t="s">
        <v>348</v>
      </c>
      <c r="C9" t="s">
        <v>349</v>
      </c>
      <c r="D9" s="28" t="s">
        <v>593</v>
      </c>
    </row>
    <row r="10" spans="2:4" ht="12.75">
      <c r="B10" s="5" t="s">
        <v>350</v>
      </c>
      <c r="C10" t="s">
        <v>419</v>
      </c>
      <c r="D10" s="28" t="s">
        <v>419</v>
      </c>
    </row>
    <row r="11" spans="2:4" ht="12.75">
      <c r="B11" s="5" t="s">
        <v>357</v>
      </c>
      <c r="C11" s="5" t="s">
        <v>420</v>
      </c>
      <c r="D11" s="28" t="s">
        <v>447</v>
      </c>
    </row>
    <row r="12" spans="2:4" ht="12.75">
      <c r="B12" s="5" t="s">
        <v>421</v>
      </c>
      <c r="C12" s="19" t="s">
        <v>438</v>
      </c>
      <c r="D12" s="29" t="s">
        <v>570</v>
      </c>
    </row>
    <row r="13" spans="2:4" ht="12.75">
      <c r="B13" s="5" t="s">
        <v>423</v>
      </c>
      <c r="C13" s="19" t="s">
        <v>333</v>
      </c>
      <c r="D13" s="28" t="s">
        <v>333</v>
      </c>
    </row>
    <row r="14" spans="2:4" ht="26.25" customHeight="1">
      <c r="B14" s="5" t="s">
        <v>361</v>
      </c>
      <c r="C14" s="19" t="s">
        <v>439</v>
      </c>
      <c r="D14" s="27" t="s">
        <v>600</v>
      </c>
    </row>
    <row r="15" spans="2:4" ht="12.75">
      <c r="B15" s="5" t="s">
        <v>425</v>
      </c>
      <c r="C15" s="19" t="s">
        <v>333</v>
      </c>
      <c r="D15" s="30" t="s">
        <v>333</v>
      </c>
    </row>
    <row r="16" spans="2:4" ht="12.75">
      <c r="B16" s="5" t="s">
        <v>426</v>
      </c>
      <c r="C16" s="19" t="s">
        <v>333</v>
      </c>
      <c r="D16" s="30" t="s">
        <v>333</v>
      </c>
    </row>
    <row r="17" spans="2:4" ht="12.75">
      <c r="B17" s="5" t="s">
        <v>427</v>
      </c>
      <c r="C17" s="19" t="s">
        <v>333</v>
      </c>
      <c r="D17" s="30" t="s">
        <v>333</v>
      </c>
    </row>
    <row r="18" spans="2:4" ht="12.75">
      <c r="B18" s="5" t="s">
        <v>428</v>
      </c>
      <c r="C18" s="19" t="s">
        <v>333</v>
      </c>
      <c r="D18" s="30" t="s">
        <v>333</v>
      </c>
    </row>
    <row r="19" spans="2:4" ht="12.75">
      <c r="B19" s="5" t="s">
        <v>440</v>
      </c>
      <c r="C19" s="19" t="s">
        <v>333</v>
      </c>
      <c r="D19" s="30" t="s">
        <v>333</v>
      </c>
    </row>
    <row r="20" spans="2:4" ht="12.75">
      <c r="B20" s="5" t="s">
        <v>430</v>
      </c>
      <c r="C20" s="5" t="s">
        <v>441</v>
      </c>
      <c r="D20" s="28" t="s">
        <v>441</v>
      </c>
    </row>
    <row r="21" spans="2:4" ht="12.75">
      <c r="B21" s="12" t="s">
        <v>432</v>
      </c>
      <c r="C21" s="10" t="s">
        <v>514</v>
      </c>
      <c r="D21" s="28" t="s">
        <v>604</v>
      </c>
    </row>
    <row r="22" spans="2:4" ht="12.75">
      <c r="B22" s="5" t="s">
        <v>295</v>
      </c>
      <c r="C22" s="19" t="s">
        <v>442</v>
      </c>
      <c r="D22" s="28" t="s">
        <v>601</v>
      </c>
    </row>
    <row r="23" spans="2:4" ht="26.25" customHeight="1">
      <c r="B23" s="5" t="s">
        <v>367</v>
      </c>
      <c r="C23" s="19" t="s">
        <v>434</v>
      </c>
      <c r="D23" s="28" t="s">
        <v>602</v>
      </c>
    </row>
    <row r="24" spans="2:4" ht="12.75">
      <c r="B24" s="5" t="s">
        <v>311</v>
      </c>
      <c r="C24" s="5"/>
      <c r="D24" s="28" t="s">
        <v>603</v>
      </c>
    </row>
    <row r="25" spans="2:4" ht="25.5">
      <c r="B25" s="23" t="s">
        <v>297</v>
      </c>
      <c r="C25" s="25" t="s">
        <v>298</v>
      </c>
      <c r="D25" s="27" t="s">
        <v>298</v>
      </c>
    </row>
    <row r="26" spans="2:4" ht="12.75">
      <c r="B26" s="5" t="s">
        <v>299</v>
      </c>
      <c r="C26" s="19" t="s">
        <v>300</v>
      </c>
      <c r="D26" s="28" t="s">
        <v>300</v>
      </c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4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42.57421875" style="0" customWidth="1"/>
  </cols>
  <sheetData>
    <row r="2" spans="2:4" ht="12.75" customHeight="1">
      <c r="B2" s="74" t="s">
        <v>411</v>
      </c>
      <c r="C2" s="75"/>
      <c r="D2" s="78" t="s">
        <v>288</v>
      </c>
    </row>
    <row r="3" spans="2:4" ht="54.75" customHeight="1">
      <c r="B3" s="76"/>
      <c r="C3" s="77"/>
      <c r="D3" s="79"/>
    </row>
    <row r="4" spans="2:4" ht="12.75">
      <c r="B4" s="5" t="s">
        <v>412</v>
      </c>
      <c r="C4" s="20" t="s">
        <v>413</v>
      </c>
      <c r="D4" s="39" t="s">
        <v>605</v>
      </c>
    </row>
    <row r="5" spans="2:4" ht="12.75">
      <c r="B5" s="5" t="s">
        <v>414</v>
      </c>
      <c r="C5" s="20" t="s">
        <v>415</v>
      </c>
      <c r="D5" s="28" t="s">
        <v>606</v>
      </c>
    </row>
    <row r="6" spans="2:4" ht="12.75">
      <c r="B6" s="5" t="s">
        <v>344</v>
      </c>
      <c r="C6" s="20" t="s">
        <v>416</v>
      </c>
      <c r="D6" s="28" t="s">
        <v>607</v>
      </c>
    </row>
    <row r="7" spans="2:4" ht="12.75">
      <c r="B7" s="5" t="s">
        <v>346</v>
      </c>
      <c r="C7" t="s">
        <v>417</v>
      </c>
      <c r="D7" s="27" t="s">
        <v>347</v>
      </c>
    </row>
    <row r="8" spans="2:4" ht="12.75">
      <c r="B8" s="5" t="s">
        <v>348</v>
      </c>
      <c r="C8" t="s">
        <v>418</v>
      </c>
      <c r="D8" s="28" t="s">
        <v>608</v>
      </c>
    </row>
    <row r="9" spans="2:4" ht="12.75">
      <c r="B9" s="5" t="s">
        <v>350</v>
      </c>
      <c r="C9" s="20" t="s">
        <v>419</v>
      </c>
      <c r="D9" s="30" t="s">
        <v>419</v>
      </c>
    </row>
    <row r="10" spans="2:4" ht="12.75">
      <c r="B10" s="5" t="s">
        <v>357</v>
      </c>
      <c r="C10" s="22" t="s">
        <v>420</v>
      </c>
      <c r="D10" s="28" t="s">
        <v>447</v>
      </c>
    </row>
    <row r="11" spans="2:4" ht="12.75">
      <c r="B11" s="5" t="s">
        <v>421</v>
      </c>
      <c r="C11" s="20" t="s">
        <v>422</v>
      </c>
      <c r="D11" s="27" t="s">
        <v>570</v>
      </c>
    </row>
    <row r="12" spans="2:4" ht="12.75">
      <c r="B12" s="5" t="s">
        <v>423</v>
      </c>
      <c r="C12" s="20" t="s">
        <v>333</v>
      </c>
      <c r="D12" s="28" t="s">
        <v>333</v>
      </c>
    </row>
    <row r="13" spans="2:4" ht="38.25">
      <c r="B13" s="23" t="s">
        <v>361</v>
      </c>
      <c r="C13" s="20" t="s">
        <v>424</v>
      </c>
      <c r="D13" s="27" t="s">
        <v>609</v>
      </c>
    </row>
    <row r="14" spans="2:4" ht="12.75">
      <c r="B14" s="5" t="s">
        <v>425</v>
      </c>
      <c r="C14" s="20" t="s">
        <v>333</v>
      </c>
      <c r="D14" s="30" t="s">
        <v>333</v>
      </c>
    </row>
    <row r="15" spans="2:4" ht="12.75">
      <c r="B15" s="5" t="s">
        <v>426</v>
      </c>
      <c r="C15" s="20" t="s">
        <v>333</v>
      </c>
      <c r="D15" s="30" t="s">
        <v>333</v>
      </c>
    </row>
    <row r="16" spans="2:4" ht="12.75">
      <c r="B16" s="5" t="s">
        <v>427</v>
      </c>
      <c r="C16" s="20" t="s">
        <v>333</v>
      </c>
      <c r="D16" s="30" t="s">
        <v>333</v>
      </c>
    </row>
    <row r="17" spans="2:4" ht="12.75">
      <c r="B17" s="5" t="s">
        <v>428</v>
      </c>
      <c r="C17" s="20" t="s">
        <v>333</v>
      </c>
      <c r="D17" s="30" t="s">
        <v>333</v>
      </c>
    </row>
    <row r="18" spans="2:4" ht="12.75">
      <c r="B18" s="5" t="s">
        <v>429</v>
      </c>
      <c r="C18" s="20" t="s">
        <v>333</v>
      </c>
      <c r="D18" s="30" t="s">
        <v>333</v>
      </c>
    </row>
    <row r="19" spans="2:4" ht="12.75">
      <c r="B19" s="5" t="s">
        <v>430</v>
      </c>
      <c r="C19" s="20" t="s">
        <v>431</v>
      </c>
      <c r="D19" s="30" t="s">
        <v>431</v>
      </c>
    </row>
    <row r="20" spans="2:4" ht="12.75">
      <c r="B20" s="5" t="s">
        <v>432</v>
      </c>
      <c r="C20" s="10" t="s">
        <v>515</v>
      </c>
      <c r="D20" s="28" t="s">
        <v>611</v>
      </c>
    </row>
    <row r="21" spans="2:4" ht="12.75">
      <c r="B21" s="5" t="s">
        <v>295</v>
      </c>
      <c r="C21" s="20" t="s">
        <v>433</v>
      </c>
      <c r="D21" s="28" t="s">
        <v>610</v>
      </c>
    </row>
    <row r="22" spans="2:4" ht="25.5">
      <c r="B22" s="23" t="s">
        <v>367</v>
      </c>
      <c r="C22" s="20" t="s">
        <v>434</v>
      </c>
      <c r="D22" s="28" t="s">
        <v>587</v>
      </c>
    </row>
    <row r="23" spans="2:4" ht="25.5">
      <c r="B23" s="23" t="s">
        <v>297</v>
      </c>
      <c r="C23" s="24" t="s">
        <v>298</v>
      </c>
      <c r="D23" s="37" t="s">
        <v>298</v>
      </c>
    </row>
    <row r="24" spans="2:4" ht="12.75">
      <c r="B24" s="5" t="s">
        <v>299</v>
      </c>
      <c r="C24" s="20" t="s">
        <v>300</v>
      </c>
      <c r="D24" s="27" t="s">
        <v>300</v>
      </c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47.7109375" style="0" customWidth="1"/>
  </cols>
  <sheetData>
    <row r="2" spans="2:4" ht="12.75" customHeight="1">
      <c r="B2" s="82" t="s">
        <v>484</v>
      </c>
      <c r="C2" s="82"/>
      <c r="D2" s="78" t="s">
        <v>288</v>
      </c>
    </row>
    <row r="3" spans="2:4" ht="33" customHeight="1">
      <c r="B3" s="82"/>
      <c r="C3" s="82"/>
      <c r="D3" s="79"/>
    </row>
    <row r="4" spans="2:4" ht="25.5">
      <c r="B4" s="4" t="s">
        <v>485</v>
      </c>
      <c r="C4" s="5" t="s">
        <v>486</v>
      </c>
      <c r="D4" s="40" t="s">
        <v>612</v>
      </c>
    </row>
    <row r="5" spans="2:4" ht="12.75">
      <c r="B5" s="4" t="s">
        <v>321</v>
      </c>
      <c r="C5" s="5" t="s">
        <v>487</v>
      </c>
      <c r="D5" s="28" t="s">
        <v>613</v>
      </c>
    </row>
    <row r="6" spans="2:4" ht="12.75">
      <c r="B6" s="4" t="s">
        <v>293</v>
      </c>
      <c r="C6" t="s">
        <v>308</v>
      </c>
      <c r="D6" s="41" t="s">
        <v>614</v>
      </c>
    </row>
    <row r="7" spans="2:4" ht="12.75">
      <c r="B7" s="4" t="s">
        <v>476</v>
      </c>
      <c r="C7" t="s">
        <v>316</v>
      </c>
      <c r="D7" s="27" t="s">
        <v>316</v>
      </c>
    </row>
    <row r="8" spans="2:4" ht="12.75">
      <c r="B8" s="4" t="s">
        <v>409</v>
      </c>
      <c r="C8" s="5" t="s">
        <v>488</v>
      </c>
      <c r="D8" s="29" t="s">
        <v>488</v>
      </c>
    </row>
    <row r="9" spans="2:4" ht="25.5">
      <c r="B9" s="4" t="s">
        <v>297</v>
      </c>
      <c r="C9" s="5" t="s">
        <v>489</v>
      </c>
      <c r="D9" s="30" t="s">
        <v>489</v>
      </c>
    </row>
    <row r="10" spans="2:4" ht="12.75">
      <c r="B10" s="5" t="s">
        <v>299</v>
      </c>
      <c r="C10" s="5" t="s">
        <v>300</v>
      </c>
      <c r="D10" s="29" t="s">
        <v>300</v>
      </c>
    </row>
    <row r="11" ht="12.75">
      <c r="D11" t="s">
        <v>541</v>
      </c>
    </row>
    <row r="12" ht="12.75">
      <c r="D12" s="13" t="s">
        <v>615</v>
      </c>
    </row>
  </sheetData>
  <sheetProtection/>
  <mergeCells count="2">
    <mergeCell ref="D2:D3"/>
    <mergeCell ref="B2:C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1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28.421875" style="0" customWidth="1"/>
    <col min="4" max="4" width="26.28125" style="0" customWidth="1"/>
    <col min="5" max="5" width="27.57421875" style="0" customWidth="1"/>
    <col min="6" max="6" width="25.8515625" style="0" customWidth="1"/>
  </cols>
  <sheetData>
    <row r="2" spans="2:6" ht="12.75" customHeight="1">
      <c r="B2" s="74" t="s">
        <v>306</v>
      </c>
      <c r="C2" s="75"/>
      <c r="D2" s="80" t="s">
        <v>288</v>
      </c>
      <c r="E2" s="80" t="s">
        <v>288</v>
      </c>
      <c r="F2" s="80" t="s">
        <v>288</v>
      </c>
    </row>
    <row r="3" spans="2:6" ht="33" customHeight="1">
      <c r="B3" s="76"/>
      <c r="C3" s="77"/>
      <c r="D3" s="83"/>
      <c r="E3" s="81"/>
      <c r="F3" s="81"/>
    </row>
    <row r="4" spans="2:6" ht="12.75">
      <c r="B4" s="4" t="s">
        <v>289</v>
      </c>
      <c r="C4" s="5" t="s">
        <v>307</v>
      </c>
      <c r="D4" s="42" t="s">
        <v>616</v>
      </c>
      <c r="E4" s="43" t="s">
        <v>617</v>
      </c>
      <c r="F4" s="43" t="s">
        <v>618</v>
      </c>
    </row>
    <row r="5" spans="2:6" ht="12.75">
      <c r="B5" s="4" t="s">
        <v>293</v>
      </c>
      <c r="C5" s="5" t="s">
        <v>308</v>
      </c>
      <c r="D5" s="42" t="s">
        <v>614</v>
      </c>
      <c r="E5" s="42" t="s">
        <v>614</v>
      </c>
      <c r="F5" s="42" t="s">
        <v>614</v>
      </c>
    </row>
    <row r="6" spans="2:6" ht="40.5" customHeight="1">
      <c r="B6" s="4" t="s">
        <v>297</v>
      </c>
      <c r="C6" s="4" t="s">
        <v>298</v>
      </c>
      <c r="D6" s="44" t="s">
        <v>298</v>
      </c>
      <c r="E6" s="44" t="s">
        <v>298</v>
      </c>
      <c r="F6" s="44" t="s">
        <v>298</v>
      </c>
    </row>
    <row r="7" spans="2:6" ht="40.5" customHeight="1">
      <c r="B7" s="4" t="s">
        <v>309</v>
      </c>
      <c r="C7" s="4" t="s">
        <v>310</v>
      </c>
      <c r="D7" s="45" t="s">
        <v>619</v>
      </c>
      <c r="E7" s="45" t="s">
        <v>619</v>
      </c>
      <c r="F7" s="45" t="s">
        <v>619</v>
      </c>
    </row>
    <row r="8" spans="2:6" ht="40.5" customHeight="1">
      <c r="B8" s="4" t="s">
        <v>311</v>
      </c>
      <c r="C8" s="4"/>
      <c r="D8" s="11"/>
      <c r="E8" s="11"/>
      <c r="F8" s="11"/>
    </row>
    <row r="9" spans="2:6" ht="12.75">
      <c r="B9" s="5" t="s">
        <v>299</v>
      </c>
      <c r="C9" s="5" t="s">
        <v>300</v>
      </c>
      <c r="D9" s="46" t="s">
        <v>300</v>
      </c>
      <c r="E9" s="46" t="s">
        <v>300</v>
      </c>
      <c r="F9" s="46" t="s">
        <v>300</v>
      </c>
    </row>
    <row r="10" spans="5:6" ht="12.75">
      <c r="E10" s="13" t="s">
        <v>620</v>
      </c>
      <c r="F10" s="13" t="s">
        <v>620</v>
      </c>
    </row>
    <row r="11" spans="5:6" ht="12.75">
      <c r="E11" s="47" t="s">
        <v>621</v>
      </c>
      <c r="F11" s="47" t="s">
        <v>622</v>
      </c>
    </row>
  </sheetData>
  <sheetProtection/>
  <mergeCells count="4">
    <mergeCell ref="D2:D3"/>
    <mergeCell ref="B2:C3"/>
    <mergeCell ref="E2:E3"/>
    <mergeCell ref="F2:F3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9.57421875" style="0" customWidth="1"/>
    <col min="3" max="3" width="61.7109375" style="0" customWidth="1"/>
    <col min="4" max="4" width="63.140625" style="0" customWidth="1"/>
  </cols>
  <sheetData>
    <row r="2" spans="2:4" ht="12.75" customHeight="1">
      <c r="B2" s="74" t="s">
        <v>474</v>
      </c>
      <c r="C2" s="75"/>
      <c r="D2" s="78" t="s">
        <v>288</v>
      </c>
    </row>
    <row r="3" spans="2:4" ht="37.5" customHeight="1">
      <c r="B3" s="76"/>
      <c r="C3" s="77"/>
      <c r="D3" s="79"/>
    </row>
    <row r="4" spans="2:4" ht="12.75">
      <c r="B4" s="5" t="s">
        <v>313</v>
      </c>
      <c r="C4" s="5" t="s">
        <v>475</v>
      </c>
      <c r="D4" s="29" t="s">
        <v>475</v>
      </c>
    </row>
    <row r="5" spans="2:4" ht="12.75">
      <c r="B5" s="5" t="s">
        <v>476</v>
      </c>
      <c r="C5" s="5" t="s">
        <v>316</v>
      </c>
      <c r="D5" s="29" t="s">
        <v>316</v>
      </c>
    </row>
    <row r="6" spans="2:4" ht="12.75">
      <c r="B6" s="5" t="s">
        <v>477</v>
      </c>
      <c r="C6" s="5" t="s">
        <v>478</v>
      </c>
      <c r="D6" s="28" t="s">
        <v>623</v>
      </c>
    </row>
    <row r="7" spans="2:4" ht="12.75">
      <c r="B7" s="5" t="s">
        <v>319</v>
      </c>
      <c r="C7" s="5" t="s">
        <v>320</v>
      </c>
      <c r="D7" s="28" t="s">
        <v>624</v>
      </c>
    </row>
    <row r="8" spans="2:4" ht="12.75">
      <c r="B8" s="5" t="s">
        <v>321</v>
      </c>
      <c r="C8" s="5" t="s">
        <v>322</v>
      </c>
      <c r="D8" s="28" t="s">
        <v>625</v>
      </c>
    </row>
    <row r="9" spans="2:4" ht="12.75">
      <c r="B9" s="5" t="s">
        <v>323</v>
      </c>
      <c r="C9" s="5" t="s">
        <v>324</v>
      </c>
      <c r="D9" s="36" t="s">
        <v>626</v>
      </c>
    </row>
    <row r="10" spans="2:4" ht="12.75">
      <c r="B10" s="5" t="s">
        <v>325</v>
      </c>
      <c r="C10" s="13" t="s">
        <v>326</v>
      </c>
      <c r="D10" s="29" t="s">
        <v>627</v>
      </c>
    </row>
    <row r="11" spans="2:4" ht="12.75">
      <c r="B11" s="5" t="s">
        <v>327</v>
      </c>
      <c r="C11" t="s">
        <v>479</v>
      </c>
      <c r="D11" s="36" t="s">
        <v>628</v>
      </c>
    </row>
    <row r="12" spans="2:4" ht="12.75">
      <c r="B12" s="5" t="s">
        <v>335</v>
      </c>
      <c r="C12" s="5" t="s">
        <v>480</v>
      </c>
      <c r="D12" s="48" t="s">
        <v>480</v>
      </c>
    </row>
    <row r="13" spans="2:4" ht="12.75">
      <c r="B13" s="5" t="s">
        <v>337</v>
      </c>
      <c r="C13" s="5" t="s">
        <v>338</v>
      </c>
      <c r="D13" s="36" t="s">
        <v>629</v>
      </c>
    </row>
    <row r="14" spans="2:4" ht="12.75">
      <c r="B14" s="5" t="s">
        <v>481</v>
      </c>
      <c r="C14" s="5" t="s">
        <v>482</v>
      </c>
      <c r="D14" s="28" t="s">
        <v>630</v>
      </c>
    </row>
    <row r="15" spans="2:4" ht="12.75">
      <c r="B15" s="5" t="s">
        <v>339</v>
      </c>
      <c r="C15" s="5" t="s">
        <v>483</v>
      </c>
      <c r="D15" s="29" t="s">
        <v>483</v>
      </c>
    </row>
    <row r="16" spans="2:4" ht="12.75">
      <c r="B16" s="5" t="s">
        <v>299</v>
      </c>
      <c r="C16" s="5" t="s">
        <v>300</v>
      </c>
      <c r="D16" s="29" t="s">
        <v>300</v>
      </c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9.57421875" style="0" customWidth="1"/>
    <col min="3" max="3" width="63.57421875" style="0" customWidth="1"/>
    <col min="4" max="4" width="61.8515625" style="0" customWidth="1"/>
  </cols>
  <sheetData>
    <row r="2" spans="2:4" ht="12.75" customHeight="1">
      <c r="B2" s="74" t="s">
        <v>509</v>
      </c>
      <c r="C2" s="75"/>
      <c r="D2" s="78" t="s">
        <v>288</v>
      </c>
    </row>
    <row r="3" spans="2:4" ht="37.5" customHeight="1">
      <c r="B3" s="76"/>
      <c r="C3" s="77"/>
      <c r="D3" s="79"/>
    </row>
    <row r="4" spans="2:4" ht="12.75">
      <c r="B4" s="5" t="s">
        <v>313</v>
      </c>
      <c r="C4" s="5" t="s">
        <v>510</v>
      </c>
      <c r="D4" s="8" t="s">
        <v>510</v>
      </c>
    </row>
    <row r="5" spans="2:4" ht="12.75">
      <c r="B5" s="5" t="s">
        <v>476</v>
      </c>
      <c r="C5" s="5" t="s">
        <v>316</v>
      </c>
      <c r="D5" s="8" t="s">
        <v>316</v>
      </c>
    </row>
    <row r="6" spans="2:4" ht="12.75">
      <c r="B6" s="5" t="s">
        <v>477</v>
      </c>
      <c r="C6" s="5" t="s">
        <v>318</v>
      </c>
      <c r="D6" s="35" t="s">
        <v>636</v>
      </c>
    </row>
    <row r="7" spans="2:4" ht="12.75">
      <c r="B7" s="5" t="s">
        <v>319</v>
      </c>
      <c r="C7" s="5" t="s">
        <v>507</v>
      </c>
      <c r="D7" s="8" t="s">
        <v>631</v>
      </c>
    </row>
    <row r="8" spans="2:4" ht="12.75">
      <c r="B8" s="5" t="s">
        <v>321</v>
      </c>
      <c r="C8" s="5" t="s">
        <v>322</v>
      </c>
      <c r="D8" s="8" t="s">
        <v>632</v>
      </c>
    </row>
    <row r="9" spans="2:4" ht="12.75">
      <c r="B9" s="5" t="s">
        <v>323</v>
      </c>
      <c r="C9" s="5" t="s">
        <v>324</v>
      </c>
      <c r="D9" s="8" t="s">
        <v>633</v>
      </c>
    </row>
    <row r="10" spans="2:4" ht="12.75">
      <c r="B10" s="5" t="s">
        <v>325</v>
      </c>
      <c r="C10" s="13" t="s">
        <v>326</v>
      </c>
      <c r="D10" s="8" t="s">
        <v>634</v>
      </c>
    </row>
    <row r="11" spans="2:4" ht="12.75">
      <c r="B11" s="5" t="s">
        <v>327</v>
      </c>
      <c r="C11" t="s">
        <v>328</v>
      </c>
      <c r="D11" s="8" t="s">
        <v>635</v>
      </c>
    </row>
    <row r="12" spans="2:4" ht="12.75">
      <c r="B12" s="5" t="s">
        <v>335</v>
      </c>
      <c r="C12" s="5" t="s">
        <v>480</v>
      </c>
      <c r="D12" s="8" t="s">
        <v>480</v>
      </c>
    </row>
    <row r="13" spans="2:4" ht="12.75">
      <c r="B13" s="5" t="s">
        <v>337</v>
      </c>
      <c r="C13" s="5" t="s">
        <v>338</v>
      </c>
      <c r="D13" s="35" t="s">
        <v>638</v>
      </c>
    </row>
    <row r="14" spans="2:4" ht="12.75">
      <c r="B14" s="5" t="s">
        <v>481</v>
      </c>
      <c r="C14" s="5" t="s">
        <v>482</v>
      </c>
      <c r="D14" s="35" t="s">
        <v>637</v>
      </c>
    </row>
    <row r="15" spans="2:4" ht="12.75">
      <c r="B15" s="5" t="s">
        <v>339</v>
      </c>
      <c r="C15" s="5" t="s">
        <v>483</v>
      </c>
      <c r="D15" s="8" t="s">
        <v>483</v>
      </c>
    </row>
    <row r="16" spans="2:4" ht="12.75">
      <c r="B16" s="5" t="s">
        <v>299</v>
      </c>
      <c r="C16" s="5" t="s">
        <v>300</v>
      </c>
      <c r="D16" s="8" t="s">
        <v>300</v>
      </c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6.57421875" style="0" customWidth="1"/>
    <col min="3" max="3" width="62.57421875" style="0" customWidth="1"/>
    <col min="4" max="4" width="45.57421875" style="0" customWidth="1"/>
  </cols>
  <sheetData>
    <row r="2" spans="2:4" ht="39" customHeight="1">
      <c r="B2" s="84" t="s">
        <v>312</v>
      </c>
      <c r="C2" s="85"/>
      <c r="D2" s="3" t="s">
        <v>288</v>
      </c>
    </row>
    <row r="3" spans="2:4" ht="12.75" customHeight="1">
      <c r="B3" s="12" t="s">
        <v>313</v>
      </c>
      <c r="C3" s="12" t="s">
        <v>314</v>
      </c>
      <c r="D3" s="29" t="s">
        <v>314</v>
      </c>
    </row>
    <row r="4" spans="2:4" ht="12.75">
      <c r="B4" s="5" t="s">
        <v>315</v>
      </c>
      <c r="C4" s="5" t="s">
        <v>316</v>
      </c>
      <c r="D4" s="29" t="s">
        <v>316</v>
      </c>
    </row>
    <row r="5" spans="2:4" ht="12.75">
      <c r="B5" s="5" t="s">
        <v>317</v>
      </c>
      <c r="C5" s="5" t="s">
        <v>318</v>
      </c>
      <c r="D5" s="28" t="s">
        <v>639</v>
      </c>
    </row>
    <row r="6" spans="2:4" ht="12.75">
      <c r="B6" s="5" t="s">
        <v>319</v>
      </c>
      <c r="C6" s="5" t="s">
        <v>320</v>
      </c>
      <c r="D6" s="29" t="s">
        <v>624</v>
      </c>
    </row>
    <row r="7" spans="2:4" ht="12.75">
      <c r="B7" s="5" t="s">
        <v>321</v>
      </c>
      <c r="C7" s="5" t="s">
        <v>322</v>
      </c>
      <c r="D7" s="28" t="s">
        <v>625</v>
      </c>
    </row>
    <row r="8" spans="2:4" ht="12.75">
      <c r="B8" s="5" t="s">
        <v>323</v>
      </c>
      <c r="C8" s="5" t="s">
        <v>324</v>
      </c>
      <c r="D8" s="29" t="s">
        <v>633</v>
      </c>
    </row>
    <row r="9" spans="2:4" ht="12.75">
      <c r="B9" s="5" t="s">
        <v>325</v>
      </c>
      <c r="C9" s="13" t="s">
        <v>326</v>
      </c>
      <c r="D9" s="29" t="s">
        <v>627</v>
      </c>
    </row>
    <row r="10" spans="2:4" ht="25.5">
      <c r="B10" s="5" t="s">
        <v>327</v>
      </c>
      <c r="C10" t="s">
        <v>328</v>
      </c>
      <c r="D10" s="27" t="s">
        <v>640</v>
      </c>
    </row>
    <row r="11" spans="2:4" ht="12.75">
      <c r="B11" s="5" t="s">
        <v>202</v>
      </c>
      <c r="C11" s="5" t="s">
        <v>329</v>
      </c>
      <c r="D11" s="29" t="s">
        <v>329</v>
      </c>
    </row>
    <row r="12" spans="2:4" ht="12.75">
      <c r="B12" s="5" t="s">
        <v>330</v>
      </c>
      <c r="C12" s="5" t="s">
        <v>331</v>
      </c>
      <c r="D12" s="28" t="s">
        <v>641</v>
      </c>
    </row>
    <row r="13" spans="2:4" ht="12.75">
      <c r="B13" s="5" t="s">
        <v>332</v>
      </c>
      <c r="C13" s="5" t="s">
        <v>333</v>
      </c>
      <c r="D13" s="29" t="s">
        <v>333</v>
      </c>
    </row>
    <row r="14" spans="2:4" ht="12.75">
      <c r="B14" s="5" t="s">
        <v>334</v>
      </c>
      <c r="C14" s="5" t="s">
        <v>333</v>
      </c>
      <c r="D14" s="29" t="s">
        <v>333</v>
      </c>
    </row>
    <row r="15" spans="2:4" ht="25.5">
      <c r="B15" s="5" t="s">
        <v>335</v>
      </c>
      <c r="C15" s="14" t="s">
        <v>336</v>
      </c>
      <c r="D15" s="27" t="s">
        <v>644</v>
      </c>
    </row>
    <row r="16" spans="2:4" ht="12.75">
      <c r="B16" s="5" t="s">
        <v>337</v>
      </c>
      <c r="C16" s="5" t="s">
        <v>338</v>
      </c>
      <c r="D16" s="28" t="s">
        <v>643</v>
      </c>
    </row>
    <row r="17" spans="2:4" ht="25.5">
      <c r="B17" s="5" t="s">
        <v>339</v>
      </c>
      <c r="C17" s="5" t="s">
        <v>340</v>
      </c>
      <c r="D17" s="27" t="s">
        <v>340</v>
      </c>
    </row>
    <row r="18" spans="2:4" ht="12.75">
      <c r="B18" s="5" t="s">
        <v>299</v>
      </c>
      <c r="C18" s="5" t="s">
        <v>300</v>
      </c>
      <c r="D18" s="29" t="s">
        <v>300</v>
      </c>
    </row>
  </sheetData>
  <sheetProtection/>
  <mergeCells count="1">
    <mergeCell ref="B2:C2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6.57421875" style="0" customWidth="1"/>
    <col min="3" max="3" width="62.28125" style="0" customWidth="1"/>
    <col min="4" max="4" width="54.8515625" style="0" customWidth="1"/>
  </cols>
  <sheetData>
    <row r="2" spans="2:4" ht="39" customHeight="1">
      <c r="B2" s="86" t="s">
        <v>505</v>
      </c>
      <c r="C2" s="87"/>
      <c r="D2" s="3" t="s">
        <v>288</v>
      </c>
    </row>
    <row r="3" spans="2:4" ht="12.75" customHeight="1">
      <c r="B3" s="12" t="s">
        <v>313</v>
      </c>
      <c r="C3" s="12" t="s">
        <v>506</v>
      </c>
      <c r="D3" s="29" t="s">
        <v>506</v>
      </c>
    </row>
    <row r="4" spans="2:4" ht="12.75">
      <c r="B4" s="5" t="s">
        <v>315</v>
      </c>
      <c r="C4" s="5" t="s">
        <v>316</v>
      </c>
      <c r="D4" s="29" t="s">
        <v>316</v>
      </c>
    </row>
    <row r="5" spans="2:4" ht="12.75">
      <c r="B5" s="5" t="s">
        <v>317</v>
      </c>
      <c r="C5" s="5" t="s">
        <v>318</v>
      </c>
      <c r="D5" s="28" t="s">
        <v>645</v>
      </c>
    </row>
    <row r="6" spans="2:4" ht="12.75">
      <c r="B6" s="5" t="s">
        <v>319</v>
      </c>
      <c r="C6" s="5" t="s">
        <v>507</v>
      </c>
      <c r="D6" s="28" t="s">
        <v>646</v>
      </c>
    </row>
    <row r="7" spans="2:4" ht="12.75">
      <c r="B7" s="5" t="s">
        <v>321</v>
      </c>
      <c r="C7" s="5" t="s">
        <v>322</v>
      </c>
      <c r="D7" s="28" t="s">
        <v>625</v>
      </c>
    </row>
    <row r="8" spans="2:4" ht="12.75">
      <c r="B8" s="5" t="s">
        <v>323</v>
      </c>
      <c r="C8" s="5" t="s">
        <v>324</v>
      </c>
      <c r="D8" s="29" t="s">
        <v>633</v>
      </c>
    </row>
    <row r="9" spans="2:4" ht="12.75">
      <c r="B9" s="5" t="s">
        <v>325</v>
      </c>
      <c r="C9" s="13" t="s">
        <v>326</v>
      </c>
      <c r="D9" s="29" t="s">
        <v>627</v>
      </c>
    </row>
    <row r="10" spans="2:4" ht="12.75">
      <c r="B10" s="5" t="s">
        <v>327</v>
      </c>
      <c r="C10" t="s">
        <v>328</v>
      </c>
      <c r="D10" s="28" t="s">
        <v>640</v>
      </c>
    </row>
    <row r="11" spans="2:4" ht="12.75">
      <c r="B11" s="5" t="s">
        <v>202</v>
      </c>
      <c r="C11" s="5" t="s">
        <v>329</v>
      </c>
      <c r="D11" s="29" t="s">
        <v>329</v>
      </c>
    </row>
    <row r="12" spans="2:4" ht="12.75">
      <c r="B12" s="5" t="s">
        <v>330</v>
      </c>
      <c r="C12" s="5" t="s">
        <v>331</v>
      </c>
      <c r="D12" s="28" t="s">
        <v>641</v>
      </c>
    </row>
    <row r="13" spans="2:4" ht="12.75">
      <c r="B13" s="5" t="s">
        <v>332</v>
      </c>
      <c r="C13" s="5" t="s">
        <v>333</v>
      </c>
      <c r="D13" s="29" t="s">
        <v>333</v>
      </c>
    </row>
    <row r="14" spans="2:4" ht="12.75">
      <c r="B14" s="5" t="s">
        <v>334</v>
      </c>
      <c r="C14" s="5" t="s">
        <v>333</v>
      </c>
      <c r="D14" s="29" t="s">
        <v>333</v>
      </c>
    </row>
    <row r="15" spans="2:4" ht="25.5">
      <c r="B15" s="5" t="s">
        <v>335</v>
      </c>
      <c r="C15" s="19" t="s">
        <v>508</v>
      </c>
      <c r="D15" s="30" t="s">
        <v>642</v>
      </c>
    </row>
    <row r="16" spans="2:4" ht="12.75">
      <c r="B16" s="5" t="s">
        <v>337</v>
      </c>
      <c r="C16" s="5" t="s">
        <v>338</v>
      </c>
      <c r="D16" s="28" t="s">
        <v>643</v>
      </c>
    </row>
    <row r="17" spans="2:4" ht="12.75">
      <c r="B17" s="5" t="s">
        <v>339</v>
      </c>
      <c r="C17" s="5" t="s">
        <v>340</v>
      </c>
      <c r="D17" s="28" t="s">
        <v>340</v>
      </c>
    </row>
    <row r="18" spans="2:4" ht="12.75">
      <c r="B18" s="5" t="s">
        <v>299</v>
      </c>
      <c r="C18" s="5" t="s">
        <v>300</v>
      </c>
      <c r="D18" s="29" t="s">
        <v>300</v>
      </c>
    </row>
  </sheetData>
  <sheetProtection/>
  <mergeCells count="1">
    <mergeCell ref="B2:C2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58.140625" style="0" customWidth="1"/>
    <col min="4" max="4" width="50.00390625" style="0" customWidth="1"/>
  </cols>
  <sheetData>
    <row r="2" spans="2:4" ht="12.75" customHeight="1">
      <c r="B2" s="74" t="s">
        <v>468</v>
      </c>
      <c r="C2" s="75"/>
      <c r="D2" s="78" t="s">
        <v>288</v>
      </c>
    </row>
    <row r="3" spans="2:4" ht="38.25" customHeight="1">
      <c r="B3" s="76"/>
      <c r="C3" s="77"/>
      <c r="D3" s="79"/>
    </row>
    <row r="4" spans="2:4" ht="12.75" customHeight="1">
      <c r="B4" s="4" t="s">
        <v>289</v>
      </c>
      <c r="C4" s="5" t="s">
        <v>418</v>
      </c>
      <c r="D4" s="49" t="s">
        <v>583</v>
      </c>
    </row>
    <row r="5" spans="2:4" ht="12.75">
      <c r="B5" s="4" t="s">
        <v>291</v>
      </c>
      <c r="C5" s="5" t="s">
        <v>292</v>
      </c>
      <c r="D5" s="49" t="s">
        <v>292</v>
      </c>
    </row>
    <row r="6" spans="2:4" ht="12.75">
      <c r="B6" s="4" t="s">
        <v>293</v>
      </c>
      <c r="C6" s="5" t="s">
        <v>308</v>
      </c>
      <c r="D6" s="49" t="s">
        <v>614</v>
      </c>
    </row>
    <row r="7" spans="2:4" ht="12.75">
      <c r="B7" s="4" t="s">
        <v>295</v>
      </c>
      <c r="C7" s="5" t="s">
        <v>296</v>
      </c>
      <c r="D7" s="50" t="s">
        <v>647</v>
      </c>
    </row>
    <row r="8" spans="2:4" ht="12.75">
      <c r="B8" s="4" t="s">
        <v>297</v>
      </c>
      <c r="C8" s="5" t="s">
        <v>298</v>
      </c>
      <c r="D8" s="28" t="s">
        <v>298</v>
      </c>
    </row>
    <row r="9" spans="2:4" ht="12.75">
      <c r="B9" s="5" t="s">
        <v>299</v>
      </c>
      <c r="C9" s="5" t="s">
        <v>300</v>
      </c>
      <c r="D9" s="28" t="s">
        <v>300</v>
      </c>
    </row>
  </sheetData>
  <sheetProtection/>
  <mergeCells count="2">
    <mergeCell ref="D2:D3"/>
    <mergeCell ref="B2:C3"/>
  </mergeCells>
  <printOptions/>
  <pageMargins left="0.75" right="0.75" top="1" bottom="1" header="0.4921259845" footer="0.4921259845"/>
  <pageSetup fitToHeight="1" fitToWidth="1"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56.57421875" style="0" customWidth="1"/>
  </cols>
  <sheetData>
    <row r="2" spans="2:4" ht="12.75" customHeight="1">
      <c r="B2" s="82" t="s">
        <v>287</v>
      </c>
      <c r="C2" s="82"/>
      <c r="D2" s="78" t="s">
        <v>288</v>
      </c>
    </row>
    <row r="3" spans="2:4" ht="33" customHeight="1">
      <c r="B3" s="82"/>
      <c r="C3" s="82"/>
      <c r="D3" s="79"/>
    </row>
    <row r="4" spans="2:4" ht="12.75">
      <c r="B4" s="4" t="s">
        <v>289</v>
      </c>
      <c r="C4" s="5" t="s">
        <v>290</v>
      </c>
      <c r="D4" s="27" t="s">
        <v>648</v>
      </c>
    </row>
    <row r="5" spans="2:4" ht="12.75">
      <c r="B5" s="4" t="s">
        <v>291</v>
      </c>
      <c r="C5" s="5" t="s">
        <v>292</v>
      </c>
      <c r="D5" s="6" t="s">
        <v>292</v>
      </c>
    </row>
    <row r="6" spans="2:4" ht="12.75">
      <c r="B6" s="4" t="s">
        <v>293</v>
      </c>
      <c r="C6" s="5" t="s">
        <v>294</v>
      </c>
      <c r="D6" s="7" t="s">
        <v>649</v>
      </c>
    </row>
    <row r="7" spans="2:4" ht="12.75">
      <c r="B7" s="4" t="s">
        <v>295</v>
      </c>
      <c r="C7" s="5" t="s">
        <v>296</v>
      </c>
      <c r="D7" s="27" t="s">
        <v>647</v>
      </c>
    </row>
    <row r="8" spans="2:4" ht="12.75">
      <c r="B8" s="4" t="s">
        <v>297</v>
      </c>
      <c r="C8" s="5" t="s">
        <v>298</v>
      </c>
      <c r="D8" s="29" t="s">
        <v>586</v>
      </c>
    </row>
    <row r="9" spans="2:4" ht="12.75">
      <c r="B9" s="5" t="s">
        <v>299</v>
      </c>
      <c r="C9" s="5" t="s">
        <v>300</v>
      </c>
      <c r="D9" s="29" t="s">
        <v>300</v>
      </c>
    </row>
  </sheetData>
  <sheetProtection/>
  <mergeCells count="2">
    <mergeCell ref="D2:D3"/>
    <mergeCell ref="B2:C3"/>
  </mergeCells>
  <printOptions/>
  <pageMargins left="0.75" right="0.75" top="1" bottom="1" header="0.4921259845" footer="0.492125984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1.7109375" style="0" customWidth="1"/>
    <col min="3" max="3" width="53.28125" style="0" customWidth="1"/>
    <col min="4" max="4" width="50.57421875" style="0" customWidth="1"/>
  </cols>
  <sheetData>
    <row r="2" spans="2:4" ht="19.5" customHeight="1">
      <c r="B2" s="74" t="s">
        <v>343</v>
      </c>
      <c r="C2" s="75"/>
      <c r="D2" s="78" t="s">
        <v>288</v>
      </c>
    </row>
    <row r="3" spans="2:4" ht="19.5" customHeight="1">
      <c r="B3" s="76"/>
      <c r="C3" s="77"/>
      <c r="D3" s="79"/>
    </row>
    <row r="4" spans="2:4" ht="30.75" customHeight="1">
      <c r="B4" s="5" t="s">
        <v>344</v>
      </c>
      <c r="C4" t="s">
        <v>345</v>
      </c>
      <c r="D4" s="27" t="s">
        <v>555</v>
      </c>
    </row>
    <row r="5" spans="2:4" ht="19.5" customHeight="1">
      <c r="B5" s="5" t="s">
        <v>346</v>
      </c>
      <c r="C5" s="5" t="s">
        <v>347</v>
      </c>
      <c r="D5" s="28" t="s">
        <v>347</v>
      </c>
    </row>
    <row r="6" spans="2:4" ht="19.5" customHeight="1">
      <c r="B6" s="5" t="s">
        <v>348</v>
      </c>
      <c r="C6" s="5" t="s">
        <v>349</v>
      </c>
      <c r="D6" s="28" t="s">
        <v>516</v>
      </c>
    </row>
    <row r="7" spans="2:4" ht="19.5" customHeight="1">
      <c r="B7" s="5" t="s">
        <v>350</v>
      </c>
      <c r="C7" s="5" t="s">
        <v>351</v>
      </c>
      <c r="D7" s="29" t="s">
        <v>351</v>
      </c>
    </row>
    <row r="8" spans="2:4" ht="27" customHeight="1">
      <c r="B8" s="5" t="s">
        <v>352</v>
      </c>
      <c r="C8" s="15" t="s">
        <v>353</v>
      </c>
      <c r="D8" s="27" t="s">
        <v>517</v>
      </c>
    </row>
    <row r="9" spans="2:4" ht="19.5" customHeight="1">
      <c r="B9" s="5" t="s">
        <v>354</v>
      </c>
      <c r="C9" s="5" t="s">
        <v>333</v>
      </c>
      <c r="D9" s="28" t="s">
        <v>518</v>
      </c>
    </row>
    <row r="10" spans="2:4" ht="19.5" customHeight="1">
      <c r="B10" s="5" t="s">
        <v>355</v>
      </c>
      <c r="C10" s="16" t="s">
        <v>356</v>
      </c>
      <c r="D10" s="28" t="s">
        <v>519</v>
      </c>
    </row>
    <row r="11" spans="2:4" ht="19.5" customHeight="1">
      <c r="B11" s="5" t="s">
        <v>357</v>
      </c>
      <c r="C11" t="s">
        <v>358</v>
      </c>
      <c r="D11" s="29" t="s">
        <v>520</v>
      </c>
    </row>
    <row r="12" spans="2:4" ht="19.5" customHeight="1">
      <c r="B12" s="5" t="s">
        <v>359</v>
      </c>
      <c r="C12" t="s">
        <v>360</v>
      </c>
      <c r="D12" s="28" t="s">
        <v>360</v>
      </c>
    </row>
    <row r="13" spans="2:4" ht="20.25" customHeight="1">
      <c r="B13" s="5" t="s">
        <v>361</v>
      </c>
      <c r="C13" t="s">
        <v>362</v>
      </c>
      <c r="D13" s="27" t="s">
        <v>362</v>
      </c>
    </row>
    <row r="14" spans="2:4" ht="26.25" customHeight="1">
      <c r="B14" s="5" t="s">
        <v>363</v>
      </c>
      <c r="C14" t="s">
        <v>364</v>
      </c>
      <c r="D14" s="27" t="s">
        <v>521</v>
      </c>
    </row>
    <row r="15" spans="2:4" ht="95.25" customHeight="1">
      <c r="B15" s="5" t="s">
        <v>365</v>
      </c>
      <c r="C15" s="17" t="s">
        <v>375</v>
      </c>
      <c r="D15" s="30" t="s">
        <v>375</v>
      </c>
    </row>
    <row r="16" spans="2:4" ht="29.25" customHeight="1">
      <c r="B16" s="5" t="s">
        <v>366</v>
      </c>
      <c r="C16" s="14" t="s">
        <v>374</v>
      </c>
      <c r="D16" s="30" t="s">
        <v>522</v>
      </c>
    </row>
    <row r="17" spans="2:4" ht="19.5" customHeight="1">
      <c r="B17" s="5" t="s">
        <v>367</v>
      </c>
      <c r="C17" s="5" t="s">
        <v>368</v>
      </c>
      <c r="D17" s="29" t="s">
        <v>368</v>
      </c>
    </row>
    <row r="18" spans="2:4" ht="19.5" customHeight="1">
      <c r="B18" s="5" t="s">
        <v>369</v>
      </c>
      <c r="C18" s="5" t="s">
        <v>370</v>
      </c>
      <c r="D18" s="28" t="s">
        <v>523</v>
      </c>
    </row>
    <row r="19" spans="2:4" ht="19.5" customHeight="1">
      <c r="B19" s="5" t="s">
        <v>297</v>
      </c>
      <c r="C19" t="s">
        <v>371</v>
      </c>
      <c r="D19" s="31" t="s">
        <v>371</v>
      </c>
    </row>
    <row r="20" spans="2:4" ht="19.5" customHeight="1">
      <c r="B20" s="5" t="s">
        <v>299</v>
      </c>
      <c r="C20" s="5" t="s">
        <v>372</v>
      </c>
      <c r="D20" s="29" t="s">
        <v>372</v>
      </c>
    </row>
    <row r="21" spans="2:4" ht="57" customHeight="1">
      <c r="B21" s="18" t="s">
        <v>309</v>
      </c>
      <c r="C21" s="14" t="s">
        <v>373</v>
      </c>
      <c r="D21" s="27" t="s">
        <v>524</v>
      </c>
    </row>
    <row r="22" spans="2:4" ht="19.5" customHeight="1">
      <c r="B22" s="12"/>
      <c r="C22" s="12"/>
      <c r="D22" s="32"/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42.00390625" style="0" customWidth="1"/>
  </cols>
  <sheetData>
    <row r="2" spans="2:4" ht="12.75" customHeight="1">
      <c r="B2" s="82" t="s">
        <v>341</v>
      </c>
      <c r="C2" s="82"/>
      <c r="D2" s="78" t="s">
        <v>288</v>
      </c>
    </row>
    <row r="3" spans="2:4" ht="33" customHeight="1">
      <c r="B3" s="82"/>
      <c r="C3" s="82"/>
      <c r="D3" s="79"/>
    </row>
    <row r="4" spans="2:4" ht="12.75">
      <c r="B4" s="4" t="s">
        <v>289</v>
      </c>
      <c r="C4" s="5" t="s">
        <v>342</v>
      </c>
      <c r="D4" s="6" t="s">
        <v>650</v>
      </c>
    </row>
    <row r="5" spans="2:4" ht="12.75">
      <c r="B5" s="4" t="s">
        <v>293</v>
      </c>
      <c r="C5" s="5" t="s">
        <v>294</v>
      </c>
      <c r="D5" s="7" t="s">
        <v>649</v>
      </c>
    </row>
    <row r="6" spans="2:4" ht="25.5">
      <c r="B6" s="4" t="s">
        <v>297</v>
      </c>
      <c r="C6" s="5" t="s">
        <v>298</v>
      </c>
      <c r="D6" s="6" t="s">
        <v>298</v>
      </c>
    </row>
    <row r="7" spans="2:4" ht="12.75">
      <c r="B7" s="5" t="s">
        <v>299</v>
      </c>
      <c r="C7" s="5" t="s">
        <v>300</v>
      </c>
      <c r="D7" s="8" t="s">
        <v>300</v>
      </c>
    </row>
  </sheetData>
  <sheetProtection/>
  <mergeCells count="2">
    <mergeCell ref="D2:D3"/>
    <mergeCell ref="B2:C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50.57421875" style="0" customWidth="1"/>
  </cols>
  <sheetData>
    <row r="2" spans="2:4" ht="12.75" customHeight="1">
      <c r="B2" s="74" t="s">
        <v>398</v>
      </c>
      <c r="C2" s="75"/>
      <c r="D2" s="78" t="s">
        <v>288</v>
      </c>
    </row>
    <row r="3" spans="2:4" ht="38.25" customHeight="1">
      <c r="B3" s="76"/>
      <c r="C3" s="77"/>
      <c r="D3" s="79"/>
    </row>
    <row r="4" spans="2:4" ht="12.75" customHeight="1">
      <c r="B4" s="88" t="s">
        <v>399</v>
      </c>
      <c r="C4" s="89"/>
      <c r="D4" s="94" t="s">
        <v>399</v>
      </c>
    </row>
    <row r="5" spans="2:4" ht="12.75">
      <c r="B5" s="90"/>
      <c r="C5" s="91"/>
      <c r="D5" s="95"/>
    </row>
    <row r="6" spans="2:4" ht="12.75">
      <c r="B6" s="90"/>
      <c r="C6" s="91"/>
      <c r="D6" s="95"/>
    </row>
    <row r="7" spans="2:4" ht="54" customHeight="1">
      <c r="B7" s="92"/>
      <c r="C7" s="93"/>
      <c r="D7" s="96"/>
    </row>
    <row r="8" spans="2:4" ht="12.75">
      <c r="B8" s="5" t="s">
        <v>299</v>
      </c>
      <c r="C8" s="5" t="s">
        <v>300</v>
      </c>
      <c r="D8" s="28" t="s">
        <v>300</v>
      </c>
    </row>
  </sheetData>
  <sheetProtection/>
  <mergeCells count="4">
    <mergeCell ref="D2:D3"/>
    <mergeCell ref="B4:C7"/>
    <mergeCell ref="B2:C3"/>
    <mergeCell ref="D4:D7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34.57421875" style="0" customWidth="1"/>
    <col min="4" max="4" width="40.57421875" style="0" customWidth="1"/>
  </cols>
  <sheetData>
    <row r="2" spans="2:4" ht="12.75" customHeight="1">
      <c r="B2" s="74" t="s">
        <v>301</v>
      </c>
      <c r="C2" s="75"/>
      <c r="D2" s="80" t="s">
        <v>288</v>
      </c>
    </row>
    <row r="3" spans="2:4" ht="33" customHeight="1">
      <c r="B3" s="76"/>
      <c r="C3" s="77"/>
      <c r="D3" s="81"/>
    </row>
    <row r="4" spans="2:4" ht="30" customHeight="1">
      <c r="B4" s="9" t="s">
        <v>302</v>
      </c>
      <c r="C4" s="4" t="s">
        <v>303</v>
      </c>
      <c r="D4" s="44" t="s">
        <v>303</v>
      </c>
    </row>
    <row r="5" spans="2:4" ht="12.75" customHeight="1">
      <c r="B5" s="4" t="s">
        <v>304</v>
      </c>
      <c r="C5" s="10" t="s">
        <v>305</v>
      </c>
      <c r="D5" s="28" t="s">
        <v>305</v>
      </c>
    </row>
    <row r="6" spans="2:4" ht="12.75">
      <c r="B6" s="5" t="s">
        <v>299</v>
      </c>
      <c r="C6" s="5" t="s">
        <v>300</v>
      </c>
      <c r="D6" s="29" t="s">
        <v>300</v>
      </c>
    </row>
  </sheetData>
  <sheetProtection/>
  <mergeCells count="2">
    <mergeCell ref="D2:D3"/>
    <mergeCell ref="B2:C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34.00390625" style="0" customWidth="1"/>
  </cols>
  <sheetData>
    <row r="2" spans="2:4" ht="12.75" customHeight="1">
      <c r="B2" s="74" t="s">
        <v>400</v>
      </c>
      <c r="C2" s="75"/>
      <c r="D2" s="78" t="s">
        <v>288</v>
      </c>
    </row>
    <row r="3" spans="2:4" ht="21" customHeight="1">
      <c r="B3" s="76"/>
      <c r="C3" s="77"/>
      <c r="D3" s="79"/>
    </row>
    <row r="4" spans="2:4" ht="12.75">
      <c r="B4" s="5" t="s">
        <v>401</v>
      </c>
      <c r="C4" s="20" t="s">
        <v>402</v>
      </c>
      <c r="D4" s="30" t="s">
        <v>402</v>
      </c>
    </row>
    <row r="5" spans="2:4" ht="12.75">
      <c r="B5" s="5" t="s">
        <v>403</v>
      </c>
      <c r="C5" s="20">
        <v>3</v>
      </c>
      <c r="D5" s="51">
        <v>3</v>
      </c>
    </row>
    <row r="6" spans="2:4" ht="12.75">
      <c r="B6" s="5" t="s">
        <v>404</v>
      </c>
      <c r="C6" s="20">
        <v>1</v>
      </c>
      <c r="D6" s="51">
        <v>1</v>
      </c>
    </row>
    <row r="7" spans="2:4" ht="12.75">
      <c r="B7" s="5" t="s">
        <v>405</v>
      </c>
      <c r="C7" s="21" t="s">
        <v>406</v>
      </c>
      <c r="D7" s="52" t="s">
        <v>406</v>
      </c>
    </row>
    <row r="8" spans="2:4" ht="12.75">
      <c r="B8" s="5" t="s">
        <v>407</v>
      </c>
      <c r="C8" s="22" t="s">
        <v>408</v>
      </c>
      <c r="D8" s="29" t="s">
        <v>408</v>
      </c>
    </row>
    <row r="9" spans="2:4" ht="12.75">
      <c r="B9" s="5" t="s">
        <v>409</v>
      </c>
      <c r="C9" s="20" t="s">
        <v>410</v>
      </c>
      <c r="D9" s="30" t="s">
        <v>410</v>
      </c>
    </row>
    <row r="10" spans="2:4" ht="12.75">
      <c r="B10" s="5" t="s">
        <v>299</v>
      </c>
      <c r="C10" s="20" t="s">
        <v>300</v>
      </c>
      <c r="D10" s="28" t="s">
        <v>300</v>
      </c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3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1.7109375" style="0" customWidth="1"/>
    <col min="3" max="3" width="53.28125" style="0" customWidth="1"/>
    <col min="4" max="4" width="47.8515625" style="0" customWidth="1"/>
  </cols>
  <sheetData>
    <row r="2" spans="2:4" ht="19.5" customHeight="1">
      <c r="B2" s="74" t="s">
        <v>452</v>
      </c>
      <c r="C2" s="75"/>
      <c r="D2" s="78" t="s">
        <v>288</v>
      </c>
    </row>
    <row r="3" spans="2:4" ht="19.5" customHeight="1">
      <c r="B3" s="76"/>
      <c r="C3" s="77"/>
      <c r="D3" s="79"/>
    </row>
    <row r="4" spans="2:4" ht="29.25" customHeight="1">
      <c r="B4" s="5" t="s">
        <v>344</v>
      </c>
      <c r="C4" s="5" t="s">
        <v>453</v>
      </c>
      <c r="D4" s="27" t="s">
        <v>531</v>
      </c>
    </row>
    <row r="5" spans="2:4" ht="19.5" customHeight="1">
      <c r="B5" s="5" t="s">
        <v>346</v>
      </c>
      <c r="C5" t="s">
        <v>454</v>
      </c>
      <c r="D5" s="28" t="s">
        <v>525</v>
      </c>
    </row>
    <row r="6" spans="2:4" ht="19.5" customHeight="1">
      <c r="B6" s="5" t="s">
        <v>348</v>
      </c>
      <c r="C6" t="s">
        <v>455</v>
      </c>
      <c r="D6" s="28" t="s">
        <v>530</v>
      </c>
    </row>
    <row r="7" spans="2:4" ht="19.5" customHeight="1">
      <c r="B7" s="5" t="s">
        <v>350</v>
      </c>
      <c r="C7" s="5" t="s">
        <v>351</v>
      </c>
      <c r="D7" s="29" t="s">
        <v>351</v>
      </c>
    </row>
    <row r="8" spans="2:4" ht="46.5" customHeight="1">
      <c r="B8" s="5" t="s">
        <v>352</v>
      </c>
      <c r="C8" s="15" t="s">
        <v>456</v>
      </c>
      <c r="D8" s="27" t="s">
        <v>532</v>
      </c>
    </row>
    <row r="9" spans="2:4" ht="19.5" customHeight="1">
      <c r="B9" s="5" t="s">
        <v>354</v>
      </c>
      <c r="C9" s="5" t="s">
        <v>333</v>
      </c>
      <c r="D9" s="28" t="s">
        <v>518</v>
      </c>
    </row>
    <row r="10" spans="2:4" ht="19.5" customHeight="1">
      <c r="B10" s="5" t="s">
        <v>355</v>
      </c>
      <c r="C10" s="16" t="s">
        <v>356</v>
      </c>
      <c r="D10" s="28" t="s">
        <v>519</v>
      </c>
    </row>
    <row r="11" spans="2:4" ht="19.5" customHeight="1">
      <c r="B11" s="5" t="s">
        <v>357</v>
      </c>
      <c r="C11" s="5" t="s">
        <v>457</v>
      </c>
      <c r="D11" s="29" t="s">
        <v>520</v>
      </c>
    </row>
    <row r="12" spans="2:4" ht="19.5" customHeight="1">
      <c r="B12" s="5" t="s">
        <v>359</v>
      </c>
      <c r="C12" s="5" t="s">
        <v>360</v>
      </c>
      <c r="D12" s="28" t="s">
        <v>360</v>
      </c>
    </row>
    <row r="13" spans="2:4" ht="51.75" customHeight="1">
      <c r="B13" s="5" t="s">
        <v>361</v>
      </c>
      <c r="C13" s="19" t="s">
        <v>458</v>
      </c>
      <c r="D13" s="30" t="s">
        <v>458</v>
      </c>
    </row>
    <row r="14" spans="2:4" ht="37.5" customHeight="1">
      <c r="B14" s="5" t="s">
        <v>363</v>
      </c>
      <c r="C14" s="17" t="s">
        <v>459</v>
      </c>
      <c r="D14" s="27" t="s">
        <v>526</v>
      </c>
    </row>
    <row r="15" spans="2:4" ht="91.5" customHeight="1">
      <c r="B15" s="5" t="s">
        <v>365</v>
      </c>
      <c r="C15" s="17" t="s">
        <v>463</v>
      </c>
      <c r="D15" s="30" t="s">
        <v>463</v>
      </c>
    </row>
    <row r="16" spans="2:4" ht="29.25" customHeight="1">
      <c r="B16" s="5" t="s">
        <v>366</v>
      </c>
      <c r="C16" s="14" t="s">
        <v>462</v>
      </c>
      <c r="D16" s="33" t="s">
        <v>527</v>
      </c>
    </row>
    <row r="17" spans="2:4" ht="19.5" customHeight="1">
      <c r="B17" s="5" t="s">
        <v>460</v>
      </c>
      <c r="C17" s="5" t="s">
        <v>333</v>
      </c>
      <c r="D17" s="29" t="s">
        <v>333</v>
      </c>
    </row>
    <row r="18" spans="2:4" ht="19.5" customHeight="1">
      <c r="B18" s="5" t="s">
        <v>367</v>
      </c>
      <c r="C18" s="5" t="s">
        <v>368</v>
      </c>
      <c r="D18" s="29" t="s">
        <v>528</v>
      </c>
    </row>
    <row r="19" spans="2:4" ht="19.5" customHeight="1">
      <c r="B19" s="5" t="s">
        <v>369</v>
      </c>
      <c r="C19" s="5" t="s">
        <v>461</v>
      </c>
      <c r="D19" s="28" t="s">
        <v>523</v>
      </c>
    </row>
    <row r="20" spans="2:4" ht="19.5" customHeight="1">
      <c r="B20" s="5" t="s">
        <v>297</v>
      </c>
      <c r="C20" t="s">
        <v>298</v>
      </c>
      <c r="D20" s="31" t="s">
        <v>371</v>
      </c>
    </row>
    <row r="21" spans="2:4" ht="19.5" customHeight="1">
      <c r="B21" s="5" t="s">
        <v>299</v>
      </c>
      <c r="C21" s="5" t="s">
        <v>372</v>
      </c>
      <c r="D21" s="29" t="s">
        <v>372</v>
      </c>
    </row>
    <row r="22" spans="2:4" ht="58.5" customHeight="1">
      <c r="B22" s="18" t="s">
        <v>309</v>
      </c>
      <c r="C22" s="19" t="s">
        <v>373</v>
      </c>
      <c r="D22" s="30" t="s">
        <v>529</v>
      </c>
    </row>
    <row r="23" spans="2:4" ht="19.5" customHeight="1">
      <c r="B23" s="12"/>
      <c r="C23" s="12"/>
      <c r="D23" s="28"/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39.7109375" style="0" customWidth="1"/>
    <col min="5" max="5" width="38.8515625" style="0" customWidth="1"/>
  </cols>
  <sheetData>
    <row r="2" spans="2:5" ht="12.75" customHeight="1">
      <c r="B2" s="74" t="s">
        <v>376</v>
      </c>
      <c r="C2" s="75"/>
      <c r="D2" s="80" t="s">
        <v>288</v>
      </c>
      <c r="E2" s="80" t="s">
        <v>288</v>
      </c>
    </row>
    <row r="3" spans="2:5" ht="31.5" customHeight="1">
      <c r="B3" s="76"/>
      <c r="C3" s="77"/>
      <c r="D3" s="81"/>
      <c r="E3" s="81"/>
    </row>
    <row r="4" spans="2:5" ht="12.75">
      <c r="B4" s="5" t="s">
        <v>377</v>
      </c>
      <c r="C4" s="5" t="s">
        <v>378</v>
      </c>
      <c r="D4" s="28" t="s">
        <v>378</v>
      </c>
      <c r="E4" s="28" t="s">
        <v>378</v>
      </c>
    </row>
    <row r="5" spans="2:5" ht="12.75">
      <c r="B5" s="5" t="s">
        <v>321</v>
      </c>
      <c r="C5" s="5" t="s">
        <v>379</v>
      </c>
      <c r="D5" s="28" t="s">
        <v>533</v>
      </c>
      <c r="E5" s="28" t="s">
        <v>534</v>
      </c>
    </row>
    <row r="6" spans="2:5" ht="12.75">
      <c r="B6" s="5" t="s">
        <v>380</v>
      </c>
      <c r="C6" s="5" t="s">
        <v>381</v>
      </c>
      <c r="D6" s="29" t="s">
        <v>381</v>
      </c>
      <c r="E6" s="29" t="s">
        <v>381</v>
      </c>
    </row>
    <row r="7" spans="2:5" ht="12.75">
      <c r="B7" s="5" t="s">
        <v>382</v>
      </c>
      <c r="C7" s="5" t="s">
        <v>383</v>
      </c>
      <c r="D7" s="28" t="s">
        <v>535</v>
      </c>
      <c r="E7" s="28" t="s">
        <v>535</v>
      </c>
    </row>
    <row r="8" spans="2:5" ht="12.75">
      <c r="B8" s="5" t="s">
        <v>384</v>
      </c>
      <c r="C8" s="5" t="s">
        <v>385</v>
      </c>
      <c r="D8" s="28" t="s">
        <v>536</v>
      </c>
      <c r="E8" s="28" t="s">
        <v>536</v>
      </c>
    </row>
    <row r="9" spans="2:5" ht="12.75">
      <c r="B9" s="5" t="s">
        <v>386</v>
      </c>
      <c r="C9" s="5" t="s">
        <v>387</v>
      </c>
      <c r="D9" s="28" t="s">
        <v>537</v>
      </c>
      <c r="E9" s="28" t="s">
        <v>537</v>
      </c>
    </row>
    <row r="10" spans="2:5" ht="12.75">
      <c r="B10" s="5" t="s">
        <v>388</v>
      </c>
      <c r="C10" s="5" t="s">
        <v>389</v>
      </c>
      <c r="D10" s="28" t="s">
        <v>538</v>
      </c>
      <c r="E10" s="28" t="s">
        <v>538</v>
      </c>
    </row>
    <row r="11" spans="2:5" ht="12.75">
      <c r="B11" s="5" t="s">
        <v>390</v>
      </c>
      <c r="C11" t="s">
        <v>391</v>
      </c>
      <c r="D11" s="28" t="s">
        <v>539</v>
      </c>
      <c r="E11" s="28" t="s">
        <v>539</v>
      </c>
    </row>
    <row r="12" spans="2:5" ht="12.75">
      <c r="B12" s="5" t="s">
        <v>392</v>
      </c>
      <c r="C12" s="5" t="s">
        <v>333</v>
      </c>
      <c r="D12" s="28" t="s">
        <v>333</v>
      </c>
      <c r="E12" s="28" t="s">
        <v>333</v>
      </c>
    </row>
    <row r="13" spans="2:5" ht="12.75">
      <c r="B13" s="5" t="s">
        <v>393</v>
      </c>
      <c r="C13" s="5" t="s">
        <v>333</v>
      </c>
      <c r="D13" s="28" t="s">
        <v>333</v>
      </c>
      <c r="E13" s="28" t="s">
        <v>333</v>
      </c>
    </row>
    <row r="14" spans="2:5" ht="12.75">
      <c r="B14" s="5" t="s">
        <v>311</v>
      </c>
      <c r="C14" s="5"/>
      <c r="D14" s="28" t="s">
        <v>540</v>
      </c>
      <c r="E14" s="34" t="s">
        <v>542</v>
      </c>
    </row>
    <row r="15" spans="2:5" ht="12.75">
      <c r="B15" s="5" t="s">
        <v>394</v>
      </c>
      <c r="C15" s="19" t="s">
        <v>395</v>
      </c>
      <c r="D15" s="30" t="s">
        <v>395</v>
      </c>
      <c r="E15" s="30" t="s">
        <v>395</v>
      </c>
    </row>
    <row r="16" spans="2:5" ht="25.5">
      <c r="B16" s="5" t="s">
        <v>339</v>
      </c>
      <c r="C16" s="5" t="s">
        <v>396</v>
      </c>
      <c r="D16" s="30" t="s">
        <v>396</v>
      </c>
      <c r="E16" s="30" t="s">
        <v>396</v>
      </c>
    </row>
    <row r="17" spans="2:5" ht="12.75">
      <c r="B17" s="5" t="s">
        <v>397</v>
      </c>
      <c r="C17" s="5" t="s">
        <v>372</v>
      </c>
      <c r="D17" s="29" t="s">
        <v>372</v>
      </c>
      <c r="E17" s="29" t="s">
        <v>372</v>
      </c>
    </row>
    <row r="18" ht="12.75">
      <c r="E18" t="s">
        <v>541</v>
      </c>
    </row>
    <row r="19" ht="12.75">
      <c r="E19" s="13" t="s">
        <v>543</v>
      </c>
    </row>
  </sheetData>
  <sheetProtection/>
  <mergeCells count="3">
    <mergeCell ref="B2:C3"/>
    <mergeCell ref="D2:D3"/>
    <mergeCell ref="E2:E3"/>
  </mergeCells>
  <printOptions/>
  <pageMargins left="0.75" right="0.75" top="1" bottom="1" header="0.4921259845" footer="0.4921259845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36.00390625" style="0" customWidth="1"/>
    <col min="5" max="5" width="35.421875" style="0" customWidth="1"/>
  </cols>
  <sheetData>
    <row r="2" spans="2:5" ht="12.75" customHeight="1">
      <c r="B2" s="74" t="s">
        <v>464</v>
      </c>
      <c r="C2" s="75"/>
      <c r="D2" s="80" t="s">
        <v>288</v>
      </c>
      <c r="E2" s="80" t="s">
        <v>288</v>
      </c>
    </row>
    <row r="3" spans="2:5" ht="31.5" customHeight="1">
      <c r="B3" s="76"/>
      <c r="C3" s="77"/>
      <c r="D3" s="81"/>
      <c r="E3" s="81"/>
    </row>
    <row r="4" spans="2:5" ht="12.75">
      <c r="B4" s="5" t="s">
        <v>377</v>
      </c>
      <c r="C4" s="5" t="s">
        <v>465</v>
      </c>
      <c r="D4" s="29" t="s">
        <v>544</v>
      </c>
      <c r="E4" s="29" t="s">
        <v>544</v>
      </c>
    </row>
    <row r="5" spans="2:5" ht="12.75">
      <c r="B5" s="5" t="s">
        <v>321</v>
      </c>
      <c r="C5" t="s">
        <v>466</v>
      </c>
      <c r="D5" s="28" t="s">
        <v>533</v>
      </c>
      <c r="E5" s="34" t="s">
        <v>545</v>
      </c>
    </row>
    <row r="6" spans="2:5" ht="12.75">
      <c r="B6" s="5" t="s">
        <v>380</v>
      </c>
      <c r="C6" s="5" t="s">
        <v>381</v>
      </c>
      <c r="D6" s="29" t="s">
        <v>381</v>
      </c>
      <c r="E6" s="29" t="s">
        <v>381</v>
      </c>
    </row>
    <row r="7" spans="2:5" ht="12.75">
      <c r="B7" s="5" t="s">
        <v>382</v>
      </c>
      <c r="C7" s="5" t="s">
        <v>383</v>
      </c>
      <c r="D7" s="28" t="s">
        <v>556</v>
      </c>
      <c r="E7" s="28" t="s">
        <v>535</v>
      </c>
    </row>
    <row r="8" spans="2:5" ht="12.75">
      <c r="B8" s="5" t="s">
        <v>384</v>
      </c>
      <c r="C8" s="5" t="s">
        <v>385</v>
      </c>
      <c r="D8" s="28" t="s">
        <v>551</v>
      </c>
      <c r="E8" s="28" t="s">
        <v>551</v>
      </c>
    </row>
    <row r="9" spans="2:5" ht="12.75">
      <c r="B9" s="5" t="s">
        <v>386</v>
      </c>
      <c r="C9" s="5" t="s">
        <v>387</v>
      </c>
      <c r="D9" s="28" t="s">
        <v>546</v>
      </c>
      <c r="E9" s="28" t="s">
        <v>546</v>
      </c>
    </row>
    <row r="10" spans="2:5" ht="12.75">
      <c r="B10" s="5" t="s">
        <v>388</v>
      </c>
      <c r="C10" s="5" t="s">
        <v>389</v>
      </c>
      <c r="D10" s="28" t="s">
        <v>547</v>
      </c>
      <c r="E10" s="28" t="s">
        <v>552</v>
      </c>
    </row>
    <row r="11" spans="2:5" ht="12.75">
      <c r="B11" s="5" t="s">
        <v>390</v>
      </c>
      <c r="C11" s="5" t="s">
        <v>467</v>
      </c>
      <c r="D11" s="28" t="s">
        <v>557</v>
      </c>
      <c r="E11" s="28" t="s">
        <v>548</v>
      </c>
    </row>
    <row r="12" spans="2:5" ht="12.75">
      <c r="B12" s="5" t="s">
        <v>392</v>
      </c>
      <c r="C12" s="5" t="s">
        <v>333</v>
      </c>
      <c r="D12" s="28" t="s">
        <v>333</v>
      </c>
      <c r="E12" s="28" t="s">
        <v>333</v>
      </c>
    </row>
    <row r="13" spans="2:5" ht="12.75">
      <c r="B13" s="5" t="s">
        <v>393</v>
      </c>
      <c r="C13" s="5" t="s">
        <v>333</v>
      </c>
      <c r="D13" s="28" t="s">
        <v>333</v>
      </c>
      <c r="E13" s="28" t="s">
        <v>333</v>
      </c>
    </row>
    <row r="14" spans="2:5" ht="12.75">
      <c r="B14" s="5" t="s">
        <v>311</v>
      </c>
      <c r="C14" s="5"/>
      <c r="D14" s="28" t="s">
        <v>549</v>
      </c>
      <c r="E14" s="28" t="s">
        <v>553</v>
      </c>
    </row>
    <row r="15" spans="2:5" ht="25.5">
      <c r="B15" s="5" t="s">
        <v>394</v>
      </c>
      <c r="C15" s="19" t="s">
        <v>395</v>
      </c>
      <c r="D15" s="30" t="s">
        <v>395</v>
      </c>
      <c r="E15" s="30" t="s">
        <v>395</v>
      </c>
    </row>
    <row r="16" spans="2:5" ht="25.5">
      <c r="B16" s="5" t="s">
        <v>339</v>
      </c>
      <c r="C16" s="5" t="s">
        <v>396</v>
      </c>
      <c r="D16" s="30" t="s">
        <v>396</v>
      </c>
      <c r="E16" s="30" t="s">
        <v>396</v>
      </c>
    </row>
    <row r="17" spans="2:5" ht="12.75">
      <c r="B17" s="5" t="s">
        <v>397</v>
      </c>
      <c r="C17" s="5" t="s">
        <v>372</v>
      </c>
      <c r="D17" s="29" t="s">
        <v>372</v>
      </c>
      <c r="E17" s="29" t="s">
        <v>372</v>
      </c>
    </row>
    <row r="18" ht="12.75">
      <c r="E18" s="13" t="s">
        <v>550</v>
      </c>
    </row>
    <row r="19" ht="12.75">
      <c r="E19" s="13" t="s">
        <v>554</v>
      </c>
    </row>
  </sheetData>
  <sheetProtection/>
  <mergeCells count="3">
    <mergeCell ref="B2:C3"/>
    <mergeCell ref="D2:D3"/>
    <mergeCell ref="E2:E3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45.57421875" style="0" customWidth="1"/>
    <col min="5" max="5" width="29.28125" style="0" customWidth="1"/>
  </cols>
  <sheetData>
    <row r="1" ht="12.75">
      <c r="C1" s="14"/>
    </row>
    <row r="2" spans="2:4" ht="12.75" customHeight="1">
      <c r="B2" s="74" t="s">
        <v>499</v>
      </c>
      <c r="C2" s="75"/>
      <c r="D2" s="78" t="s">
        <v>288</v>
      </c>
    </row>
    <row r="3" spans="2:4" ht="37.5" customHeight="1">
      <c r="B3" s="76"/>
      <c r="C3" s="77"/>
      <c r="D3" s="79"/>
    </row>
    <row r="4" spans="2:4" ht="12.75">
      <c r="B4" s="5" t="s">
        <v>412</v>
      </c>
      <c r="C4" t="s">
        <v>500</v>
      </c>
      <c r="D4" s="8" t="s">
        <v>558</v>
      </c>
    </row>
    <row r="5" spans="2:4" ht="12.75">
      <c r="B5" s="5" t="s">
        <v>414</v>
      </c>
      <c r="C5" s="20" t="s">
        <v>501</v>
      </c>
      <c r="D5" s="8" t="s">
        <v>559</v>
      </c>
    </row>
    <row r="6" spans="2:4" ht="12.75">
      <c r="B6" s="5" t="s">
        <v>344</v>
      </c>
      <c r="C6" s="20" t="s">
        <v>416</v>
      </c>
      <c r="D6" s="8" t="s">
        <v>560</v>
      </c>
    </row>
    <row r="7" spans="2:4" ht="12.75">
      <c r="B7" s="5" t="s">
        <v>346</v>
      </c>
      <c r="C7" s="20" t="s">
        <v>446</v>
      </c>
      <c r="D7" s="8" t="s">
        <v>561</v>
      </c>
    </row>
    <row r="8" spans="2:4" ht="12.75">
      <c r="B8" s="5" t="s">
        <v>348</v>
      </c>
      <c r="C8" s="20" t="s">
        <v>502</v>
      </c>
      <c r="D8" s="8" t="s">
        <v>516</v>
      </c>
    </row>
    <row r="9" spans="2:4" ht="12.75">
      <c r="B9" s="5" t="s">
        <v>357</v>
      </c>
      <c r="C9" s="22" t="s">
        <v>503</v>
      </c>
      <c r="D9" s="8" t="s">
        <v>503</v>
      </c>
    </row>
    <row r="10" spans="2:4" ht="12.75">
      <c r="B10" s="5" t="s">
        <v>421</v>
      </c>
      <c r="C10" s="20" t="s">
        <v>422</v>
      </c>
      <c r="D10" s="8" t="s">
        <v>562</v>
      </c>
    </row>
    <row r="11" spans="2:4" ht="12.75">
      <c r="B11" s="5" t="s">
        <v>423</v>
      </c>
      <c r="C11" s="20" t="s">
        <v>333</v>
      </c>
      <c r="D11" s="8" t="s">
        <v>333</v>
      </c>
    </row>
    <row r="12" spans="2:4" ht="28.5" customHeight="1">
      <c r="B12" s="26" t="s">
        <v>361</v>
      </c>
      <c r="C12" s="20" t="s">
        <v>439</v>
      </c>
      <c r="D12" s="6" t="s">
        <v>563</v>
      </c>
    </row>
    <row r="13" spans="2:4" ht="12.75">
      <c r="B13" s="5" t="s">
        <v>425</v>
      </c>
      <c r="C13" s="20" t="s">
        <v>333</v>
      </c>
      <c r="D13" s="8" t="s">
        <v>333</v>
      </c>
    </row>
    <row r="14" spans="2:4" ht="12.75">
      <c r="B14" s="5" t="s">
        <v>426</v>
      </c>
      <c r="C14" s="20" t="s">
        <v>333</v>
      </c>
      <c r="D14" s="8" t="s">
        <v>333</v>
      </c>
    </row>
    <row r="15" spans="2:4" ht="12.75">
      <c r="B15" s="5" t="s">
        <v>427</v>
      </c>
      <c r="C15" s="20" t="s">
        <v>333</v>
      </c>
      <c r="D15" s="8" t="s">
        <v>333</v>
      </c>
    </row>
    <row r="16" spans="2:4" ht="12.75">
      <c r="B16" s="5" t="s">
        <v>429</v>
      </c>
      <c r="C16" s="20" t="s">
        <v>333</v>
      </c>
      <c r="D16" s="8" t="s">
        <v>333</v>
      </c>
    </row>
    <row r="17" spans="2:4" ht="12.75">
      <c r="B17" s="5" t="s">
        <v>432</v>
      </c>
      <c r="C17" s="22" t="s">
        <v>504</v>
      </c>
      <c r="D17" s="28" t="s">
        <v>566</v>
      </c>
    </row>
    <row r="18" spans="2:4" ht="12.75">
      <c r="B18" s="5" t="s">
        <v>295</v>
      </c>
      <c r="C18" s="20" t="s">
        <v>449</v>
      </c>
      <c r="D18" s="8" t="s">
        <v>564</v>
      </c>
    </row>
    <row r="19" spans="2:4" ht="25.5">
      <c r="B19" s="26" t="s">
        <v>367</v>
      </c>
      <c r="C19" s="20" t="s">
        <v>434</v>
      </c>
      <c r="D19" s="8" t="s">
        <v>565</v>
      </c>
    </row>
    <row r="20" spans="2:4" ht="12.75">
      <c r="B20" s="5" t="s">
        <v>299</v>
      </c>
      <c r="C20" s="20" t="s">
        <v>300</v>
      </c>
      <c r="D20" s="8" t="s">
        <v>300</v>
      </c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4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40.140625" style="0" customWidth="1"/>
    <col min="5" max="5" width="40.00390625" style="0" customWidth="1"/>
  </cols>
  <sheetData>
    <row r="1" ht="12.75">
      <c r="C1" s="14"/>
    </row>
    <row r="2" spans="2:5" ht="12.75" customHeight="1">
      <c r="B2" s="74" t="s">
        <v>443</v>
      </c>
      <c r="C2" s="75"/>
      <c r="D2" s="78" t="s">
        <v>288</v>
      </c>
      <c r="E2" s="80" t="s">
        <v>288</v>
      </c>
    </row>
    <row r="3" spans="2:5" ht="37.5" customHeight="1">
      <c r="B3" s="76"/>
      <c r="C3" s="77"/>
      <c r="D3" s="79"/>
      <c r="E3" s="81"/>
    </row>
    <row r="4" spans="2:5" ht="12.75">
      <c r="B4" s="5" t="s">
        <v>412</v>
      </c>
      <c r="C4" t="s">
        <v>444</v>
      </c>
      <c r="D4" s="30" t="s">
        <v>567</v>
      </c>
      <c r="E4" s="27" t="s">
        <v>575</v>
      </c>
    </row>
    <row r="5" spans="2:5" ht="12.75">
      <c r="B5" s="5" t="s">
        <v>414</v>
      </c>
      <c r="C5" s="20" t="s">
        <v>445</v>
      </c>
      <c r="D5" s="28" t="s">
        <v>559</v>
      </c>
      <c r="E5" s="28" t="s">
        <v>559</v>
      </c>
    </row>
    <row r="6" spans="2:5" ht="12.75">
      <c r="B6" s="5" t="s">
        <v>344</v>
      </c>
      <c r="C6" s="20" t="s">
        <v>416</v>
      </c>
      <c r="D6" s="27" t="s">
        <v>568</v>
      </c>
      <c r="E6" s="27" t="s">
        <v>576</v>
      </c>
    </row>
    <row r="7" spans="2:5" ht="12.75">
      <c r="B7" s="5" t="s">
        <v>346</v>
      </c>
      <c r="C7" s="20" t="s">
        <v>446</v>
      </c>
      <c r="D7" s="27" t="s">
        <v>561</v>
      </c>
      <c r="E7" s="27" t="s">
        <v>347</v>
      </c>
    </row>
    <row r="8" spans="2:5" ht="12.75">
      <c r="B8" s="5" t="s">
        <v>348</v>
      </c>
      <c r="C8" s="20" t="s">
        <v>502</v>
      </c>
      <c r="D8" s="28" t="s">
        <v>569</v>
      </c>
      <c r="E8" s="28" t="s">
        <v>569</v>
      </c>
    </row>
    <row r="9" spans="2:5" ht="12.75">
      <c r="B9" s="5" t="s">
        <v>357</v>
      </c>
      <c r="C9" s="22" t="s">
        <v>447</v>
      </c>
      <c r="D9" s="29" t="s">
        <v>447</v>
      </c>
      <c r="E9" s="29" t="s">
        <v>447</v>
      </c>
    </row>
    <row r="10" spans="2:5" ht="12.75">
      <c r="B10" s="5" t="s">
        <v>421</v>
      </c>
      <c r="C10" s="20" t="s">
        <v>422</v>
      </c>
      <c r="D10" s="28" t="s">
        <v>570</v>
      </c>
      <c r="E10" s="28" t="s">
        <v>570</v>
      </c>
    </row>
    <row r="11" spans="2:5" ht="12.75">
      <c r="B11" s="5" t="s">
        <v>423</v>
      </c>
      <c r="C11" s="20" t="s">
        <v>333</v>
      </c>
      <c r="D11" s="28" t="s">
        <v>333</v>
      </c>
      <c r="E11" s="28" t="s">
        <v>333</v>
      </c>
    </row>
    <row r="12" spans="2:5" ht="51">
      <c r="B12" s="26" t="s">
        <v>361</v>
      </c>
      <c r="C12" s="20" t="s">
        <v>511</v>
      </c>
      <c r="D12" s="27" t="s">
        <v>571</v>
      </c>
      <c r="E12" s="27" t="s">
        <v>571</v>
      </c>
    </row>
    <row r="13" spans="2:5" ht="12.75">
      <c r="B13" s="5" t="s">
        <v>425</v>
      </c>
      <c r="C13" s="20" t="s">
        <v>333</v>
      </c>
      <c r="D13" s="30" t="s">
        <v>333</v>
      </c>
      <c r="E13" s="30" t="s">
        <v>333</v>
      </c>
    </row>
    <row r="14" spans="2:5" ht="12.75">
      <c r="B14" s="5" t="s">
        <v>426</v>
      </c>
      <c r="C14" s="20" t="s">
        <v>333</v>
      </c>
      <c r="D14" s="30" t="s">
        <v>333</v>
      </c>
      <c r="E14" s="30" t="s">
        <v>333</v>
      </c>
    </row>
    <row r="15" spans="2:5" ht="12.75">
      <c r="B15" s="5" t="s">
        <v>427</v>
      </c>
      <c r="C15" s="20" t="s">
        <v>333</v>
      </c>
      <c r="D15" s="30" t="s">
        <v>333</v>
      </c>
      <c r="E15" s="30" t="s">
        <v>333</v>
      </c>
    </row>
    <row r="16" spans="2:5" ht="12.75">
      <c r="B16" s="5" t="s">
        <v>428</v>
      </c>
      <c r="C16" s="20" t="s">
        <v>333</v>
      </c>
      <c r="D16" s="30" t="s">
        <v>333</v>
      </c>
      <c r="E16" s="30" t="s">
        <v>333</v>
      </c>
    </row>
    <row r="17" spans="2:5" ht="12.75">
      <c r="B17" s="5" t="s">
        <v>429</v>
      </c>
      <c r="C17" s="20" t="s">
        <v>333</v>
      </c>
      <c r="D17" s="30" t="s">
        <v>333</v>
      </c>
      <c r="E17" s="30" t="s">
        <v>333</v>
      </c>
    </row>
    <row r="18" spans="2:5" ht="12.75">
      <c r="B18" s="5" t="s">
        <v>432</v>
      </c>
      <c r="C18" s="22" t="s">
        <v>448</v>
      </c>
      <c r="D18" s="27" t="s">
        <v>580</v>
      </c>
      <c r="E18" s="27" t="s">
        <v>577</v>
      </c>
    </row>
    <row r="19" spans="2:5" ht="12.75">
      <c r="B19" s="5" t="s">
        <v>295</v>
      </c>
      <c r="C19" s="20" t="s">
        <v>449</v>
      </c>
      <c r="D19" s="28" t="s">
        <v>572</v>
      </c>
      <c r="E19" s="28" t="s">
        <v>579</v>
      </c>
    </row>
    <row r="20" spans="2:5" ht="12.75">
      <c r="B20" s="5" t="s">
        <v>450</v>
      </c>
      <c r="C20" s="20" t="s">
        <v>451</v>
      </c>
      <c r="D20" s="28" t="s">
        <v>573</v>
      </c>
      <c r="E20" s="34" t="s">
        <v>578</v>
      </c>
    </row>
    <row r="21" spans="2:5" ht="25.5">
      <c r="B21" s="26" t="s">
        <v>367</v>
      </c>
      <c r="C21" s="20" t="s">
        <v>434</v>
      </c>
      <c r="D21" s="36" t="s">
        <v>574</v>
      </c>
      <c r="E21" s="36" t="s">
        <v>574</v>
      </c>
    </row>
    <row r="22" spans="2:5" ht="12.75">
      <c r="B22" s="5" t="s">
        <v>299</v>
      </c>
      <c r="C22" s="20" t="s">
        <v>300</v>
      </c>
      <c r="D22" s="27" t="s">
        <v>300</v>
      </c>
      <c r="E22" s="27" t="s">
        <v>300</v>
      </c>
    </row>
    <row r="23" ht="12.75">
      <c r="E23" t="s">
        <v>541</v>
      </c>
    </row>
    <row r="24" ht="12.75">
      <c r="E24" s="13" t="s">
        <v>588</v>
      </c>
    </row>
  </sheetData>
  <sheetProtection/>
  <mergeCells count="3">
    <mergeCell ref="B2:C3"/>
    <mergeCell ref="D2:D3"/>
    <mergeCell ref="E2:E3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1.421875" style="0" customWidth="1"/>
    <col min="3" max="3" width="39.57421875" style="0" customWidth="1"/>
    <col min="4" max="4" width="46.8515625" style="0" customWidth="1"/>
  </cols>
  <sheetData>
    <row r="1" ht="12.75">
      <c r="C1" s="14"/>
    </row>
    <row r="2" spans="2:4" ht="12.75" customHeight="1">
      <c r="B2" s="82" t="s">
        <v>469</v>
      </c>
      <c r="C2" s="82"/>
      <c r="D2" s="78" t="s">
        <v>288</v>
      </c>
    </row>
    <row r="3" spans="2:4" ht="60.75" customHeight="1">
      <c r="B3" s="82"/>
      <c r="C3" s="82"/>
      <c r="D3" s="79"/>
    </row>
    <row r="4" spans="2:4" ht="12.75">
      <c r="B4" s="5" t="s">
        <v>412</v>
      </c>
      <c r="C4" s="20" t="s">
        <v>470</v>
      </c>
      <c r="D4" s="27" t="s">
        <v>581</v>
      </c>
    </row>
    <row r="5" spans="2:4" ht="12.75">
      <c r="B5" s="5" t="s">
        <v>414</v>
      </c>
      <c r="C5" t="s">
        <v>471</v>
      </c>
      <c r="D5" s="28" t="s">
        <v>559</v>
      </c>
    </row>
    <row r="6" spans="2:4" ht="12.75">
      <c r="B6" s="5" t="s">
        <v>344</v>
      </c>
      <c r="C6" s="20" t="s">
        <v>416</v>
      </c>
      <c r="D6" s="28" t="s">
        <v>582</v>
      </c>
    </row>
    <row r="7" spans="2:4" ht="12.75">
      <c r="B7" s="5" t="s">
        <v>346</v>
      </c>
      <c r="C7" s="10" t="s">
        <v>417</v>
      </c>
      <c r="D7" s="27" t="s">
        <v>347</v>
      </c>
    </row>
    <row r="8" spans="2:4" ht="12.75">
      <c r="B8" s="5" t="s">
        <v>348</v>
      </c>
      <c r="C8" t="s">
        <v>349</v>
      </c>
      <c r="D8" s="28" t="s">
        <v>583</v>
      </c>
    </row>
    <row r="9" spans="2:4" ht="12.75">
      <c r="B9" s="5" t="s">
        <v>350</v>
      </c>
      <c r="C9" s="20" t="s">
        <v>419</v>
      </c>
      <c r="D9" s="30" t="s">
        <v>419</v>
      </c>
    </row>
    <row r="10" spans="2:4" ht="12.75">
      <c r="B10" s="5" t="s">
        <v>357</v>
      </c>
      <c r="C10" s="22" t="s">
        <v>420</v>
      </c>
      <c r="D10" s="28" t="s">
        <v>447</v>
      </c>
    </row>
    <row r="11" spans="2:4" ht="12.75">
      <c r="B11" s="5" t="s">
        <v>421</v>
      </c>
      <c r="C11" s="20" t="s">
        <v>422</v>
      </c>
      <c r="D11" s="29" t="s">
        <v>570</v>
      </c>
    </row>
    <row r="12" spans="2:4" ht="12.75">
      <c r="B12" s="5" t="s">
        <v>423</v>
      </c>
      <c r="C12" s="20" t="s">
        <v>333</v>
      </c>
      <c r="D12" s="28" t="s">
        <v>333</v>
      </c>
    </row>
    <row r="13" spans="2:4" ht="38.25">
      <c r="B13" s="26" t="s">
        <v>361</v>
      </c>
      <c r="C13" s="20" t="s">
        <v>472</v>
      </c>
      <c r="D13" s="27" t="s">
        <v>584</v>
      </c>
    </row>
    <row r="14" spans="2:4" ht="12.75">
      <c r="B14" s="5" t="s">
        <v>425</v>
      </c>
      <c r="C14" s="20" t="s">
        <v>333</v>
      </c>
      <c r="D14" s="30" t="s">
        <v>333</v>
      </c>
    </row>
    <row r="15" spans="2:4" ht="12.75">
      <c r="B15" s="5" t="s">
        <v>426</v>
      </c>
      <c r="C15" s="20" t="s">
        <v>333</v>
      </c>
      <c r="D15" s="30" t="s">
        <v>333</v>
      </c>
    </row>
    <row r="16" spans="2:4" ht="12.75">
      <c r="B16" s="5" t="s">
        <v>427</v>
      </c>
      <c r="C16" s="20" t="s">
        <v>333</v>
      </c>
      <c r="D16" s="30" t="s">
        <v>333</v>
      </c>
    </row>
    <row r="17" spans="2:4" ht="12.75">
      <c r="B17" s="5" t="s">
        <v>429</v>
      </c>
      <c r="C17" s="20" t="s">
        <v>333</v>
      </c>
      <c r="D17" s="30" t="s">
        <v>333</v>
      </c>
    </row>
    <row r="18" spans="2:4" ht="12.75">
      <c r="B18" s="5" t="s">
        <v>430</v>
      </c>
      <c r="C18" s="20" t="s">
        <v>431</v>
      </c>
      <c r="D18" s="30" t="s">
        <v>431</v>
      </c>
    </row>
    <row r="19" spans="2:4" ht="12.75">
      <c r="B19" s="5" t="s">
        <v>432</v>
      </c>
      <c r="C19" s="10" t="s">
        <v>512</v>
      </c>
      <c r="D19" s="28" t="s">
        <v>589</v>
      </c>
    </row>
    <row r="20" spans="2:4" ht="12.75">
      <c r="B20" s="5" t="s">
        <v>295</v>
      </c>
      <c r="C20" s="20" t="s">
        <v>473</v>
      </c>
      <c r="D20" s="28" t="s">
        <v>585</v>
      </c>
    </row>
    <row r="21" spans="2:4" ht="25.5">
      <c r="B21" s="26" t="s">
        <v>367</v>
      </c>
      <c r="C21" s="38" t="s">
        <v>434</v>
      </c>
      <c r="D21" s="28" t="s">
        <v>587</v>
      </c>
    </row>
    <row r="22" spans="2:4" ht="25.5">
      <c r="B22" s="23" t="s">
        <v>297</v>
      </c>
      <c r="C22" s="24" t="s">
        <v>298</v>
      </c>
      <c r="D22" s="37" t="s">
        <v>586</v>
      </c>
    </row>
    <row r="23" spans="2:4" ht="12.75">
      <c r="B23" s="5" t="s">
        <v>299</v>
      </c>
      <c r="C23" s="20" t="s">
        <v>300</v>
      </c>
      <c r="D23" s="30" t="s">
        <v>300</v>
      </c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44.421875" style="0" customWidth="1"/>
  </cols>
  <sheetData>
    <row r="1" ht="12.75">
      <c r="C1" s="14"/>
    </row>
    <row r="2" spans="2:4" ht="12.75" customHeight="1">
      <c r="B2" s="74" t="s">
        <v>490</v>
      </c>
      <c r="C2" s="75"/>
      <c r="D2" s="78" t="s">
        <v>288</v>
      </c>
    </row>
    <row r="3" spans="2:4" ht="31.5" customHeight="1">
      <c r="B3" s="76"/>
      <c r="C3" s="77"/>
      <c r="D3" s="79"/>
    </row>
    <row r="4" spans="2:4" ht="12.75">
      <c r="B4" s="5" t="s">
        <v>412</v>
      </c>
      <c r="C4" s="19" t="s">
        <v>491</v>
      </c>
      <c r="D4" s="28" t="s">
        <v>590</v>
      </c>
    </row>
    <row r="5" spans="2:4" ht="12.75">
      <c r="B5" s="5" t="s">
        <v>414</v>
      </c>
      <c r="C5" t="s">
        <v>492</v>
      </c>
      <c r="D5" s="8" t="s">
        <v>591</v>
      </c>
    </row>
    <row r="6" spans="2:4" ht="12.75">
      <c r="B6" s="5" t="s">
        <v>380</v>
      </c>
      <c r="C6" s="5" t="s">
        <v>381</v>
      </c>
      <c r="D6" s="28" t="s">
        <v>381</v>
      </c>
    </row>
    <row r="7" spans="2:4" ht="12.75">
      <c r="B7" s="5" t="s">
        <v>344</v>
      </c>
      <c r="C7" s="19" t="s">
        <v>416</v>
      </c>
      <c r="D7" s="27" t="s">
        <v>592</v>
      </c>
    </row>
    <row r="8" spans="2:4" ht="12.75">
      <c r="B8" s="5" t="s">
        <v>346</v>
      </c>
      <c r="C8" t="s">
        <v>493</v>
      </c>
      <c r="D8" s="27" t="s">
        <v>493</v>
      </c>
    </row>
    <row r="9" spans="2:4" ht="12.75">
      <c r="B9" s="5" t="s">
        <v>348</v>
      </c>
      <c r="C9" t="s">
        <v>349</v>
      </c>
      <c r="D9" s="28" t="s">
        <v>593</v>
      </c>
    </row>
    <row r="10" spans="2:4" ht="12.75">
      <c r="B10" s="5" t="s">
        <v>350</v>
      </c>
      <c r="C10" t="s">
        <v>419</v>
      </c>
      <c r="D10" s="28" t="s">
        <v>419</v>
      </c>
    </row>
    <row r="11" spans="2:4" ht="12.75">
      <c r="B11" s="5" t="s">
        <v>357</v>
      </c>
      <c r="C11" t="s">
        <v>447</v>
      </c>
      <c r="D11" s="28" t="s">
        <v>447</v>
      </c>
    </row>
    <row r="12" spans="2:4" ht="12.75">
      <c r="B12" s="5" t="s">
        <v>421</v>
      </c>
      <c r="C12" t="s">
        <v>438</v>
      </c>
      <c r="D12" s="29" t="s">
        <v>570</v>
      </c>
    </row>
    <row r="13" spans="2:4" ht="12.75">
      <c r="B13" s="5" t="s">
        <v>423</v>
      </c>
      <c r="C13" t="s">
        <v>333</v>
      </c>
      <c r="D13" s="28" t="s">
        <v>333</v>
      </c>
    </row>
    <row r="14" spans="2:4" ht="26.25" customHeight="1">
      <c r="B14" s="5" t="s">
        <v>361</v>
      </c>
      <c r="C14" s="14" t="s">
        <v>494</v>
      </c>
      <c r="D14" s="27" t="s">
        <v>594</v>
      </c>
    </row>
    <row r="15" spans="2:4" ht="12.75">
      <c r="B15" s="5" t="s">
        <v>425</v>
      </c>
      <c r="C15" s="19" t="s">
        <v>333</v>
      </c>
      <c r="D15" s="30" t="s">
        <v>333</v>
      </c>
    </row>
    <row r="16" spans="2:4" ht="12.75">
      <c r="B16" s="5" t="s">
        <v>426</v>
      </c>
      <c r="C16" s="19" t="s">
        <v>333</v>
      </c>
      <c r="D16" s="30" t="s">
        <v>333</v>
      </c>
    </row>
    <row r="17" spans="2:4" ht="12.75">
      <c r="B17" s="5" t="s">
        <v>427</v>
      </c>
      <c r="C17" s="19" t="s">
        <v>333</v>
      </c>
      <c r="D17" s="30" t="s">
        <v>333</v>
      </c>
    </row>
    <row r="18" spans="2:4" ht="12.75">
      <c r="B18" s="5" t="s">
        <v>428</v>
      </c>
      <c r="C18" s="19" t="s">
        <v>333</v>
      </c>
      <c r="D18" s="30" t="s">
        <v>333</v>
      </c>
    </row>
    <row r="19" spans="2:4" ht="12.75">
      <c r="B19" s="5" t="s">
        <v>440</v>
      </c>
      <c r="C19" s="19" t="s">
        <v>333</v>
      </c>
      <c r="D19" s="30" t="s">
        <v>333</v>
      </c>
    </row>
    <row r="20" spans="2:4" ht="12.75">
      <c r="B20" s="5" t="s">
        <v>430</v>
      </c>
      <c r="C20" s="5" t="s">
        <v>441</v>
      </c>
      <c r="D20" s="28" t="s">
        <v>441</v>
      </c>
    </row>
    <row r="21" spans="2:4" ht="12.75">
      <c r="B21" s="12" t="s">
        <v>432</v>
      </c>
      <c r="C21" t="s">
        <v>495</v>
      </c>
      <c r="D21" s="28" t="s">
        <v>595</v>
      </c>
    </row>
    <row r="22" spans="2:4" ht="12.75">
      <c r="B22" s="5" t="s">
        <v>295</v>
      </c>
      <c r="C22" t="s">
        <v>496</v>
      </c>
      <c r="D22" s="28" t="s">
        <v>596</v>
      </c>
    </row>
    <row r="23" spans="2:4" ht="26.25" customHeight="1">
      <c r="B23" s="5" t="s">
        <v>367</v>
      </c>
      <c r="C23" t="s">
        <v>497</v>
      </c>
      <c r="D23" s="28" t="s">
        <v>497</v>
      </c>
    </row>
    <row r="24" spans="2:4" ht="12.75">
      <c r="B24" s="5" t="s">
        <v>311</v>
      </c>
      <c r="C24" t="s">
        <v>498</v>
      </c>
      <c r="D24" s="28" t="s">
        <v>597</v>
      </c>
    </row>
    <row r="25" spans="2:4" ht="25.5">
      <c r="B25" s="23" t="s">
        <v>297</v>
      </c>
      <c r="C25" s="25" t="s">
        <v>298</v>
      </c>
      <c r="D25" s="27" t="s">
        <v>298</v>
      </c>
    </row>
    <row r="26" spans="2:4" ht="12.75">
      <c r="B26" s="5" t="s">
        <v>299</v>
      </c>
      <c r="C26" s="19" t="s">
        <v>300</v>
      </c>
      <c r="D26" s="28" t="s">
        <v>300</v>
      </c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2012-04-05T11:40:20Z</cp:lastPrinted>
  <dcterms:modified xsi:type="dcterms:W3CDTF">2012-04-05T11:40:22Z</dcterms:modified>
  <cp:category/>
  <cp:version/>
  <cp:contentType/>
  <cp:contentStatus/>
</cp:coreProperties>
</file>