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List1-PC" sheetId="2" r:id="rId2"/>
    <sheet name="List2-Multimediální PC" sheetId="3" r:id="rId3"/>
    <sheet name="List3-Monitor 19&quot;" sheetId="4" r:id="rId4"/>
    <sheet name="List3-Monitor 22&quot;" sheetId="5" r:id="rId5"/>
    <sheet name="List4-Monitor 24&quot;" sheetId="6" r:id="rId6"/>
    <sheet name="List5-Monitor 27&quot;" sheetId="7" r:id="rId7"/>
    <sheet name="List7-Netbook 10'' " sheetId="8" r:id="rId8"/>
    <sheet name="List6-Notebook 11,5&quot;-12&quot;" sheetId="9" r:id="rId9"/>
    <sheet name="List7-Notebook12&quot;(vyšší výkon)" sheetId="10" r:id="rId10"/>
    <sheet name="List8-Notebook 13&quot;" sheetId="11" r:id="rId11"/>
    <sheet name="List9-Notebook 14&quot;" sheetId="12" r:id="rId12"/>
    <sheet name="List10-Notebook 15&quot;" sheetId="13" r:id="rId13"/>
    <sheet name="List10-Notebook 15&quot; - 17&quot;" sheetId="14" r:id="rId14"/>
    <sheet name="List11-Notebook 17&quot;" sheetId="15" r:id="rId15"/>
    <sheet name="List14-MPS (Notebook 17&quot; )" sheetId="16" r:id="rId16"/>
    <sheet name="List18-laserová multifunk (m)" sheetId="17" r:id="rId17"/>
    <sheet name="List14-Laserová tiskárna" sheetId="18" r:id="rId18"/>
    <sheet name="List15-Laserová tiskárna (bar.)" sheetId="19" r:id="rId19"/>
    <sheet name="List18-Inkoustové multifunkční " sheetId="20" r:id="rId20"/>
    <sheet name="List12-malá Ink. multifunkce " sheetId="21" r:id="rId21"/>
    <sheet name="List16-Multifunkční zařízení" sheetId="22" r:id="rId22"/>
    <sheet name="List17-Multifunkční zařízen (b)" sheetId="23" r:id="rId23"/>
    <sheet name="List14-síťová tiskárna" sheetId="24" r:id="rId24"/>
    <sheet name="List12-Skener" sheetId="25" r:id="rId25"/>
    <sheet name="List14-SDHC" sheetId="26" r:id="rId26"/>
    <sheet name="List13-Flash disk" sheetId="27" r:id="rId27"/>
    <sheet name="List18-Přenosný disk 500 GB" sheetId="28" r:id="rId28"/>
    <sheet name="List19-Přenosný disk 1 TB" sheetId="29" r:id="rId29"/>
    <sheet name="List20-Přenosný disk 2 TB" sheetId="30" r:id="rId30"/>
    <sheet name="List21-Klávesnice" sheetId="31" r:id="rId31"/>
    <sheet name="List21-Bezdrátová klávesnice" sheetId="32" r:id="rId32"/>
    <sheet name="List22-Myš" sheetId="33" r:id="rId33"/>
    <sheet name="List23-Bezdrátová myš" sheetId="34" r:id="rId34"/>
  </sheets>
  <definedNames/>
  <calcPr fullCalcOnLoad="1"/>
</workbook>
</file>

<file path=xl/sharedStrings.xml><?xml version="1.0" encoding="utf-8"?>
<sst xmlns="http://schemas.openxmlformats.org/spreadsheetml/2006/main" count="3500" uniqueCount="947">
  <si>
    <t>Kategorie: ICT 003-2012 - Počítače, sběr do: 14.03.2012, dodání od: 23.04.2012, vygenerováno: 04.04.2012 11:27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</si>
  <si>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</si>
  <si>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</si>
  <si>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</si>
  <si>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</si>
  <si>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</si>
  <si>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</si>
  <si>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</si>
  <si>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</si>
  <si>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</si>
  <si>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</si>
  <si>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</si>
  <si>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</si>
  <si>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</si>
  <si>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</si>
  <si>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</si>
  <si>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</si>
  <si>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</si>
  <si>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</si>
  <si>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</si>
  <si>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</si>
  <si>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</si>
  <si>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</si>
  <si>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</si>
  <si>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</si>
  <si>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</si>
  <si>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</si>
  <si>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</si>
  <si>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</si>
  <si>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</si>
  <si>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</si>
  <si>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30213100-6</t>
  </si>
  <si>
    <t>30213100-6-5</t>
  </si>
  <si>
    <t>Netbook 10"</t>
  </si>
  <si>
    <t>Podrobná specifikace viz katalog počítačů</t>
  </si>
  <si>
    <t>ks</t>
  </si>
  <si>
    <t>Kat.fyziky</t>
  </si>
  <si>
    <t>PedF, Poříčí 7, budova Y (Ypsilantiho)</t>
  </si>
  <si>
    <t>Poříčí 623/7, 60300 Brno</t>
  </si>
  <si>
    <t/>
  </si>
  <si>
    <t>Autratová Jitka</t>
  </si>
  <si>
    <t>204936@mail.muni.cz</t>
  </si>
  <si>
    <t>30213100-6-4</t>
  </si>
  <si>
    <t>Notebook 17"</t>
  </si>
  <si>
    <t>30213300-8</t>
  </si>
  <si>
    <t>30213300-8-2</t>
  </si>
  <si>
    <t>Specializované PC pro multimédia</t>
  </si>
  <si>
    <t>30233130-1</t>
  </si>
  <si>
    <t>30233130-1-3</t>
  </si>
  <si>
    <t>Přenosný disk 2 TB</t>
  </si>
  <si>
    <t>30230000-0</t>
  </si>
  <si>
    <t>30230000-0-3</t>
  </si>
  <si>
    <t>Standardní laserové kancelářské multifunkční zařízení (barevné)</t>
  </si>
  <si>
    <t>Vystavit fakturu za soubor položek výše: ve faktruře uvést ID žádanky</t>
  </si>
  <si>
    <t>Celkem za fakturu</t>
  </si>
  <si>
    <t>30237410-6</t>
  </si>
  <si>
    <t>30237410-6-1</t>
  </si>
  <si>
    <t>Příslušenství - myš</t>
  </si>
  <si>
    <t>Děkanát</t>
  </si>
  <si>
    <t>FF, Grohova 7, budova C</t>
  </si>
  <si>
    <t>Arna Nováka 1/1, 60200 Brno</t>
  </si>
  <si>
    <t>bud. C/02023</t>
  </si>
  <si>
    <t>Králíková Zuzana</t>
  </si>
  <si>
    <t>180891@mail.muni.cz</t>
  </si>
  <si>
    <t>30234600-4</t>
  </si>
  <si>
    <t>30234600-4-1</t>
  </si>
  <si>
    <t>Flash disk</t>
  </si>
  <si>
    <t>30230000-0-4</t>
  </si>
  <si>
    <t>Malé inkoustové multifunkční zařízení</t>
  </si>
  <si>
    <t>30213100-6-2</t>
  </si>
  <si>
    <t>Notebook 13"</t>
  </si>
  <si>
    <t>Centrum pro výzkum toxických látek</t>
  </si>
  <si>
    <t>UKB, Kamenice 3, budova 1</t>
  </si>
  <si>
    <t>Kamenice 126/3, 62500 Brno</t>
  </si>
  <si>
    <t>Novotná Monika Mgr.</t>
  </si>
  <si>
    <t>7467@mail.muni.cz</t>
  </si>
  <si>
    <t>tiskárna</t>
  </si>
  <si>
    <t>30232110-8</t>
  </si>
  <si>
    <t>30232110-8-1</t>
  </si>
  <si>
    <t>Standardní laserová kancelářská tiskárna</t>
  </si>
  <si>
    <t>Biofyzikální ústav</t>
  </si>
  <si>
    <t>bud. 1/325</t>
  </si>
  <si>
    <t>Vágnerová Marta</t>
  </si>
  <si>
    <t>250@mail.muni.cz</t>
  </si>
  <si>
    <t>Tiskárna - sekretariát</t>
  </si>
  <si>
    <t>30230000-0-5</t>
  </si>
  <si>
    <t>Malé kancelářské multifunkční zařízení</t>
  </si>
  <si>
    <t>Ústav fyzikální elektroniky</t>
  </si>
  <si>
    <t>PřF, Kotlářská 2, pavilon 06</t>
  </si>
  <si>
    <t>Kotlářská 267/2, 61137 Brno</t>
  </si>
  <si>
    <t>pav. 06/01019</t>
  </si>
  <si>
    <t>Aubrechtová Renata</t>
  </si>
  <si>
    <t>1699@mail.muni.cz</t>
  </si>
  <si>
    <t>30232110-8-3</t>
  </si>
  <si>
    <t>Síťrová tiskárna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</si>
  <si>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</si>
  <si>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</si>
  <si>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</si>
  <si>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</si>
  <si>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</si>
  <si>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</si>
  <si>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30213300-8-1</t>
  </si>
  <si>
    <t>Standardní kancelářské PC</t>
  </si>
  <si>
    <t>Biologický ústav</t>
  </si>
  <si>
    <t>UKB, Kamenice 5, budova A6</t>
  </si>
  <si>
    <t>Kamenice 753/5, 62500 Brno</t>
  </si>
  <si>
    <t>bud. A6/208</t>
  </si>
  <si>
    <t>Ledahudcová Debora</t>
  </si>
  <si>
    <t>204115@mail.muni.cz</t>
  </si>
  <si>
    <t>30231000-7</t>
  </si>
  <si>
    <t>30231000-7-2</t>
  </si>
  <si>
    <t>Monitor 24"</t>
  </si>
  <si>
    <t>30231000-7-1</t>
  </si>
  <si>
    <t>Standardní kancelářský monitor 22"</t>
  </si>
  <si>
    <t>Tiskárna</t>
  </si>
  <si>
    <t>VS Lékařská genomika</t>
  </si>
  <si>
    <t>LF, FN Brno, Jihlavská 20, pavilon L</t>
  </si>
  <si>
    <t>Jihlavská 340/20, 62500 Brno</t>
  </si>
  <si>
    <t>Verner Jan Ing. Ph.D.</t>
  </si>
  <si>
    <t>100477@mail.muni.cz</t>
  </si>
  <si>
    <t>min. 1920 x min. 1200</t>
  </si>
  <si>
    <t>Kat.speciální pedagogiky</t>
  </si>
  <si>
    <t>PedF, Poříčí 9, budova A</t>
  </si>
  <si>
    <t>Poříčí 945/9, 60300 Brno</t>
  </si>
  <si>
    <t>bud. A/02028</t>
  </si>
  <si>
    <t>Franková Alena Mgr. DiS.</t>
  </si>
  <si>
    <t>68963@mail.muni.cz</t>
  </si>
  <si>
    <t>Prosím dodavatele o zaslání informace ohledně termínu dodání zboží na mail. adresu: frankova@ped.muni.cz. Děkuji.</t>
  </si>
  <si>
    <t>30230000-0-1</t>
  </si>
  <si>
    <t>Standardní laserové kancelářské multifunkční zařízení</t>
  </si>
  <si>
    <t>30237460-1</t>
  </si>
  <si>
    <t>30237460-1-1</t>
  </si>
  <si>
    <t>Příslušenství - klávesnice</t>
  </si>
  <si>
    <t>Historický ústav</t>
  </si>
  <si>
    <t>FF, Gorkého 14, budova A</t>
  </si>
  <si>
    <t>Homolová Eva</t>
  </si>
  <si>
    <t>169732@mail.muni.cz</t>
  </si>
  <si>
    <t>změna adresy na Solniční 12, Brno</t>
  </si>
  <si>
    <t>30237410-6-2</t>
  </si>
  <si>
    <t>Příslušenství - bezdrátová myš</t>
  </si>
  <si>
    <t>30233130-1-1</t>
  </si>
  <si>
    <t>Přenosný disk 500 GB</t>
  </si>
  <si>
    <t>Ústav populačních studií</t>
  </si>
  <si>
    <t>FSS, Joštova 10</t>
  </si>
  <si>
    <t>Joštova 218/10, 60200 Brno</t>
  </si>
  <si>
    <t>Kratochvílová Lenka Mgr.</t>
  </si>
  <si>
    <t>7318@mail.muni.cz</t>
  </si>
  <si>
    <t>30213100-6-8</t>
  </si>
  <si>
    <t>Notebook 15" v4</t>
  </si>
  <si>
    <t>Kat.francouzského jazyka a literatury</t>
  </si>
  <si>
    <t>bud. A/03006</t>
  </si>
  <si>
    <t>Hůrková Barbora</t>
  </si>
  <si>
    <t>208674@mail.muni.cz</t>
  </si>
  <si>
    <t>Ekonomické oddělení</t>
  </si>
  <si>
    <t>Fajmon Petr Mgr.</t>
  </si>
  <si>
    <t>3913@mail.muni.cz</t>
  </si>
  <si>
    <t>Kat.fyzioterapie a RHB</t>
  </si>
  <si>
    <t>RMU, Komenského nám. 2</t>
  </si>
  <si>
    <t>Komenského nám. 220/2, 66243 Brno</t>
  </si>
  <si>
    <t>Dunklerová Leona Mgr.</t>
  </si>
  <si>
    <t>29923@mail.muni.cz</t>
  </si>
  <si>
    <t>Cenový limit: 10.000,00 Kč (včetně DPH)</t>
  </si>
  <si>
    <t>Centrum pro inovace uměnovědných studií</t>
  </si>
  <si>
    <t>FF, Janáčkovo nám. 2a, budova N</t>
  </si>
  <si>
    <t>Janáčkovo nám. 654/2a, 60200 Brno</t>
  </si>
  <si>
    <t>Taranzová Alena Mgr.</t>
  </si>
  <si>
    <t>206651@mail.muni.cz</t>
  </si>
  <si>
    <t>Flashky specifický výzkum</t>
  </si>
  <si>
    <t>Farmakologický ústav</t>
  </si>
  <si>
    <t>UKB, Kamenice 5, budova A19</t>
  </si>
  <si>
    <t>bud. A19/325</t>
  </si>
  <si>
    <t>Bláblová Renata</t>
  </si>
  <si>
    <t>2264@mail.muni.cz</t>
  </si>
  <si>
    <t>30230000-0-2</t>
  </si>
  <si>
    <t>Inkoustové multifunkční zařízení</t>
  </si>
  <si>
    <t>Studijní oddělení</t>
  </si>
  <si>
    <t>UKB, Kamenice 5, budova A17</t>
  </si>
  <si>
    <t>bud. A17/212</t>
  </si>
  <si>
    <t>Rohanová Zdeňka</t>
  </si>
  <si>
    <t>56620@mail.muni.cz</t>
  </si>
  <si>
    <t>Centrum ekonomických a právních studií</t>
  </si>
  <si>
    <t>ESF, Lipová 41a</t>
  </si>
  <si>
    <t>Lipová 507/41a, 60200 Brno</t>
  </si>
  <si>
    <t>Horňák Roman</t>
  </si>
  <si>
    <t>168497@mail.muni.cz</t>
  </si>
  <si>
    <t>dodani po tel. kontaktu: 549 49 4051, Hornak</t>
  </si>
  <si>
    <t>VaVpl - 1520 - Fajkus</t>
  </si>
  <si>
    <t>Lab.molekulárních komplexů chromatinu</t>
  </si>
  <si>
    <t>UKB, Kamenice 5, budova A2</t>
  </si>
  <si>
    <t>bud. A2/225</t>
  </si>
  <si>
    <t>Němcová Lucie</t>
  </si>
  <si>
    <t>113323@mail.muni.cz</t>
  </si>
  <si>
    <t>L. Bedřich, zak. 3521</t>
  </si>
  <si>
    <t>Fakulta sportovních studií</t>
  </si>
  <si>
    <t>UKB, Kamenice 5, budova A33</t>
  </si>
  <si>
    <t>bud. A33/214</t>
  </si>
  <si>
    <t>Stohlová Soňa</t>
  </si>
  <si>
    <t>186014@mail.muni.cz</t>
  </si>
  <si>
    <t>30231000-7-4</t>
  </si>
  <si>
    <t>Monitor 27"</t>
  </si>
  <si>
    <t>Seminář dějin umění</t>
  </si>
  <si>
    <t>FF, Veveří 28, budova K</t>
  </si>
  <si>
    <t>Veveří 470/28, 60200 Brno</t>
  </si>
  <si>
    <t>bud. K/315</t>
  </si>
  <si>
    <t>Schelleová Marcela</t>
  </si>
  <si>
    <t>439@mail.muni.cz</t>
  </si>
  <si>
    <t>30216110-0</t>
  </si>
  <si>
    <t>30216110-0-1</t>
  </si>
  <si>
    <t>Skener</t>
  </si>
  <si>
    <t>Netbook 2</t>
  </si>
  <si>
    <t>30213100-6-7</t>
  </si>
  <si>
    <t>Notebook 11,5"-12"</t>
  </si>
  <si>
    <t>Další vybavení: s brašnou</t>
  </si>
  <si>
    <t>Centrum severoamerických studií</t>
  </si>
  <si>
    <t>FF, Gorkého 7, budova G</t>
  </si>
  <si>
    <t>Gorkého 57/7, 60200 Brno</t>
  </si>
  <si>
    <t>bud. G/G213</t>
  </si>
  <si>
    <t>Procházka Tomáš</t>
  </si>
  <si>
    <t>323275@mail.muni.cz</t>
  </si>
  <si>
    <t>Při mé nepřítomnosti převezmou kolegové z anglistiky (3. podlaží - sekretariát).</t>
  </si>
  <si>
    <t>30237460-1-2</t>
  </si>
  <si>
    <t>Bezdrátová klávesnice</t>
  </si>
  <si>
    <t>Ústav pedagogických věd</t>
  </si>
  <si>
    <t>FF, Veveří 26, budova L</t>
  </si>
  <si>
    <t>Veveří 468/26, 60200 Brno</t>
  </si>
  <si>
    <t>Klusáková Ivana</t>
  </si>
  <si>
    <t>2192@mail.muni.cz</t>
  </si>
  <si>
    <t>30232110-8-2</t>
  </si>
  <si>
    <t>Standardní laserová kancelářská tiskárna (barevná)</t>
  </si>
  <si>
    <t>30213100-6-1</t>
  </si>
  <si>
    <t>Notebook 12" (vyšší výkon)</t>
  </si>
  <si>
    <t>IT</t>
  </si>
  <si>
    <t>bud. A17/307</t>
  </si>
  <si>
    <t>Hrabálková Helena</t>
  </si>
  <si>
    <t>169694@mail.muni.cz</t>
  </si>
  <si>
    <t>Dodávku avizovat telefonicky den předem</t>
  </si>
  <si>
    <t>Kat.didaktických technologií</t>
  </si>
  <si>
    <t>PedF, Poříčí 7, budova B</t>
  </si>
  <si>
    <t>Sládek Petr doc. RNDr. CSc.</t>
  </si>
  <si>
    <t>1617@mail.muni.cz</t>
  </si>
  <si>
    <t>P. Korvas, zak. 3101</t>
  </si>
  <si>
    <t>Operační systém: 
 Windows 7 Professional CZ 
 Další vybavení: 
 - konektor pro dokovací stanici
 - oddělený blok s numerickou klávednicí</t>
  </si>
  <si>
    <t>Ústav religionistiky</t>
  </si>
  <si>
    <t>FF, Jaselská 18, budova J</t>
  </si>
  <si>
    <t>Jaselská 201/18, 60200 Brno</t>
  </si>
  <si>
    <t>bud. J/J509</t>
  </si>
  <si>
    <t>Hlobilová Jarmila</t>
  </si>
  <si>
    <t>114478@mail.muni.cz</t>
  </si>
  <si>
    <t>Fakulta sociálních studií</t>
  </si>
  <si>
    <t>Specifikace: barva černá</t>
  </si>
  <si>
    <t>M. Sebera, zak. 3549</t>
  </si>
  <si>
    <t>rozlišení min. 1920 x min. 1200</t>
  </si>
  <si>
    <t>PC + monitor</t>
  </si>
  <si>
    <t>Kat.filozofie</t>
  </si>
  <si>
    <t>bud. J/J207</t>
  </si>
  <si>
    <t>Holmanová Hana</t>
  </si>
  <si>
    <t>1028@mail.muni.cz</t>
  </si>
  <si>
    <t>30213100-6-9</t>
  </si>
  <si>
    <t>Mobilní pracovní stanice</t>
  </si>
  <si>
    <t>Operační systém: Windows 7 Professional CZ 
 Další vybavení: brašna na notebook</t>
  </si>
  <si>
    <t>sklad, zak. 1031</t>
  </si>
  <si>
    <t>L. Beránková, zak. 3548</t>
  </si>
  <si>
    <t>Oddělení ICT</t>
  </si>
  <si>
    <t>PřF, Kotlářská 2, pavilon 01</t>
  </si>
  <si>
    <t>pav. 01/01021</t>
  </si>
  <si>
    <t>Greger Čestmír RNDr.</t>
  </si>
  <si>
    <t>70994@mail.muni.cz</t>
  </si>
  <si>
    <t>Ústav matematiky a statistiky</t>
  </si>
  <si>
    <t>PřF, Kotlářská 2, pavilon 08</t>
  </si>
  <si>
    <t>pav. 08/03019</t>
  </si>
  <si>
    <t>Paliánová Radka</t>
  </si>
  <si>
    <t>1064@mail.muni.cz</t>
  </si>
  <si>
    <t>Notebooky, HDD</t>
  </si>
  <si>
    <t>Ústav evropské etnologie</t>
  </si>
  <si>
    <t>bud. J/J309</t>
  </si>
  <si>
    <t>Maradová Martina</t>
  </si>
  <si>
    <t>133782@mail.muni.cz</t>
  </si>
  <si>
    <t>30233130-1-2</t>
  </si>
  <si>
    <t>Přenosný disk 1 TB</t>
  </si>
  <si>
    <t>ESF - DEK - Zapletalová - notebook</t>
  </si>
  <si>
    <t>Operační systém: Windows 7 Professional CZ
 Další vybavení:
 - samostatný blok s numerickou klávesnicí
 - samostatný konektor pro dokovací stanici
 - s brašnou odpovídající velikosti</t>
  </si>
  <si>
    <t>Ekonomicko-správní fakulta</t>
  </si>
  <si>
    <t>Kontaktní osoba pro dodání:
 Roman Horňák
 mobil: 603157020</t>
  </si>
  <si>
    <t>30213100-6-10</t>
  </si>
  <si>
    <t>Notebook 14"</t>
  </si>
  <si>
    <t>Kat.sociální pedagogiky</t>
  </si>
  <si>
    <t>PedF, Poříčí 31, budova D</t>
  </si>
  <si>
    <t>Poříčí 538/31, 60300 Brno</t>
  </si>
  <si>
    <t>Soják Petr Mgr. Ph.D.</t>
  </si>
  <si>
    <t>9726@mail.muni.cz</t>
  </si>
  <si>
    <t>specif. výzkum 2810</t>
  </si>
  <si>
    <t>Ústav slavistiky</t>
  </si>
  <si>
    <t>FF, Joštova 13, budova M</t>
  </si>
  <si>
    <t>Joštova 220/13, 66243 Brno</t>
  </si>
  <si>
    <t>bud. M/025</t>
  </si>
  <si>
    <t>Przybylski Michal Mgr. et Mgr.</t>
  </si>
  <si>
    <t>53241@mail.muni.cz</t>
  </si>
  <si>
    <t>Centrum Internet.encyklopedie dějin Brna</t>
  </si>
  <si>
    <t>bud. C/04014</t>
  </si>
  <si>
    <t>Loskotová Irena PhDr.</t>
  </si>
  <si>
    <t>160571@mail.muni.cz</t>
  </si>
  <si>
    <t>30234000-8</t>
  </si>
  <si>
    <t>30234000-8-1</t>
  </si>
  <si>
    <t>Pamětová karta SDHC</t>
  </si>
  <si>
    <t>Kapacita: min. 16 GB
 Rychlostní třída: Class 10</t>
  </si>
  <si>
    <t>bud. M/003</t>
  </si>
  <si>
    <t>specifický notebook</t>
  </si>
  <si>
    <t>30213100-6-11</t>
  </si>
  <si>
    <t>Notebook 15" - 17" (vysoký výkon)</t>
  </si>
  <si>
    <t>K. Novotná, zak. 1052 a 1058</t>
  </si>
  <si>
    <t>Kat.mezinárodních vztahů</t>
  </si>
  <si>
    <t>Centrální nákup</t>
  </si>
  <si>
    <t>Centrum informačních technologií</t>
  </si>
  <si>
    <t>bud. D/01028b</t>
  </si>
  <si>
    <t>Kryzan Otto PaedDr.</t>
  </si>
  <si>
    <t>584@mail.muni.cz</t>
  </si>
  <si>
    <t>- včetně dokovací stanice s externím napájením a podporou pro min. DVI-I, USB, RJ-45, audio;
 Dokovací stanice připojená přes USB nevyhovuje. 
 - oddělený blok s numerickou klávednicí</t>
  </si>
  <si>
    <t>P. Vaculíková, zak. 3104</t>
  </si>
  <si>
    <t>30231000-7-5</t>
  </si>
  <si>
    <t>Monitor 19"</t>
  </si>
  <si>
    <t>Další vybavení: batoh na notebook</t>
  </si>
  <si>
    <t>Kapacita: min. 8 GB</t>
  </si>
  <si>
    <t>A. Švestková, zak. 3105</t>
  </si>
  <si>
    <t>Kapacita: min. 32 GB</t>
  </si>
  <si>
    <t>Součástí dodávky i obal na externí disk.</t>
  </si>
  <si>
    <t>Seminář estetiky</t>
  </si>
  <si>
    <t>bud. C/03011</t>
  </si>
  <si>
    <t>Vašinová Ivana Ing.</t>
  </si>
  <si>
    <t>239708@mail.muni.cz</t>
  </si>
  <si>
    <t>bud. 1/410</t>
  </si>
  <si>
    <t>P. Hedbávný, zak. 3103</t>
  </si>
  <si>
    <t>Kapacita: min. 32 GB
 Rychlostní třída: Class 10</t>
  </si>
  <si>
    <t>Odd.genderových studií</t>
  </si>
  <si>
    <t>PC</t>
  </si>
  <si>
    <t>Ústav botaniky a zoologie</t>
  </si>
  <si>
    <t>PřF, Terezy Novákové 64, pavilon 10</t>
  </si>
  <si>
    <t>Terezy Novákové 1283/64, 62100 Brno</t>
  </si>
  <si>
    <t>pav. 10/233</t>
  </si>
  <si>
    <t>Nečasová Dagmar</t>
  </si>
  <si>
    <t>169849@mail.muni.cz</t>
  </si>
  <si>
    <t>Přenosný disk</t>
  </si>
  <si>
    <t>FF, Arna Nováka 1, budova D</t>
  </si>
  <si>
    <t>bud. D/04012</t>
  </si>
  <si>
    <t>Mikšík Daniel Mgr.</t>
  </si>
  <si>
    <t>18774@mail.muni.cz</t>
  </si>
  <si>
    <t>Kabinet inform.studií a knihovnictví</t>
  </si>
  <si>
    <t>bud. C/01027</t>
  </si>
  <si>
    <t>Dorazilová Marie Mgr.</t>
  </si>
  <si>
    <t>145658@mail.muni.cz</t>
  </si>
  <si>
    <t>M. Sebera, zak. 3549,3550</t>
  </si>
  <si>
    <t>Kapacita: 16 GB
 Další vybavení: USB 3.0</t>
  </si>
  <si>
    <t>Flash Disk pro 0815 - 2012/03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</si>
  <si>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</si>
  <si>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</si>
  <si>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</si>
  <si>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</si>
  <si>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</si>
  <si>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</si>
  <si>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počítače - 4205</t>
  </si>
  <si>
    <t>Ústav výpočetní techniky</t>
  </si>
  <si>
    <t>C212</t>
  </si>
  <si>
    <t>Janoušková Jana</t>
  </si>
  <si>
    <t>2090@mail.muni.cz</t>
  </si>
  <si>
    <t>Na fakturu nebo na dodací list u faktury napište operační systém včetně uvedení konkrétní verze.</t>
  </si>
  <si>
    <t>Notebooky pro 0008 - 2012/03</t>
  </si>
  <si>
    <t>Operační systém: Windows 7 Professional CZ
 Další vybavení: brašna odpovídající velikosti dodaného notebooku 17" s popruhem a uchem (ne pouze slim pouzdro)</t>
  </si>
  <si>
    <t>Notebooky pro 0018 - 2012/03</t>
  </si>
  <si>
    <t>Paměť RAM: min. 4GB
 Další vybavení: brašna odpovídající velikosti dodaného notebooku 12" s popruhem a uchem (ne pouze slim pouzdro)</t>
  </si>
  <si>
    <t>Operační systém: MS Windows 7 Home Premium CZ
 Paměť RAM: min. 4GB
 Další vybavení: brašna odpovídající velikosti dodaného notebooku 12" s popruhem a uchem (ne pouze slim pouzdro)</t>
  </si>
  <si>
    <t>PAMĚŤ RAM: min. 4 GB
 Další vybavení:
 - brašna odpovídající velikosti dodaného notebooku 15" s popruhem a uchem (ne pouze slim pouzdro)
 - oddělený blok s numerickou klávesnicí</t>
  </si>
  <si>
    <t>Další vybavení: brašna odpovídající velikosti dodaného notebooku 17" s popruhem a uchem (ne pouze slim pouzdro)</t>
  </si>
  <si>
    <t>Flash Disky a Ext. Disk pro 0806 - 2012/03</t>
  </si>
  <si>
    <t>Notebook a flash disky pro 0141 - 2012/03</t>
  </si>
  <si>
    <t>Paměť RAM: min. 4GB
 Další vybavení:
 - brašna odpovídající velikosti dodaného notebooku 15" s popruhem a uchem (ne pouze slim pouzdro)
 - oddělený blok s numerickou klávesnicí</t>
  </si>
  <si>
    <t>L. Beránková, zak.1053</t>
  </si>
  <si>
    <t>nákup výpočetní techniky</t>
  </si>
  <si>
    <t>s brašnou</t>
  </si>
  <si>
    <t>Centrum pro komplex.inovaci stud.obor.</t>
  </si>
  <si>
    <t>Čornejová Irena PhDr.</t>
  </si>
  <si>
    <t>168951@mail.muni.cz</t>
  </si>
  <si>
    <t>Celkem</t>
  </si>
  <si>
    <t>Další vybavení: Brašna na notebook.</t>
  </si>
  <si>
    <t>Kapacita: min. 16 GB
 Rozhraní: USB 3.0</t>
  </si>
  <si>
    <t>Kapacita: min. 16 GB</t>
  </si>
  <si>
    <t>barva černá</t>
  </si>
  <si>
    <t>Operační systém: Windows 7 Professional Další vybavení: batoh na notebook</t>
  </si>
  <si>
    <t>Grafická karta: podpora dvou monitorů</t>
  </si>
  <si>
    <t>Kapacita: min. 64 GB
 Další vybavení: pogumovaný povrch (nárazuvzdorný)!
 Rozhraní 3.0</t>
  </si>
  <si>
    <t>včetně brašny, cena nesmí překročit 
 16 000 vč. DPH</t>
  </si>
  <si>
    <t>Cena za 1 ks PC z této žádanky (ID položky 57960) a 1 ks monitoru z této žádanky (ID položky 57961)nesmí v součtu překročit 16000 vč. DPH</t>
  </si>
  <si>
    <t xml:space="preserve">Microsoft Windows 7 Professional 64b </t>
  </si>
  <si>
    <t xml:space="preserve"> Netbook 10" (CPV KÓD MU 30213100-6-5)</t>
  </si>
  <si>
    <t>Konkrétní nabídnuté parametry</t>
  </si>
  <si>
    <t>Velikost obrazovky</t>
  </si>
  <si>
    <t>10" až 10,1"</t>
  </si>
  <si>
    <t>Rozlišení obrazovky</t>
  </si>
  <si>
    <t>min. 1024 x min. 600</t>
  </si>
  <si>
    <t>Procesor</t>
  </si>
  <si>
    <t xml:space="preserve">x86 kompatibilní </t>
  </si>
  <si>
    <t>Paměť RAM</t>
  </si>
  <si>
    <t>min. 1 GB</t>
  </si>
  <si>
    <t>Pevný disk</t>
  </si>
  <si>
    <t xml:space="preserve">min. 250 GB </t>
  </si>
  <si>
    <t>Síťová karta</t>
  </si>
  <si>
    <t xml:space="preserve">Ethernet 100 Mb, RJ 45 </t>
  </si>
  <si>
    <t>Wifi</t>
  </si>
  <si>
    <t xml:space="preserve">ano, 802.11b/g, případně 802.11n </t>
  </si>
  <si>
    <t>BlueTooth</t>
  </si>
  <si>
    <t>ano</t>
  </si>
  <si>
    <t>Vstupní a výstupní porty</t>
  </si>
  <si>
    <t>min. 3 x USB 2.0, vstup a výstup pro mikrofon a sluchátka, výstup pro externí monitor</t>
  </si>
  <si>
    <t>Interní reproduktory</t>
  </si>
  <si>
    <t>Interní mikrofon</t>
  </si>
  <si>
    <t>Čtečka pamětových karet</t>
  </si>
  <si>
    <t xml:space="preserve">Web kamera </t>
  </si>
  <si>
    <t>Polohovací zařízení</t>
  </si>
  <si>
    <t>Touchpad</t>
  </si>
  <si>
    <t>Výkon</t>
  </si>
  <si>
    <t xml:space="preserve">PassMark CPU Mark min. 500 </t>
  </si>
  <si>
    <t>Hmotnost</t>
  </si>
  <si>
    <t>max. 1,4 kg</t>
  </si>
  <si>
    <t>Operační systém</t>
  </si>
  <si>
    <t>Microsoft Windows 7 (libovolná edice)</t>
  </si>
  <si>
    <t>Požadavky na servis</t>
  </si>
  <si>
    <t xml:space="preserve">Zahájení a ukončení servisního zásahu v místě instalace. </t>
  </si>
  <si>
    <t>Záruční doba</t>
  </si>
  <si>
    <t>2 roky</t>
  </si>
  <si>
    <t>Notebook 17'' (CPV KÓD MU 30213100-6-4)</t>
  </si>
  <si>
    <t>17" až 17,5"</t>
  </si>
  <si>
    <t>min. 1600 x min. 900</t>
  </si>
  <si>
    <t>x86-64 kompatibilní</t>
  </si>
  <si>
    <t>min. 4GB</t>
  </si>
  <si>
    <t>min. 500 GB</t>
  </si>
  <si>
    <t>Mechaniky pro média</t>
  </si>
  <si>
    <t>DVD+-RW</t>
  </si>
  <si>
    <t xml:space="preserve"> Ethernet 100/1000 Mb, RJ 45</t>
  </si>
  <si>
    <t>802.11b/g, případně 802.11n</t>
  </si>
  <si>
    <t>min.  4x USB 2.0, vstup a výstup pro mikrofon a sluchátka, analogový výstup pro externí monitor, HDMI nebo DisplayPort</t>
  </si>
  <si>
    <t>ExpressCard slot</t>
  </si>
  <si>
    <t>Webová kamera</t>
  </si>
  <si>
    <t>touchpad</t>
  </si>
  <si>
    <t>PassMark CPU Mark min. 3000</t>
  </si>
  <si>
    <t>max. 3,5 kg</t>
  </si>
  <si>
    <t>Windows 7 Professional CZ nebo Windows 7 Home Premium CZ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</si>
  <si>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</si>
  <si>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</si>
  <si>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</si>
  <si>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</si>
  <si>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DVD+-RW/RAM/DL</t>
  </si>
  <si>
    <t>Grafická karta</t>
  </si>
  <si>
    <t>podpora min. dvou monitorů, každý s rozlišením min. 1920x1200, min. 2 video výstupy DVI, PassMark G3D mark min. 1200</t>
  </si>
  <si>
    <t>Zvuková karta</t>
  </si>
  <si>
    <t>Účinnost zdroje</t>
  </si>
  <si>
    <t>min. 80%</t>
  </si>
  <si>
    <t xml:space="preserve">100/1000 Mb Ethernet, podporou PXE </t>
  </si>
  <si>
    <t>Skříň počítače</t>
  </si>
  <si>
    <t>miditower</t>
  </si>
  <si>
    <t xml:space="preserve">vstup a výstup pro sluchátka a mikrofon na předním panelu </t>
  </si>
  <si>
    <t>USB porty</t>
  </si>
  <si>
    <t xml:space="preserve">min. 6 x USB 2.0 porty celkem, min 2 porty na předním panelu, min. 1x USB 3.0 </t>
  </si>
  <si>
    <t xml:space="preserve">Klávesnice </t>
  </si>
  <si>
    <t>Myš</t>
  </si>
  <si>
    <t>Čtečka paměťových karet</t>
  </si>
  <si>
    <t>Microsoft Windows 7 Professional 64b</t>
  </si>
  <si>
    <t>Požadavky na rozšiřitelnost</t>
  </si>
  <si>
    <t xml:space="preserve">volná 1 pozice pro 5,25" mechaniku nebo disk 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</si>
  <si>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</si>
  <si>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</si>
  <si>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</si>
  <si>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</si>
  <si>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</si>
  <si>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Přenosný disk 2 TB (CPV KÓD MU 30233130-1-3)</t>
  </si>
  <si>
    <t>Kapacita</t>
  </si>
  <si>
    <t>min. 2 TB</t>
  </si>
  <si>
    <t>Rozhraní</t>
  </si>
  <si>
    <t>min. USB 3.0</t>
  </si>
  <si>
    <t>Standardní laserové kancelářské multifunkční zařízení (barevné) (CPV KÓD MU 30230000-0-3)</t>
  </si>
  <si>
    <t>Technologie tisku</t>
  </si>
  <si>
    <t>barevný laserový tisk</t>
  </si>
  <si>
    <t xml:space="preserve">Formát </t>
  </si>
  <si>
    <t>A4</t>
  </si>
  <si>
    <t>Rychlost černobílého tisku</t>
  </si>
  <si>
    <t>min. 20 str./min</t>
  </si>
  <si>
    <t>Pamět</t>
  </si>
  <si>
    <t>min. 128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</si>
  <si>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</si>
  <si>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</si>
  <si>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</si>
  <si>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</si>
  <si>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</si>
  <si>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</si>
  <si>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</si>
  <si>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dodávky), Ethernet 100 Mb, RJ45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</si>
  <si>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</si>
  <si>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</si>
  <si>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</si>
  <si>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</si>
  <si>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</si>
  <si>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Kompatibilita</t>
  </si>
  <si>
    <t xml:space="preserve">Microsoft Windows XP, Microsoft Windows Vista, Microsoft Windows 7, WIA rozhranní </t>
  </si>
  <si>
    <t>Emulace</t>
  </si>
  <si>
    <t>min. PCL 5 nebo PCL 6 nebo PS</t>
  </si>
  <si>
    <t>Servis</t>
  </si>
  <si>
    <t>zahájení a ukončení servisního zásahu v místě instalace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</si>
  <si>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</si>
  <si>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</si>
  <si>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</si>
  <si>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</si>
  <si>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</si>
  <si>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Flash disk (CPV KÓD MU 30234600-4-1)</t>
  </si>
  <si>
    <t>min. 8 GB</t>
  </si>
  <si>
    <t>min. USB 2.0</t>
  </si>
  <si>
    <t xml:space="preserve">Redukovaný minikonektor nevyhovuje. </t>
  </si>
  <si>
    <t>Další vybavení</t>
  </si>
  <si>
    <t>Inkoustové multifunkční zařízení (CPV KÓD MU 30230000-0-2)</t>
  </si>
  <si>
    <t>barevný inkoustový tisk</t>
  </si>
  <si>
    <t>Maximální rychlost černobílého tisku</t>
  </si>
  <si>
    <t>min. 34 str./min</t>
  </si>
  <si>
    <t>Maximální rychlost kopírování</t>
  </si>
  <si>
    <t>min. 17 str./min</t>
  </si>
  <si>
    <t>min. 64 MB</t>
  </si>
  <si>
    <t>Rozlišení tisku</t>
  </si>
  <si>
    <t>min. 1200x1200 dpi</t>
  </si>
  <si>
    <t>ano, automatický</t>
  </si>
  <si>
    <t xml:space="preserve">optické min. 2400x4800 </t>
  </si>
  <si>
    <t>Microsoft Windows XP, Microsoft Windows Vista, Microsoft Windows 7, WIA rozhranní</t>
  </si>
  <si>
    <t>zahájení a ukončení servisního zásahu v místě instalace tiskárny</t>
  </si>
  <si>
    <t>Malé inkoustové multifunkční zařízení (CPV KÓD MU 30230000-0-4)</t>
  </si>
  <si>
    <t>inkoustový tisk</t>
  </si>
  <si>
    <t>min. 15 str./min</t>
  </si>
  <si>
    <t>Rozlišení barev. tisku</t>
  </si>
  <si>
    <t xml:space="preserve">min. 1200x1200 dpi </t>
  </si>
  <si>
    <t xml:space="preserve">min. 50 listů </t>
  </si>
  <si>
    <t>USB 2.0 (USB kabel musí být součástí dodávky)</t>
  </si>
  <si>
    <t>optické min. 1200x1200</t>
  </si>
  <si>
    <t>Ostatní</t>
  </si>
  <si>
    <t xml:space="preserve">samostaná inkoustová kazeta pro černou barvu </t>
  </si>
  <si>
    <t>Microsoft Windows XP, Microsoft Windows Vista, Microsoft Windows 7</t>
  </si>
  <si>
    <t>Notebook  13'' (CPV KÓD MU 30213100-6-2)</t>
  </si>
  <si>
    <t>13'' až 13,5"</t>
  </si>
  <si>
    <t>min. 1366 x min. 768</t>
  </si>
  <si>
    <t>min. 320 GB</t>
  </si>
  <si>
    <t>min. 3 x USB 2.0, vstup a výstup pro mikrofon a sluchátka, analogový výstup pro externí monitor, HDMI nebo DisplayPort</t>
  </si>
  <si>
    <t>PassMark CPU Mark min. 1800</t>
  </si>
  <si>
    <t>max. 2,3 kg</t>
  </si>
  <si>
    <t>Standardní laserová kancelářská tiskárna (CPV KÓD MU 30232110-8-1)</t>
  </si>
  <si>
    <t>černobílá laserová tiskárna</t>
  </si>
  <si>
    <t>Formát</t>
  </si>
  <si>
    <t>Rychlost tisku</t>
  </si>
  <si>
    <t>min. 28 str./min</t>
  </si>
  <si>
    <t>Měsíční zátěž tiskárny</t>
  </si>
  <si>
    <t>min. 3000 stránek/měsíc</t>
  </si>
  <si>
    <t>zahájení a ukončení servisního zásahu v místě instalace tiskárny.</t>
  </si>
  <si>
    <t>Malé kancelářské multifunkční zařízení (CPV KÓD MU 30230000-0-5)</t>
  </si>
  <si>
    <t>černobílý laserový tisk</t>
  </si>
  <si>
    <t>Rozlišení barev.  tisku</t>
  </si>
  <si>
    <t>min. 100 listů</t>
  </si>
  <si>
    <t>optické min. 600x600</t>
  </si>
  <si>
    <t>Microsoft Windows XP, Microsoft Windows Vista, Microsoft Windows 7, WIA rozhraní</t>
  </si>
  <si>
    <t>Zahájení a ukončení servisního zásahu v místě instalace.</t>
  </si>
  <si>
    <t xml:space="preserve"> Síťrová tiskárna (CPV KÓD MU 30232110-8-3)</t>
  </si>
  <si>
    <t xml:space="preserve">černobílý laserový tisk </t>
  </si>
  <si>
    <t>min. 50 str./min A4</t>
  </si>
  <si>
    <t>min. 1200 x 1200 dpi</t>
  </si>
  <si>
    <t>ano (manuální duplex nevyhovuje)</t>
  </si>
  <si>
    <t>Vstupní zásobníky</t>
  </si>
  <si>
    <t>min. 1000 listů</t>
  </si>
  <si>
    <t>USB, Ethernet 100 Mb, RJ45</t>
  </si>
  <si>
    <t>min. PCL 5 nebo PCL 6, Postscript</t>
  </si>
  <si>
    <t>Předpokládané měsíční zatížení</t>
  </si>
  <si>
    <t>10 000 kopií</t>
  </si>
  <si>
    <t xml:space="preserve">Podpora sítového tisku v OS Linux, podpora tiskového systému CUPS </t>
  </si>
  <si>
    <t>Standardní kancelářské PC (CPV KÓD MU 30213300-8-1)</t>
  </si>
  <si>
    <t>x86-64 kompatibilní, PassMark CPU Mark min. 2500</t>
  </si>
  <si>
    <t>4GB</t>
  </si>
  <si>
    <t xml:space="preserve">podpora rozlišení min. 1920x1080, min. 1 x DVI-I výstup (připadně DVI-D + D-sub). </t>
  </si>
  <si>
    <t>100/1000 Mb Ethernet, s podporou PXE</t>
  </si>
  <si>
    <t>vstup a výstup pro sluchátka a mikrofon  na předním panelu</t>
  </si>
  <si>
    <t>min. 4 x USB porty celkem, min 2 porty na předním panelu</t>
  </si>
  <si>
    <t>volná 1 pozice pro 5,25" mechaniku nebo disk</t>
  </si>
  <si>
    <t>Zahájení a ukončení servisního zásahu v místě instalace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</si>
  <si>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</si>
  <si>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</si>
  <si>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Monitor 24" (CPV KÓD MU 30231000-7-2)</t>
  </si>
  <si>
    <t>Úhlopříčka</t>
  </si>
  <si>
    <t xml:space="preserve">min. 24" </t>
  </si>
  <si>
    <t>min. 1920 x min. 1080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</si>
  <si>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</si>
  <si>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</si>
  <si>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</si>
  <si>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</si>
  <si>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</si>
  <si>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</si>
  <si>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</si>
  <si>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</si>
  <si>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</si>
  <si>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</si>
  <si>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</si>
  <si>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 xml:space="preserve">min. 1xDVI-D a VGA </t>
  </si>
  <si>
    <t>Výškově nastavitelný podstavec</t>
  </si>
  <si>
    <t>Naklápění monitoru</t>
  </si>
  <si>
    <t>Tolerance vadných pixelů</t>
  </si>
  <si>
    <t>3 vadné pixely jsou důvodem k reklamaci.</t>
  </si>
  <si>
    <t>Záruka</t>
  </si>
  <si>
    <t>Standardní kancelářský monitor 22" (CPV KÓD MU 30231000-7-1)</t>
  </si>
  <si>
    <t>22"</t>
  </si>
  <si>
    <t>min 1680 x min 1050</t>
  </si>
  <si>
    <t>min. 1xDVI-D, 1x VGA(D-Sub)</t>
  </si>
  <si>
    <t>Standardní laserové kancelářské multifunkční zařízení (CPV KÓD MU 30230000-0-1)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</si>
  <si>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</si>
  <si>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</si>
  <si>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</si>
  <si>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</si>
  <si>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</si>
  <si>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</si>
  <si>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</si>
  <si>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</si>
  <si>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</si>
  <si>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</si>
  <si>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</si>
  <si>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</si>
  <si>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</si>
  <si>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Přenosný disk 500 GB (CPV KÓD MU 30233130-1-1)</t>
  </si>
  <si>
    <t>Napájení</t>
  </si>
  <si>
    <t>přes sběrnici USB, bez externího napájení</t>
  </si>
  <si>
    <t>max. 200 g</t>
  </si>
  <si>
    <t>Notebook 15'' (CPV KÓD MU 30213100-6-8)</t>
  </si>
  <si>
    <t>min. 15" až max. 15,6"</t>
  </si>
  <si>
    <t xml:space="preserve">min. 1366 x 768 </t>
  </si>
  <si>
    <t>3GB (rozšiřitelná na 4GB)</t>
  </si>
  <si>
    <t>ano, 802.11b/g, případně 802.11n</t>
  </si>
  <si>
    <t xml:space="preserve">min. 3 x USB 2.0, vstup a výstup pro mikrofon a sluchátka, výstup pro externí monitor </t>
  </si>
  <si>
    <t>webová kamera</t>
  </si>
  <si>
    <t>PassMark CPU Mark min. 2500</t>
  </si>
  <si>
    <t>Max 3 kg</t>
  </si>
  <si>
    <t>Monitor 27" (CPV KÓD MU 30231000-7-4)</t>
  </si>
  <si>
    <t>27"</t>
  </si>
  <si>
    <t>max. 5 ms</t>
  </si>
  <si>
    <t>min. 300 cd/m2</t>
  </si>
  <si>
    <t>min. 170°/160°</t>
  </si>
  <si>
    <t>min. 1xDVI-D, 1xVGA(D-Sub), 1xHDMI</t>
  </si>
  <si>
    <t>Skener (CPV KÓD MU 30216110-0-1)</t>
  </si>
  <si>
    <t>Typ</t>
  </si>
  <si>
    <t>stolní plochý barevný skener</t>
  </si>
  <si>
    <t xml:space="preserve">min. 2400 x 2400 </t>
  </si>
  <si>
    <t xml:space="preserve">Microsoft Windows 7, Windows XP, Windows Vista </t>
  </si>
  <si>
    <t xml:space="preserve">Záruční servisní zásah bude zahájen a ukončen v místě instalace. </t>
  </si>
  <si>
    <t>Notebook 11,5"-12" (CPV KÓD MU 30213100-6-7)</t>
  </si>
  <si>
    <t>min. 11,5", max. 12,9"</t>
  </si>
  <si>
    <t xml:space="preserve">min. 1366 x min. 768 </t>
  </si>
  <si>
    <t>min. 2GB (rozšiřitelná na min. 4GB)</t>
  </si>
  <si>
    <t>min. 250 GB</t>
  </si>
  <si>
    <t>Ethernet 100 Mb, RJ 45</t>
  </si>
  <si>
    <t>PassMark CPU Mark min. 700.</t>
  </si>
  <si>
    <t>do 1,7 kg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</si>
  <si>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</si>
  <si>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</si>
  <si>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Standardní laserová kancelářská tiskárna (barevná) (CPV KÓD MU 30232110-8-2)</t>
  </si>
  <si>
    <t xml:space="preserve">barevná laserová tiskárna </t>
  </si>
  <si>
    <t>Notebook 12" (vyšší výkon) (CPV KÓD MU 30213100-6-1)</t>
  </si>
  <si>
    <t>min. 12", max. 12,9"</t>
  </si>
  <si>
    <t xml:space="preserve">min. 1280 x min. 768 </t>
  </si>
  <si>
    <t>Ethernet 100/1000 Mb, RJ 45</t>
  </si>
  <si>
    <t>min. 3 x USB 2.0, vstup a výstup pro mikrofon a sluchátka, analogový výstup pro externí monitor, konektor pro dokovací stanici, čtečka paměťových karet</t>
  </si>
  <si>
    <t>PassMark CPU Mark min. 2000.</t>
  </si>
  <si>
    <t>Kapacita baterií/Doba běhu na baterie</t>
  </si>
  <si>
    <t>min. 4,5 h</t>
  </si>
  <si>
    <t>Mobilní pracovní stanice (Notebook 17'') (CPV KÓD MU 30213100-6-9)</t>
  </si>
  <si>
    <t>min. 4GB (rozšiřitelná na min. 6GB)</t>
  </si>
  <si>
    <t>802.11b/g/n</t>
  </si>
  <si>
    <t>min. 3x USB porty z toho min. 1x USB 3.0, vstup a výstup pro mikrofon a sluchátka, analogový výstup pro externí monitor, HDMI nebo DisplayPort</t>
  </si>
  <si>
    <t>PassMark CPU Mark min. 6000.</t>
  </si>
  <si>
    <t>Přenosný disk 1 TB (CPV KÓD MU 30233130-1-2)</t>
  </si>
  <si>
    <t>min. 1 TB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</si>
  <si>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</si>
  <si>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</si>
  <si>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</si>
  <si>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</si>
  <si>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</si>
  <si>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</si>
  <si>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</si>
  <si>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</si>
  <si>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</si>
  <si>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</si>
  <si>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</si>
  <si>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</si>
  <si>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</si>
  <si>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Notebook 15" - 17" (vysoký výkon) (CPV KÓD MU 30213100-6-11)</t>
  </si>
  <si>
    <t>15,6" až 17"</t>
  </si>
  <si>
    <t xml:space="preserve">x86-64 kompatibilni, min. 4 jádra </t>
  </si>
  <si>
    <t xml:space="preserve">min. 8GB </t>
  </si>
  <si>
    <t xml:space="preserve">min. 500 GB, 7200 ot./min </t>
  </si>
  <si>
    <t>min. 1GB RAM, neintegrovaná</t>
  </si>
  <si>
    <t>PassMark CPU Mark min. 6600.</t>
  </si>
  <si>
    <t>max. 3 kg</t>
  </si>
  <si>
    <t>požadována kompatibilita s OS Linux Debian nebo Ubuntu</t>
  </si>
  <si>
    <t>Monitor 19"  (CPV KÓD MU 30231000-7-5)</t>
  </si>
  <si>
    <t>19"</t>
  </si>
  <si>
    <t>1280 x 1024</t>
  </si>
  <si>
    <t>s wi-fi</t>
  </si>
  <si>
    <t>Síťová tiskárna, cena do 75 tis. včetně DPH.; včetně PPD souboru s ovladači kompatibilními s CUPS 1.4 nebo vyšší</t>
  </si>
  <si>
    <t>výdrž baterií min.6 hod., brašna; parametr hmotnosti pro tuto položku neplatí</t>
  </si>
  <si>
    <t>24"</t>
  </si>
  <si>
    <t>1920 x 1200</t>
  </si>
  <si>
    <t>5 ms</t>
  </si>
  <si>
    <t>1 000:1</t>
  </si>
  <si>
    <t>Změny dle požadavku ve specif. položky</t>
  </si>
  <si>
    <t>250 cd/m2</t>
  </si>
  <si>
    <t>170°/160°</t>
  </si>
  <si>
    <t>1xDVI-D, 1xVGA, 1x DisplayPort</t>
  </si>
  <si>
    <t>x86-64 kompatibilní - Intel Pentium G630, 2.7GHz, PassMark CPU Mark - aktuální 2583</t>
  </si>
  <si>
    <t>320 GB</t>
  </si>
  <si>
    <t>rozlišení až 1920x1200, 1x DVI-I,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</si>
  <si>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</si>
  <si>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</si>
  <si>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</si>
  <si>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</si>
  <si>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</si>
  <si>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</si>
  <si>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</si>
  <si>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PC AC OfficePro 1000 (v konfiguraci)</t>
  </si>
  <si>
    <t>PC AC OfficePro 1000 (v konfiguraci), podpora dvou monitorů</t>
  </si>
  <si>
    <t>4GB, rozšiřitelné na 8GB</t>
  </si>
  <si>
    <t>1TB, 7200 ot./min.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</si>
  <si>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</si>
  <si>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</si>
  <si>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</si>
  <si>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</si>
  <si>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x86-64 kompatibilní - Athlon II X4 631 Quad (2,6GHz),  PassMark CPU Mark - aktuální 4313</t>
  </si>
  <si>
    <t>Ati Radeon HD 6750 1GB, podpora dvou monitorů, každý rozlišení min. 1920x1200, 2x DVI, PassMark G3D mark aktuálně 1617</t>
  </si>
  <si>
    <t>Multimediální PC AC OfficePro 3000A (v konfiguraci)</t>
  </si>
  <si>
    <t xml:space="preserve">1xDVI-D a VGA </t>
  </si>
  <si>
    <t>Fujitsu 19" E19-5 ECO</t>
  </si>
  <si>
    <t>1920 x 1080</t>
  </si>
  <si>
    <t>1.000:1</t>
  </si>
  <si>
    <t>176°/170°</t>
  </si>
  <si>
    <t>1xDVI-D, 1xD-SUB</t>
  </si>
  <si>
    <t>W-LED podsvícení</t>
  </si>
  <si>
    <t>22" LED Philips 221S3LCB - Full HD</t>
  </si>
  <si>
    <t>160°/160°</t>
  </si>
  <si>
    <t>USB Hub</t>
  </si>
  <si>
    <t>10 000:1</t>
  </si>
  <si>
    <t>1xDVI-D, 1xD-SUB (VGA)</t>
  </si>
  <si>
    <t>reproduktory, pivot</t>
  </si>
  <si>
    <t>LG MT LCD 24" W2442PE-BF</t>
  </si>
  <si>
    <t>24" LCD HP LA2405</t>
  </si>
  <si>
    <t>V tabulce pro řádek: 41, 131</t>
  </si>
  <si>
    <t>300 cd/m2</t>
  </si>
  <si>
    <t>1xDVI-D, 1xVGA(D-Sub), 1xHDMI</t>
  </si>
  <si>
    <t>reproduktory</t>
  </si>
  <si>
    <t>27" LED BenQ GL2750HM</t>
  </si>
  <si>
    <t>10,1"</t>
  </si>
  <si>
    <t>1024 x 600</t>
  </si>
  <si>
    <t>x86 kompatibilní - Intel® ATOM N570 dvoujádrový</t>
  </si>
  <si>
    <t>1 GB</t>
  </si>
  <si>
    <t>ano, 802.11b/g/n</t>
  </si>
  <si>
    <t>3 x USB 2.0, vstup a výstup pro mikrofon a sluchátka, výstup pro externí monitor</t>
  </si>
  <si>
    <t>PassMark CPU Mark - aktuálně 636</t>
  </si>
  <si>
    <t>1,25 kg</t>
  </si>
  <si>
    <t>Microsoft Windows 7 Starter</t>
  </si>
  <si>
    <t xml:space="preserve"> Záruční servisní zásah bude zahájen a ukončen v místě instalace.  </t>
  </si>
  <si>
    <t>ASUS EEE 1015PX 10.1</t>
  </si>
  <si>
    <t>11,6"</t>
  </si>
  <si>
    <t>1366 x 768</t>
  </si>
  <si>
    <t>x86 kompatibilní - AMD Dual-Core Processor E-350</t>
  </si>
  <si>
    <t>2GB (rozšiřitelná na 4GB)</t>
  </si>
  <si>
    <t>1,48 kg</t>
  </si>
  <si>
    <t>Windows 7 Home Premium CZ OEM</t>
  </si>
  <si>
    <t>PassMark CPU Mark - aktuálně 727</t>
  </si>
  <si>
    <t>LENOVO IdeaPad S205</t>
  </si>
  <si>
    <t>x86 kompatibilní - AMD Dual-Core Processor E-450</t>
  </si>
  <si>
    <t>PassMark CPU Mark - aktuálně 743</t>
  </si>
  <si>
    <t>1,45 kg</t>
  </si>
  <si>
    <t>ASUS EEE 1225B 11,6 (výdrž až 7hod) + brašna</t>
  </si>
  <si>
    <t>V tabulce pro řádek: 166</t>
  </si>
  <si>
    <t>Změna NB dle požadavku ve specif. položky</t>
  </si>
  <si>
    <t>12,1"</t>
  </si>
  <si>
    <t>x86-64 kompatibilní - Intel® Core i5-2410M</t>
  </si>
  <si>
    <t>320GB, 7200 ot.</t>
  </si>
  <si>
    <t>3 x USB 2.0, vstup a výstup pro mikrofon a sluchátka, analogový výstup pro externí monitor, dock port, čtečka paměťových karet</t>
  </si>
  <si>
    <t>1,7 kg</t>
  </si>
  <si>
    <t>7 h</t>
  </si>
  <si>
    <t>Windows 7 Proffesional CZ OEM</t>
  </si>
  <si>
    <t>PassMark CPU Mark -  aktuálně 3362</t>
  </si>
  <si>
    <t>x86-64 kompatibilní - Intel® Core i5-2450M</t>
  </si>
  <si>
    <t>PassMark CPU Mark -  aktuálně 3577</t>
  </si>
  <si>
    <t>Windows 7 Home Premium CZ</t>
  </si>
  <si>
    <t>HP EliteBook 2560p (P/N: LY455EA)  +  brašna</t>
  </si>
  <si>
    <t>HP EliteBook 2560p (P/N: LG666EA)</t>
  </si>
  <si>
    <t>V tabulce pro řádek: 261</t>
  </si>
  <si>
    <t>V tabulce pro řádek: 262</t>
  </si>
  <si>
    <t>13,3"</t>
  </si>
  <si>
    <t>500 GB</t>
  </si>
  <si>
    <t xml:space="preserve">3 x USB 2.0, vstup a výstup pro mikrofon a sluchátka, analogový výstup pro externí monitor,1x HDMI </t>
  </si>
  <si>
    <t>2,1 kg</t>
  </si>
  <si>
    <t>Záruční servisní zásah bude zahájen a ukončen v místě instalace.</t>
  </si>
  <si>
    <t>Windows 7 Professional CZ</t>
  </si>
  <si>
    <t>V tabulce pro řádek: 18</t>
  </si>
  <si>
    <t>x86-64 kompatibilní - Intel® Pentium Dual-Core B960</t>
  </si>
  <si>
    <t>PassMark CPU Mark - aktuálně 2090</t>
  </si>
  <si>
    <t>Acer AS3750ZG-B964G50Mnkk + upgr Win 7 Prof</t>
  </si>
  <si>
    <t>Acer AS3750ZG-B964G50Mnkk  +  batoh na notebook</t>
  </si>
  <si>
    <t>14"</t>
  </si>
  <si>
    <t xml:space="preserve">1366 x 768 </t>
  </si>
  <si>
    <t xml:space="preserve">x86-64 kompatibilní - Intel Core i5-2410M </t>
  </si>
  <si>
    <t>320GB</t>
  </si>
  <si>
    <t>4 x USB 2.0, vstup a výstup pro mikrofon a sluchátka, digitální výstup pro externí monitor (DisplayPort)</t>
  </si>
  <si>
    <t>2,11 kg</t>
  </si>
  <si>
    <t>7 hodin</t>
  </si>
  <si>
    <t>PassMark CPU Mark - aktuálně 3362</t>
  </si>
  <si>
    <t>HP ProBook 6460b (konfigurovatelný)</t>
  </si>
  <si>
    <t>HP ProBook 6460b (konfigurovatelný)  +  brašna</t>
  </si>
  <si>
    <t>15,6"</t>
  </si>
  <si>
    <t xml:space="preserve">x86-64 kompatibilní - Intel Core i3-2350M </t>
  </si>
  <si>
    <t xml:space="preserve">3 x USB 2.0, vstup a výstup pro mikrofon a sluchátka, výstup pro externí monitor </t>
  </si>
  <si>
    <t>2,5 kg</t>
  </si>
  <si>
    <t>Windows 7 Professional CZ OEM</t>
  </si>
  <si>
    <t>Numerická klávesnice</t>
  </si>
  <si>
    <t xml:space="preserve">4 x USB 2.0, vstup a výstup pro mikrofon a sluchátka, výstup pro externí monitor </t>
  </si>
  <si>
    <t>2,62 kg</t>
  </si>
  <si>
    <t>Numerická klávesnice, Dokovací konektor</t>
  </si>
  <si>
    <t>PassMark CPU Mark - aktuálně 2937</t>
  </si>
  <si>
    <t>x86-64 kompatibilní - Intel Core i5-2450M</t>
  </si>
  <si>
    <t>PassMark CPU Mark - aktuálně 3577</t>
  </si>
  <si>
    <t>varianta pro řádky: 117, 173, 203</t>
  </si>
  <si>
    <t>Fujitsu Lifebook A531 15,6"</t>
  </si>
  <si>
    <t>Fujitsu Lifebook A531 15,6"  +  batoh na notebook</t>
  </si>
  <si>
    <t>Fujitsu Lifebook A531 15,6"  +  brašna</t>
  </si>
  <si>
    <t>HP ProBook 6560b  (P/N: LY445EA)</t>
  </si>
  <si>
    <t>HP ProBook 6560b  (P/N: LY445EA)  +  brašna</t>
  </si>
  <si>
    <t>HP ProBook 6560b  (P/N: LY445EA)  +  HP 90W Dokovací stanice</t>
  </si>
  <si>
    <t>HP EliteBook 2560p v konfiguraci  +  brašna</t>
  </si>
  <si>
    <t>Kompatibilita s OS Linux Debian nebo Ubuntu</t>
  </si>
  <si>
    <t>3 kg</t>
  </si>
  <si>
    <t>Intel i7-2670QM</t>
  </si>
  <si>
    <t>8GB</t>
  </si>
  <si>
    <t xml:space="preserve">500 GB, 7200 ot./min </t>
  </si>
  <si>
    <t>802.11bgn</t>
  </si>
  <si>
    <t>PassMark CPU Mark aktuálně 6811</t>
  </si>
  <si>
    <t>1GB RAM, AMD GL M5950</t>
  </si>
  <si>
    <t>HP EliteBook 8560w v konfiguraci</t>
  </si>
  <si>
    <t>17,3"</t>
  </si>
  <si>
    <t>1600 x 900</t>
  </si>
  <si>
    <t>x86-64 kompatibilní - Intel® Core i5-2430M</t>
  </si>
  <si>
    <t>640 GB</t>
  </si>
  <si>
    <t>4 x USB 2.0 , vstup a výstup pro mikrofon a sluchátka, analogový výstup pro externí monitor, 1x HDMI</t>
  </si>
  <si>
    <t>PassMark CPU Mark - aktuálně 3467</t>
  </si>
  <si>
    <t>3,1 kg</t>
  </si>
  <si>
    <t>HP ProBook 4730s</t>
  </si>
  <si>
    <t>3 x USB, z toho 2x USB 3.0, vstup a výstup pro mikrofon a sluchátka, analogový výstup pro externí monitor, 1x HDMI</t>
  </si>
  <si>
    <t>Windows 7 Professional CZ 64bit</t>
  </si>
  <si>
    <t>Změny dle požadavku ve specifikaci položky</t>
  </si>
  <si>
    <t>x86-64 kompatibilní - Intel i7-2670QM</t>
  </si>
  <si>
    <t>PassMark CPU Mark - aktuálně 6811</t>
  </si>
  <si>
    <t>3,4 kg</t>
  </si>
  <si>
    <t>1TB (2x 500GB)</t>
  </si>
  <si>
    <t>V tabulce pro řádek: 143, 257, 258</t>
  </si>
  <si>
    <t>ASUS N73SM 17.3</t>
  </si>
  <si>
    <t>ASUS N73SM 17.3  +  upgr Win7 Prof  +  brašna</t>
  </si>
  <si>
    <t>ASUS N73SM 17.3  +  brašna</t>
  </si>
  <si>
    <t>24 str./min</t>
  </si>
  <si>
    <t>1200x1200 dpi</t>
  </si>
  <si>
    <t>160 listů</t>
  </si>
  <si>
    <t>USB 2.0 (USB kabel součástí dodávky)</t>
  </si>
  <si>
    <t>optické 1200x1200</t>
  </si>
  <si>
    <t>Epson AcuLaser MX14</t>
  </si>
  <si>
    <t>35 str./min</t>
  </si>
  <si>
    <t>64 MB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</si>
  <si>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</si>
  <si>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</si>
  <si>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</si>
  <si>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</si>
  <si>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</si>
  <si>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Epson AcuLaser M2400DN (P/N: C11CB47101)</t>
  </si>
  <si>
    <t>23 str./min (bar.) / 23 str./min (čer.)</t>
  </si>
  <si>
    <t>256 MB</t>
  </si>
  <si>
    <t>600x600 dpi</t>
  </si>
  <si>
    <t>250 listů</t>
  </si>
  <si>
    <t xml:space="preserve">USB 2.0 (USB kabel součástí dodávky), Ethernet 100 Mb, RJ45 </t>
  </si>
  <si>
    <t>PCL 6, PCL 5c, PS3</t>
  </si>
  <si>
    <t>až 40000 stránek/měsíc</t>
  </si>
  <si>
    <t>Epson AcuLaser C2900DN</t>
  </si>
  <si>
    <t>až 35 str./min</t>
  </si>
  <si>
    <t>až 4800x1200 dpi</t>
  </si>
  <si>
    <t>128 MB</t>
  </si>
  <si>
    <t>HP Officejet Pro 8600 Plus</t>
  </si>
  <si>
    <t>až 20 str./min</t>
  </si>
  <si>
    <t>60 listů</t>
  </si>
  <si>
    <t>USB 2.0</t>
  </si>
  <si>
    <t>samostaná inkoustová kazeta pro černou barvu</t>
  </si>
  <si>
    <t>HP deskjet 2050</t>
  </si>
  <si>
    <t>28 str./min</t>
  </si>
  <si>
    <t>USB 2.0 (USB kabel součástí dodávky), Ethernet  100 Mb, RJ45</t>
  </si>
  <si>
    <t>optické 600x600 dpi</t>
  </si>
  <si>
    <t>PCL 5e, PCL 6, PS3</t>
  </si>
  <si>
    <t>Lexmark X264DN - (P/N: 13B0544)</t>
  </si>
  <si>
    <t>20 str./min</t>
  </si>
  <si>
    <t>Microsoft Windows XP, Microsoft Windows Vista, Microsoft Windows 7, WIA a TWAIN rozhranní</t>
  </si>
  <si>
    <t>23 str./min</t>
  </si>
  <si>
    <t>USB 2.0 (USB kabel součástí dodávky), Ethernet  100 Mb, RJ45, WiFi (802.11b/g/n Wireless)</t>
  </si>
  <si>
    <t>Lexmark X543DN - (P/N: 26B0110)</t>
  </si>
  <si>
    <t>Lexmark X544DW - (P/N: 26C0407)</t>
  </si>
  <si>
    <t>V tabulce pro řádek: 246</t>
  </si>
  <si>
    <t>až 60 str./min A4</t>
  </si>
  <si>
    <t>1200 x 1200 dpi</t>
  </si>
  <si>
    <t>1000 + 100 listů</t>
  </si>
  <si>
    <t>PCL 5 ,PCL 6, Postscript</t>
  </si>
  <si>
    <t>až 20 000 kopií</t>
  </si>
  <si>
    <t>HP LaserJet Enterprise 600 M603xh</t>
  </si>
  <si>
    <t>2400 x 4800</t>
  </si>
  <si>
    <t>Canon CanoScan Lide110</t>
  </si>
  <si>
    <t>16GB</t>
  </si>
  <si>
    <t>32GB</t>
  </si>
  <si>
    <t>Class 4</t>
  </si>
  <si>
    <t>Změny dle specifikaci položky</t>
  </si>
  <si>
    <t>V tabulce pro řádky: 211, 229</t>
  </si>
  <si>
    <t>Class 10</t>
  </si>
  <si>
    <t>V tabulce pro řádky: 188</t>
  </si>
  <si>
    <t>V tabulce pro řádky: 216, 232</t>
  </si>
  <si>
    <t>SDHC karta 16GB, class 10</t>
  </si>
  <si>
    <t>SDHC karta 8GB, class 4</t>
  </si>
  <si>
    <t>SDHC karta 32GB, class 10</t>
  </si>
  <si>
    <t>64GB</t>
  </si>
  <si>
    <t>Redukovaný minikonektor nemá</t>
  </si>
  <si>
    <t>USB 3.0</t>
  </si>
  <si>
    <t>pogumovaný, nárazuvzdorný</t>
  </si>
  <si>
    <t>V tabulce pro řádky: 14</t>
  </si>
  <si>
    <t>V tabulce pro řádky: 147, 268</t>
  </si>
  <si>
    <t>V tabulce pro řádky: 247, 250</t>
  </si>
  <si>
    <t>V tabulce pro řádky: 84, 220, 234, 269, 273</t>
  </si>
  <si>
    <t xml:space="preserve">USB Flash Disk 64GB, USB 3.0, CORSAIR Voyager GT </t>
  </si>
  <si>
    <t>FlashDisk 8GB USB 2.0</t>
  </si>
  <si>
    <t>FlashDisk 32GB USB 2.0</t>
  </si>
  <si>
    <t>FlashDisk 16GB USB 2.0</t>
  </si>
  <si>
    <t>FlashDisk 16GB USB 3.0</t>
  </si>
  <si>
    <t>190 g</t>
  </si>
  <si>
    <t>500GB 2.5'' externí HDD, USB 2.0</t>
  </si>
  <si>
    <t>1 TB</t>
  </si>
  <si>
    <t>1TB 2.5'' externí HDD, USB 3.0, černý</t>
  </si>
  <si>
    <t>1TB 2.5'' externí HDD, USB 3.0, černý + obal/pouzdro 2,5"</t>
  </si>
  <si>
    <t>2 TB</t>
  </si>
  <si>
    <t>externí 3,5'' HDD 2TB, USB 3.0</t>
  </si>
  <si>
    <t>Klávesnice CZ,EN černá, USB</t>
  </si>
  <si>
    <t>Klávesnice Genius CZ,EN černá, bezdrátová</t>
  </si>
  <si>
    <t>Optická myš USB, černá, 12cm</t>
  </si>
  <si>
    <t>myš GENIUS Traveler 6000X USB WL, černá</t>
  </si>
  <si>
    <t xml:space="preserve">optické 4800x4800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</si>
</sst>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mmm\ dd\,\ yyyy\ hh:mm:ss\ AM/PM"/>
    <numFmt numFmtId="178" formatCode="[$-405]d\.\ mmmm\ yyyy;@"/>
    <numFmt numFmtId="179" formatCode="[$-405]d\.\ mmmm\ yyyy"/>
    <numFmt numFmtId="180" formatCode="#,##0.00\ &quot;Kč&quot;"/>
    <numFmt numFmtId="181" formatCode="[$-F800]dddd\,\ mmmm\ dd\,\ yyyy"/>
    <numFmt numFmtId="182" formatCode="0.0"/>
    <numFmt numFmtId="183" formatCode="#,##0\ &quot;Kč&quot;"/>
    <numFmt numFmtId="184" formatCode="[$¥€-2]\ #\ ##,000_);[Red]\([$€-2]\ #\ ##,000\)"/>
  </numFmts>
  <fonts count="2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17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17" borderId="13" xfId="0" applyNumberFormat="1" applyFont="1" applyFill="1" applyBorder="1" applyAlignment="1" applyProtection="1">
      <alignment horizontal="right" vertical="top"/>
      <protection locked="0"/>
    </xf>
    <xf numFmtId="3" fontId="0" fillId="17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0" fontId="1" fillId="8" borderId="14" xfId="0" applyFont="1" applyFill="1" applyBorder="1" applyAlignment="1">
      <alignment horizontal="left" vertical="top"/>
    </xf>
    <xf numFmtId="4" fontId="1" fillId="8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4" fontId="1" fillId="21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2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25" borderId="17" xfId="0" applyFill="1" applyBorder="1" applyAlignment="1">
      <alignment/>
    </xf>
    <xf numFmtId="0" fontId="0" fillId="0" borderId="17" xfId="0" applyBorder="1" applyAlignment="1">
      <alignment vertical="center"/>
    </xf>
    <xf numFmtId="44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44" fontId="0" fillId="0" borderId="18" xfId="0" applyNumberFormat="1" applyBorder="1" applyAlignment="1">
      <alignment vertical="center" wrapText="1"/>
    </xf>
    <xf numFmtId="0" fontId="0" fillId="0" borderId="17" xfId="0" applyFont="1" applyBorder="1" applyAlignment="1">
      <alignment wrapText="1"/>
    </xf>
    <xf numFmtId="9" fontId="0" fillId="0" borderId="17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justify" vertical="center" wrapText="1"/>
    </xf>
    <xf numFmtId="0" fontId="0" fillId="25" borderId="17" xfId="0" applyFill="1" applyBorder="1" applyAlignment="1">
      <alignment wrapText="1"/>
    </xf>
    <xf numFmtId="0" fontId="0" fillId="25" borderId="16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17" xfId="0" applyBorder="1" applyAlignment="1">
      <alignment vertical="top"/>
    </xf>
    <xf numFmtId="0" fontId="0" fillId="25" borderId="19" xfId="0" applyFill="1" applyBorder="1" applyAlignment="1">
      <alignment/>
    </xf>
    <xf numFmtId="0" fontId="0" fillId="0" borderId="17" xfId="0" applyBorder="1" applyAlignment="1">
      <alignment horizontal="left" vertical="center"/>
    </xf>
    <xf numFmtId="20" fontId="0" fillId="0" borderId="18" xfId="0" applyNumberFormat="1" applyBorder="1" applyAlignment="1">
      <alignment horizontal="left"/>
    </xf>
    <xf numFmtId="0" fontId="0" fillId="26" borderId="17" xfId="0" applyFill="1" applyBorder="1" applyAlignment="1">
      <alignment/>
    </xf>
    <xf numFmtId="0" fontId="0" fillId="27" borderId="17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0" fillId="26" borderId="17" xfId="0" applyFill="1" applyBorder="1" applyAlignment="1">
      <alignment wrapText="1"/>
    </xf>
    <xf numFmtId="0" fontId="0" fillId="26" borderId="17" xfId="0" applyFont="1" applyFill="1" applyBorder="1" applyAlignment="1">
      <alignment wrapText="1"/>
    </xf>
    <xf numFmtId="0" fontId="0" fillId="26" borderId="20" xfId="0" applyFill="1" applyBorder="1" applyAlignment="1">
      <alignment wrapText="1"/>
    </xf>
    <xf numFmtId="0" fontId="0" fillId="25" borderId="17" xfId="0" applyFont="1" applyFill="1" applyBorder="1" applyAlignment="1">
      <alignment/>
    </xf>
    <xf numFmtId="0" fontId="0" fillId="17" borderId="12" xfId="0" applyFont="1" applyFill="1" applyBorder="1" applyAlignment="1" applyProtection="1">
      <alignment horizontal="left" vertical="top" wrapText="1"/>
      <protection locked="0"/>
    </xf>
    <xf numFmtId="0" fontId="0" fillId="26" borderId="0" xfId="0" applyFill="1" applyAlignment="1">
      <alignment wrapText="1"/>
    </xf>
    <xf numFmtId="0" fontId="0" fillId="26" borderId="21" xfId="0" applyFill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0" fillId="26" borderId="21" xfId="0" applyFill="1" applyBorder="1" applyAlignment="1">
      <alignment wrapText="1"/>
    </xf>
    <xf numFmtId="0" fontId="0" fillId="0" borderId="22" xfId="0" applyBorder="1" applyAlignment="1">
      <alignment/>
    </xf>
    <xf numFmtId="0" fontId="24" fillId="26" borderId="20" xfId="0" applyFont="1" applyFill="1" applyBorder="1" applyAlignment="1">
      <alignment horizontal="left"/>
    </xf>
    <xf numFmtId="0" fontId="0" fillId="0" borderId="18" xfId="0" applyFont="1" applyBorder="1" applyAlignment="1">
      <alignment wrapText="1"/>
    </xf>
    <xf numFmtId="0" fontId="24" fillId="27" borderId="20" xfId="0" applyFont="1" applyFill="1" applyBorder="1" applyAlignment="1">
      <alignment horizontal="left"/>
    </xf>
    <xf numFmtId="0" fontId="0" fillId="27" borderId="17" xfId="0" applyFont="1" applyFill="1" applyBorder="1" applyAlignment="1">
      <alignment wrapText="1"/>
    </xf>
    <xf numFmtId="44" fontId="0" fillId="26" borderId="17" xfId="0" applyNumberFormat="1" applyFill="1" applyBorder="1" applyAlignment="1">
      <alignment vertical="center" wrapText="1"/>
    </xf>
    <xf numFmtId="44" fontId="0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25" borderId="17" xfId="0" applyFont="1" applyFill="1" applyBorder="1" applyAlignment="1">
      <alignment vertical="center"/>
    </xf>
    <xf numFmtId="44" fontId="0" fillId="26" borderId="17" xfId="0" applyNumberFormat="1" applyFill="1" applyBorder="1" applyAlignment="1">
      <alignment horizontal="left" vertical="top" wrapText="1"/>
    </xf>
    <xf numFmtId="0" fontId="24" fillId="26" borderId="17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16" xfId="0" applyFill="1" applyBorder="1" applyAlignment="1">
      <alignment wrapText="1"/>
    </xf>
    <xf numFmtId="0" fontId="0" fillId="27" borderId="17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26" borderId="17" xfId="0" applyFill="1" applyBorder="1" applyAlignment="1">
      <alignment horizontal="justify" vertical="center" wrapText="1"/>
    </xf>
    <xf numFmtId="0" fontId="0" fillId="26" borderId="17" xfId="0" applyFont="1" applyFill="1" applyBorder="1" applyAlignment="1">
      <alignment horizontal="justify" vertical="center" wrapText="1"/>
    </xf>
    <xf numFmtId="0" fontId="0" fillId="27" borderId="19" xfId="0" applyFont="1" applyFill="1" applyBorder="1" applyAlignment="1">
      <alignment/>
    </xf>
    <xf numFmtId="0" fontId="0" fillId="25" borderId="17" xfId="0" applyFill="1" applyBorder="1" applyAlignment="1">
      <alignment horizontal="left"/>
    </xf>
    <xf numFmtId="0" fontId="0" fillId="25" borderId="17" xfId="0" applyFont="1" applyFill="1" applyBorder="1" applyAlignment="1">
      <alignment horizontal="left"/>
    </xf>
    <xf numFmtId="0" fontId="0" fillId="26" borderId="17" xfId="0" applyFill="1" applyBorder="1" applyAlignment="1">
      <alignment horizontal="left" wrapText="1"/>
    </xf>
    <xf numFmtId="20" fontId="0" fillId="26" borderId="17" xfId="0" applyNumberFormat="1" applyFill="1" applyBorder="1" applyAlignment="1">
      <alignment horizontal="left"/>
    </xf>
    <xf numFmtId="0" fontId="0" fillId="0" borderId="0" xfId="0" applyAlignment="1">
      <alignment/>
    </xf>
    <xf numFmtId="0" fontId="1" fillId="21" borderId="0" xfId="0" applyFont="1" applyFill="1" applyAlignment="1">
      <alignment horizontal="left" vertical="top"/>
    </xf>
    <xf numFmtId="0" fontId="1" fillId="8" borderId="14" xfId="0" applyFont="1" applyFill="1" applyBorder="1" applyAlignment="1">
      <alignment horizontal="left" vertical="top"/>
    </xf>
    <xf numFmtId="0" fontId="1" fillId="18" borderId="10" xfId="0" applyFont="1" applyFill="1" applyBorder="1" applyAlignment="1">
      <alignment horizontal="left" vertical="top"/>
    </xf>
    <xf numFmtId="0" fontId="1" fillId="28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25" borderId="16" xfId="0" applyFill="1" applyBorder="1" applyAlignment="1">
      <alignment horizontal="left" wrapText="1"/>
    </xf>
    <xf numFmtId="0" fontId="0" fillId="25" borderId="20" xfId="0" applyFill="1" applyBorder="1" applyAlignment="1">
      <alignment horizontal="left" wrapText="1"/>
    </xf>
    <xf numFmtId="0" fontId="0" fillId="25" borderId="19" xfId="0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5"/>
  <sheetViews>
    <sheetView tabSelected="1" zoomScalePageLayoutView="0" workbookViewId="0" topLeftCell="A1">
      <pane ySplit="5" topLeftCell="A150" activePane="bottomLeft" state="frozen"/>
      <selection pane="topLeft" activeCell="A1" sqref="A1"/>
      <selection pane="bottomLeft" activeCell="A1" sqref="A1:AA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2.421875" style="0" customWidth="1"/>
    <col min="4" max="4" width="11.7109375" style="0" customWidth="1"/>
    <col min="5" max="5" width="14.00390625" style="0" customWidth="1"/>
    <col min="6" max="6" width="50.421875" style="0" customWidth="1"/>
    <col min="7" max="7" width="52.7109375" style="0" customWidth="1"/>
    <col min="8" max="8" width="38.00390625" style="0" customWidth="1"/>
    <col min="9" max="9" width="46.8515625" style="0" customWidth="1"/>
    <col min="10" max="11" width="5.00390625" style="0" customWidth="1"/>
    <col min="12" max="12" width="8.5742187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9.00390625" style="0" customWidth="1"/>
    <col min="19" max="19" width="29.421875" style="0" customWidth="1"/>
    <col min="20" max="20" width="23.28125" style="0" customWidth="1"/>
    <col min="21" max="21" width="13.00390625" style="0" customWidth="1"/>
    <col min="22" max="22" width="69.140625" style="0" customWidth="1"/>
    <col min="23" max="23" width="21.140625" style="0" customWidth="1"/>
    <col min="24" max="24" width="11.7109375" style="0" customWidth="1"/>
    <col min="25" max="25" width="15.28125" style="0" customWidth="1"/>
    <col min="26" max="27" width="27.00390625" style="0" customWidth="1"/>
  </cols>
  <sheetData>
    <row r="1" spans="1:27" ht="16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81" t="s">
        <v>1</v>
      </c>
      <c r="B3" s="81"/>
      <c r="C3" s="82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6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4" t="s">
        <v>3</v>
      </c>
      <c r="M4" s="84"/>
      <c r="N4" s="84"/>
      <c r="O4" s="84"/>
      <c r="P4" s="84"/>
      <c r="Q4" s="84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1:27" ht="69.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112" t="s">
        <v>13</v>
      </c>
      <c r="K5" s="11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11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</row>
    <row r="6" spans="1:27" ht="12.75">
      <c r="A6" s="3">
        <v>19851</v>
      </c>
      <c r="B6" s="4"/>
      <c r="C6" s="3">
        <v>50487</v>
      </c>
      <c r="D6" s="4" t="s">
        <v>31</v>
      </c>
      <c r="E6" s="4" t="s">
        <v>32</v>
      </c>
      <c r="F6" s="4" t="s">
        <v>33</v>
      </c>
      <c r="G6" s="5" t="s">
        <v>761</v>
      </c>
      <c r="H6" s="4" t="s">
        <v>34</v>
      </c>
      <c r="I6" s="14"/>
      <c r="J6" s="4" t="s">
        <v>35</v>
      </c>
      <c r="K6" s="6">
        <v>2</v>
      </c>
      <c r="L6" s="4">
        <v>411700</v>
      </c>
      <c r="M6" s="4" t="s">
        <v>36</v>
      </c>
      <c r="N6" s="4" t="s">
        <v>37</v>
      </c>
      <c r="O6" s="4" t="s">
        <v>38</v>
      </c>
      <c r="P6" s="4"/>
      <c r="Q6" s="4" t="s">
        <v>39</v>
      </c>
      <c r="R6" s="3">
        <v>204936</v>
      </c>
      <c r="S6" s="4" t="s">
        <v>40</v>
      </c>
      <c r="T6" s="4" t="s">
        <v>41</v>
      </c>
      <c r="U6" s="4">
        <v>549493954</v>
      </c>
      <c r="V6" s="4"/>
      <c r="W6" s="7">
        <v>6000</v>
      </c>
      <c r="X6" s="8">
        <v>20</v>
      </c>
      <c r="Y6" s="9">
        <f>((K6*W6)*(X6/100))/K6</f>
        <v>1200</v>
      </c>
      <c r="Z6" s="9">
        <f>ROUND(K6*ROUND(W6,2),2)</f>
        <v>12000</v>
      </c>
      <c r="AA6" s="9">
        <f>ROUND(Z6*((100+X6)/100),2)</f>
        <v>14400</v>
      </c>
    </row>
    <row r="7" spans="1:27" ht="12.75">
      <c r="A7" s="3">
        <v>19851</v>
      </c>
      <c r="B7" s="4"/>
      <c r="C7" s="3">
        <v>50489</v>
      </c>
      <c r="D7" s="4" t="s">
        <v>31</v>
      </c>
      <c r="E7" s="4" t="s">
        <v>42</v>
      </c>
      <c r="F7" s="4" t="s">
        <v>43</v>
      </c>
      <c r="G7" s="5" t="s">
        <v>848</v>
      </c>
      <c r="H7" s="4" t="s">
        <v>34</v>
      </c>
      <c r="I7" s="4"/>
      <c r="J7" s="4" t="s">
        <v>35</v>
      </c>
      <c r="K7" s="6">
        <v>1</v>
      </c>
      <c r="L7" s="4">
        <v>411700</v>
      </c>
      <c r="M7" s="4" t="s">
        <v>36</v>
      </c>
      <c r="N7" s="4" t="s">
        <v>37</v>
      </c>
      <c r="O7" s="4" t="s">
        <v>38</v>
      </c>
      <c r="P7" s="4"/>
      <c r="Q7" s="4" t="s">
        <v>39</v>
      </c>
      <c r="R7" s="3">
        <v>204936</v>
      </c>
      <c r="S7" s="4" t="s">
        <v>40</v>
      </c>
      <c r="T7" s="4" t="s">
        <v>41</v>
      </c>
      <c r="U7" s="4">
        <v>549493954</v>
      </c>
      <c r="V7" s="4"/>
      <c r="W7" s="7">
        <v>14100</v>
      </c>
      <c r="X7" s="8">
        <v>20</v>
      </c>
      <c r="Y7" s="9">
        <f>((K7*W7)*(X7/100))/K7</f>
        <v>2820</v>
      </c>
      <c r="Z7" s="9">
        <f>ROUND(K7*ROUND(W7,2),2)</f>
        <v>14100</v>
      </c>
      <c r="AA7" s="9">
        <f>ROUND(Z7*((100+X7)/100),2)</f>
        <v>16920</v>
      </c>
    </row>
    <row r="8" spans="1:27" ht="12.75">
      <c r="A8" s="3">
        <v>19851</v>
      </c>
      <c r="B8" s="4"/>
      <c r="C8" s="3">
        <v>50490</v>
      </c>
      <c r="D8" s="4" t="s">
        <v>44</v>
      </c>
      <c r="E8" s="4" t="s">
        <v>45</v>
      </c>
      <c r="F8" s="4" t="s">
        <v>46</v>
      </c>
      <c r="G8" s="5" t="s">
        <v>730</v>
      </c>
      <c r="H8" s="4" t="s">
        <v>34</v>
      </c>
      <c r="I8" s="14"/>
      <c r="J8" s="4" t="s">
        <v>35</v>
      </c>
      <c r="K8" s="6">
        <v>1</v>
      </c>
      <c r="L8" s="4">
        <v>411700</v>
      </c>
      <c r="M8" s="4" t="s">
        <v>36</v>
      </c>
      <c r="N8" s="4" t="s">
        <v>37</v>
      </c>
      <c r="O8" s="4" t="s">
        <v>38</v>
      </c>
      <c r="P8" s="4"/>
      <c r="Q8" s="4" t="s">
        <v>39</v>
      </c>
      <c r="R8" s="3">
        <v>204936</v>
      </c>
      <c r="S8" s="4" t="s">
        <v>40</v>
      </c>
      <c r="T8" s="4" t="s">
        <v>41</v>
      </c>
      <c r="U8" s="4">
        <v>549493954</v>
      </c>
      <c r="V8" s="4"/>
      <c r="W8" s="7">
        <v>12000</v>
      </c>
      <c r="X8" s="8">
        <v>20</v>
      </c>
      <c r="Y8" s="9">
        <f>((K8*W8)*(X8/100))/K8</f>
        <v>2400</v>
      </c>
      <c r="Z8" s="9">
        <f>ROUND(K8*ROUND(W8,2),2)</f>
        <v>12000</v>
      </c>
      <c r="AA8" s="9">
        <f>ROUND(Z8*((100+X8)/100),2)</f>
        <v>14400</v>
      </c>
    </row>
    <row r="9" spans="1:27" ht="12.75">
      <c r="A9" s="3">
        <v>19851</v>
      </c>
      <c r="B9" s="4"/>
      <c r="C9" s="3">
        <v>50491</v>
      </c>
      <c r="D9" s="4" t="s">
        <v>47</v>
      </c>
      <c r="E9" s="4" t="s">
        <v>48</v>
      </c>
      <c r="F9" s="4" t="s">
        <v>49</v>
      </c>
      <c r="G9" s="5" t="s">
        <v>941</v>
      </c>
      <c r="H9" s="4" t="s">
        <v>34</v>
      </c>
      <c r="I9" s="4"/>
      <c r="J9" s="4" t="s">
        <v>35</v>
      </c>
      <c r="K9" s="6">
        <v>3</v>
      </c>
      <c r="L9" s="4">
        <v>411700</v>
      </c>
      <c r="M9" s="4" t="s">
        <v>36</v>
      </c>
      <c r="N9" s="4" t="s">
        <v>37</v>
      </c>
      <c r="O9" s="4" t="s">
        <v>38</v>
      </c>
      <c r="P9" s="4"/>
      <c r="Q9" s="4" t="s">
        <v>39</v>
      </c>
      <c r="R9" s="3">
        <v>204936</v>
      </c>
      <c r="S9" s="4" t="s">
        <v>40</v>
      </c>
      <c r="T9" s="4" t="s">
        <v>41</v>
      </c>
      <c r="U9" s="4">
        <v>549493954</v>
      </c>
      <c r="V9" s="4"/>
      <c r="W9" s="7">
        <v>2650</v>
      </c>
      <c r="X9" s="8">
        <v>20</v>
      </c>
      <c r="Y9" s="9">
        <f>((K9*W9)*(X9/100))/K9</f>
        <v>530</v>
      </c>
      <c r="Z9" s="9">
        <f>ROUND(K9*ROUND(W9,2),2)</f>
        <v>7950</v>
      </c>
      <c r="AA9" s="9">
        <f>ROUND(Z9*((100+X9)/100),2)</f>
        <v>9540</v>
      </c>
    </row>
    <row r="10" spans="1:27" ht="26.25" thickBot="1">
      <c r="A10" s="3">
        <v>19851</v>
      </c>
      <c r="B10" s="4"/>
      <c r="C10" s="3">
        <v>50492</v>
      </c>
      <c r="D10" s="4" t="s">
        <v>50</v>
      </c>
      <c r="E10" s="4" t="s">
        <v>51</v>
      </c>
      <c r="F10" s="4" t="s">
        <v>52</v>
      </c>
      <c r="G10" s="5" t="s">
        <v>900</v>
      </c>
      <c r="H10" s="4" t="s">
        <v>34</v>
      </c>
      <c r="I10" s="4"/>
      <c r="J10" s="4" t="s">
        <v>35</v>
      </c>
      <c r="K10" s="6">
        <v>1</v>
      </c>
      <c r="L10" s="4">
        <v>411700</v>
      </c>
      <c r="M10" s="4" t="s">
        <v>36</v>
      </c>
      <c r="N10" s="4" t="s">
        <v>37</v>
      </c>
      <c r="O10" s="4" t="s">
        <v>38</v>
      </c>
      <c r="P10" s="4"/>
      <c r="Q10" s="4" t="s">
        <v>39</v>
      </c>
      <c r="R10" s="3">
        <v>204936</v>
      </c>
      <c r="S10" s="4" t="s">
        <v>40</v>
      </c>
      <c r="T10" s="4" t="s">
        <v>41</v>
      </c>
      <c r="U10" s="4">
        <v>549493954</v>
      </c>
      <c r="V10" s="4"/>
      <c r="W10" s="7">
        <v>5550</v>
      </c>
      <c r="X10" s="8">
        <v>20</v>
      </c>
      <c r="Y10" s="9">
        <f>((K10*W10)*(X10/100))/K10</f>
        <v>1110</v>
      </c>
      <c r="Z10" s="9">
        <f>ROUND(K10*ROUND(W10,2),2)</f>
        <v>5550</v>
      </c>
      <c r="AA10" s="9">
        <f>ROUND(Z10*((100+X10)/100),2)</f>
        <v>6660</v>
      </c>
    </row>
    <row r="11" spans="1:27" ht="13.5" customHeight="1" thickTop="1">
      <c r="A11" s="79" t="s">
        <v>53</v>
      </c>
      <c r="B11" s="79"/>
      <c r="C11" s="7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79" t="s">
        <v>54</v>
      </c>
      <c r="Y11" s="79"/>
      <c r="Z11" s="11">
        <f>SUM(Z6:Z10)</f>
        <v>51600</v>
      </c>
      <c r="AA11" s="11">
        <f>SUM(AA6:AA10)</f>
        <v>61920</v>
      </c>
    </row>
    <row r="12" spans="1:27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">
        <v>20079</v>
      </c>
      <c r="B13" s="4"/>
      <c r="C13" s="3">
        <v>51115</v>
      </c>
      <c r="D13" s="4" t="s">
        <v>55</v>
      </c>
      <c r="E13" s="4" t="s">
        <v>56</v>
      </c>
      <c r="F13" s="4" t="s">
        <v>57</v>
      </c>
      <c r="G13" s="5" t="s">
        <v>944</v>
      </c>
      <c r="H13" s="4" t="s">
        <v>34</v>
      </c>
      <c r="I13" s="14" t="s">
        <v>384</v>
      </c>
      <c r="J13" s="4" t="s">
        <v>35</v>
      </c>
      <c r="K13" s="6">
        <v>1</v>
      </c>
      <c r="L13" s="4">
        <v>219900</v>
      </c>
      <c r="M13" s="4" t="s">
        <v>58</v>
      </c>
      <c r="N13" s="4" t="s">
        <v>59</v>
      </c>
      <c r="O13" s="4" t="s">
        <v>60</v>
      </c>
      <c r="P13" s="4">
        <v>2</v>
      </c>
      <c r="Q13" s="4" t="s">
        <v>61</v>
      </c>
      <c r="R13" s="3">
        <v>180891</v>
      </c>
      <c r="S13" s="4" t="s">
        <v>62</v>
      </c>
      <c r="T13" s="4" t="s">
        <v>63</v>
      </c>
      <c r="U13" s="4">
        <v>549494666</v>
      </c>
      <c r="V13" s="4"/>
      <c r="W13" s="7">
        <v>110</v>
      </c>
      <c r="X13" s="8">
        <v>20</v>
      </c>
      <c r="Y13" s="9">
        <f>((K13*W13)*(X13/100))/K13</f>
        <v>22</v>
      </c>
      <c r="Z13" s="9">
        <f>ROUND(K13*ROUND(W13,2),2)</f>
        <v>110</v>
      </c>
      <c r="AA13" s="9">
        <f>ROUND(Z13*((100+X13)/100),2)</f>
        <v>132</v>
      </c>
    </row>
    <row r="14" spans="1:27" ht="25.5">
      <c r="A14" s="3">
        <v>20079</v>
      </c>
      <c r="B14" s="4"/>
      <c r="C14" s="3">
        <v>57404</v>
      </c>
      <c r="D14" s="4" t="s">
        <v>64</v>
      </c>
      <c r="E14" s="4" t="s">
        <v>65</v>
      </c>
      <c r="F14" s="4" t="s">
        <v>66</v>
      </c>
      <c r="G14" s="5" t="s">
        <v>930</v>
      </c>
      <c r="H14" s="4" t="s">
        <v>34</v>
      </c>
      <c r="I14" s="111" t="s">
        <v>387</v>
      </c>
      <c r="J14" s="4" t="s">
        <v>35</v>
      </c>
      <c r="K14" s="6">
        <v>2</v>
      </c>
      <c r="L14" s="4">
        <v>219900</v>
      </c>
      <c r="M14" s="4" t="s">
        <v>58</v>
      </c>
      <c r="N14" s="4" t="s">
        <v>59</v>
      </c>
      <c r="O14" s="4" t="s">
        <v>60</v>
      </c>
      <c r="P14" s="4">
        <v>2</v>
      </c>
      <c r="Q14" s="4" t="s">
        <v>61</v>
      </c>
      <c r="R14" s="3">
        <v>180891</v>
      </c>
      <c r="S14" s="4" t="s">
        <v>62</v>
      </c>
      <c r="T14" s="4" t="s">
        <v>63</v>
      </c>
      <c r="U14" s="4">
        <v>549494666</v>
      </c>
      <c r="V14" s="4"/>
      <c r="W14" s="7">
        <v>1550</v>
      </c>
      <c r="X14" s="8">
        <v>20</v>
      </c>
      <c r="Y14" s="9">
        <f>((K14*W14)*(X14/100))/K14</f>
        <v>310</v>
      </c>
      <c r="Z14" s="9">
        <f>ROUND(K14*ROUND(W14,2),2)</f>
        <v>3100</v>
      </c>
      <c r="AA14" s="9">
        <f>ROUND(Z14*((100+X14)/100),2)</f>
        <v>3720</v>
      </c>
    </row>
    <row r="15" spans="1:27" ht="13.5" thickBot="1">
      <c r="A15" s="3">
        <v>20079</v>
      </c>
      <c r="B15" s="4"/>
      <c r="C15" s="3">
        <v>57598</v>
      </c>
      <c r="D15" s="4" t="s">
        <v>50</v>
      </c>
      <c r="E15" s="4" t="s">
        <v>67</v>
      </c>
      <c r="F15" s="4" t="s">
        <v>68</v>
      </c>
      <c r="G15" s="5" t="s">
        <v>890</v>
      </c>
      <c r="H15" s="4" t="s">
        <v>34</v>
      </c>
      <c r="I15" s="4"/>
      <c r="J15" s="4" t="s">
        <v>35</v>
      </c>
      <c r="K15" s="6">
        <v>1</v>
      </c>
      <c r="L15" s="4">
        <v>219900</v>
      </c>
      <c r="M15" s="4" t="s">
        <v>58</v>
      </c>
      <c r="N15" s="4" t="s">
        <v>59</v>
      </c>
      <c r="O15" s="4" t="s">
        <v>60</v>
      </c>
      <c r="P15" s="4">
        <v>2</v>
      </c>
      <c r="Q15" s="4" t="s">
        <v>61</v>
      </c>
      <c r="R15" s="3">
        <v>180891</v>
      </c>
      <c r="S15" s="4" t="s">
        <v>62</v>
      </c>
      <c r="T15" s="4" t="s">
        <v>63</v>
      </c>
      <c r="U15" s="4">
        <v>549494666</v>
      </c>
      <c r="V15" s="4"/>
      <c r="W15" s="7">
        <v>1250</v>
      </c>
      <c r="X15" s="8">
        <v>20</v>
      </c>
      <c r="Y15" s="9">
        <f>((K15*W15)*(X15/100))/K15</f>
        <v>250</v>
      </c>
      <c r="Z15" s="9">
        <f>ROUND(K15*ROUND(W15,2),2)</f>
        <v>1250</v>
      </c>
      <c r="AA15" s="9">
        <f>ROUND(Z15*((100+X15)/100),2)</f>
        <v>1500</v>
      </c>
    </row>
    <row r="16" spans="1:27" ht="13.5" customHeight="1" thickTop="1">
      <c r="A16" s="79" t="s">
        <v>53</v>
      </c>
      <c r="B16" s="79"/>
      <c r="C16" s="7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79" t="s">
        <v>54</v>
      </c>
      <c r="Y16" s="79"/>
      <c r="Z16" s="11">
        <f>SUM(Z13:Z15)</f>
        <v>4460</v>
      </c>
      <c r="AA16" s="11">
        <f>SUM(AA13:AA15)</f>
        <v>5352</v>
      </c>
    </row>
    <row r="17" spans="1:27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3.5" thickBot="1">
      <c r="A18" s="3">
        <v>20833</v>
      </c>
      <c r="B18" s="4"/>
      <c r="C18" s="3">
        <v>57255</v>
      </c>
      <c r="D18" s="4" t="s">
        <v>31</v>
      </c>
      <c r="E18" s="4" t="s">
        <v>69</v>
      </c>
      <c r="F18" s="4" t="s">
        <v>70</v>
      </c>
      <c r="G18" s="46" t="s">
        <v>800</v>
      </c>
      <c r="H18" s="4" t="s">
        <v>34</v>
      </c>
      <c r="I18" s="14" t="s">
        <v>390</v>
      </c>
      <c r="J18" s="4" t="s">
        <v>35</v>
      </c>
      <c r="K18" s="6">
        <v>1</v>
      </c>
      <c r="L18" s="4">
        <v>313060</v>
      </c>
      <c r="M18" s="4" t="s">
        <v>71</v>
      </c>
      <c r="N18" s="4" t="s">
        <v>72</v>
      </c>
      <c r="O18" s="4" t="s">
        <v>73</v>
      </c>
      <c r="P18" s="4"/>
      <c r="Q18" s="4" t="s">
        <v>39</v>
      </c>
      <c r="R18" s="3">
        <v>7467</v>
      </c>
      <c r="S18" s="4" t="s">
        <v>74</v>
      </c>
      <c r="T18" s="4" t="s">
        <v>75</v>
      </c>
      <c r="U18" s="4">
        <v>549493107</v>
      </c>
      <c r="W18" s="7">
        <v>12400</v>
      </c>
      <c r="X18" s="8">
        <v>20</v>
      </c>
      <c r="Y18" s="9">
        <f>((K18*W18)*(X18/100))/K18</f>
        <v>2480</v>
      </c>
      <c r="Z18" s="9">
        <f>ROUND(K18*ROUND(W18,2),2)</f>
        <v>12400</v>
      </c>
      <c r="AA18" s="9">
        <f>ROUND(Z18*((100+X18)/100),2)</f>
        <v>14880</v>
      </c>
    </row>
    <row r="19" spans="1:27" ht="13.5" customHeight="1" thickTop="1">
      <c r="A19" s="79" t="s">
        <v>53</v>
      </c>
      <c r="B19" s="79"/>
      <c r="C19" s="7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9" t="s">
        <v>54</v>
      </c>
      <c r="Y19" s="79"/>
      <c r="Z19" s="11">
        <f>SUM(Z18:Z18)</f>
        <v>12400</v>
      </c>
      <c r="AA19" s="11">
        <f>SUM(AA18:AA18)</f>
        <v>14880</v>
      </c>
    </row>
    <row r="20" spans="1:27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3.5" thickBot="1">
      <c r="A21" s="3">
        <v>20837</v>
      </c>
      <c r="B21" s="4" t="s">
        <v>76</v>
      </c>
      <c r="C21" s="3">
        <v>54248</v>
      </c>
      <c r="D21" s="4" t="s">
        <v>77</v>
      </c>
      <c r="E21" s="4" t="s">
        <v>78</v>
      </c>
      <c r="F21" s="4" t="s">
        <v>79</v>
      </c>
      <c r="G21" s="5" t="s">
        <v>873</v>
      </c>
      <c r="H21" s="4" t="s">
        <v>34</v>
      </c>
      <c r="I21" s="4"/>
      <c r="J21" s="4" t="s">
        <v>35</v>
      </c>
      <c r="K21" s="6">
        <v>1</v>
      </c>
      <c r="L21" s="4">
        <v>110511</v>
      </c>
      <c r="M21" s="4" t="s">
        <v>80</v>
      </c>
      <c r="N21" s="4" t="s">
        <v>72</v>
      </c>
      <c r="O21" s="4" t="s">
        <v>73</v>
      </c>
      <c r="P21" s="4">
        <v>4</v>
      </c>
      <c r="Q21" s="4" t="s">
        <v>81</v>
      </c>
      <c r="R21" s="3">
        <v>250</v>
      </c>
      <c r="S21" s="4" t="s">
        <v>82</v>
      </c>
      <c r="T21" s="4" t="s">
        <v>83</v>
      </c>
      <c r="U21" s="4">
        <v>549498191</v>
      </c>
      <c r="V21" s="4"/>
      <c r="W21" s="7">
        <v>2460</v>
      </c>
      <c r="X21" s="8">
        <v>20</v>
      </c>
      <c r="Y21" s="9">
        <f>((K21*W21)*(X21/100))/K21</f>
        <v>492</v>
      </c>
      <c r="Z21" s="9">
        <f>ROUND(K21*ROUND(W21,2),2)</f>
        <v>2460</v>
      </c>
      <c r="AA21" s="9">
        <f>ROUND(Z21*((100+X21)/100),2)</f>
        <v>2952</v>
      </c>
    </row>
    <row r="22" spans="1:27" ht="13.5" customHeight="1" thickTop="1">
      <c r="A22" s="79" t="s">
        <v>53</v>
      </c>
      <c r="B22" s="79"/>
      <c r="C22" s="7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79" t="s">
        <v>54</v>
      </c>
      <c r="Y22" s="79"/>
      <c r="Z22" s="11">
        <f>SUM(Z21:Z21)</f>
        <v>2460</v>
      </c>
      <c r="AA22" s="11">
        <f>SUM(AA21:AA21)</f>
        <v>2952</v>
      </c>
    </row>
    <row r="23" spans="1:2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3.5" thickBot="1">
      <c r="A24" s="3">
        <v>20871</v>
      </c>
      <c r="B24" s="4" t="s">
        <v>84</v>
      </c>
      <c r="C24" s="3">
        <v>54223</v>
      </c>
      <c r="D24" s="4" t="s">
        <v>50</v>
      </c>
      <c r="E24" s="4" t="s">
        <v>85</v>
      </c>
      <c r="F24" s="4" t="s">
        <v>86</v>
      </c>
      <c r="G24" s="5" t="s">
        <v>865</v>
      </c>
      <c r="H24" s="4" t="s">
        <v>34</v>
      </c>
      <c r="I24" s="4"/>
      <c r="J24" s="4" t="s">
        <v>35</v>
      </c>
      <c r="K24" s="6">
        <v>1</v>
      </c>
      <c r="L24" s="4">
        <v>312030</v>
      </c>
      <c r="M24" s="4" t="s">
        <v>87</v>
      </c>
      <c r="N24" s="4" t="s">
        <v>88</v>
      </c>
      <c r="O24" s="4" t="s">
        <v>89</v>
      </c>
      <c r="P24" s="4">
        <v>1</v>
      </c>
      <c r="Q24" s="4" t="s">
        <v>90</v>
      </c>
      <c r="R24" s="3">
        <v>1699</v>
      </c>
      <c r="S24" s="4" t="s">
        <v>91</v>
      </c>
      <c r="T24" s="4" t="s">
        <v>92</v>
      </c>
      <c r="U24" s="4">
        <v>549493052</v>
      </c>
      <c r="V24" s="4"/>
      <c r="W24" s="7">
        <v>2100</v>
      </c>
      <c r="X24" s="8">
        <v>20</v>
      </c>
      <c r="Y24" s="9">
        <f>((K24*W24)*(X24/100))/K24</f>
        <v>420</v>
      </c>
      <c r="Z24" s="9">
        <f>ROUND(K24*ROUND(W24,2),2)</f>
        <v>2100</v>
      </c>
      <c r="AA24" s="9">
        <f>ROUND(Z24*((100+X24)/100),2)</f>
        <v>2520</v>
      </c>
    </row>
    <row r="25" spans="1:27" ht="13.5" customHeight="1" thickTop="1">
      <c r="A25" s="79" t="s">
        <v>53</v>
      </c>
      <c r="B25" s="79"/>
      <c r="C25" s="7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79" t="s">
        <v>54</v>
      </c>
      <c r="Y25" s="79"/>
      <c r="Z25" s="11">
        <f>SUM(Z24:Z24)</f>
        <v>2100</v>
      </c>
      <c r="AA25" s="11">
        <f>SUM(AA24:AA24)</f>
        <v>2520</v>
      </c>
    </row>
    <row r="26" spans="1:2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9" thickBot="1">
      <c r="A27" s="3">
        <v>20891</v>
      </c>
      <c r="B27" s="4"/>
      <c r="C27" s="3">
        <v>54311</v>
      </c>
      <c r="D27" s="4" t="s">
        <v>77</v>
      </c>
      <c r="E27" s="4" t="s">
        <v>93</v>
      </c>
      <c r="F27" s="4" t="s">
        <v>94</v>
      </c>
      <c r="G27" s="5" t="s">
        <v>908</v>
      </c>
      <c r="H27" s="4" t="s">
        <v>34</v>
      </c>
      <c r="I27" s="111" t="s">
        <v>700</v>
      </c>
      <c r="J27" s="4" t="s">
        <v>35</v>
      </c>
      <c r="K27" s="6">
        <v>1</v>
      </c>
      <c r="L27" s="4">
        <v>330000</v>
      </c>
      <c r="M27" s="4" t="s">
        <v>95</v>
      </c>
      <c r="N27" s="4" t="s">
        <v>96</v>
      </c>
      <c r="O27" s="4" t="s">
        <v>97</v>
      </c>
      <c r="P27" s="4">
        <v>3</v>
      </c>
      <c r="Q27" s="4" t="s">
        <v>98</v>
      </c>
      <c r="R27" s="3">
        <v>56067</v>
      </c>
      <c r="S27" s="4" t="s">
        <v>99</v>
      </c>
      <c r="T27" s="4" t="s">
        <v>100</v>
      </c>
      <c r="U27" s="4">
        <v>549497668</v>
      </c>
      <c r="V27" s="4"/>
      <c r="W27" s="7">
        <v>34050</v>
      </c>
      <c r="X27" s="8">
        <v>20</v>
      </c>
      <c r="Y27" s="9">
        <f>((K27*W27)*(X27/100))/K27</f>
        <v>6810</v>
      </c>
      <c r="Z27" s="9">
        <f>ROUND(K27*ROUND(W27,2),2)</f>
        <v>34050</v>
      </c>
      <c r="AA27" s="9">
        <f>ROUND(Z27*((100+X27)/100),2)</f>
        <v>40860</v>
      </c>
    </row>
    <row r="28" spans="1:27" ht="13.5" customHeight="1" thickTop="1">
      <c r="A28" s="79" t="s">
        <v>53</v>
      </c>
      <c r="B28" s="79"/>
      <c r="C28" s="7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79" t="s">
        <v>54</v>
      </c>
      <c r="Y28" s="79"/>
      <c r="Z28" s="11">
        <f>SUM(Z27:Z27)</f>
        <v>34050</v>
      </c>
      <c r="AA28" s="11">
        <f>SUM(AA27:AA27)</f>
        <v>40860</v>
      </c>
    </row>
    <row r="29" spans="1:2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3">
        <v>20894</v>
      </c>
      <c r="B30" s="4"/>
      <c r="C30" s="3">
        <v>54317</v>
      </c>
      <c r="D30" s="4" t="s">
        <v>44</v>
      </c>
      <c r="E30" s="4" t="s">
        <v>101</v>
      </c>
      <c r="F30" s="4" t="s">
        <v>102</v>
      </c>
      <c r="G30" s="5" t="s">
        <v>720</v>
      </c>
      <c r="H30" s="4" t="s">
        <v>34</v>
      </c>
      <c r="I30" s="4"/>
      <c r="J30" s="4" t="s">
        <v>35</v>
      </c>
      <c r="K30" s="6">
        <v>1</v>
      </c>
      <c r="L30" s="4">
        <v>110513</v>
      </c>
      <c r="M30" s="4" t="s">
        <v>103</v>
      </c>
      <c r="N30" s="4" t="s">
        <v>104</v>
      </c>
      <c r="O30" s="4" t="s">
        <v>105</v>
      </c>
      <c r="P30" s="4">
        <v>2</v>
      </c>
      <c r="Q30" s="4" t="s">
        <v>106</v>
      </c>
      <c r="R30" s="3">
        <v>204115</v>
      </c>
      <c r="S30" s="4" t="s">
        <v>107</v>
      </c>
      <c r="T30" s="4" t="s">
        <v>108</v>
      </c>
      <c r="U30" s="4">
        <v>549491330</v>
      </c>
      <c r="V30" s="4"/>
      <c r="W30" s="7">
        <v>8800</v>
      </c>
      <c r="X30" s="8">
        <v>20</v>
      </c>
      <c r="Y30" s="9">
        <f>((K30*W30)*(X30/100))/K30</f>
        <v>1760</v>
      </c>
      <c r="Z30" s="9">
        <f>ROUND(K30*ROUND(W30,2),2)</f>
        <v>8800</v>
      </c>
      <c r="AA30" s="9">
        <f>ROUND(Z30*((100+X30)/100),2)</f>
        <v>10560</v>
      </c>
    </row>
    <row r="31" spans="1:27" ht="13.5" thickBot="1">
      <c r="A31" s="3">
        <v>20894</v>
      </c>
      <c r="B31" s="4"/>
      <c r="C31" s="3">
        <v>54318</v>
      </c>
      <c r="D31" s="4" t="s">
        <v>109</v>
      </c>
      <c r="E31" s="4" t="s">
        <v>110</v>
      </c>
      <c r="F31" s="4" t="s">
        <v>111</v>
      </c>
      <c r="G31" s="5" t="s">
        <v>744</v>
      </c>
      <c r="H31" s="4" t="s">
        <v>34</v>
      </c>
      <c r="I31" s="4"/>
      <c r="J31" s="4" t="s">
        <v>35</v>
      </c>
      <c r="K31" s="6">
        <v>1</v>
      </c>
      <c r="L31" s="4">
        <v>110513</v>
      </c>
      <c r="M31" s="4" t="s">
        <v>103</v>
      </c>
      <c r="N31" s="4" t="s">
        <v>104</v>
      </c>
      <c r="O31" s="4" t="s">
        <v>105</v>
      </c>
      <c r="P31" s="4">
        <v>2</v>
      </c>
      <c r="Q31" s="4" t="s">
        <v>106</v>
      </c>
      <c r="R31" s="3">
        <v>204115</v>
      </c>
      <c r="S31" s="4" t="s">
        <v>107</v>
      </c>
      <c r="T31" s="4" t="s">
        <v>108</v>
      </c>
      <c r="U31" s="4">
        <v>549491330</v>
      </c>
      <c r="V31" s="4"/>
      <c r="W31" s="7">
        <v>3580</v>
      </c>
      <c r="X31" s="8">
        <v>20</v>
      </c>
      <c r="Y31" s="9">
        <f>((K31*W31)*(X31/100))/K31</f>
        <v>716</v>
      </c>
      <c r="Z31" s="9">
        <f>ROUND(K31*ROUND(W31,2),2)</f>
        <v>3580</v>
      </c>
      <c r="AA31" s="9">
        <f>ROUND(Z31*((100+X31)/100),2)</f>
        <v>4296</v>
      </c>
    </row>
    <row r="32" spans="1:27" ht="13.5" customHeight="1" thickTop="1">
      <c r="A32" s="79" t="s">
        <v>53</v>
      </c>
      <c r="B32" s="79"/>
      <c r="C32" s="7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9" t="s">
        <v>54</v>
      </c>
      <c r="Y32" s="79"/>
      <c r="Z32" s="11">
        <f>SUM(Z30:Z31)</f>
        <v>12380</v>
      </c>
      <c r="AA32" s="11">
        <f>SUM(AA30:AA31)</f>
        <v>14856</v>
      </c>
    </row>
    <row r="33" spans="1:2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3">
        <v>20897</v>
      </c>
      <c r="B34" s="4"/>
      <c r="C34" s="3">
        <v>54320</v>
      </c>
      <c r="D34" s="4" t="s">
        <v>44</v>
      </c>
      <c r="E34" s="4" t="s">
        <v>101</v>
      </c>
      <c r="F34" s="4" t="s">
        <v>102</v>
      </c>
      <c r="G34" s="5" t="s">
        <v>720</v>
      </c>
      <c r="H34" s="4" t="s">
        <v>34</v>
      </c>
      <c r="I34" s="4"/>
      <c r="J34" s="4" t="s">
        <v>35</v>
      </c>
      <c r="K34" s="6">
        <v>1</v>
      </c>
      <c r="L34" s="4">
        <v>110513</v>
      </c>
      <c r="M34" s="4" t="s">
        <v>103</v>
      </c>
      <c r="N34" s="4" t="s">
        <v>104</v>
      </c>
      <c r="O34" s="4" t="s">
        <v>105</v>
      </c>
      <c r="P34" s="4">
        <v>2</v>
      </c>
      <c r="Q34" s="4" t="s">
        <v>106</v>
      </c>
      <c r="R34" s="3">
        <v>204115</v>
      </c>
      <c r="S34" s="4" t="s">
        <v>107</v>
      </c>
      <c r="T34" s="4" t="s">
        <v>108</v>
      </c>
      <c r="U34" s="4">
        <v>549491330</v>
      </c>
      <c r="V34" s="4"/>
      <c r="W34" s="7">
        <v>8800</v>
      </c>
      <c r="X34" s="8">
        <v>20</v>
      </c>
      <c r="Y34" s="9">
        <f>((K34*W34)*(X34/100))/K34</f>
        <v>1760</v>
      </c>
      <c r="Z34" s="9">
        <f>ROUND(K34*ROUND(W34,2),2)</f>
        <v>8800</v>
      </c>
      <c r="AA34" s="9">
        <f>ROUND(Z34*((100+X34)/100),2)</f>
        <v>10560</v>
      </c>
    </row>
    <row r="35" spans="1:27" ht="13.5" thickBot="1">
      <c r="A35" s="3">
        <v>20897</v>
      </c>
      <c r="B35" s="4"/>
      <c r="C35" s="3">
        <v>54321</v>
      </c>
      <c r="D35" s="4" t="s">
        <v>109</v>
      </c>
      <c r="E35" s="4" t="s">
        <v>112</v>
      </c>
      <c r="F35" s="4" t="s">
        <v>113</v>
      </c>
      <c r="G35" s="5" t="s">
        <v>738</v>
      </c>
      <c r="H35" s="4" t="s">
        <v>34</v>
      </c>
      <c r="I35" s="4"/>
      <c r="J35" s="4" t="s">
        <v>35</v>
      </c>
      <c r="K35" s="6">
        <v>1</v>
      </c>
      <c r="L35" s="4">
        <v>110513</v>
      </c>
      <c r="M35" s="4" t="s">
        <v>103</v>
      </c>
      <c r="N35" s="4" t="s">
        <v>104</v>
      </c>
      <c r="O35" s="4" t="s">
        <v>105</v>
      </c>
      <c r="P35" s="4">
        <v>2</v>
      </c>
      <c r="Q35" s="4" t="s">
        <v>106</v>
      </c>
      <c r="R35" s="3">
        <v>204115</v>
      </c>
      <c r="S35" s="4" t="s">
        <v>107</v>
      </c>
      <c r="T35" s="4" t="s">
        <v>108</v>
      </c>
      <c r="U35" s="4">
        <v>549491330</v>
      </c>
      <c r="V35" s="4"/>
      <c r="W35" s="7">
        <v>2700</v>
      </c>
      <c r="X35" s="8">
        <v>20</v>
      </c>
      <c r="Y35" s="9">
        <f>((K35*W35)*(X35/100))/K35</f>
        <v>540</v>
      </c>
      <c r="Z35" s="9">
        <f>ROUND(K35*ROUND(W35,2),2)</f>
        <v>2700</v>
      </c>
      <c r="AA35" s="9">
        <f>ROUND(Z35*((100+X35)/100),2)</f>
        <v>3240</v>
      </c>
    </row>
    <row r="36" spans="1:27" ht="13.5" customHeight="1" thickTop="1">
      <c r="A36" s="79" t="s">
        <v>53</v>
      </c>
      <c r="B36" s="79"/>
      <c r="C36" s="7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9" t="s">
        <v>54</v>
      </c>
      <c r="Y36" s="79"/>
      <c r="Z36" s="11">
        <f>SUM(Z34:Z35)</f>
        <v>11500</v>
      </c>
      <c r="AA36" s="11">
        <f>SUM(AA34:AA35)</f>
        <v>13800</v>
      </c>
    </row>
    <row r="37" spans="1:2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3.5" thickBot="1">
      <c r="A38" s="3">
        <v>20912</v>
      </c>
      <c r="B38" s="4" t="s">
        <v>114</v>
      </c>
      <c r="C38" s="3">
        <v>54379</v>
      </c>
      <c r="D38" s="4" t="s">
        <v>77</v>
      </c>
      <c r="E38" s="4" t="s">
        <v>78</v>
      </c>
      <c r="F38" s="4" t="s">
        <v>79</v>
      </c>
      <c r="G38" s="5" t="s">
        <v>873</v>
      </c>
      <c r="H38" s="4" t="s">
        <v>34</v>
      </c>
      <c r="I38" s="4"/>
      <c r="J38" s="4" t="s">
        <v>35</v>
      </c>
      <c r="K38" s="6">
        <v>1</v>
      </c>
      <c r="L38" s="4">
        <v>713003</v>
      </c>
      <c r="M38" s="4" t="s">
        <v>115</v>
      </c>
      <c r="N38" s="4" t="s">
        <v>116</v>
      </c>
      <c r="O38" s="4" t="s">
        <v>117</v>
      </c>
      <c r="P38" s="4"/>
      <c r="Q38" s="4" t="s">
        <v>39</v>
      </c>
      <c r="R38" s="3">
        <v>100477</v>
      </c>
      <c r="S38" s="4" t="s">
        <v>118</v>
      </c>
      <c r="T38" s="4" t="s">
        <v>119</v>
      </c>
      <c r="U38" s="4">
        <v>532234206</v>
      </c>
      <c r="V38" s="4"/>
      <c r="W38" s="7">
        <v>2460</v>
      </c>
      <c r="X38" s="8">
        <v>20</v>
      </c>
      <c r="Y38" s="9">
        <f>((K38*W38)*(X38/100))/K38</f>
        <v>492</v>
      </c>
      <c r="Z38" s="9">
        <f>ROUND(K38*ROUND(W38,2),2)</f>
        <v>2460</v>
      </c>
      <c r="AA38" s="9">
        <f>ROUND(Z38*((100+X38)/100),2)</f>
        <v>2952</v>
      </c>
    </row>
    <row r="39" spans="1:27" ht="13.5" customHeight="1" thickTop="1">
      <c r="A39" s="79" t="s">
        <v>53</v>
      </c>
      <c r="B39" s="79"/>
      <c r="C39" s="7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9" t="s">
        <v>54</v>
      </c>
      <c r="Y39" s="79"/>
      <c r="Z39" s="11">
        <f>SUM(Z38:Z38)</f>
        <v>2460</v>
      </c>
      <c r="AA39" s="11">
        <f>SUM(AA38:AA38)</f>
        <v>2952</v>
      </c>
    </row>
    <row r="40" spans="1:2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25.5">
      <c r="A41" s="3">
        <v>20971</v>
      </c>
      <c r="B41" s="4"/>
      <c r="C41" s="3">
        <v>54450</v>
      </c>
      <c r="D41" s="4" t="s">
        <v>109</v>
      </c>
      <c r="E41" s="4" t="s">
        <v>110</v>
      </c>
      <c r="F41" s="4" t="s">
        <v>111</v>
      </c>
      <c r="G41" s="5" t="s">
        <v>745</v>
      </c>
      <c r="H41" s="4" t="s">
        <v>34</v>
      </c>
      <c r="I41" s="14" t="s">
        <v>120</v>
      </c>
      <c r="J41" s="4" t="s">
        <v>35</v>
      </c>
      <c r="K41" s="6">
        <v>1</v>
      </c>
      <c r="L41" s="4">
        <v>413200</v>
      </c>
      <c r="M41" s="4" t="s">
        <v>121</v>
      </c>
      <c r="N41" s="4" t="s">
        <v>122</v>
      </c>
      <c r="O41" s="4" t="s">
        <v>123</v>
      </c>
      <c r="P41" s="4">
        <v>2</v>
      </c>
      <c r="Q41" s="4" t="s">
        <v>124</v>
      </c>
      <c r="R41" s="3">
        <v>68963</v>
      </c>
      <c r="S41" s="4" t="s">
        <v>125</v>
      </c>
      <c r="T41" s="4" t="s">
        <v>126</v>
      </c>
      <c r="U41" s="4">
        <v>549496125</v>
      </c>
      <c r="V41" s="4" t="s">
        <v>127</v>
      </c>
      <c r="W41" s="7">
        <v>4670</v>
      </c>
      <c r="X41" s="8">
        <v>20</v>
      </c>
      <c r="Y41" s="9">
        <f>((K41*W41)*(X41/100))/K41</f>
        <v>934</v>
      </c>
      <c r="Z41" s="9">
        <f>ROUND(K41*ROUND(W41,2),2)</f>
        <v>4670</v>
      </c>
      <c r="AA41" s="9">
        <f>ROUND(Z41*((100+X41)/100),2)</f>
        <v>5604</v>
      </c>
    </row>
    <row r="42" spans="1:27" ht="26.25" thickBot="1">
      <c r="A42" s="3">
        <v>20971</v>
      </c>
      <c r="B42" s="4"/>
      <c r="C42" s="3">
        <v>54451</v>
      </c>
      <c r="D42" s="4" t="s">
        <v>50</v>
      </c>
      <c r="E42" s="4" t="s">
        <v>128</v>
      </c>
      <c r="F42" s="4" t="s">
        <v>129</v>
      </c>
      <c r="G42" s="5" t="s">
        <v>895</v>
      </c>
      <c r="H42" s="4" t="s">
        <v>34</v>
      </c>
      <c r="I42" s="4"/>
      <c r="J42" s="4" t="s">
        <v>35</v>
      </c>
      <c r="K42" s="6">
        <v>1</v>
      </c>
      <c r="L42" s="4">
        <v>413200</v>
      </c>
      <c r="M42" s="4" t="s">
        <v>121</v>
      </c>
      <c r="N42" s="4" t="s">
        <v>122</v>
      </c>
      <c r="O42" s="4" t="s">
        <v>123</v>
      </c>
      <c r="P42" s="4">
        <v>2</v>
      </c>
      <c r="Q42" s="4" t="s">
        <v>124</v>
      </c>
      <c r="R42" s="3">
        <v>68963</v>
      </c>
      <c r="S42" s="4" t="s">
        <v>125</v>
      </c>
      <c r="T42" s="4" t="s">
        <v>126</v>
      </c>
      <c r="U42" s="4">
        <v>549496125</v>
      </c>
      <c r="V42" s="4" t="s">
        <v>127</v>
      </c>
      <c r="W42" s="7">
        <v>4280</v>
      </c>
      <c r="X42" s="8">
        <v>20</v>
      </c>
      <c r="Y42" s="9">
        <f>((K42*W42)*(X42/100))/K42</f>
        <v>856</v>
      </c>
      <c r="Z42" s="9">
        <f>ROUND(K42*ROUND(W42,2),2)</f>
        <v>4280</v>
      </c>
      <c r="AA42" s="9">
        <f>ROUND(Z42*((100+X42)/100),2)</f>
        <v>5136</v>
      </c>
    </row>
    <row r="43" spans="1:27" ht="13.5" customHeight="1" thickTop="1">
      <c r="A43" s="79" t="s">
        <v>53</v>
      </c>
      <c r="B43" s="79"/>
      <c r="C43" s="7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9" t="s">
        <v>54</v>
      </c>
      <c r="Y43" s="79"/>
      <c r="Z43" s="11">
        <f>SUM(Z41:Z42)</f>
        <v>8950</v>
      </c>
      <c r="AA43" s="11">
        <f>SUM(AA41:AA42)</f>
        <v>10740</v>
      </c>
    </row>
    <row r="44" spans="1:2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3">
        <v>20978</v>
      </c>
      <c r="B45" s="4"/>
      <c r="C45" s="3">
        <v>57704</v>
      </c>
      <c r="D45" s="4" t="s">
        <v>130</v>
      </c>
      <c r="E45" s="4" t="s">
        <v>131</v>
      </c>
      <c r="F45" s="4" t="s">
        <v>132</v>
      </c>
      <c r="G45" s="5" t="s">
        <v>942</v>
      </c>
      <c r="H45" s="4" t="s">
        <v>34</v>
      </c>
      <c r="I45" s="4"/>
      <c r="J45" s="4" t="s">
        <v>35</v>
      </c>
      <c r="K45" s="6">
        <v>2</v>
      </c>
      <c r="L45" s="4">
        <v>213100</v>
      </c>
      <c r="M45" s="4" t="s">
        <v>133</v>
      </c>
      <c r="N45" s="4" t="s">
        <v>134</v>
      </c>
      <c r="O45" s="4" t="s">
        <v>60</v>
      </c>
      <c r="P45" s="4"/>
      <c r="Q45" s="4" t="s">
        <v>39</v>
      </c>
      <c r="R45" s="3">
        <v>169732</v>
      </c>
      <c r="S45" s="4" t="s">
        <v>135</v>
      </c>
      <c r="T45" s="4" t="s">
        <v>136</v>
      </c>
      <c r="U45" s="4">
        <v>549493851</v>
      </c>
      <c r="V45" s="4" t="s">
        <v>137</v>
      </c>
      <c r="W45" s="7">
        <v>110</v>
      </c>
      <c r="X45" s="8">
        <v>20</v>
      </c>
      <c r="Y45" s="9">
        <f>((K45*W45)*(X45/100))/K45</f>
        <v>22</v>
      </c>
      <c r="Z45" s="9">
        <f>ROUND(K45*ROUND(W45,2),2)</f>
        <v>220</v>
      </c>
      <c r="AA45" s="9">
        <f>ROUND(Z45*((100+X45)/100),2)</f>
        <v>264</v>
      </c>
    </row>
    <row r="46" spans="1:27" ht="12.75">
      <c r="A46" s="3">
        <v>20978</v>
      </c>
      <c r="B46" s="4"/>
      <c r="C46" s="3">
        <v>57705</v>
      </c>
      <c r="D46" s="4" t="s">
        <v>55</v>
      </c>
      <c r="E46" s="4" t="s">
        <v>56</v>
      </c>
      <c r="F46" s="4" t="s">
        <v>57</v>
      </c>
      <c r="G46" s="5" t="s">
        <v>944</v>
      </c>
      <c r="H46" s="4" t="s">
        <v>34</v>
      </c>
      <c r="I46" s="4"/>
      <c r="J46" s="4" t="s">
        <v>35</v>
      </c>
      <c r="K46" s="6">
        <v>2</v>
      </c>
      <c r="L46" s="4">
        <v>213100</v>
      </c>
      <c r="M46" s="4" t="s">
        <v>133</v>
      </c>
      <c r="N46" s="4" t="s">
        <v>134</v>
      </c>
      <c r="O46" s="4" t="s">
        <v>60</v>
      </c>
      <c r="P46" s="4"/>
      <c r="Q46" s="4" t="s">
        <v>39</v>
      </c>
      <c r="R46" s="3">
        <v>169732</v>
      </c>
      <c r="S46" s="4" t="s">
        <v>135</v>
      </c>
      <c r="T46" s="4" t="s">
        <v>136</v>
      </c>
      <c r="U46" s="4">
        <v>549493851</v>
      </c>
      <c r="V46" s="4" t="s">
        <v>137</v>
      </c>
      <c r="W46" s="7">
        <v>110</v>
      </c>
      <c r="X46" s="8">
        <v>20</v>
      </c>
      <c r="Y46" s="9">
        <f>((K46*W46)*(X46/100))/K46</f>
        <v>22</v>
      </c>
      <c r="Z46" s="9">
        <f>ROUND(K46*ROUND(W46,2),2)</f>
        <v>220</v>
      </c>
      <c r="AA46" s="9">
        <f>ROUND(Z46*((100+X46)/100),2)</f>
        <v>264</v>
      </c>
    </row>
    <row r="47" spans="1:27" ht="12.75">
      <c r="A47" s="3">
        <v>20978</v>
      </c>
      <c r="B47" s="4"/>
      <c r="C47" s="3">
        <v>57706</v>
      </c>
      <c r="D47" s="4" t="s">
        <v>64</v>
      </c>
      <c r="E47" s="4" t="s">
        <v>65</v>
      </c>
      <c r="F47" s="4" t="s">
        <v>66</v>
      </c>
      <c r="G47" s="5" t="s">
        <v>931</v>
      </c>
      <c r="H47" s="4" t="s">
        <v>34</v>
      </c>
      <c r="I47" s="4"/>
      <c r="J47" s="4" t="s">
        <v>35</v>
      </c>
      <c r="K47" s="6">
        <v>4</v>
      </c>
      <c r="L47" s="4">
        <v>213100</v>
      </c>
      <c r="M47" s="4" t="s">
        <v>133</v>
      </c>
      <c r="N47" s="4" t="s">
        <v>134</v>
      </c>
      <c r="O47" s="4" t="s">
        <v>60</v>
      </c>
      <c r="P47" s="4"/>
      <c r="Q47" s="4" t="s">
        <v>39</v>
      </c>
      <c r="R47" s="3">
        <v>169732</v>
      </c>
      <c r="S47" s="4" t="s">
        <v>135</v>
      </c>
      <c r="T47" s="4" t="s">
        <v>136</v>
      </c>
      <c r="U47" s="4">
        <v>549493851</v>
      </c>
      <c r="V47" s="4" t="s">
        <v>137</v>
      </c>
      <c r="W47" s="7">
        <v>110</v>
      </c>
      <c r="X47" s="8">
        <v>20</v>
      </c>
      <c r="Y47" s="9">
        <f>((K47*W47)*(X47/100))/K47</f>
        <v>22</v>
      </c>
      <c r="Z47" s="9">
        <f>ROUND(K47*ROUND(W47,2),2)</f>
        <v>440</v>
      </c>
      <c r="AA47" s="9">
        <f>ROUND(Z47*((100+X47)/100),2)</f>
        <v>528</v>
      </c>
    </row>
    <row r="48" spans="1:27" ht="12.75">
      <c r="A48" s="3">
        <v>20978</v>
      </c>
      <c r="B48" s="4"/>
      <c r="C48" s="3">
        <v>57707</v>
      </c>
      <c r="D48" s="4" t="s">
        <v>55</v>
      </c>
      <c r="E48" s="4" t="s">
        <v>138</v>
      </c>
      <c r="F48" s="4" t="s">
        <v>139</v>
      </c>
      <c r="G48" s="5" t="s">
        <v>945</v>
      </c>
      <c r="H48" s="4" t="s">
        <v>34</v>
      </c>
      <c r="I48" s="4"/>
      <c r="J48" s="4" t="s">
        <v>35</v>
      </c>
      <c r="K48" s="6">
        <v>1</v>
      </c>
      <c r="L48" s="4">
        <v>213100</v>
      </c>
      <c r="M48" s="4" t="s">
        <v>133</v>
      </c>
      <c r="N48" s="4" t="s">
        <v>134</v>
      </c>
      <c r="O48" s="4" t="s">
        <v>60</v>
      </c>
      <c r="P48" s="4"/>
      <c r="Q48" s="4" t="s">
        <v>39</v>
      </c>
      <c r="R48" s="3">
        <v>169732</v>
      </c>
      <c r="S48" s="4" t="s">
        <v>135</v>
      </c>
      <c r="T48" s="4" t="s">
        <v>136</v>
      </c>
      <c r="U48" s="4">
        <v>549493851</v>
      </c>
      <c r="V48" s="4" t="s">
        <v>137</v>
      </c>
      <c r="W48" s="7">
        <v>180</v>
      </c>
      <c r="X48" s="8">
        <v>20</v>
      </c>
      <c r="Y48" s="9">
        <f>((K48*W48)*(X48/100))/K48</f>
        <v>36</v>
      </c>
      <c r="Z48" s="9">
        <f>ROUND(K48*ROUND(W48,2),2)</f>
        <v>180</v>
      </c>
      <c r="AA48" s="9">
        <f>ROUND(Z48*((100+X48)/100),2)</f>
        <v>216</v>
      </c>
    </row>
    <row r="49" spans="1:27" ht="13.5" thickBot="1">
      <c r="A49" s="3">
        <v>20978</v>
      </c>
      <c r="B49" s="4"/>
      <c r="C49" s="3">
        <v>57709</v>
      </c>
      <c r="D49" s="4" t="s">
        <v>47</v>
      </c>
      <c r="E49" s="4" t="s">
        <v>140</v>
      </c>
      <c r="F49" s="4" t="s">
        <v>141</v>
      </c>
      <c r="G49" s="5" t="s">
        <v>936</v>
      </c>
      <c r="H49" s="4" t="s">
        <v>34</v>
      </c>
      <c r="I49" s="4"/>
      <c r="J49" s="4" t="s">
        <v>35</v>
      </c>
      <c r="K49" s="6">
        <v>1</v>
      </c>
      <c r="L49" s="4">
        <v>213100</v>
      </c>
      <c r="M49" s="4" t="s">
        <v>133</v>
      </c>
      <c r="N49" s="4" t="s">
        <v>134</v>
      </c>
      <c r="O49" s="4" t="s">
        <v>60</v>
      </c>
      <c r="P49" s="4"/>
      <c r="Q49" s="4" t="s">
        <v>39</v>
      </c>
      <c r="R49" s="3">
        <v>169732</v>
      </c>
      <c r="S49" s="4" t="s">
        <v>135</v>
      </c>
      <c r="T49" s="4" t="s">
        <v>136</v>
      </c>
      <c r="U49" s="4">
        <v>549493851</v>
      </c>
      <c r="V49" s="4" t="s">
        <v>137</v>
      </c>
      <c r="W49" s="7">
        <v>1450</v>
      </c>
      <c r="X49" s="8">
        <v>20</v>
      </c>
      <c r="Y49" s="9">
        <f>((K49*W49)*(X49/100))/K49</f>
        <v>290</v>
      </c>
      <c r="Z49" s="9">
        <f>ROUND(K49*ROUND(W49,2),2)</f>
        <v>1450</v>
      </c>
      <c r="AA49" s="9">
        <f>ROUND(Z49*((100+X49)/100),2)</f>
        <v>1740</v>
      </c>
    </row>
    <row r="50" spans="1:27" ht="13.5" customHeight="1" thickTop="1">
      <c r="A50" s="79" t="s">
        <v>53</v>
      </c>
      <c r="B50" s="79"/>
      <c r="C50" s="7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9" t="s">
        <v>54</v>
      </c>
      <c r="Y50" s="79"/>
      <c r="Z50" s="11">
        <f>SUM(Z45:Z49)</f>
        <v>2510</v>
      </c>
      <c r="AA50" s="11">
        <f>SUM(AA45:AA49)</f>
        <v>3012</v>
      </c>
    </row>
    <row r="51" spans="1:2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3.5" thickBot="1">
      <c r="A52" s="3">
        <v>21033</v>
      </c>
      <c r="B52" s="4"/>
      <c r="C52" s="3">
        <v>54607</v>
      </c>
      <c r="D52" s="4" t="s">
        <v>55</v>
      </c>
      <c r="E52" s="4" t="s">
        <v>138</v>
      </c>
      <c r="F52" s="4" t="s">
        <v>139</v>
      </c>
      <c r="G52" s="5" t="s">
        <v>945</v>
      </c>
      <c r="H52" s="4" t="s">
        <v>34</v>
      </c>
      <c r="I52" s="4"/>
      <c r="J52" s="4" t="s">
        <v>35</v>
      </c>
      <c r="K52" s="6">
        <v>1</v>
      </c>
      <c r="L52" s="4">
        <v>235300</v>
      </c>
      <c r="M52" s="4" t="s">
        <v>142</v>
      </c>
      <c r="N52" s="4" t="s">
        <v>143</v>
      </c>
      <c r="O52" s="4" t="s">
        <v>144</v>
      </c>
      <c r="P52" s="4">
        <v>3</v>
      </c>
      <c r="Q52" s="4">
        <v>3.57</v>
      </c>
      <c r="R52" s="3">
        <v>7318</v>
      </c>
      <c r="S52" s="4" t="s">
        <v>145</v>
      </c>
      <c r="T52" s="4" t="s">
        <v>146</v>
      </c>
      <c r="U52" s="4">
        <v>549494163</v>
      </c>
      <c r="V52" s="4"/>
      <c r="W52" s="7">
        <v>180</v>
      </c>
      <c r="X52" s="8">
        <v>20</v>
      </c>
      <c r="Y52" s="9">
        <f>((K52*W52)*(X52/100))/K52</f>
        <v>36</v>
      </c>
      <c r="Z52" s="9">
        <f>ROUND(K52*ROUND(W52,2),2)</f>
        <v>180</v>
      </c>
      <c r="AA52" s="9">
        <f>ROUND(Z52*((100+X52)/100),2)</f>
        <v>216</v>
      </c>
    </row>
    <row r="53" spans="1:27" ht="13.5" customHeight="1" thickTop="1">
      <c r="A53" s="79" t="s">
        <v>53</v>
      </c>
      <c r="B53" s="79"/>
      <c r="C53" s="7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9" t="s">
        <v>54</v>
      </c>
      <c r="Y53" s="79"/>
      <c r="Z53" s="11">
        <f>SUM(Z52:Z52)</f>
        <v>180</v>
      </c>
      <c r="AA53" s="11">
        <f>SUM(AA52:AA52)</f>
        <v>216</v>
      </c>
    </row>
    <row r="54" spans="1:27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3">
        <v>21036</v>
      </c>
      <c r="B55" s="4"/>
      <c r="C55" s="3">
        <v>54613</v>
      </c>
      <c r="D55" s="4" t="s">
        <v>31</v>
      </c>
      <c r="E55" s="4" t="s">
        <v>147</v>
      </c>
      <c r="F55" s="4" t="s">
        <v>148</v>
      </c>
      <c r="G55" s="5" t="s">
        <v>825</v>
      </c>
      <c r="H55" s="4" t="s">
        <v>34</v>
      </c>
      <c r="I55" s="4"/>
      <c r="J55" s="4" t="s">
        <v>35</v>
      </c>
      <c r="K55" s="6">
        <v>1</v>
      </c>
      <c r="L55" s="4">
        <v>413100</v>
      </c>
      <c r="M55" s="4" t="s">
        <v>149</v>
      </c>
      <c r="N55" s="4" t="s">
        <v>122</v>
      </c>
      <c r="O55" s="4" t="s">
        <v>123</v>
      </c>
      <c r="P55" s="4">
        <v>3</v>
      </c>
      <c r="Q55" s="4" t="s">
        <v>150</v>
      </c>
      <c r="R55" s="3">
        <v>208674</v>
      </c>
      <c r="S55" s="4" t="s">
        <v>151</v>
      </c>
      <c r="T55" s="4" t="s">
        <v>152</v>
      </c>
      <c r="U55" s="4">
        <v>549493796</v>
      </c>
      <c r="V55" s="4"/>
      <c r="W55" s="7">
        <v>11150</v>
      </c>
      <c r="X55" s="8">
        <v>20</v>
      </c>
      <c r="Y55" s="9">
        <f>((K55*W55)*(X55/100))/K55</f>
        <v>2230</v>
      </c>
      <c r="Z55" s="9">
        <f>ROUND(K55*ROUND(W55,2),2)</f>
        <v>11150</v>
      </c>
      <c r="AA55" s="9">
        <f>ROUND(Z55*((100+X55)/100),2)</f>
        <v>13380</v>
      </c>
    </row>
    <row r="56" spans="1:27" ht="13.5" thickBot="1">
      <c r="A56" s="3">
        <v>21036</v>
      </c>
      <c r="B56" s="4"/>
      <c r="C56" s="3">
        <v>54614</v>
      </c>
      <c r="D56" s="4" t="s">
        <v>64</v>
      </c>
      <c r="E56" s="4" t="s">
        <v>65</v>
      </c>
      <c r="F56" s="4" t="s">
        <v>66</v>
      </c>
      <c r="G56" s="5" t="s">
        <v>931</v>
      </c>
      <c r="H56" s="4" t="s">
        <v>34</v>
      </c>
      <c r="I56" s="4"/>
      <c r="J56" s="4" t="s">
        <v>35</v>
      </c>
      <c r="K56" s="6">
        <v>1</v>
      </c>
      <c r="L56" s="4">
        <v>413100</v>
      </c>
      <c r="M56" s="4" t="s">
        <v>149</v>
      </c>
      <c r="N56" s="4" t="s">
        <v>122</v>
      </c>
      <c r="O56" s="4" t="s">
        <v>123</v>
      </c>
      <c r="P56" s="4">
        <v>3</v>
      </c>
      <c r="Q56" s="4" t="s">
        <v>150</v>
      </c>
      <c r="R56" s="3">
        <v>208674</v>
      </c>
      <c r="S56" s="4" t="s">
        <v>151</v>
      </c>
      <c r="T56" s="4" t="s">
        <v>152</v>
      </c>
      <c r="U56" s="4">
        <v>549493796</v>
      </c>
      <c r="V56" s="4"/>
      <c r="W56" s="7">
        <v>110</v>
      </c>
      <c r="X56" s="8">
        <v>20</v>
      </c>
      <c r="Y56" s="9">
        <f>((K56*W56)*(X56/100))/K56</f>
        <v>22</v>
      </c>
      <c r="Z56" s="9">
        <f>ROUND(K56*ROUND(W56,2),2)</f>
        <v>110</v>
      </c>
      <c r="AA56" s="9">
        <f>ROUND(Z56*((100+X56)/100),2)</f>
        <v>132</v>
      </c>
    </row>
    <row r="57" spans="1:27" ht="13.5" customHeight="1" thickTop="1">
      <c r="A57" s="79" t="s">
        <v>53</v>
      </c>
      <c r="B57" s="79"/>
      <c r="C57" s="7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79" t="s">
        <v>54</v>
      </c>
      <c r="Y57" s="79"/>
      <c r="Z57" s="11">
        <f>SUM(Z55:Z56)</f>
        <v>11260</v>
      </c>
      <c r="AA57" s="11">
        <f>SUM(AA55:AA56)</f>
        <v>13512</v>
      </c>
    </row>
    <row r="58" spans="1:27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3">
        <v>21172</v>
      </c>
      <c r="B59" s="4"/>
      <c r="C59" s="3">
        <v>54968</v>
      </c>
      <c r="D59" s="4" t="s">
        <v>44</v>
      </c>
      <c r="E59" s="4" t="s">
        <v>101</v>
      </c>
      <c r="F59" s="4" t="s">
        <v>102</v>
      </c>
      <c r="G59" s="5" t="s">
        <v>720</v>
      </c>
      <c r="H59" s="4" t="s">
        <v>34</v>
      </c>
      <c r="I59" s="4"/>
      <c r="J59" s="4" t="s">
        <v>35</v>
      </c>
      <c r="K59" s="6">
        <v>2</v>
      </c>
      <c r="L59" s="4">
        <v>239914</v>
      </c>
      <c r="M59" s="4" t="s">
        <v>153</v>
      </c>
      <c r="N59" s="4" t="s">
        <v>143</v>
      </c>
      <c r="O59" s="4" t="s">
        <v>144</v>
      </c>
      <c r="P59" s="4"/>
      <c r="Q59" s="4" t="s">
        <v>39</v>
      </c>
      <c r="R59" s="3">
        <v>3913</v>
      </c>
      <c r="S59" s="4" t="s">
        <v>154</v>
      </c>
      <c r="T59" s="4" t="s">
        <v>155</v>
      </c>
      <c r="U59" s="4">
        <v>549493609</v>
      </c>
      <c r="V59" s="4"/>
      <c r="W59" s="7">
        <v>8800</v>
      </c>
      <c r="X59" s="8">
        <v>20</v>
      </c>
      <c r="Y59" s="9">
        <f>((K59*W59)*(X59/100))/K59</f>
        <v>1760</v>
      </c>
      <c r="Z59" s="9">
        <f>ROUND(K59*ROUND(W59,2),2)</f>
        <v>17600</v>
      </c>
      <c r="AA59" s="9">
        <f>ROUND(Z59*((100+X59)/100),2)</f>
        <v>21120</v>
      </c>
    </row>
    <row r="60" spans="1:27" ht="13.5" thickBot="1">
      <c r="A60" s="3">
        <v>21172</v>
      </c>
      <c r="B60" s="4"/>
      <c r="C60" s="3">
        <v>54969</v>
      </c>
      <c r="D60" s="4" t="s">
        <v>109</v>
      </c>
      <c r="E60" s="4" t="s">
        <v>112</v>
      </c>
      <c r="F60" s="4" t="s">
        <v>113</v>
      </c>
      <c r="G60" s="5" t="s">
        <v>738</v>
      </c>
      <c r="H60" s="4" t="s">
        <v>34</v>
      </c>
      <c r="I60" s="4"/>
      <c r="J60" s="4" t="s">
        <v>35</v>
      </c>
      <c r="K60" s="6">
        <v>1</v>
      </c>
      <c r="L60" s="4">
        <v>239914</v>
      </c>
      <c r="M60" s="4" t="s">
        <v>153</v>
      </c>
      <c r="N60" s="4" t="s">
        <v>143</v>
      </c>
      <c r="O60" s="4" t="s">
        <v>144</v>
      </c>
      <c r="P60" s="4"/>
      <c r="Q60" s="4" t="s">
        <v>39</v>
      </c>
      <c r="R60" s="3">
        <v>3913</v>
      </c>
      <c r="S60" s="4" t="s">
        <v>154</v>
      </c>
      <c r="T60" s="4" t="s">
        <v>155</v>
      </c>
      <c r="U60" s="4">
        <v>549493609</v>
      </c>
      <c r="V60" s="4"/>
      <c r="W60" s="7">
        <v>2700</v>
      </c>
      <c r="X60" s="8">
        <v>20</v>
      </c>
      <c r="Y60" s="9">
        <f>((K60*W60)*(X60/100))/K60</f>
        <v>540</v>
      </c>
      <c r="Z60" s="9">
        <f>ROUND(K60*ROUND(W60,2),2)</f>
        <v>2700</v>
      </c>
      <c r="AA60" s="9">
        <f>ROUND(Z60*((100+X60)/100),2)</f>
        <v>3240</v>
      </c>
    </row>
    <row r="61" spans="1:27" ht="13.5" customHeight="1" thickTop="1">
      <c r="A61" s="79" t="s">
        <v>53</v>
      </c>
      <c r="B61" s="79"/>
      <c r="C61" s="7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79" t="s">
        <v>54</v>
      </c>
      <c r="Y61" s="79"/>
      <c r="Z61" s="11">
        <f>SUM(Z59:Z60)</f>
        <v>20300</v>
      </c>
      <c r="AA61" s="11">
        <f>SUM(AA59:AA60)</f>
        <v>24360</v>
      </c>
    </row>
    <row r="62" spans="1:27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3">
        <v>21221</v>
      </c>
      <c r="B63" s="4"/>
      <c r="C63" s="3">
        <v>55358</v>
      </c>
      <c r="D63" s="4" t="s">
        <v>44</v>
      </c>
      <c r="E63" s="4" t="s">
        <v>101</v>
      </c>
      <c r="F63" s="4" t="s">
        <v>102</v>
      </c>
      <c r="G63" s="5" t="s">
        <v>720</v>
      </c>
      <c r="H63" s="4" t="s">
        <v>34</v>
      </c>
      <c r="I63" s="4"/>
      <c r="J63" s="4" t="s">
        <v>35</v>
      </c>
      <c r="K63" s="6">
        <v>6</v>
      </c>
      <c r="L63" s="4">
        <v>110614</v>
      </c>
      <c r="M63" s="4" t="s">
        <v>156</v>
      </c>
      <c r="N63" s="4" t="s">
        <v>157</v>
      </c>
      <c r="O63" s="4" t="s">
        <v>158</v>
      </c>
      <c r="P63" s="4">
        <v>2</v>
      </c>
      <c r="Q63" s="4">
        <v>164</v>
      </c>
      <c r="R63" s="3">
        <v>29923</v>
      </c>
      <c r="S63" s="4" t="s">
        <v>159</v>
      </c>
      <c r="T63" s="4" t="s">
        <v>160</v>
      </c>
      <c r="U63" s="4">
        <v>543182990</v>
      </c>
      <c r="V63" s="4"/>
      <c r="W63" s="7">
        <v>8800</v>
      </c>
      <c r="X63" s="8">
        <v>20</v>
      </c>
      <c r="Y63" s="9">
        <f>((K63*W63)*(X63/100))/K63</f>
        <v>1760</v>
      </c>
      <c r="Z63" s="9">
        <f>ROUND(K63*ROUND(W63,2),2)</f>
        <v>52800</v>
      </c>
      <c r="AA63" s="9">
        <f>ROUND(Z63*((100+X63)/100),2)</f>
        <v>63360</v>
      </c>
    </row>
    <row r="64" spans="1:27" ht="12.75">
      <c r="A64" s="3">
        <v>21221</v>
      </c>
      <c r="B64" s="4"/>
      <c r="C64" s="3">
        <v>55359</v>
      </c>
      <c r="D64" s="4" t="s">
        <v>109</v>
      </c>
      <c r="E64" s="4" t="s">
        <v>112</v>
      </c>
      <c r="F64" s="4" t="s">
        <v>113</v>
      </c>
      <c r="G64" s="5" t="s">
        <v>738</v>
      </c>
      <c r="H64" s="4" t="s">
        <v>34</v>
      </c>
      <c r="I64" s="4"/>
      <c r="J64" s="4" t="s">
        <v>35</v>
      </c>
      <c r="K64" s="6">
        <v>6</v>
      </c>
      <c r="L64" s="4">
        <v>110614</v>
      </c>
      <c r="M64" s="4" t="s">
        <v>156</v>
      </c>
      <c r="N64" s="4" t="s">
        <v>157</v>
      </c>
      <c r="O64" s="4" t="s">
        <v>158</v>
      </c>
      <c r="P64" s="4">
        <v>2</v>
      </c>
      <c r="Q64" s="4">
        <v>164</v>
      </c>
      <c r="R64" s="3">
        <v>29923</v>
      </c>
      <c r="S64" s="4" t="s">
        <v>159</v>
      </c>
      <c r="T64" s="4" t="s">
        <v>160</v>
      </c>
      <c r="U64" s="4">
        <v>543182990</v>
      </c>
      <c r="V64" s="4"/>
      <c r="W64" s="7">
        <v>2700</v>
      </c>
      <c r="X64" s="8">
        <v>20</v>
      </c>
      <c r="Y64" s="9">
        <f>((K64*W64)*(X64/100))/K64</f>
        <v>540</v>
      </c>
      <c r="Z64" s="9">
        <f>ROUND(K64*ROUND(W64,2),2)</f>
        <v>16200</v>
      </c>
      <c r="AA64" s="9">
        <f>ROUND(Z64*((100+X64)/100),2)</f>
        <v>19440</v>
      </c>
    </row>
    <row r="65" spans="1:27" ht="12.75">
      <c r="A65" s="3">
        <v>21221</v>
      </c>
      <c r="B65" s="4"/>
      <c r="C65" s="3">
        <v>55360</v>
      </c>
      <c r="D65" s="4" t="s">
        <v>31</v>
      </c>
      <c r="E65" s="4" t="s">
        <v>42</v>
      </c>
      <c r="F65" s="4" t="s">
        <v>43</v>
      </c>
      <c r="G65" s="5" t="s">
        <v>848</v>
      </c>
      <c r="H65" s="4" t="s">
        <v>34</v>
      </c>
      <c r="I65" s="4"/>
      <c r="J65" s="4" t="s">
        <v>35</v>
      </c>
      <c r="K65" s="6">
        <v>2</v>
      </c>
      <c r="L65" s="4">
        <v>110614</v>
      </c>
      <c r="M65" s="4" t="s">
        <v>156</v>
      </c>
      <c r="N65" s="4" t="s">
        <v>157</v>
      </c>
      <c r="O65" s="4" t="s">
        <v>158</v>
      </c>
      <c r="P65" s="4">
        <v>2</v>
      </c>
      <c r="Q65" s="4">
        <v>164</v>
      </c>
      <c r="R65" s="3">
        <v>29923</v>
      </c>
      <c r="S65" s="4" t="s">
        <v>159</v>
      </c>
      <c r="T65" s="4" t="s">
        <v>160</v>
      </c>
      <c r="U65" s="4">
        <v>543182990</v>
      </c>
      <c r="V65" s="4"/>
      <c r="W65" s="7">
        <v>14100</v>
      </c>
      <c r="X65" s="8">
        <v>20</v>
      </c>
      <c r="Y65" s="9">
        <f>((K65*W65)*(X65/100))/K65</f>
        <v>2820</v>
      </c>
      <c r="Z65" s="9">
        <f>ROUND(K65*ROUND(W65,2),2)</f>
        <v>28200</v>
      </c>
      <c r="AA65" s="9">
        <f>ROUND(Z65*((100+X65)/100),2)</f>
        <v>33840</v>
      </c>
    </row>
    <row r="66" spans="1:27" ht="13.5" thickBot="1">
      <c r="A66" s="3">
        <v>21221</v>
      </c>
      <c r="B66" s="4"/>
      <c r="C66" s="3">
        <v>55403</v>
      </c>
      <c r="D66" s="4" t="s">
        <v>77</v>
      </c>
      <c r="E66" s="4" t="s">
        <v>78</v>
      </c>
      <c r="F66" s="4" t="s">
        <v>79</v>
      </c>
      <c r="G66" s="5" t="s">
        <v>873</v>
      </c>
      <c r="H66" s="4" t="s">
        <v>34</v>
      </c>
      <c r="I66" s="4"/>
      <c r="J66" s="4" t="s">
        <v>35</v>
      </c>
      <c r="K66" s="6">
        <v>2</v>
      </c>
      <c r="L66" s="4">
        <v>110614</v>
      </c>
      <c r="M66" s="4" t="s">
        <v>156</v>
      </c>
      <c r="N66" s="4" t="s">
        <v>157</v>
      </c>
      <c r="O66" s="4" t="s">
        <v>158</v>
      </c>
      <c r="P66" s="4">
        <v>2</v>
      </c>
      <c r="Q66" s="4">
        <v>164</v>
      </c>
      <c r="R66" s="3">
        <v>29923</v>
      </c>
      <c r="S66" s="4" t="s">
        <v>159</v>
      </c>
      <c r="T66" s="4" t="s">
        <v>160</v>
      </c>
      <c r="U66" s="4">
        <v>543182990</v>
      </c>
      <c r="V66" s="4"/>
      <c r="W66" s="7">
        <v>2460</v>
      </c>
      <c r="X66" s="8">
        <v>20</v>
      </c>
      <c r="Y66" s="9">
        <f>((K66*W66)*(X66/100))/K66</f>
        <v>492</v>
      </c>
      <c r="Z66" s="9">
        <f>ROUND(K66*ROUND(W66,2),2)</f>
        <v>4920</v>
      </c>
      <c r="AA66" s="9">
        <f>ROUND(Z66*((100+X66)/100),2)</f>
        <v>5904</v>
      </c>
    </row>
    <row r="67" spans="1:27" ht="13.5" customHeight="1" thickTop="1">
      <c r="A67" s="79" t="s">
        <v>53</v>
      </c>
      <c r="B67" s="79"/>
      <c r="C67" s="7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79" t="s">
        <v>54</v>
      </c>
      <c r="Y67" s="79"/>
      <c r="Z67" s="11">
        <f>SUM(Z63:Z66)</f>
        <v>102120</v>
      </c>
      <c r="AA67" s="11">
        <f>SUM(AA63:AA66)</f>
        <v>122544</v>
      </c>
    </row>
    <row r="68" spans="1:27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26.25" thickBot="1">
      <c r="A69" s="3">
        <v>21237</v>
      </c>
      <c r="B69" s="4"/>
      <c r="C69" s="3">
        <v>55365</v>
      </c>
      <c r="D69" s="4" t="s">
        <v>50</v>
      </c>
      <c r="E69" s="4" t="s">
        <v>51</v>
      </c>
      <c r="F69" s="4" t="s">
        <v>52</v>
      </c>
      <c r="G69" s="5" t="s">
        <v>900</v>
      </c>
      <c r="H69" s="4" t="s">
        <v>34</v>
      </c>
      <c r="I69" s="14" t="s">
        <v>161</v>
      </c>
      <c r="J69" s="4" t="s">
        <v>35</v>
      </c>
      <c r="K69" s="6">
        <v>1</v>
      </c>
      <c r="L69" s="4">
        <v>213430</v>
      </c>
      <c r="M69" s="4" t="s">
        <v>162</v>
      </c>
      <c r="N69" s="4" t="s">
        <v>163</v>
      </c>
      <c r="O69" s="4" t="s">
        <v>164</v>
      </c>
      <c r="P69" s="4"/>
      <c r="Q69" s="4" t="s">
        <v>39</v>
      </c>
      <c r="R69" s="3">
        <v>206651</v>
      </c>
      <c r="S69" s="4" t="s">
        <v>165</v>
      </c>
      <c r="T69" s="4" t="s">
        <v>166</v>
      </c>
      <c r="U69" s="4">
        <v>549496978</v>
      </c>
      <c r="V69" s="111" t="s">
        <v>161</v>
      </c>
      <c r="W69" s="7">
        <v>5550</v>
      </c>
      <c r="X69" s="8">
        <v>20</v>
      </c>
      <c r="Y69" s="9">
        <f>((K69*W69)*(X69/100))/K69</f>
        <v>1110</v>
      </c>
      <c r="Z69" s="9">
        <f>ROUND(K69*ROUND(W69,2),2)</f>
        <v>5550</v>
      </c>
      <c r="AA69" s="9">
        <f>ROUND(Z69*((100+X69)/100),2)</f>
        <v>6660</v>
      </c>
    </row>
    <row r="70" spans="1:27" ht="13.5" customHeight="1" thickTop="1">
      <c r="A70" s="79" t="s">
        <v>53</v>
      </c>
      <c r="B70" s="79"/>
      <c r="C70" s="7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79" t="s">
        <v>54</v>
      </c>
      <c r="Y70" s="79"/>
      <c r="Z70" s="11">
        <f>SUM(Z69:Z69)</f>
        <v>5550</v>
      </c>
      <c r="AA70" s="11">
        <f>SUM(AA69:AA69)</f>
        <v>6660</v>
      </c>
    </row>
    <row r="71" spans="1:27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3.5" thickBot="1">
      <c r="A72" s="3">
        <v>21253</v>
      </c>
      <c r="B72" s="4"/>
      <c r="C72" s="3">
        <v>55571</v>
      </c>
      <c r="D72" s="4" t="s">
        <v>64</v>
      </c>
      <c r="E72" s="4" t="s">
        <v>65</v>
      </c>
      <c r="F72" s="4" t="s">
        <v>66</v>
      </c>
      <c r="G72" s="5" t="s">
        <v>931</v>
      </c>
      <c r="H72" s="4" t="s">
        <v>34</v>
      </c>
      <c r="I72" s="4"/>
      <c r="J72" s="4" t="s">
        <v>35</v>
      </c>
      <c r="K72" s="6">
        <v>3</v>
      </c>
      <c r="L72" s="4">
        <v>110513</v>
      </c>
      <c r="M72" s="4" t="s">
        <v>103</v>
      </c>
      <c r="N72" s="4" t="s">
        <v>104</v>
      </c>
      <c r="O72" s="4" t="s">
        <v>105</v>
      </c>
      <c r="P72" s="4">
        <v>2</v>
      </c>
      <c r="Q72" s="4" t="s">
        <v>106</v>
      </c>
      <c r="R72" s="3">
        <v>204115</v>
      </c>
      <c r="S72" s="4" t="s">
        <v>107</v>
      </c>
      <c r="T72" s="4" t="s">
        <v>108</v>
      </c>
      <c r="U72" s="4">
        <v>549491330</v>
      </c>
      <c r="V72" s="4"/>
      <c r="W72" s="7">
        <v>110</v>
      </c>
      <c r="X72" s="8">
        <v>20</v>
      </c>
      <c r="Y72" s="9">
        <f>((K72*W72)*(X72/100))/K72</f>
        <v>22</v>
      </c>
      <c r="Z72" s="9">
        <f>ROUND(K72*ROUND(W72,2),2)</f>
        <v>330</v>
      </c>
      <c r="AA72" s="9">
        <f>ROUND(Z72*((100+X72)/100),2)</f>
        <v>396</v>
      </c>
    </row>
    <row r="73" spans="1:27" ht="13.5" customHeight="1" thickTop="1">
      <c r="A73" s="79" t="s">
        <v>53</v>
      </c>
      <c r="B73" s="79"/>
      <c r="C73" s="7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9" t="s">
        <v>54</v>
      </c>
      <c r="Y73" s="79"/>
      <c r="Z73" s="11">
        <f>SUM(Z72:Z72)</f>
        <v>330</v>
      </c>
      <c r="AA73" s="11">
        <f>SUM(AA72:AA72)</f>
        <v>396</v>
      </c>
    </row>
    <row r="74" spans="1:27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3.5" thickBot="1">
      <c r="A75" s="3">
        <v>21256</v>
      </c>
      <c r="B75" s="4" t="s">
        <v>167</v>
      </c>
      <c r="C75" s="3">
        <v>55634</v>
      </c>
      <c r="D75" s="4" t="s">
        <v>64</v>
      </c>
      <c r="E75" s="4" t="s">
        <v>65</v>
      </c>
      <c r="F75" s="4" t="s">
        <v>66</v>
      </c>
      <c r="G75" s="5" t="s">
        <v>931</v>
      </c>
      <c r="H75" s="4" t="s">
        <v>34</v>
      </c>
      <c r="I75" s="4"/>
      <c r="J75" s="4" t="s">
        <v>35</v>
      </c>
      <c r="K75" s="6">
        <v>2</v>
      </c>
      <c r="L75" s="4">
        <v>110516</v>
      </c>
      <c r="M75" s="4" t="s">
        <v>168</v>
      </c>
      <c r="N75" s="4" t="s">
        <v>169</v>
      </c>
      <c r="O75" s="4" t="s">
        <v>105</v>
      </c>
      <c r="P75" s="4">
        <v>3</v>
      </c>
      <c r="Q75" s="4" t="s">
        <v>170</v>
      </c>
      <c r="R75" s="3">
        <v>2264</v>
      </c>
      <c r="S75" s="4" t="s">
        <v>171</v>
      </c>
      <c r="T75" s="4" t="s">
        <v>172</v>
      </c>
      <c r="U75" s="4">
        <v>549493070</v>
      </c>
      <c r="V75" s="4"/>
      <c r="W75" s="7">
        <v>110</v>
      </c>
      <c r="X75" s="8">
        <v>20</v>
      </c>
      <c r="Y75" s="9">
        <f>((K75*W75)*(X75/100))/K75</f>
        <v>22</v>
      </c>
      <c r="Z75" s="9">
        <f>ROUND(K75*ROUND(W75,2),2)</f>
        <v>220</v>
      </c>
      <c r="AA75" s="9">
        <f>ROUND(Z75*((100+X75)/100),2)</f>
        <v>264</v>
      </c>
    </row>
    <row r="76" spans="1:27" ht="13.5" customHeight="1" thickTop="1">
      <c r="A76" s="79" t="s">
        <v>53</v>
      </c>
      <c r="B76" s="79"/>
      <c r="C76" s="7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79" t="s">
        <v>54</v>
      </c>
      <c r="Y76" s="79"/>
      <c r="Z76" s="11">
        <f>SUM(Z75:Z75)</f>
        <v>220</v>
      </c>
      <c r="AA76" s="11">
        <f>SUM(AA75:AA75)</f>
        <v>264</v>
      </c>
    </row>
    <row r="77" spans="1:27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3.5" thickBot="1">
      <c r="A78" s="3">
        <v>21260</v>
      </c>
      <c r="B78" s="4" t="s">
        <v>76</v>
      </c>
      <c r="C78" s="3">
        <v>55777</v>
      </c>
      <c r="D78" s="4" t="s">
        <v>50</v>
      </c>
      <c r="E78" s="4" t="s">
        <v>173</v>
      </c>
      <c r="F78" s="4" t="s">
        <v>174</v>
      </c>
      <c r="G78" s="5" t="s">
        <v>885</v>
      </c>
      <c r="H78" s="4" t="s">
        <v>34</v>
      </c>
      <c r="I78" s="4"/>
      <c r="J78" s="4" t="s">
        <v>35</v>
      </c>
      <c r="K78" s="6">
        <v>1</v>
      </c>
      <c r="L78" s="4">
        <v>119913</v>
      </c>
      <c r="M78" s="4" t="s">
        <v>175</v>
      </c>
      <c r="N78" s="4" t="s">
        <v>176</v>
      </c>
      <c r="O78" s="4" t="s">
        <v>105</v>
      </c>
      <c r="P78" s="4">
        <v>2</v>
      </c>
      <c r="Q78" s="4" t="s">
        <v>177</v>
      </c>
      <c r="R78" s="3">
        <v>56620</v>
      </c>
      <c r="S78" s="4" t="s">
        <v>178</v>
      </c>
      <c r="T78" s="4" t="s">
        <v>179</v>
      </c>
      <c r="U78" s="4">
        <v>549496782</v>
      </c>
      <c r="V78" s="4"/>
      <c r="W78" s="7">
        <v>5750</v>
      </c>
      <c r="X78" s="8">
        <v>20</v>
      </c>
      <c r="Y78" s="9">
        <f>((K78*W78)*(X78/100))/K78</f>
        <v>1150</v>
      </c>
      <c r="Z78" s="9">
        <f>ROUND(K78*ROUND(W78,2),2)</f>
        <v>5750</v>
      </c>
      <c r="AA78" s="9">
        <f>ROUND(Z78*((100+X78)/100),2)</f>
        <v>6900</v>
      </c>
    </row>
    <row r="79" spans="1:27" ht="13.5" customHeight="1" thickTop="1">
      <c r="A79" s="79" t="s">
        <v>53</v>
      </c>
      <c r="B79" s="79"/>
      <c r="C79" s="7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79" t="s">
        <v>54</v>
      </c>
      <c r="Y79" s="79"/>
      <c r="Z79" s="11">
        <f>SUM(Z78:Z78)</f>
        <v>5750</v>
      </c>
      <c r="AA79" s="11">
        <f>SUM(AA78:AA78)</f>
        <v>6900</v>
      </c>
    </row>
    <row r="80" spans="1:27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3.5" thickBot="1">
      <c r="A81" s="3">
        <v>21265</v>
      </c>
      <c r="B81" s="4"/>
      <c r="C81" s="3">
        <v>56001</v>
      </c>
      <c r="D81" s="4" t="s">
        <v>55</v>
      </c>
      <c r="E81" s="4" t="s">
        <v>138</v>
      </c>
      <c r="F81" s="4" t="s">
        <v>139</v>
      </c>
      <c r="G81" s="5" t="s">
        <v>945</v>
      </c>
      <c r="H81" s="4" t="s">
        <v>34</v>
      </c>
      <c r="I81" s="4"/>
      <c r="J81" s="4" t="s">
        <v>35</v>
      </c>
      <c r="K81" s="6">
        <v>2</v>
      </c>
      <c r="L81" s="4">
        <v>569855</v>
      </c>
      <c r="M81" s="4" t="s">
        <v>180</v>
      </c>
      <c r="N81" s="4" t="s">
        <v>181</v>
      </c>
      <c r="O81" s="4" t="s">
        <v>182</v>
      </c>
      <c r="P81" s="4">
        <v>3</v>
      </c>
      <c r="Q81" s="4">
        <v>349</v>
      </c>
      <c r="R81" s="3">
        <v>168497</v>
      </c>
      <c r="S81" s="4" t="s">
        <v>183</v>
      </c>
      <c r="T81" s="4" t="s">
        <v>184</v>
      </c>
      <c r="U81" s="4">
        <v>549494051</v>
      </c>
      <c r="V81" s="4" t="s">
        <v>185</v>
      </c>
      <c r="W81" s="7">
        <v>180</v>
      </c>
      <c r="X81" s="8">
        <v>20</v>
      </c>
      <c r="Y81" s="9">
        <f>((K81*W81)*(X81/100))/K81</f>
        <v>36</v>
      </c>
      <c r="Z81" s="9">
        <f>ROUND(K81*ROUND(W81,2),2)</f>
        <v>360</v>
      </c>
      <c r="AA81" s="9">
        <f>ROUND(Z81*((100+X81)/100),2)</f>
        <v>432</v>
      </c>
    </row>
    <row r="82" spans="1:27" ht="13.5" customHeight="1" thickTop="1">
      <c r="A82" s="79" t="s">
        <v>53</v>
      </c>
      <c r="B82" s="79"/>
      <c r="C82" s="7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79" t="s">
        <v>54</v>
      </c>
      <c r="Y82" s="79"/>
      <c r="Z82" s="11">
        <f>SUM(Z81:Z81)</f>
        <v>360</v>
      </c>
      <c r="AA82" s="11">
        <f>SUM(AA81:AA81)</f>
        <v>432</v>
      </c>
    </row>
    <row r="83" spans="1:27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3">
        <v>21336</v>
      </c>
      <c r="B84" s="4" t="s">
        <v>186</v>
      </c>
      <c r="C84" s="3">
        <v>56256</v>
      </c>
      <c r="D84" s="4" t="s">
        <v>64</v>
      </c>
      <c r="E84" s="4" t="s">
        <v>65</v>
      </c>
      <c r="F84" s="4" t="s">
        <v>66</v>
      </c>
      <c r="G84" s="46" t="s">
        <v>932</v>
      </c>
      <c r="H84" s="4" t="s">
        <v>34</v>
      </c>
      <c r="I84" s="14" t="s">
        <v>323</v>
      </c>
      <c r="J84" s="4" t="s">
        <v>35</v>
      </c>
      <c r="K84" s="6">
        <v>5</v>
      </c>
      <c r="L84" s="4">
        <v>712008</v>
      </c>
      <c r="M84" s="4" t="s">
        <v>187</v>
      </c>
      <c r="N84" s="4" t="s">
        <v>188</v>
      </c>
      <c r="O84" s="4" t="s">
        <v>105</v>
      </c>
      <c r="P84" s="4">
        <v>2</v>
      </c>
      <c r="Q84" s="4" t="s">
        <v>189</v>
      </c>
      <c r="R84" s="3">
        <v>113323</v>
      </c>
      <c r="S84" s="4" t="s">
        <v>190</v>
      </c>
      <c r="T84" s="4" t="s">
        <v>191</v>
      </c>
      <c r="U84" s="4">
        <v>549494482</v>
      </c>
      <c r="V84" s="4"/>
      <c r="W84" s="7">
        <v>430</v>
      </c>
      <c r="X84" s="8">
        <v>20</v>
      </c>
      <c r="Y84" s="9">
        <f>((K84*W84)*(X84/100))/K84</f>
        <v>86</v>
      </c>
      <c r="Z84" s="9">
        <f>ROUND(K84*ROUND(W84,2),2)</f>
        <v>2150</v>
      </c>
      <c r="AA84" s="9">
        <f>ROUND(Z84*((100+X84)/100),2)</f>
        <v>2580</v>
      </c>
    </row>
    <row r="85" spans="1:27" ht="12.75">
      <c r="A85" s="3">
        <v>21336</v>
      </c>
      <c r="B85" s="4" t="s">
        <v>186</v>
      </c>
      <c r="C85" s="3">
        <v>56257</v>
      </c>
      <c r="D85" s="4" t="s">
        <v>47</v>
      </c>
      <c r="E85" s="4" t="s">
        <v>48</v>
      </c>
      <c r="F85" s="4" t="s">
        <v>49</v>
      </c>
      <c r="G85" s="5" t="s">
        <v>941</v>
      </c>
      <c r="H85" s="4" t="s">
        <v>34</v>
      </c>
      <c r="I85" s="4"/>
      <c r="J85" s="4" t="s">
        <v>35</v>
      </c>
      <c r="K85" s="6">
        <v>1</v>
      </c>
      <c r="L85" s="4">
        <v>712008</v>
      </c>
      <c r="M85" s="4" t="s">
        <v>187</v>
      </c>
      <c r="N85" s="4" t="s">
        <v>188</v>
      </c>
      <c r="O85" s="4" t="s">
        <v>105</v>
      </c>
      <c r="P85" s="4">
        <v>2</v>
      </c>
      <c r="Q85" s="4" t="s">
        <v>189</v>
      </c>
      <c r="R85" s="3">
        <v>113323</v>
      </c>
      <c r="S85" s="4" t="s">
        <v>190</v>
      </c>
      <c r="T85" s="4" t="s">
        <v>191</v>
      </c>
      <c r="U85" s="4">
        <v>549494482</v>
      </c>
      <c r="V85" s="4"/>
      <c r="W85" s="7">
        <v>2650</v>
      </c>
      <c r="X85" s="8">
        <v>20</v>
      </c>
      <c r="Y85" s="9">
        <f>((K85*W85)*(X85/100))/K85</f>
        <v>530</v>
      </c>
      <c r="Z85" s="9">
        <f>ROUND(K85*ROUND(W85,2),2)</f>
        <v>2650</v>
      </c>
      <c r="AA85" s="9">
        <f>ROUND(Z85*((100+X85)/100),2)</f>
        <v>3180</v>
      </c>
    </row>
    <row r="86" spans="1:27" ht="13.5" thickBot="1">
      <c r="A86" s="3">
        <v>21336</v>
      </c>
      <c r="B86" s="4" t="s">
        <v>186</v>
      </c>
      <c r="C86" s="3">
        <v>56274</v>
      </c>
      <c r="D86" s="4" t="s">
        <v>64</v>
      </c>
      <c r="E86" s="4" t="s">
        <v>65</v>
      </c>
      <c r="F86" s="4" t="s">
        <v>66</v>
      </c>
      <c r="G86" s="5" t="s">
        <v>931</v>
      </c>
      <c r="H86" s="4" t="s">
        <v>34</v>
      </c>
      <c r="I86" s="4"/>
      <c r="J86" s="4" t="s">
        <v>35</v>
      </c>
      <c r="K86" s="6">
        <v>5</v>
      </c>
      <c r="L86" s="4">
        <v>712008</v>
      </c>
      <c r="M86" s="4" t="s">
        <v>187</v>
      </c>
      <c r="N86" s="4" t="s">
        <v>188</v>
      </c>
      <c r="O86" s="4" t="s">
        <v>105</v>
      </c>
      <c r="P86" s="4">
        <v>2</v>
      </c>
      <c r="Q86" s="4" t="s">
        <v>189</v>
      </c>
      <c r="R86" s="3">
        <v>113323</v>
      </c>
      <c r="S86" s="4" t="s">
        <v>190</v>
      </c>
      <c r="T86" s="4" t="s">
        <v>191</v>
      </c>
      <c r="U86" s="4">
        <v>549494482</v>
      </c>
      <c r="V86" s="4"/>
      <c r="W86" s="7">
        <v>110</v>
      </c>
      <c r="X86" s="8">
        <v>20</v>
      </c>
      <c r="Y86" s="9">
        <f>((K86*W86)*(X86/100))/K86</f>
        <v>22</v>
      </c>
      <c r="Z86" s="9">
        <f>ROUND(K86*ROUND(W86,2),2)</f>
        <v>550</v>
      </c>
      <c r="AA86" s="9">
        <f>ROUND(Z86*((100+X86)/100),2)</f>
        <v>660</v>
      </c>
    </row>
    <row r="87" spans="1:27" ht="13.5" customHeight="1" thickTop="1">
      <c r="A87" s="79" t="s">
        <v>53</v>
      </c>
      <c r="B87" s="79"/>
      <c r="C87" s="7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79" t="s">
        <v>54</v>
      </c>
      <c r="Y87" s="79"/>
      <c r="Z87" s="11">
        <f>SUM(Z84:Z86)</f>
        <v>5350</v>
      </c>
      <c r="AA87" s="11">
        <f>SUM(AA84:AA86)</f>
        <v>6420</v>
      </c>
    </row>
    <row r="88" spans="1:27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3.5" thickBot="1">
      <c r="A89" s="3">
        <v>21362</v>
      </c>
      <c r="B89" s="4" t="s">
        <v>192</v>
      </c>
      <c r="C89" s="3">
        <v>56471</v>
      </c>
      <c r="D89" s="4" t="s">
        <v>109</v>
      </c>
      <c r="E89" s="4" t="s">
        <v>110</v>
      </c>
      <c r="F89" s="4" t="s">
        <v>111</v>
      </c>
      <c r="G89" s="5" t="s">
        <v>744</v>
      </c>
      <c r="H89" s="4" t="s">
        <v>34</v>
      </c>
      <c r="I89" s="4"/>
      <c r="J89" s="4" t="s">
        <v>35</v>
      </c>
      <c r="K89" s="6">
        <v>1</v>
      </c>
      <c r="L89" s="4">
        <v>510000</v>
      </c>
      <c r="M89" s="4" t="s">
        <v>193</v>
      </c>
      <c r="N89" s="4" t="s">
        <v>194</v>
      </c>
      <c r="O89" s="4" t="s">
        <v>105</v>
      </c>
      <c r="P89" s="4">
        <v>2</v>
      </c>
      <c r="Q89" s="4" t="s">
        <v>195</v>
      </c>
      <c r="R89" s="3">
        <v>186014</v>
      </c>
      <c r="S89" s="4" t="s">
        <v>196</v>
      </c>
      <c r="T89" s="4" t="s">
        <v>197</v>
      </c>
      <c r="U89" s="4">
        <v>549496321</v>
      </c>
      <c r="V89" s="4"/>
      <c r="W89" s="7">
        <v>3580</v>
      </c>
      <c r="X89" s="8">
        <v>20</v>
      </c>
      <c r="Y89" s="9">
        <f>((K89*W89)*(X89/100))/K89</f>
        <v>716</v>
      </c>
      <c r="Z89" s="9">
        <f>ROUND(K89*ROUND(W89,2),2)</f>
        <v>3580</v>
      </c>
      <c r="AA89" s="9">
        <f>ROUND(Z89*((100+X89)/100),2)</f>
        <v>4296</v>
      </c>
    </row>
    <row r="90" spans="1:27" ht="13.5" customHeight="1" thickTop="1">
      <c r="A90" s="79" t="s">
        <v>53</v>
      </c>
      <c r="B90" s="79"/>
      <c r="C90" s="7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79" t="s">
        <v>54</v>
      </c>
      <c r="Y90" s="79"/>
      <c r="Z90" s="11">
        <f>SUM(Z89:Z89)</f>
        <v>3580</v>
      </c>
      <c r="AA90" s="11">
        <f>SUM(AA89:AA89)</f>
        <v>4296</v>
      </c>
    </row>
    <row r="91" spans="1:2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3">
        <v>21456</v>
      </c>
      <c r="B92" s="4"/>
      <c r="C92" s="3">
        <v>56834</v>
      </c>
      <c r="D92" s="4" t="s">
        <v>109</v>
      </c>
      <c r="E92" s="4" t="s">
        <v>198</v>
      </c>
      <c r="F92" s="4" t="s">
        <v>199</v>
      </c>
      <c r="G92" s="5" t="s">
        <v>750</v>
      </c>
      <c r="H92" s="4" t="s">
        <v>34</v>
      </c>
      <c r="I92" s="4"/>
      <c r="J92" s="4" t="s">
        <v>35</v>
      </c>
      <c r="K92" s="6">
        <v>1</v>
      </c>
      <c r="L92" s="4">
        <v>213600</v>
      </c>
      <c r="M92" s="4" t="s">
        <v>200</v>
      </c>
      <c r="N92" s="4" t="s">
        <v>201</v>
      </c>
      <c r="O92" s="4" t="s">
        <v>202</v>
      </c>
      <c r="P92" s="4">
        <v>3</v>
      </c>
      <c r="Q92" s="4" t="s">
        <v>203</v>
      </c>
      <c r="R92" s="3">
        <v>439</v>
      </c>
      <c r="S92" s="4" t="s">
        <v>204</v>
      </c>
      <c r="T92" s="4" t="s">
        <v>205</v>
      </c>
      <c r="U92" s="4">
        <v>549496500</v>
      </c>
      <c r="V92" s="4"/>
      <c r="W92" s="7">
        <v>4800</v>
      </c>
      <c r="X92" s="8">
        <v>20</v>
      </c>
      <c r="Y92" s="9">
        <f>((K92*W92)*(X92/100))/K92</f>
        <v>960</v>
      </c>
      <c r="Z92" s="9">
        <f>ROUND(K92*ROUND(W92,2),2)</f>
        <v>4800</v>
      </c>
      <c r="AA92" s="9">
        <f>ROUND(Z92*((100+X92)/100),2)</f>
        <v>5760</v>
      </c>
    </row>
    <row r="93" spans="1:27" ht="13.5" thickBot="1">
      <c r="A93" s="3">
        <v>21456</v>
      </c>
      <c r="B93" s="4"/>
      <c r="C93" s="3">
        <v>57600</v>
      </c>
      <c r="D93" s="4" t="s">
        <v>206</v>
      </c>
      <c r="E93" s="4" t="s">
        <v>207</v>
      </c>
      <c r="F93" s="4" t="s">
        <v>208</v>
      </c>
      <c r="G93" s="5" t="s">
        <v>910</v>
      </c>
      <c r="H93" s="4" t="s">
        <v>34</v>
      </c>
      <c r="I93" s="4"/>
      <c r="J93" s="4" t="s">
        <v>35</v>
      </c>
      <c r="K93" s="6">
        <v>1</v>
      </c>
      <c r="L93" s="4">
        <v>213600</v>
      </c>
      <c r="M93" s="4" t="s">
        <v>200</v>
      </c>
      <c r="N93" s="4" t="s">
        <v>201</v>
      </c>
      <c r="O93" s="4" t="s">
        <v>202</v>
      </c>
      <c r="P93" s="4">
        <v>3</v>
      </c>
      <c r="Q93" s="4" t="s">
        <v>203</v>
      </c>
      <c r="R93" s="3">
        <v>439</v>
      </c>
      <c r="S93" s="4" t="s">
        <v>204</v>
      </c>
      <c r="T93" s="4" t="s">
        <v>205</v>
      </c>
      <c r="U93" s="4">
        <v>549496500</v>
      </c>
      <c r="V93" s="4"/>
      <c r="W93" s="7">
        <v>1200</v>
      </c>
      <c r="X93" s="8">
        <v>20</v>
      </c>
      <c r="Y93" s="9">
        <f>((K93*W93)*(X93/100))/K93</f>
        <v>240</v>
      </c>
      <c r="Z93" s="9">
        <f>ROUND(K93*ROUND(W93,2),2)</f>
        <v>1200</v>
      </c>
      <c r="AA93" s="9">
        <f>ROUND(Z93*((100+X93)/100),2)</f>
        <v>1440</v>
      </c>
    </row>
    <row r="94" spans="1:27" ht="13.5" customHeight="1" thickTop="1">
      <c r="A94" s="79" t="s">
        <v>53</v>
      </c>
      <c r="B94" s="79"/>
      <c r="C94" s="7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79" t="s">
        <v>54</v>
      </c>
      <c r="Y94" s="79"/>
      <c r="Z94" s="11">
        <f>SUM(Z92:Z93)</f>
        <v>6000</v>
      </c>
      <c r="AA94" s="11">
        <f>SUM(AA92:AA93)</f>
        <v>7200</v>
      </c>
    </row>
    <row r="95" spans="1:27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3.5" thickBot="1">
      <c r="A96" s="3">
        <v>21492</v>
      </c>
      <c r="B96" s="4" t="s">
        <v>209</v>
      </c>
      <c r="C96" s="3">
        <v>56923</v>
      </c>
      <c r="D96" s="4" t="s">
        <v>31</v>
      </c>
      <c r="E96" s="4" t="s">
        <v>210</v>
      </c>
      <c r="F96" s="4" t="s">
        <v>211</v>
      </c>
      <c r="G96" s="5" t="s">
        <v>769</v>
      </c>
      <c r="H96" s="4" t="s">
        <v>34</v>
      </c>
      <c r="I96" s="14" t="s">
        <v>212</v>
      </c>
      <c r="J96" s="4" t="s">
        <v>35</v>
      </c>
      <c r="K96" s="6">
        <v>1</v>
      </c>
      <c r="L96" s="4">
        <v>212320</v>
      </c>
      <c r="M96" s="4" t="s">
        <v>213</v>
      </c>
      <c r="N96" s="4" t="s">
        <v>214</v>
      </c>
      <c r="O96" s="4" t="s">
        <v>215</v>
      </c>
      <c r="P96" s="4">
        <v>2</v>
      </c>
      <c r="Q96" s="4" t="s">
        <v>216</v>
      </c>
      <c r="R96" s="3">
        <v>323275</v>
      </c>
      <c r="S96" s="4" t="s">
        <v>217</v>
      </c>
      <c r="T96" s="4" t="s">
        <v>218</v>
      </c>
      <c r="U96" s="4">
        <v>549493773</v>
      </c>
      <c r="V96" s="4" t="s">
        <v>219</v>
      </c>
      <c r="W96" s="7">
        <v>7720</v>
      </c>
      <c r="X96" s="8">
        <v>20</v>
      </c>
      <c r="Y96" s="9">
        <f>((K96*W96)*(X96/100))/K96</f>
        <v>1544</v>
      </c>
      <c r="Z96" s="9">
        <f>ROUND(K96*ROUND(W96,2),2)</f>
        <v>7720</v>
      </c>
      <c r="AA96" s="9">
        <f>ROUND(Z96*((100+X96)/100),2)</f>
        <v>9264</v>
      </c>
    </row>
    <row r="97" spans="1:27" ht="13.5" customHeight="1" thickTop="1">
      <c r="A97" s="79" t="s">
        <v>53</v>
      </c>
      <c r="B97" s="79"/>
      <c r="C97" s="7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79" t="s">
        <v>54</v>
      </c>
      <c r="Y97" s="79"/>
      <c r="Z97" s="11">
        <f>SUM(Z96:Z96)</f>
        <v>7720</v>
      </c>
      <c r="AA97" s="11">
        <f>SUM(AA96:AA96)</f>
        <v>9264</v>
      </c>
    </row>
    <row r="98" spans="1:2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3">
        <v>21493</v>
      </c>
      <c r="B99" s="4"/>
      <c r="C99" s="3">
        <v>56912</v>
      </c>
      <c r="D99" s="4" t="s">
        <v>130</v>
      </c>
      <c r="E99" s="4" t="s">
        <v>220</v>
      </c>
      <c r="F99" s="4" t="s">
        <v>221</v>
      </c>
      <c r="G99" s="5" t="s">
        <v>943</v>
      </c>
      <c r="H99" s="4" t="s">
        <v>34</v>
      </c>
      <c r="I99" s="4"/>
      <c r="J99" s="4" t="s">
        <v>35</v>
      </c>
      <c r="K99" s="6">
        <v>2</v>
      </c>
      <c r="L99" s="4">
        <v>211400</v>
      </c>
      <c r="M99" s="4" t="s">
        <v>222</v>
      </c>
      <c r="N99" s="4" t="s">
        <v>223</v>
      </c>
      <c r="O99" s="4" t="s">
        <v>224</v>
      </c>
      <c r="P99" s="4"/>
      <c r="Q99" s="4" t="s">
        <v>39</v>
      </c>
      <c r="R99" s="3">
        <v>2192</v>
      </c>
      <c r="S99" s="4" t="s">
        <v>225</v>
      </c>
      <c r="T99" s="4" t="s">
        <v>226</v>
      </c>
      <c r="U99" s="4">
        <v>549494076</v>
      </c>
      <c r="V99" s="4"/>
      <c r="W99" s="7">
        <v>300</v>
      </c>
      <c r="X99" s="8">
        <v>20</v>
      </c>
      <c r="Y99" s="9">
        <f aca="true" t="shared" si="0" ref="Y99:Y106">((K99*W99)*(X99/100))/K99</f>
        <v>60</v>
      </c>
      <c r="Z99" s="9">
        <f aca="true" t="shared" si="1" ref="Z99:Z106">ROUND(K99*ROUND(W99,2),2)</f>
        <v>600</v>
      </c>
      <c r="AA99" s="9">
        <f aca="true" t="shared" si="2" ref="AA99:AA106">ROUND(Z99*((100+X99)/100),2)</f>
        <v>720</v>
      </c>
    </row>
    <row r="100" spans="1:27" ht="12.75">
      <c r="A100" s="3">
        <v>21493</v>
      </c>
      <c r="B100" s="4"/>
      <c r="C100" s="3">
        <v>56913</v>
      </c>
      <c r="D100" s="4" t="s">
        <v>64</v>
      </c>
      <c r="E100" s="4" t="s">
        <v>65</v>
      </c>
      <c r="F100" s="4" t="s">
        <v>66</v>
      </c>
      <c r="G100" s="5" t="s">
        <v>931</v>
      </c>
      <c r="H100" s="4" t="s">
        <v>34</v>
      </c>
      <c r="I100" s="4"/>
      <c r="J100" s="4" t="s">
        <v>35</v>
      </c>
      <c r="K100" s="6">
        <v>20</v>
      </c>
      <c r="L100" s="4">
        <v>211400</v>
      </c>
      <c r="M100" s="4" t="s">
        <v>222</v>
      </c>
      <c r="N100" s="4" t="s">
        <v>223</v>
      </c>
      <c r="O100" s="4" t="s">
        <v>224</v>
      </c>
      <c r="P100" s="4"/>
      <c r="Q100" s="4" t="s">
        <v>39</v>
      </c>
      <c r="R100" s="3">
        <v>2192</v>
      </c>
      <c r="S100" s="4" t="s">
        <v>225</v>
      </c>
      <c r="T100" s="4" t="s">
        <v>226</v>
      </c>
      <c r="U100" s="4">
        <v>549494076</v>
      </c>
      <c r="V100" s="4"/>
      <c r="W100" s="7">
        <v>110</v>
      </c>
      <c r="X100" s="8">
        <v>20</v>
      </c>
      <c r="Y100" s="9">
        <f t="shared" si="0"/>
        <v>22</v>
      </c>
      <c r="Z100" s="9">
        <f t="shared" si="1"/>
        <v>2200</v>
      </c>
      <c r="AA100" s="9">
        <f t="shared" si="2"/>
        <v>2640</v>
      </c>
    </row>
    <row r="101" spans="1:27" ht="12.75">
      <c r="A101" s="3">
        <v>21493</v>
      </c>
      <c r="B101" s="4"/>
      <c r="C101" s="3">
        <v>56914</v>
      </c>
      <c r="D101" s="4" t="s">
        <v>77</v>
      </c>
      <c r="E101" s="4" t="s">
        <v>227</v>
      </c>
      <c r="F101" s="4" t="s">
        <v>228</v>
      </c>
      <c r="G101" s="5" t="s">
        <v>881</v>
      </c>
      <c r="H101" s="4" t="s">
        <v>34</v>
      </c>
      <c r="I101" s="4"/>
      <c r="J101" s="4" t="s">
        <v>35</v>
      </c>
      <c r="K101" s="6">
        <v>1</v>
      </c>
      <c r="L101" s="4">
        <v>211400</v>
      </c>
      <c r="M101" s="4" t="s">
        <v>222</v>
      </c>
      <c r="N101" s="4" t="s">
        <v>223</v>
      </c>
      <c r="O101" s="4" t="s">
        <v>224</v>
      </c>
      <c r="P101" s="4">
        <v>2</v>
      </c>
      <c r="Q101" s="4" t="s">
        <v>39</v>
      </c>
      <c r="R101" s="3">
        <v>2192</v>
      </c>
      <c r="S101" s="4" t="s">
        <v>225</v>
      </c>
      <c r="T101" s="4" t="s">
        <v>226</v>
      </c>
      <c r="U101" s="4">
        <v>549494076</v>
      </c>
      <c r="V101" s="4"/>
      <c r="W101" s="7">
        <v>5300</v>
      </c>
      <c r="X101" s="8">
        <v>20</v>
      </c>
      <c r="Y101" s="9">
        <f t="shared" si="0"/>
        <v>1060</v>
      </c>
      <c r="Z101" s="9">
        <f t="shared" si="1"/>
        <v>5300</v>
      </c>
      <c r="AA101" s="9">
        <f t="shared" si="2"/>
        <v>6360</v>
      </c>
    </row>
    <row r="102" spans="1:27" ht="12.75">
      <c r="A102" s="3">
        <v>21493</v>
      </c>
      <c r="B102" s="4"/>
      <c r="C102" s="3">
        <v>56915</v>
      </c>
      <c r="D102" s="4" t="s">
        <v>55</v>
      </c>
      <c r="E102" s="4" t="s">
        <v>138</v>
      </c>
      <c r="F102" s="4" t="s">
        <v>139</v>
      </c>
      <c r="G102" s="5" t="s">
        <v>945</v>
      </c>
      <c r="H102" s="4" t="s">
        <v>34</v>
      </c>
      <c r="I102" s="4"/>
      <c r="J102" s="4" t="s">
        <v>35</v>
      </c>
      <c r="K102" s="6">
        <v>3</v>
      </c>
      <c r="L102" s="4">
        <v>211400</v>
      </c>
      <c r="M102" s="4" t="s">
        <v>222</v>
      </c>
      <c r="N102" s="4" t="s">
        <v>223</v>
      </c>
      <c r="O102" s="4" t="s">
        <v>224</v>
      </c>
      <c r="P102" s="4">
        <v>2</v>
      </c>
      <c r="Q102" s="4" t="s">
        <v>39</v>
      </c>
      <c r="R102" s="3">
        <v>2192</v>
      </c>
      <c r="S102" s="4" t="s">
        <v>225</v>
      </c>
      <c r="T102" s="4" t="s">
        <v>226</v>
      </c>
      <c r="U102" s="4">
        <v>549494076</v>
      </c>
      <c r="V102" s="4"/>
      <c r="W102" s="7">
        <v>180</v>
      </c>
      <c r="X102" s="8">
        <v>20</v>
      </c>
      <c r="Y102" s="9">
        <f t="shared" si="0"/>
        <v>36</v>
      </c>
      <c r="Z102" s="9">
        <f t="shared" si="1"/>
        <v>540</v>
      </c>
      <c r="AA102" s="9">
        <f t="shared" si="2"/>
        <v>648</v>
      </c>
    </row>
    <row r="103" spans="1:27" ht="12.75">
      <c r="A103" s="3">
        <v>21493</v>
      </c>
      <c r="B103" s="4"/>
      <c r="C103" s="3">
        <v>56916</v>
      </c>
      <c r="D103" s="4" t="s">
        <v>44</v>
      </c>
      <c r="E103" s="4" t="s">
        <v>101</v>
      </c>
      <c r="F103" s="4" t="s">
        <v>102</v>
      </c>
      <c r="G103" s="5" t="s">
        <v>720</v>
      </c>
      <c r="H103" s="4" t="s">
        <v>34</v>
      </c>
      <c r="I103" s="4"/>
      <c r="J103" s="4" t="s">
        <v>35</v>
      </c>
      <c r="K103" s="6">
        <v>3</v>
      </c>
      <c r="L103" s="4">
        <v>211400</v>
      </c>
      <c r="M103" s="4" t="s">
        <v>222</v>
      </c>
      <c r="N103" s="4" t="s">
        <v>223</v>
      </c>
      <c r="O103" s="4" t="s">
        <v>224</v>
      </c>
      <c r="P103" s="4">
        <v>2</v>
      </c>
      <c r="Q103" s="4" t="s">
        <v>39</v>
      </c>
      <c r="R103" s="3">
        <v>2192</v>
      </c>
      <c r="S103" s="4" t="s">
        <v>225</v>
      </c>
      <c r="T103" s="4" t="s">
        <v>226</v>
      </c>
      <c r="U103" s="4">
        <v>549494076</v>
      </c>
      <c r="V103" s="4"/>
      <c r="W103" s="7">
        <v>8800</v>
      </c>
      <c r="X103" s="8">
        <v>20</v>
      </c>
      <c r="Y103" s="9">
        <f t="shared" si="0"/>
        <v>1760</v>
      </c>
      <c r="Z103" s="9">
        <f t="shared" si="1"/>
        <v>26400</v>
      </c>
      <c r="AA103" s="9">
        <f t="shared" si="2"/>
        <v>31680</v>
      </c>
    </row>
    <row r="104" spans="1:27" ht="12.75">
      <c r="A104" s="3">
        <v>21493</v>
      </c>
      <c r="B104" s="4"/>
      <c r="C104" s="3">
        <v>56917</v>
      </c>
      <c r="D104" s="4" t="s">
        <v>31</v>
      </c>
      <c r="E104" s="4" t="s">
        <v>229</v>
      </c>
      <c r="F104" s="4" t="s">
        <v>230</v>
      </c>
      <c r="G104" s="5" t="s">
        <v>788</v>
      </c>
      <c r="H104" s="4" t="s">
        <v>34</v>
      </c>
      <c r="I104" s="4"/>
      <c r="J104" s="4" t="s">
        <v>35</v>
      </c>
      <c r="K104" s="6">
        <v>1</v>
      </c>
      <c r="L104" s="4">
        <v>211400</v>
      </c>
      <c r="M104" s="4" t="s">
        <v>222</v>
      </c>
      <c r="N104" s="4" t="s">
        <v>223</v>
      </c>
      <c r="O104" s="4" t="s">
        <v>224</v>
      </c>
      <c r="P104" s="4">
        <v>2</v>
      </c>
      <c r="Q104" s="4" t="s">
        <v>39</v>
      </c>
      <c r="R104" s="3">
        <v>2192</v>
      </c>
      <c r="S104" s="4" t="s">
        <v>225</v>
      </c>
      <c r="T104" s="4" t="s">
        <v>226</v>
      </c>
      <c r="U104" s="4">
        <v>549494076</v>
      </c>
      <c r="V104" s="4"/>
      <c r="W104" s="7">
        <v>16750</v>
      </c>
      <c r="X104" s="8">
        <v>20</v>
      </c>
      <c r="Y104" s="9">
        <f t="shared" si="0"/>
        <v>3350</v>
      </c>
      <c r="Z104" s="9">
        <f t="shared" si="1"/>
        <v>16750</v>
      </c>
      <c r="AA104" s="9">
        <f t="shared" si="2"/>
        <v>20100</v>
      </c>
    </row>
    <row r="105" spans="1:27" ht="12.75">
      <c r="A105" s="3">
        <v>21493</v>
      </c>
      <c r="B105" s="4"/>
      <c r="C105" s="3">
        <v>56918</v>
      </c>
      <c r="D105" s="4" t="s">
        <v>31</v>
      </c>
      <c r="E105" s="4" t="s">
        <v>42</v>
      </c>
      <c r="F105" s="4" t="s">
        <v>43</v>
      </c>
      <c r="G105" s="5" t="s">
        <v>848</v>
      </c>
      <c r="H105" s="4" t="s">
        <v>34</v>
      </c>
      <c r="I105" s="4"/>
      <c r="J105" s="4" t="s">
        <v>35</v>
      </c>
      <c r="K105" s="6">
        <v>1</v>
      </c>
      <c r="L105" s="4">
        <v>211400</v>
      </c>
      <c r="M105" s="4" t="s">
        <v>222</v>
      </c>
      <c r="N105" s="4" t="s">
        <v>223</v>
      </c>
      <c r="O105" s="4" t="s">
        <v>224</v>
      </c>
      <c r="P105" s="4">
        <v>2</v>
      </c>
      <c r="Q105" s="4" t="s">
        <v>39</v>
      </c>
      <c r="R105" s="3">
        <v>2192</v>
      </c>
      <c r="S105" s="4" t="s">
        <v>225</v>
      </c>
      <c r="T105" s="4" t="s">
        <v>226</v>
      </c>
      <c r="U105" s="4">
        <v>549494076</v>
      </c>
      <c r="V105" s="4"/>
      <c r="W105" s="7">
        <v>14100</v>
      </c>
      <c r="X105" s="8">
        <v>20</v>
      </c>
      <c r="Y105" s="9">
        <f t="shared" si="0"/>
        <v>2820</v>
      </c>
      <c r="Z105" s="9">
        <f t="shared" si="1"/>
        <v>14100</v>
      </c>
      <c r="AA105" s="9">
        <f t="shared" si="2"/>
        <v>16920</v>
      </c>
    </row>
    <row r="106" spans="1:27" ht="13.5" thickBot="1">
      <c r="A106" s="3">
        <v>21493</v>
      </c>
      <c r="B106" s="4"/>
      <c r="C106" s="3">
        <v>56924</v>
      </c>
      <c r="D106" s="4" t="s">
        <v>109</v>
      </c>
      <c r="E106" s="4" t="s">
        <v>110</v>
      </c>
      <c r="F106" s="4" t="s">
        <v>111</v>
      </c>
      <c r="G106" s="5" t="s">
        <v>744</v>
      </c>
      <c r="H106" s="4" t="s">
        <v>34</v>
      </c>
      <c r="I106" s="4"/>
      <c r="J106" s="4" t="s">
        <v>35</v>
      </c>
      <c r="K106" s="6">
        <v>2</v>
      </c>
      <c r="L106" s="4">
        <v>211400</v>
      </c>
      <c r="M106" s="4" t="s">
        <v>222</v>
      </c>
      <c r="N106" s="4" t="s">
        <v>223</v>
      </c>
      <c r="O106" s="4" t="s">
        <v>224</v>
      </c>
      <c r="P106" s="4"/>
      <c r="Q106" s="4" t="s">
        <v>39</v>
      </c>
      <c r="R106" s="3">
        <v>2192</v>
      </c>
      <c r="S106" s="4" t="s">
        <v>225</v>
      </c>
      <c r="T106" s="4" t="s">
        <v>226</v>
      </c>
      <c r="U106" s="4">
        <v>549494076</v>
      </c>
      <c r="V106" s="4"/>
      <c r="W106" s="7">
        <v>3580</v>
      </c>
      <c r="X106" s="8">
        <v>20</v>
      </c>
      <c r="Y106" s="9">
        <f t="shared" si="0"/>
        <v>716</v>
      </c>
      <c r="Z106" s="9">
        <f t="shared" si="1"/>
        <v>7160</v>
      </c>
      <c r="AA106" s="9">
        <f t="shared" si="2"/>
        <v>8592</v>
      </c>
    </row>
    <row r="107" spans="1:27" ht="13.5" customHeight="1" thickTop="1">
      <c r="A107" s="79" t="s">
        <v>53</v>
      </c>
      <c r="B107" s="79"/>
      <c r="C107" s="79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79" t="s">
        <v>54</v>
      </c>
      <c r="Y107" s="79"/>
      <c r="Z107" s="11">
        <f>SUM(Z99:Z106)</f>
        <v>73050</v>
      </c>
      <c r="AA107" s="11">
        <f>SUM(AA99:AA106)</f>
        <v>87660</v>
      </c>
    </row>
    <row r="108" spans="1:27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3">
        <v>21552</v>
      </c>
      <c r="B109" s="4" t="s">
        <v>231</v>
      </c>
      <c r="C109" s="3">
        <v>57029</v>
      </c>
      <c r="D109" s="4" t="s">
        <v>44</v>
      </c>
      <c r="E109" s="4" t="s">
        <v>101</v>
      </c>
      <c r="F109" s="4" t="s">
        <v>102</v>
      </c>
      <c r="G109" s="5" t="s">
        <v>720</v>
      </c>
      <c r="H109" s="4" t="s">
        <v>34</v>
      </c>
      <c r="I109" s="4"/>
      <c r="J109" s="4" t="s">
        <v>35</v>
      </c>
      <c r="K109" s="6">
        <v>1</v>
      </c>
      <c r="L109" s="4">
        <v>119914</v>
      </c>
      <c r="M109" s="4" t="s">
        <v>153</v>
      </c>
      <c r="N109" s="4" t="s">
        <v>176</v>
      </c>
      <c r="O109" s="4" t="s">
        <v>105</v>
      </c>
      <c r="P109" s="4">
        <v>3</v>
      </c>
      <c r="Q109" s="4" t="s">
        <v>232</v>
      </c>
      <c r="R109" s="3">
        <v>169694</v>
      </c>
      <c r="S109" s="4" t="s">
        <v>233</v>
      </c>
      <c r="T109" s="4" t="s">
        <v>234</v>
      </c>
      <c r="U109" s="4">
        <v>549494162</v>
      </c>
      <c r="V109" s="4" t="s">
        <v>235</v>
      </c>
      <c r="W109" s="7">
        <v>8800</v>
      </c>
      <c r="X109" s="8">
        <v>20</v>
      </c>
      <c r="Y109" s="9">
        <f>((K109*W109)*(X109/100))/K109</f>
        <v>1760</v>
      </c>
      <c r="Z109" s="9">
        <f>ROUND(K109*ROUND(W109,2),2)</f>
        <v>8800</v>
      </c>
      <c r="AA109" s="9">
        <f>ROUND(Z109*((100+X109)/100),2)</f>
        <v>10560</v>
      </c>
    </row>
    <row r="110" spans="1:27" ht="12.75">
      <c r="A110" s="3">
        <v>21552</v>
      </c>
      <c r="B110" s="4" t="s">
        <v>231</v>
      </c>
      <c r="C110" s="3">
        <v>57030</v>
      </c>
      <c r="D110" s="4" t="s">
        <v>109</v>
      </c>
      <c r="E110" s="4" t="s">
        <v>112</v>
      </c>
      <c r="F110" s="4" t="s">
        <v>113</v>
      </c>
      <c r="G110" s="5" t="s">
        <v>738</v>
      </c>
      <c r="H110" s="4" t="s">
        <v>34</v>
      </c>
      <c r="I110" s="4"/>
      <c r="J110" s="4" t="s">
        <v>35</v>
      </c>
      <c r="K110" s="6">
        <v>1</v>
      </c>
      <c r="L110" s="4">
        <v>119914</v>
      </c>
      <c r="M110" s="4" t="s">
        <v>153</v>
      </c>
      <c r="N110" s="4" t="s">
        <v>176</v>
      </c>
      <c r="O110" s="4" t="s">
        <v>105</v>
      </c>
      <c r="P110" s="4">
        <v>3</v>
      </c>
      <c r="Q110" s="4" t="s">
        <v>232</v>
      </c>
      <c r="R110" s="3">
        <v>169694</v>
      </c>
      <c r="S110" s="4" t="s">
        <v>233</v>
      </c>
      <c r="T110" s="4" t="s">
        <v>234</v>
      </c>
      <c r="U110" s="4">
        <v>549494162</v>
      </c>
      <c r="V110" s="4" t="s">
        <v>235</v>
      </c>
      <c r="W110" s="7">
        <v>2700</v>
      </c>
      <c r="X110" s="8">
        <v>20</v>
      </c>
      <c r="Y110" s="9">
        <f>((K110*W110)*(X110/100))/K110</f>
        <v>540</v>
      </c>
      <c r="Z110" s="9">
        <f>ROUND(K110*ROUND(W110,2),2)</f>
        <v>2700</v>
      </c>
      <c r="AA110" s="9">
        <f>ROUND(Z110*((100+X110)/100),2)</f>
        <v>3240</v>
      </c>
    </row>
    <row r="111" spans="1:27" ht="13.5" thickBot="1">
      <c r="A111" s="3">
        <v>21552</v>
      </c>
      <c r="B111" s="4" t="s">
        <v>231</v>
      </c>
      <c r="C111" s="3">
        <v>57035</v>
      </c>
      <c r="D111" s="4" t="s">
        <v>50</v>
      </c>
      <c r="E111" s="4" t="s">
        <v>128</v>
      </c>
      <c r="F111" s="4" t="s">
        <v>129</v>
      </c>
      <c r="G111" s="5" t="s">
        <v>895</v>
      </c>
      <c r="H111" s="4" t="s">
        <v>34</v>
      </c>
      <c r="I111" s="4"/>
      <c r="J111" s="4" t="s">
        <v>35</v>
      </c>
      <c r="K111" s="6">
        <v>1</v>
      </c>
      <c r="L111" s="4">
        <v>119914</v>
      </c>
      <c r="M111" s="4" t="s">
        <v>153</v>
      </c>
      <c r="N111" s="4" t="s">
        <v>176</v>
      </c>
      <c r="O111" s="4" t="s">
        <v>105</v>
      </c>
      <c r="P111" s="4">
        <v>3</v>
      </c>
      <c r="Q111" s="4" t="s">
        <v>232</v>
      </c>
      <c r="R111" s="3">
        <v>169694</v>
      </c>
      <c r="S111" s="4" t="s">
        <v>233</v>
      </c>
      <c r="T111" s="4" t="s">
        <v>234</v>
      </c>
      <c r="U111" s="4">
        <v>549494162</v>
      </c>
      <c r="V111" s="4" t="s">
        <v>235</v>
      </c>
      <c r="W111" s="7">
        <v>4280</v>
      </c>
      <c r="X111" s="8">
        <v>20</v>
      </c>
      <c r="Y111" s="9">
        <f>((K111*W111)*(X111/100))/K111</f>
        <v>856</v>
      </c>
      <c r="Z111" s="9">
        <f>ROUND(K111*ROUND(W111,2),2)</f>
        <v>4280</v>
      </c>
      <c r="AA111" s="9">
        <f>ROUND(Z111*((100+X111)/100),2)</f>
        <v>5136</v>
      </c>
    </row>
    <row r="112" spans="1:27" ht="13.5" customHeight="1" thickTop="1">
      <c r="A112" s="79" t="s">
        <v>53</v>
      </c>
      <c r="B112" s="79"/>
      <c r="C112" s="7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79" t="s">
        <v>54</v>
      </c>
      <c r="Y112" s="79"/>
      <c r="Z112" s="11">
        <f>SUM(Z109:Z111)</f>
        <v>15780</v>
      </c>
      <c r="AA112" s="11">
        <f>SUM(AA109:AA111)</f>
        <v>18936</v>
      </c>
    </row>
    <row r="113" spans="1:27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26.25" thickBot="1">
      <c r="A114" s="3">
        <v>21573</v>
      </c>
      <c r="B114" s="4"/>
      <c r="C114" s="3">
        <v>57060</v>
      </c>
      <c r="D114" s="4" t="s">
        <v>50</v>
      </c>
      <c r="E114" s="4" t="s">
        <v>51</v>
      </c>
      <c r="F114" s="4" t="s">
        <v>52</v>
      </c>
      <c r="G114" s="5" t="s">
        <v>900</v>
      </c>
      <c r="H114" s="4" t="s">
        <v>34</v>
      </c>
      <c r="I114" s="4"/>
      <c r="J114" s="4" t="s">
        <v>35</v>
      </c>
      <c r="K114" s="6">
        <v>1</v>
      </c>
      <c r="L114" s="4">
        <v>412800</v>
      </c>
      <c r="M114" s="4" t="s">
        <v>236</v>
      </c>
      <c r="N114" s="4" t="s">
        <v>237</v>
      </c>
      <c r="O114" s="4" t="s">
        <v>38</v>
      </c>
      <c r="P114" s="4">
        <v>1</v>
      </c>
      <c r="Q114" s="4" t="s">
        <v>39</v>
      </c>
      <c r="R114" s="3">
        <v>1617</v>
      </c>
      <c r="S114" s="4" t="s">
        <v>238</v>
      </c>
      <c r="T114" s="4" t="s">
        <v>239</v>
      </c>
      <c r="U114" s="4">
        <v>549496841</v>
      </c>
      <c r="V114" s="4"/>
      <c r="W114" s="7">
        <v>5550</v>
      </c>
      <c r="X114" s="8">
        <v>20</v>
      </c>
      <c r="Y114" s="9">
        <f>((K114*W114)*(X114/100))/K114</f>
        <v>1110</v>
      </c>
      <c r="Z114" s="9">
        <f>ROUND(K114*ROUND(W114,2),2)</f>
        <v>5550</v>
      </c>
      <c r="AA114" s="9">
        <f>ROUND(Z114*((100+X114)/100),2)</f>
        <v>6660</v>
      </c>
    </row>
    <row r="115" spans="1:27" ht="13.5" customHeight="1" thickTop="1">
      <c r="A115" s="79" t="s">
        <v>53</v>
      </c>
      <c r="B115" s="79"/>
      <c r="C115" s="79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79" t="s">
        <v>54</v>
      </c>
      <c r="Y115" s="79"/>
      <c r="Z115" s="11">
        <f>SUM(Z114:Z114)</f>
        <v>5550</v>
      </c>
      <c r="AA115" s="11">
        <f>SUM(AA114:AA114)</f>
        <v>6660</v>
      </c>
    </row>
    <row r="116" spans="1:27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39" thickBot="1">
      <c r="A117" s="3">
        <v>21575</v>
      </c>
      <c r="B117" s="4" t="s">
        <v>240</v>
      </c>
      <c r="C117" s="3">
        <v>57062</v>
      </c>
      <c r="D117" s="4" t="s">
        <v>31</v>
      </c>
      <c r="E117" s="4" t="s">
        <v>147</v>
      </c>
      <c r="F117" s="4" t="s">
        <v>148</v>
      </c>
      <c r="G117" s="5" t="s">
        <v>828</v>
      </c>
      <c r="H117" s="4" t="s">
        <v>34</v>
      </c>
      <c r="I117" s="14" t="s">
        <v>241</v>
      </c>
      <c r="J117" s="4" t="s">
        <v>35</v>
      </c>
      <c r="K117" s="6">
        <v>1</v>
      </c>
      <c r="L117" s="4">
        <v>510000</v>
      </c>
      <c r="M117" s="4" t="s">
        <v>193</v>
      </c>
      <c r="N117" s="4" t="s">
        <v>194</v>
      </c>
      <c r="O117" s="4" t="s">
        <v>105</v>
      </c>
      <c r="P117" s="4">
        <v>2</v>
      </c>
      <c r="Q117" s="4" t="s">
        <v>195</v>
      </c>
      <c r="R117" s="3">
        <v>186014</v>
      </c>
      <c r="S117" s="4" t="s">
        <v>196</v>
      </c>
      <c r="T117" s="4" t="s">
        <v>197</v>
      </c>
      <c r="U117" s="4">
        <v>549496321</v>
      </c>
      <c r="V117" s="4"/>
      <c r="W117" s="7">
        <v>13400</v>
      </c>
      <c r="X117" s="8">
        <v>20</v>
      </c>
      <c r="Y117" s="9">
        <f>((K117*W117)*(X117/100))/K117</f>
        <v>2680</v>
      </c>
      <c r="Z117" s="9">
        <f>ROUND(K117*ROUND(W117,2),2)</f>
        <v>13400</v>
      </c>
      <c r="AA117" s="9">
        <f>ROUND(Z117*((100+X117)/100),2)</f>
        <v>16080</v>
      </c>
    </row>
    <row r="118" spans="1:27" ht="13.5" customHeight="1" thickTop="1">
      <c r="A118" s="79" t="s">
        <v>53</v>
      </c>
      <c r="B118" s="79"/>
      <c r="C118" s="79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79" t="s">
        <v>54</v>
      </c>
      <c r="Y118" s="79"/>
      <c r="Z118" s="11">
        <f>SUM(Z117:Z117)</f>
        <v>13400</v>
      </c>
      <c r="AA118" s="11">
        <f>SUM(AA117:AA117)</f>
        <v>16080</v>
      </c>
    </row>
    <row r="119" spans="1:27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3.5" thickBot="1">
      <c r="A120" s="3">
        <v>21577</v>
      </c>
      <c r="B120" s="4" t="s">
        <v>49</v>
      </c>
      <c r="C120" s="3">
        <v>57064</v>
      </c>
      <c r="D120" s="4" t="s">
        <v>47</v>
      </c>
      <c r="E120" s="4" t="s">
        <v>48</v>
      </c>
      <c r="F120" s="4" t="s">
        <v>49</v>
      </c>
      <c r="G120" s="5" t="s">
        <v>941</v>
      </c>
      <c r="H120" s="4" t="s">
        <v>34</v>
      </c>
      <c r="I120" s="4"/>
      <c r="J120" s="4" t="s">
        <v>35</v>
      </c>
      <c r="K120" s="6">
        <v>1</v>
      </c>
      <c r="L120" s="4">
        <v>213800</v>
      </c>
      <c r="M120" s="4" t="s">
        <v>242</v>
      </c>
      <c r="N120" s="4" t="s">
        <v>243</v>
      </c>
      <c r="O120" s="4" t="s">
        <v>244</v>
      </c>
      <c r="P120" s="4">
        <v>5</v>
      </c>
      <c r="Q120" s="4" t="s">
        <v>245</v>
      </c>
      <c r="R120" s="3">
        <v>114478</v>
      </c>
      <c r="S120" s="4" t="s">
        <v>246</v>
      </c>
      <c r="T120" s="4" t="s">
        <v>247</v>
      </c>
      <c r="U120" s="4">
        <v>549493945</v>
      </c>
      <c r="V120" s="4"/>
      <c r="W120" s="7">
        <v>2650</v>
      </c>
      <c r="X120" s="8">
        <v>20</v>
      </c>
      <c r="Y120" s="9">
        <f>((K120*W120)*(X120/100))/K120</f>
        <v>530</v>
      </c>
      <c r="Z120" s="9">
        <f>ROUND(K120*ROUND(W120,2),2)</f>
        <v>2650</v>
      </c>
      <c r="AA120" s="9">
        <f>ROUND(Z120*((100+X120)/100),2)</f>
        <v>3180</v>
      </c>
    </row>
    <row r="121" spans="1:27" ht="13.5" customHeight="1" thickTop="1">
      <c r="A121" s="79" t="s">
        <v>53</v>
      </c>
      <c r="B121" s="79"/>
      <c r="C121" s="79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79" t="s">
        <v>54</v>
      </c>
      <c r="Y121" s="79"/>
      <c r="Z121" s="11">
        <f>SUM(Z120:Z120)</f>
        <v>2650</v>
      </c>
      <c r="AA121" s="11">
        <f>SUM(AA120:AA120)</f>
        <v>3180</v>
      </c>
    </row>
    <row r="122" spans="1:27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3.5" thickBot="1">
      <c r="A123" s="3">
        <v>21578</v>
      </c>
      <c r="B123" s="4"/>
      <c r="C123" s="3">
        <v>57083</v>
      </c>
      <c r="D123" s="4" t="s">
        <v>44</v>
      </c>
      <c r="E123" s="4" t="s">
        <v>101</v>
      </c>
      <c r="F123" s="4" t="s">
        <v>102</v>
      </c>
      <c r="G123" s="46" t="s">
        <v>721</v>
      </c>
      <c r="H123" s="4" t="s">
        <v>34</v>
      </c>
      <c r="I123" s="14" t="s">
        <v>386</v>
      </c>
      <c r="J123" s="4" t="s">
        <v>35</v>
      </c>
      <c r="K123" s="6">
        <v>1</v>
      </c>
      <c r="L123" s="4">
        <v>230000</v>
      </c>
      <c r="M123" s="4" t="s">
        <v>248</v>
      </c>
      <c r="N123" s="4" t="s">
        <v>143</v>
      </c>
      <c r="O123" s="4" t="s">
        <v>144</v>
      </c>
      <c r="P123" s="4"/>
      <c r="Q123" s="4" t="s">
        <v>39</v>
      </c>
      <c r="R123" s="3">
        <v>3913</v>
      </c>
      <c r="S123" s="4" t="s">
        <v>154</v>
      </c>
      <c r="T123" s="4" t="s">
        <v>155</v>
      </c>
      <c r="U123" s="4">
        <v>549493609</v>
      </c>
      <c r="V123" s="4"/>
      <c r="W123" s="7">
        <v>8800</v>
      </c>
      <c r="X123" s="8">
        <v>20</v>
      </c>
      <c r="Y123" s="9">
        <f>((K123*W123)*(X123/100))/K123</f>
        <v>1760</v>
      </c>
      <c r="Z123" s="9">
        <f>ROUND(K123*ROUND(W123,2),2)</f>
        <v>8800</v>
      </c>
      <c r="AA123" s="9">
        <f>ROUND(Z123*((100+X123)/100),2)</f>
        <v>10560</v>
      </c>
    </row>
    <row r="124" spans="1:27" ht="13.5" customHeight="1" thickTop="1">
      <c r="A124" s="79" t="s">
        <v>53</v>
      </c>
      <c r="B124" s="79"/>
      <c r="C124" s="7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79" t="s">
        <v>54</v>
      </c>
      <c r="Y124" s="79"/>
      <c r="Z124" s="11">
        <f>SUM(Z123:Z123)</f>
        <v>8800</v>
      </c>
      <c r="AA124" s="11">
        <f>SUM(AA123:AA123)</f>
        <v>10560</v>
      </c>
    </row>
    <row r="125" spans="1:27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>
      <c r="A126" s="3">
        <v>21594</v>
      </c>
      <c r="B126" s="4"/>
      <c r="C126" s="3">
        <v>57056</v>
      </c>
      <c r="D126" s="4" t="s">
        <v>47</v>
      </c>
      <c r="E126" s="4" t="s">
        <v>140</v>
      </c>
      <c r="F126" s="4" t="s">
        <v>141</v>
      </c>
      <c r="G126" s="5" t="s">
        <v>936</v>
      </c>
      <c r="H126" s="4" t="s">
        <v>34</v>
      </c>
      <c r="I126" s="4"/>
      <c r="J126" s="4" t="s">
        <v>35</v>
      </c>
      <c r="K126" s="6">
        <v>1</v>
      </c>
      <c r="L126" s="4">
        <v>235300</v>
      </c>
      <c r="M126" s="4" t="s">
        <v>142</v>
      </c>
      <c r="N126" s="4" t="s">
        <v>143</v>
      </c>
      <c r="O126" s="4" t="s">
        <v>144</v>
      </c>
      <c r="P126" s="4">
        <v>3</v>
      </c>
      <c r="Q126" s="4">
        <v>3.57</v>
      </c>
      <c r="R126" s="3">
        <v>7318</v>
      </c>
      <c r="S126" s="4" t="s">
        <v>145</v>
      </c>
      <c r="T126" s="4" t="s">
        <v>146</v>
      </c>
      <c r="U126" s="4">
        <v>549494163</v>
      </c>
      <c r="V126" s="4"/>
      <c r="W126" s="7">
        <v>1450</v>
      </c>
      <c r="X126" s="8">
        <v>20</v>
      </c>
      <c r="Y126" s="9">
        <f>((K126*W126)*(X126/100))/K126</f>
        <v>290</v>
      </c>
      <c r="Z126" s="9">
        <f>ROUND(K126*ROUND(W126,2),2)</f>
        <v>1450</v>
      </c>
      <c r="AA126" s="9">
        <f>ROUND(Z126*((100+X126)/100),2)</f>
        <v>1740</v>
      </c>
    </row>
    <row r="127" spans="1:27" ht="12.75">
      <c r="A127" s="3">
        <v>21594</v>
      </c>
      <c r="B127" s="4"/>
      <c r="C127" s="3">
        <v>57057</v>
      </c>
      <c r="D127" s="4" t="s">
        <v>64</v>
      </c>
      <c r="E127" s="4" t="s">
        <v>65</v>
      </c>
      <c r="F127" s="4" t="s">
        <v>66</v>
      </c>
      <c r="G127" s="5" t="s">
        <v>931</v>
      </c>
      <c r="H127" s="4" t="s">
        <v>34</v>
      </c>
      <c r="I127" s="4"/>
      <c r="J127" s="4" t="s">
        <v>35</v>
      </c>
      <c r="K127" s="6">
        <v>2</v>
      </c>
      <c r="L127" s="4">
        <v>235300</v>
      </c>
      <c r="M127" s="4" t="s">
        <v>142</v>
      </c>
      <c r="N127" s="4" t="s">
        <v>143</v>
      </c>
      <c r="O127" s="4" t="s">
        <v>144</v>
      </c>
      <c r="P127" s="4">
        <v>3</v>
      </c>
      <c r="Q127" s="4">
        <v>3.57</v>
      </c>
      <c r="R127" s="3">
        <v>7318</v>
      </c>
      <c r="S127" s="4" t="s">
        <v>145</v>
      </c>
      <c r="T127" s="4" t="s">
        <v>146</v>
      </c>
      <c r="U127" s="4">
        <v>549494163</v>
      </c>
      <c r="V127" s="4"/>
      <c r="W127" s="7">
        <v>110</v>
      </c>
      <c r="X127" s="8">
        <v>20</v>
      </c>
      <c r="Y127" s="9">
        <f>((K127*W127)*(X127/100))/K127</f>
        <v>22</v>
      </c>
      <c r="Z127" s="9">
        <f>ROUND(K127*ROUND(W127,2),2)</f>
        <v>220</v>
      </c>
      <c r="AA127" s="9">
        <f>ROUND(Z127*((100+X127)/100),2)</f>
        <v>264</v>
      </c>
    </row>
    <row r="128" spans="1:27" ht="13.5" thickBot="1">
      <c r="A128" s="3">
        <v>21594</v>
      </c>
      <c r="B128" s="4"/>
      <c r="C128" s="3">
        <v>57058</v>
      </c>
      <c r="D128" s="4" t="s">
        <v>55</v>
      </c>
      <c r="E128" s="4" t="s">
        <v>56</v>
      </c>
      <c r="F128" s="4" t="s">
        <v>57</v>
      </c>
      <c r="G128" s="5" t="s">
        <v>944</v>
      </c>
      <c r="H128" s="4" t="s">
        <v>34</v>
      </c>
      <c r="I128" s="14" t="s">
        <v>249</v>
      </c>
      <c r="J128" s="4" t="s">
        <v>35</v>
      </c>
      <c r="K128" s="6">
        <v>1</v>
      </c>
      <c r="L128" s="4">
        <v>235300</v>
      </c>
      <c r="M128" s="4" t="s">
        <v>142</v>
      </c>
      <c r="N128" s="4" t="s">
        <v>143</v>
      </c>
      <c r="O128" s="4" t="s">
        <v>144</v>
      </c>
      <c r="P128" s="4">
        <v>3</v>
      </c>
      <c r="Q128" s="4">
        <v>3.57</v>
      </c>
      <c r="R128" s="3">
        <v>7318</v>
      </c>
      <c r="S128" s="4" t="s">
        <v>145</v>
      </c>
      <c r="T128" s="4" t="s">
        <v>146</v>
      </c>
      <c r="U128" s="4">
        <v>549494163</v>
      </c>
      <c r="V128" s="4"/>
      <c r="W128" s="7">
        <v>110</v>
      </c>
      <c r="X128" s="8">
        <v>20</v>
      </c>
      <c r="Y128" s="9">
        <f>((K128*W128)*(X128/100))/K128</f>
        <v>22</v>
      </c>
      <c r="Z128" s="9">
        <f>ROUND(K128*ROUND(W128,2),2)</f>
        <v>110</v>
      </c>
      <c r="AA128" s="9">
        <f>ROUND(Z128*((100+X128)/100),2)</f>
        <v>132</v>
      </c>
    </row>
    <row r="129" spans="1:27" ht="13.5" customHeight="1" thickTop="1">
      <c r="A129" s="79" t="s">
        <v>53</v>
      </c>
      <c r="B129" s="79"/>
      <c r="C129" s="79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79" t="s">
        <v>54</v>
      </c>
      <c r="Y129" s="79"/>
      <c r="Z129" s="11">
        <f>SUM(Z126:Z128)</f>
        <v>1780</v>
      </c>
      <c r="AA129" s="11">
        <f>SUM(AA126:AA128)</f>
        <v>2136</v>
      </c>
    </row>
    <row r="130" spans="1:27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3.5" thickBot="1">
      <c r="A131" s="3">
        <v>21611</v>
      </c>
      <c r="B131" s="4" t="s">
        <v>250</v>
      </c>
      <c r="C131" s="3">
        <v>57122</v>
      </c>
      <c r="D131" s="4" t="s">
        <v>109</v>
      </c>
      <c r="E131" s="4" t="s">
        <v>110</v>
      </c>
      <c r="F131" s="4" t="s">
        <v>111</v>
      </c>
      <c r="G131" s="5" t="s">
        <v>745</v>
      </c>
      <c r="H131" s="4" t="s">
        <v>34</v>
      </c>
      <c r="I131" s="14" t="s">
        <v>251</v>
      </c>
      <c r="J131" s="4" t="s">
        <v>35</v>
      </c>
      <c r="K131" s="6">
        <v>1</v>
      </c>
      <c r="L131" s="4">
        <v>510000</v>
      </c>
      <c r="M131" s="4" t="s">
        <v>193</v>
      </c>
      <c r="N131" s="4" t="s">
        <v>194</v>
      </c>
      <c r="O131" s="4" t="s">
        <v>105</v>
      </c>
      <c r="P131" s="4"/>
      <c r="Q131" s="4" t="s">
        <v>39</v>
      </c>
      <c r="R131" s="3">
        <v>186014</v>
      </c>
      <c r="S131" s="4" t="s">
        <v>196</v>
      </c>
      <c r="T131" s="4" t="s">
        <v>197</v>
      </c>
      <c r="U131" s="4">
        <v>549496321</v>
      </c>
      <c r="V131" s="4"/>
      <c r="W131" s="7">
        <v>4670</v>
      </c>
      <c r="X131" s="8">
        <v>20</v>
      </c>
      <c r="Y131" s="9">
        <f>((K131*W131)*(X131/100))/K131</f>
        <v>934</v>
      </c>
      <c r="Z131" s="9">
        <f>ROUND(K131*ROUND(W131,2),2)</f>
        <v>4670</v>
      </c>
      <c r="AA131" s="9">
        <f>ROUND(Z131*((100+X131)/100),2)</f>
        <v>5604</v>
      </c>
    </row>
    <row r="132" spans="1:27" ht="13.5" customHeight="1" thickTop="1">
      <c r="A132" s="79" t="s">
        <v>53</v>
      </c>
      <c r="B132" s="79"/>
      <c r="C132" s="79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79" t="s">
        <v>54</v>
      </c>
      <c r="Y132" s="79"/>
      <c r="Z132" s="11">
        <f>SUM(Z131:Z131)</f>
        <v>4670</v>
      </c>
      <c r="AA132" s="11">
        <f>SUM(AA131:AA131)</f>
        <v>5604</v>
      </c>
    </row>
    <row r="133" spans="1:27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>
      <c r="A134" s="3">
        <v>21691</v>
      </c>
      <c r="B134" s="4" t="s">
        <v>252</v>
      </c>
      <c r="C134" s="3">
        <v>57182</v>
      </c>
      <c r="D134" s="4" t="s">
        <v>44</v>
      </c>
      <c r="E134" s="4" t="s">
        <v>101</v>
      </c>
      <c r="F134" s="4" t="s">
        <v>102</v>
      </c>
      <c r="G134" s="5" t="s">
        <v>720</v>
      </c>
      <c r="H134" s="4" t="s">
        <v>34</v>
      </c>
      <c r="I134" s="4"/>
      <c r="J134" s="4" t="s">
        <v>35</v>
      </c>
      <c r="K134" s="6">
        <v>1</v>
      </c>
      <c r="L134" s="4">
        <v>211100</v>
      </c>
      <c r="M134" s="4" t="s">
        <v>253</v>
      </c>
      <c r="N134" s="4" t="s">
        <v>243</v>
      </c>
      <c r="O134" s="4" t="s">
        <v>244</v>
      </c>
      <c r="P134" s="4">
        <v>2</v>
      </c>
      <c r="Q134" s="4" t="s">
        <v>254</v>
      </c>
      <c r="R134" s="3">
        <v>1028</v>
      </c>
      <c r="S134" s="4" t="s">
        <v>255</v>
      </c>
      <c r="T134" s="4" t="s">
        <v>256</v>
      </c>
      <c r="U134" s="4">
        <v>549493237</v>
      </c>
      <c r="V134" s="4"/>
      <c r="W134" s="7">
        <v>8800</v>
      </c>
      <c r="X134" s="8">
        <v>20</v>
      </c>
      <c r="Y134" s="9">
        <f>((K134*W134)*(X134/100))/K134</f>
        <v>1760</v>
      </c>
      <c r="Z134" s="9">
        <f>ROUND(K134*ROUND(W134,2),2)</f>
        <v>8800</v>
      </c>
      <c r="AA134" s="9">
        <f>ROUND(Z134*((100+X134)/100),2)</f>
        <v>10560</v>
      </c>
    </row>
    <row r="135" spans="1:27" ht="13.5" thickBot="1">
      <c r="A135" s="3">
        <v>21691</v>
      </c>
      <c r="B135" s="4" t="s">
        <v>252</v>
      </c>
      <c r="C135" s="3">
        <v>57183</v>
      </c>
      <c r="D135" s="4" t="s">
        <v>109</v>
      </c>
      <c r="E135" s="4" t="s">
        <v>110</v>
      </c>
      <c r="F135" s="4" t="s">
        <v>111</v>
      </c>
      <c r="G135" s="5" t="s">
        <v>744</v>
      </c>
      <c r="H135" s="4" t="s">
        <v>34</v>
      </c>
      <c r="I135" s="4"/>
      <c r="J135" s="4" t="s">
        <v>35</v>
      </c>
      <c r="K135" s="6">
        <v>1</v>
      </c>
      <c r="L135" s="4">
        <v>211100</v>
      </c>
      <c r="M135" s="4" t="s">
        <v>253</v>
      </c>
      <c r="N135" s="4" t="s">
        <v>243</v>
      </c>
      <c r="O135" s="4" t="s">
        <v>244</v>
      </c>
      <c r="P135" s="4">
        <v>2</v>
      </c>
      <c r="Q135" s="4" t="s">
        <v>254</v>
      </c>
      <c r="R135" s="3">
        <v>1028</v>
      </c>
      <c r="S135" s="4" t="s">
        <v>255</v>
      </c>
      <c r="T135" s="4" t="s">
        <v>256</v>
      </c>
      <c r="U135" s="4">
        <v>549493237</v>
      </c>
      <c r="V135" s="4"/>
      <c r="W135" s="7">
        <v>3580</v>
      </c>
      <c r="X135" s="8">
        <v>20</v>
      </c>
      <c r="Y135" s="9">
        <f>((K135*W135)*(X135/100))/K135</f>
        <v>716</v>
      </c>
      <c r="Z135" s="9">
        <f>ROUND(K135*ROUND(W135,2),2)</f>
        <v>3580</v>
      </c>
      <c r="AA135" s="9">
        <f>ROUND(Z135*((100+X135)/100),2)</f>
        <v>4296</v>
      </c>
    </row>
    <row r="136" spans="1:27" ht="13.5" customHeight="1" thickTop="1">
      <c r="A136" s="79" t="s">
        <v>53</v>
      </c>
      <c r="B136" s="79"/>
      <c r="C136" s="7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79" t="s">
        <v>54</v>
      </c>
      <c r="Y136" s="79"/>
      <c r="Z136" s="11">
        <f>SUM(Z134:Z135)</f>
        <v>12380</v>
      </c>
      <c r="AA136" s="11">
        <f>SUM(AA134:AA135)</f>
        <v>14856</v>
      </c>
    </row>
    <row r="137" spans="1:27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3.5" thickBot="1">
      <c r="A138" s="3">
        <v>21713</v>
      </c>
      <c r="B138" s="4"/>
      <c r="C138" s="3">
        <v>57187</v>
      </c>
      <c r="D138" s="4" t="s">
        <v>109</v>
      </c>
      <c r="E138" s="4" t="s">
        <v>112</v>
      </c>
      <c r="F138" s="4" t="s">
        <v>113</v>
      </c>
      <c r="G138" s="5" t="s">
        <v>738</v>
      </c>
      <c r="H138" s="4" t="s">
        <v>34</v>
      </c>
      <c r="I138" s="4"/>
      <c r="J138" s="4" t="s">
        <v>35</v>
      </c>
      <c r="K138" s="6">
        <v>1</v>
      </c>
      <c r="L138" s="4">
        <v>110513</v>
      </c>
      <c r="M138" s="4" t="s">
        <v>103</v>
      </c>
      <c r="N138" s="4" t="s">
        <v>104</v>
      </c>
      <c r="O138" s="4" t="s">
        <v>105</v>
      </c>
      <c r="P138" s="4">
        <v>2</v>
      </c>
      <c r="Q138" s="4" t="s">
        <v>106</v>
      </c>
      <c r="R138" s="3">
        <v>204115</v>
      </c>
      <c r="S138" s="4" t="s">
        <v>107</v>
      </c>
      <c r="T138" s="4" t="s">
        <v>108</v>
      </c>
      <c r="U138" s="4">
        <v>549491330</v>
      </c>
      <c r="V138" s="4"/>
      <c r="W138" s="7">
        <v>2700</v>
      </c>
      <c r="X138" s="8">
        <v>20</v>
      </c>
      <c r="Y138" s="9">
        <f>((K138*W138)*(X138/100))/K138</f>
        <v>540</v>
      </c>
      <c r="Z138" s="9">
        <f>ROUND(K138*ROUND(W138,2),2)</f>
        <v>2700</v>
      </c>
      <c r="AA138" s="9">
        <f>ROUND(Z138*((100+X138)/100),2)</f>
        <v>3240</v>
      </c>
    </row>
    <row r="139" spans="1:27" ht="13.5" customHeight="1" thickTop="1">
      <c r="A139" s="79" t="s">
        <v>53</v>
      </c>
      <c r="B139" s="79"/>
      <c r="C139" s="7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79" t="s">
        <v>54</v>
      </c>
      <c r="Y139" s="79"/>
      <c r="Z139" s="11">
        <f>SUM(Z138:Z138)</f>
        <v>2700</v>
      </c>
      <c r="AA139" s="11">
        <f>SUM(AA138:AA138)</f>
        <v>3240</v>
      </c>
    </row>
    <row r="140" spans="1:27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>
      <c r="A141" s="3">
        <v>21716</v>
      </c>
      <c r="B141" s="4" t="s">
        <v>192</v>
      </c>
      <c r="C141" s="3">
        <v>57222</v>
      </c>
      <c r="D141" s="4" t="s">
        <v>44</v>
      </c>
      <c r="E141" s="4" t="s">
        <v>101</v>
      </c>
      <c r="F141" s="4" t="s">
        <v>102</v>
      </c>
      <c r="G141" s="5" t="s">
        <v>720</v>
      </c>
      <c r="H141" s="4" t="s">
        <v>34</v>
      </c>
      <c r="I141" s="4"/>
      <c r="J141" s="4" t="s">
        <v>35</v>
      </c>
      <c r="K141" s="6">
        <v>1</v>
      </c>
      <c r="L141" s="4">
        <v>510000</v>
      </c>
      <c r="M141" s="4" t="s">
        <v>193</v>
      </c>
      <c r="N141" s="4" t="s">
        <v>194</v>
      </c>
      <c r="O141" s="4" t="s">
        <v>105</v>
      </c>
      <c r="P141" s="4">
        <v>2</v>
      </c>
      <c r="Q141" s="4" t="s">
        <v>195</v>
      </c>
      <c r="R141" s="3">
        <v>186014</v>
      </c>
      <c r="S141" s="4" t="s">
        <v>196</v>
      </c>
      <c r="T141" s="4" t="s">
        <v>197</v>
      </c>
      <c r="U141" s="4">
        <v>549496321</v>
      </c>
      <c r="V141" s="4"/>
      <c r="W141" s="7">
        <v>8800</v>
      </c>
      <c r="X141" s="8">
        <v>20</v>
      </c>
      <c r="Y141" s="9">
        <f>((K141*W141)*(X141/100))/K141</f>
        <v>1760</v>
      </c>
      <c r="Z141" s="9">
        <f>ROUND(K141*ROUND(W141,2),2)</f>
        <v>8800</v>
      </c>
      <c r="AA141" s="9">
        <f>ROUND(Z141*((100+X141)/100),2)</f>
        <v>10560</v>
      </c>
    </row>
    <row r="142" spans="1:27" ht="12.75">
      <c r="A142" s="3">
        <v>21716</v>
      </c>
      <c r="B142" s="4" t="s">
        <v>192</v>
      </c>
      <c r="C142" s="3">
        <v>57223</v>
      </c>
      <c r="D142" s="4" t="s">
        <v>109</v>
      </c>
      <c r="E142" s="4" t="s">
        <v>112</v>
      </c>
      <c r="F142" s="4" t="s">
        <v>113</v>
      </c>
      <c r="G142" s="5" t="s">
        <v>738</v>
      </c>
      <c r="H142" s="4" t="s">
        <v>34</v>
      </c>
      <c r="I142" s="4"/>
      <c r="J142" s="4" t="s">
        <v>35</v>
      </c>
      <c r="K142" s="6">
        <v>1</v>
      </c>
      <c r="L142" s="4">
        <v>510000</v>
      </c>
      <c r="M142" s="4" t="s">
        <v>193</v>
      </c>
      <c r="N142" s="4" t="s">
        <v>194</v>
      </c>
      <c r="O142" s="4" t="s">
        <v>105</v>
      </c>
      <c r="P142" s="4">
        <v>2</v>
      </c>
      <c r="Q142" s="4" t="s">
        <v>195</v>
      </c>
      <c r="R142" s="3">
        <v>186014</v>
      </c>
      <c r="S142" s="4" t="s">
        <v>196</v>
      </c>
      <c r="T142" s="4" t="s">
        <v>197</v>
      </c>
      <c r="U142" s="4">
        <v>549496321</v>
      </c>
      <c r="V142" s="4"/>
      <c r="W142" s="7">
        <v>2700</v>
      </c>
      <c r="X142" s="8">
        <v>20</v>
      </c>
      <c r="Y142" s="9">
        <f>((K142*W142)*(X142/100))/K142</f>
        <v>540</v>
      </c>
      <c r="Z142" s="9">
        <f>ROUND(K142*ROUND(W142,2),2)</f>
        <v>2700</v>
      </c>
      <c r="AA142" s="9">
        <f>ROUND(Z142*((100+X142)/100),2)</f>
        <v>3240</v>
      </c>
    </row>
    <row r="143" spans="1:27" ht="26.25" thickBot="1">
      <c r="A143" s="3">
        <v>21716</v>
      </c>
      <c r="B143" s="4" t="s">
        <v>192</v>
      </c>
      <c r="C143" s="3">
        <v>57224</v>
      </c>
      <c r="D143" s="4" t="s">
        <v>31</v>
      </c>
      <c r="E143" s="4" t="s">
        <v>257</v>
      </c>
      <c r="F143" s="4" t="s">
        <v>258</v>
      </c>
      <c r="G143" s="46" t="s">
        <v>858</v>
      </c>
      <c r="H143" s="4" t="s">
        <v>34</v>
      </c>
      <c r="I143" s="14" t="s">
        <v>259</v>
      </c>
      <c r="J143" s="4" t="s">
        <v>35</v>
      </c>
      <c r="K143" s="6">
        <v>1</v>
      </c>
      <c r="L143" s="4">
        <v>510000</v>
      </c>
      <c r="M143" s="4" t="s">
        <v>193</v>
      </c>
      <c r="N143" s="4" t="s">
        <v>194</v>
      </c>
      <c r="O143" s="4" t="s">
        <v>105</v>
      </c>
      <c r="P143" s="4">
        <v>2</v>
      </c>
      <c r="Q143" s="4" t="s">
        <v>195</v>
      </c>
      <c r="R143" s="3">
        <v>186014</v>
      </c>
      <c r="S143" s="4" t="s">
        <v>196</v>
      </c>
      <c r="T143" s="4" t="s">
        <v>197</v>
      </c>
      <c r="U143" s="4">
        <v>549496321</v>
      </c>
      <c r="V143" s="4"/>
      <c r="W143" s="7">
        <v>19050</v>
      </c>
      <c r="X143" s="8">
        <v>20</v>
      </c>
      <c r="Y143" s="9">
        <f>((K143*W143)*(X143/100))/K143</f>
        <v>3810</v>
      </c>
      <c r="Z143" s="9">
        <f>ROUND(K143*ROUND(W143,2),2)</f>
        <v>19050</v>
      </c>
      <c r="AA143" s="9">
        <f>ROUND(Z143*((100+X143)/100),2)</f>
        <v>22860</v>
      </c>
    </row>
    <row r="144" spans="1:27" ht="13.5" customHeight="1" thickTop="1">
      <c r="A144" s="79" t="s">
        <v>53</v>
      </c>
      <c r="B144" s="79"/>
      <c r="C144" s="7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79" t="s">
        <v>54</v>
      </c>
      <c r="Y144" s="79"/>
      <c r="Z144" s="11">
        <f>SUM(Z141:Z143)</f>
        <v>30550</v>
      </c>
      <c r="AA144" s="11">
        <f>SUM(AA141:AA143)</f>
        <v>36660</v>
      </c>
    </row>
    <row r="145" spans="1:2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>
      <c r="A146" s="3">
        <v>21732</v>
      </c>
      <c r="B146" s="4" t="s">
        <v>260</v>
      </c>
      <c r="C146" s="3">
        <v>57207</v>
      </c>
      <c r="D146" s="4" t="s">
        <v>64</v>
      </c>
      <c r="E146" s="4" t="s">
        <v>65</v>
      </c>
      <c r="F146" s="4" t="s">
        <v>66</v>
      </c>
      <c r="G146" s="5" t="s">
        <v>931</v>
      </c>
      <c r="H146" s="4" t="s">
        <v>34</v>
      </c>
      <c r="I146" s="4"/>
      <c r="J146" s="4" t="s">
        <v>35</v>
      </c>
      <c r="K146" s="6">
        <v>5</v>
      </c>
      <c r="L146" s="4">
        <v>510000</v>
      </c>
      <c r="M146" s="4" t="s">
        <v>193</v>
      </c>
      <c r="N146" s="4" t="s">
        <v>194</v>
      </c>
      <c r="O146" s="4" t="s">
        <v>105</v>
      </c>
      <c r="P146" s="4">
        <v>2</v>
      </c>
      <c r="Q146" s="4" t="s">
        <v>195</v>
      </c>
      <c r="R146" s="3">
        <v>186014</v>
      </c>
      <c r="S146" s="4" t="s">
        <v>196</v>
      </c>
      <c r="T146" s="4" t="s">
        <v>197</v>
      </c>
      <c r="U146" s="4">
        <v>549496321</v>
      </c>
      <c r="V146" s="4"/>
      <c r="W146" s="7">
        <v>110</v>
      </c>
      <c r="X146" s="8">
        <v>20</v>
      </c>
      <c r="Y146" s="9">
        <f>((K146*W146)*(X146/100))/K146</f>
        <v>22</v>
      </c>
      <c r="Z146" s="9">
        <f>ROUND(K146*ROUND(W146,2),2)</f>
        <v>550</v>
      </c>
      <c r="AA146" s="9">
        <f>ROUND(Z146*((100+X146)/100),2)</f>
        <v>660</v>
      </c>
    </row>
    <row r="147" spans="1:27" ht="13.5" thickBot="1">
      <c r="A147" s="3">
        <v>21732</v>
      </c>
      <c r="B147" s="4" t="s">
        <v>260</v>
      </c>
      <c r="C147" s="3">
        <v>57208</v>
      </c>
      <c r="D147" s="4" t="s">
        <v>64</v>
      </c>
      <c r="E147" s="4" t="s">
        <v>65</v>
      </c>
      <c r="F147" s="4" t="s">
        <v>66</v>
      </c>
      <c r="G147" s="46" t="s">
        <v>933</v>
      </c>
      <c r="H147" s="4" t="s">
        <v>34</v>
      </c>
      <c r="I147" s="14" t="s">
        <v>383</v>
      </c>
      <c r="J147" s="4" t="s">
        <v>35</v>
      </c>
      <c r="K147" s="6">
        <v>5</v>
      </c>
      <c r="L147" s="4">
        <v>510000</v>
      </c>
      <c r="M147" s="4" t="s">
        <v>193</v>
      </c>
      <c r="N147" s="4" t="s">
        <v>194</v>
      </c>
      <c r="O147" s="4" t="s">
        <v>105</v>
      </c>
      <c r="P147" s="4">
        <v>2</v>
      </c>
      <c r="Q147" s="4" t="s">
        <v>195</v>
      </c>
      <c r="R147" s="3">
        <v>186014</v>
      </c>
      <c r="S147" s="4" t="s">
        <v>196</v>
      </c>
      <c r="T147" s="4" t="s">
        <v>197</v>
      </c>
      <c r="U147" s="4">
        <v>549496321</v>
      </c>
      <c r="V147" s="4"/>
      <c r="W147" s="7">
        <v>210</v>
      </c>
      <c r="X147" s="8">
        <v>20</v>
      </c>
      <c r="Y147" s="9">
        <f>((K147*W147)*(X147/100))/K147</f>
        <v>42</v>
      </c>
      <c r="Z147" s="9">
        <f>ROUND(K147*ROUND(W147,2),2)</f>
        <v>1050</v>
      </c>
      <c r="AA147" s="9">
        <f>ROUND(Z147*((100+X147)/100),2)</f>
        <v>1260</v>
      </c>
    </row>
    <row r="148" spans="1:27" ht="13.5" customHeight="1" thickTop="1">
      <c r="A148" s="79" t="s">
        <v>53</v>
      </c>
      <c r="B148" s="79"/>
      <c r="C148" s="7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79" t="s">
        <v>54</v>
      </c>
      <c r="Y148" s="79"/>
      <c r="Z148" s="11">
        <f>SUM(Z146:Z147)</f>
        <v>1600</v>
      </c>
      <c r="AA148" s="11">
        <f>SUM(AA146:AA147)</f>
        <v>1920</v>
      </c>
    </row>
    <row r="149" spans="1:27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3">
        <v>21751</v>
      </c>
      <c r="B150" s="4" t="s">
        <v>261</v>
      </c>
      <c r="C150" s="3">
        <v>57227</v>
      </c>
      <c r="D150" s="4" t="s">
        <v>55</v>
      </c>
      <c r="E150" s="4" t="s">
        <v>138</v>
      </c>
      <c r="F150" s="4" t="s">
        <v>139</v>
      </c>
      <c r="G150" s="5" t="s">
        <v>945</v>
      </c>
      <c r="H150" s="4" t="s">
        <v>34</v>
      </c>
      <c r="I150" s="4"/>
      <c r="J150" s="4" t="s">
        <v>35</v>
      </c>
      <c r="K150" s="6">
        <v>7</v>
      </c>
      <c r="L150" s="4">
        <v>510000</v>
      </c>
      <c r="M150" s="4" t="s">
        <v>193</v>
      </c>
      <c r="N150" s="4" t="s">
        <v>194</v>
      </c>
      <c r="O150" s="4" t="s">
        <v>105</v>
      </c>
      <c r="P150" s="4">
        <v>2</v>
      </c>
      <c r="Q150" s="4" t="s">
        <v>195</v>
      </c>
      <c r="R150" s="3">
        <v>186014</v>
      </c>
      <c r="S150" s="4" t="s">
        <v>196</v>
      </c>
      <c r="T150" s="4" t="s">
        <v>197</v>
      </c>
      <c r="U150" s="4">
        <v>549496321</v>
      </c>
      <c r="V150" s="4"/>
      <c r="W150" s="7">
        <v>180</v>
      </c>
      <c r="X150" s="8">
        <v>20</v>
      </c>
      <c r="Y150" s="9">
        <f>((K150*W150)*(X150/100))/K150</f>
        <v>36</v>
      </c>
      <c r="Z150" s="9">
        <f>ROUND(K150*ROUND(W150,2),2)</f>
        <v>1260</v>
      </c>
      <c r="AA150" s="9">
        <f>ROUND(Z150*((100+X150)/100),2)</f>
        <v>1512</v>
      </c>
    </row>
    <row r="151" spans="1:27" ht="13.5" thickBot="1">
      <c r="A151" s="3">
        <v>21751</v>
      </c>
      <c r="B151" s="4" t="s">
        <v>261</v>
      </c>
      <c r="C151" s="3">
        <v>57228</v>
      </c>
      <c r="D151" s="4" t="s">
        <v>130</v>
      </c>
      <c r="E151" s="4" t="s">
        <v>220</v>
      </c>
      <c r="F151" s="4" t="s">
        <v>221</v>
      </c>
      <c r="G151" s="5" t="s">
        <v>943</v>
      </c>
      <c r="H151" s="4" t="s">
        <v>34</v>
      </c>
      <c r="I151" s="4"/>
      <c r="J151" s="4" t="s">
        <v>35</v>
      </c>
      <c r="K151" s="6">
        <v>7</v>
      </c>
      <c r="L151" s="4">
        <v>510000</v>
      </c>
      <c r="M151" s="4" t="s">
        <v>193</v>
      </c>
      <c r="N151" s="4" t="s">
        <v>194</v>
      </c>
      <c r="O151" s="4" t="s">
        <v>105</v>
      </c>
      <c r="P151" s="4">
        <v>2</v>
      </c>
      <c r="Q151" s="4" t="s">
        <v>195</v>
      </c>
      <c r="R151" s="3">
        <v>186014</v>
      </c>
      <c r="S151" s="4" t="s">
        <v>196</v>
      </c>
      <c r="T151" s="4" t="s">
        <v>197</v>
      </c>
      <c r="U151" s="4">
        <v>549496321</v>
      </c>
      <c r="V151" s="4"/>
      <c r="W151" s="7">
        <v>300</v>
      </c>
      <c r="X151" s="8">
        <v>20</v>
      </c>
      <c r="Y151" s="9">
        <f>((K151*W151)*(X151/100))/K151</f>
        <v>60</v>
      </c>
      <c r="Z151" s="9">
        <f>ROUND(K151*ROUND(W151,2),2)</f>
        <v>2100</v>
      </c>
      <c r="AA151" s="9">
        <f>ROUND(Z151*((100+X151)/100),2)</f>
        <v>2520</v>
      </c>
    </row>
    <row r="152" spans="1:27" ht="13.5" customHeight="1" thickTop="1">
      <c r="A152" s="79" t="s">
        <v>53</v>
      </c>
      <c r="B152" s="79"/>
      <c r="C152" s="7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79" t="s">
        <v>54</v>
      </c>
      <c r="Y152" s="79"/>
      <c r="Z152" s="11">
        <f>SUM(Z150:Z151)</f>
        <v>3360</v>
      </c>
      <c r="AA152" s="11">
        <f>SUM(AA150:AA151)</f>
        <v>4032</v>
      </c>
    </row>
    <row r="153" spans="1:2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3.5" thickBot="1">
      <c r="A154" s="3">
        <v>21753</v>
      </c>
      <c r="B154" s="4"/>
      <c r="C154" s="3">
        <v>57245</v>
      </c>
      <c r="D154" s="4" t="s">
        <v>50</v>
      </c>
      <c r="E154" s="4" t="s">
        <v>173</v>
      </c>
      <c r="F154" s="4" t="s">
        <v>174</v>
      </c>
      <c r="G154" s="5" t="s">
        <v>885</v>
      </c>
      <c r="H154" s="4" t="s">
        <v>34</v>
      </c>
      <c r="I154" s="4"/>
      <c r="J154" s="4" t="s">
        <v>35</v>
      </c>
      <c r="K154" s="6">
        <v>1</v>
      </c>
      <c r="L154" s="4">
        <v>319930</v>
      </c>
      <c r="M154" s="4" t="s">
        <v>262</v>
      </c>
      <c r="N154" s="4" t="s">
        <v>263</v>
      </c>
      <c r="O154" s="4" t="s">
        <v>89</v>
      </c>
      <c r="P154" s="4">
        <v>1</v>
      </c>
      <c r="Q154" s="4" t="s">
        <v>264</v>
      </c>
      <c r="R154" s="3">
        <v>70994</v>
      </c>
      <c r="S154" s="4" t="s">
        <v>265</v>
      </c>
      <c r="T154" s="4" t="s">
        <v>266</v>
      </c>
      <c r="U154" s="4">
        <v>549493978</v>
      </c>
      <c r="V154" s="4"/>
      <c r="W154" s="7">
        <v>5750</v>
      </c>
      <c r="X154" s="8">
        <v>20</v>
      </c>
      <c r="Y154" s="9">
        <f>((K154*W154)*(X154/100))/K154</f>
        <v>1150</v>
      </c>
      <c r="Z154" s="9">
        <f>ROUND(K154*ROUND(W154,2),2)</f>
        <v>5750</v>
      </c>
      <c r="AA154" s="9">
        <f>ROUND(Z154*((100+X154)/100),2)</f>
        <v>6900</v>
      </c>
    </row>
    <row r="155" spans="1:27" ht="13.5" customHeight="1" thickTop="1">
      <c r="A155" s="79" t="s">
        <v>53</v>
      </c>
      <c r="B155" s="79"/>
      <c r="C155" s="79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79" t="s">
        <v>54</v>
      </c>
      <c r="Y155" s="79"/>
      <c r="Z155" s="11">
        <f>SUM(Z154:Z154)</f>
        <v>5750</v>
      </c>
      <c r="AA155" s="11">
        <f>SUM(AA154:AA154)</f>
        <v>6900</v>
      </c>
    </row>
    <row r="156" spans="1:2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>
      <c r="A157" s="3">
        <v>21791</v>
      </c>
      <c r="B157" s="4"/>
      <c r="C157" s="3">
        <v>57282</v>
      </c>
      <c r="D157" s="4" t="s">
        <v>44</v>
      </c>
      <c r="E157" s="4" t="s">
        <v>101</v>
      </c>
      <c r="F157" s="4" t="s">
        <v>102</v>
      </c>
      <c r="G157" s="5" t="s">
        <v>720</v>
      </c>
      <c r="H157" s="4" t="s">
        <v>34</v>
      </c>
      <c r="I157" s="4"/>
      <c r="J157" s="4" t="s">
        <v>35</v>
      </c>
      <c r="K157" s="6">
        <v>1</v>
      </c>
      <c r="L157" s="4">
        <v>110513</v>
      </c>
      <c r="M157" s="4" t="s">
        <v>103</v>
      </c>
      <c r="N157" s="4" t="s">
        <v>104</v>
      </c>
      <c r="O157" s="4" t="s">
        <v>105</v>
      </c>
      <c r="P157" s="4">
        <v>2</v>
      </c>
      <c r="Q157" s="4" t="s">
        <v>106</v>
      </c>
      <c r="R157" s="3">
        <v>204115</v>
      </c>
      <c r="S157" s="4" t="s">
        <v>107</v>
      </c>
      <c r="T157" s="4" t="s">
        <v>108</v>
      </c>
      <c r="U157" s="4">
        <v>549491330</v>
      </c>
      <c r="V157" s="4"/>
      <c r="W157" s="7">
        <v>8800</v>
      </c>
      <c r="X157" s="8">
        <v>20</v>
      </c>
      <c r="Y157" s="9">
        <f>((K157*W157)*(X157/100))/K157</f>
        <v>1760</v>
      </c>
      <c r="Z157" s="9">
        <f>ROUND(K157*ROUND(W157,2),2)</f>
        <v>8800</v>
      </c>
      <c r="AA157" s="9">
        <f>ROUND(Z157*((100+X157)/100),2)</f>
        <v>10560</v>
      </c>
    </row>
    <row r="158" spans="1:27" ht="13.5" thickBot="1">
      <c r="A158" s="3">
        <v>21791</v>
      </c>
      <c r="B158" s="4"/>
      <c r="C158" s="3">
        <v>57283</v>
      </c>
      <c r="D158" s="4" t="s">
        <v>109</v>
      </c>
      <c r="E158" s="4" t="s">
        <v>112</v>
      </c>
      <c r="F158" s="4" t="s">
        <v>113</v>
      </c>
      <c r="G158" s="5" t="s">
        <v>738</v>
      </c>
      <c r="H158" s="4" t="s">
        <v>34</v>
      </c>
      <c r="I158" s="4"/>
      <c r="J158" s="4" t="s">
        <v>35</v>
      </c>
      <c r="K158" s="6">
        <v>1</v>
      </c>
      <c r="L158" s="4">
        <v>110513</v>
      </c>
      <c r="M158" s="4" t="s">
        <v>103</v>
      </c>
      <c r="N158" s="4" t="s">
        <v>104</v>
      </c>
      <c r="O158" s="4" t="s">
        <v>105</v>
      </c>
      <c r="P158" s="4">
        <v>2</v>
      </c>
      <c r="Q158" s="4" t="s">
        <v>106</v>
      </c>
      <c r="R158" s="3">
        <v>204115</v>
      </c>
      <c r="S158" s="4" t="s">
        <v>107</v>
      </c>
      <c r="T158" s="4" t="s">
        <v>108</v>
      </c>
      <c r="U158" s="4">
        <v>549491330</v>
      </c>
      <c r="V158" s="4"/>
      <c r="W158" s="7">
        <v>2700</v>
      </c>
      <c r="X158" s="8">
        <v>20</v>
      </c>
      <c r="Y158" s="9">
        <f>((K158*W158)*(X158/100))/K158</f>
        <v>540</v>
      </c>
      <c r="Z158" s="9">
        <f>ROUND(K158*ROUND(W158,2),2)</f>
        <v>2700</v>
      </c>
      <c r="AA158" s="9">
        <f>ROUND(Z158*((100+X158)/100),2)</f>
        <v>3240</v>
      </c>
    </row>
    <row r="159" spans="1:27" ht="13.5" customHeight="1" thickTop="1">
      <c r="A159" s="79" t="s">
        <v>53</v>
      </c>
      <c r="B159" s="79"/>
      <c r="C159" s="7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79" t="s">
        <v>54</v>
      </c>
      <c r="Y159" s="79"/>
      <c r="Z159" s="11">
        <f>SUM(Z157:Z158)</f>
        <v>11500</v>
      </c>
      <c r="AA159" s="11">
        <f>SUM(AA157:AA158)</f>
        <v>13800</v>
      </c>
    </row>
    <row r="160" spans="1:27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>
      <c r="A161" s="3">
        <v>21811</v>
      </c>
      <c r="B161" s="4"/>
      <c r="C161" s="3">
        <v>57263</v>
      </c>
      <c r="D161" s="4" t="s">
        <v>64</v>
      </c>
      <c r="E161" s="4" t="s">
        <v>65</v>
      </c>
      <c r="F161" s="4" t="s">
        <v>66</v>
      </c>
      <c r="G161" s="5" t="s">
        <v>931</v>
      </c>
      <c r="H161" s="4" t="s">
        <v>34</v>
      </c>
      <c r="I161" s="4"/>
      <c r="J161" s="4" t="s">
        <v>35</v>
      </c>
      <c r="K161" s="6">
        <v>8</v>
      </c>
      <c r="L161" s="4">
        <v>311010</v>
      </c>
      <c r="M161" s="4" t="s">
        <v>267</v>
      </c>
      <c r="N161" s="4" t="s">
        <v>268</v>
      </c>
      <c r="O161" s="4" t="s">
        <v>89</v>
      </c>
      <c r="P161" s="4">
        <v>3</v>
      </c>
      <c r="Q161" s="4" t="s">
        <v>269</v>
      </c>
      <c r="R161" s="3">
        <v>1064</v>
      </c>
      <c r="S161" s="4" t="s">
        <v>270</v>
      </c>
      <c r="T161" s="4" t="s">
        <v>271</v>
      </c>
      <c r="U161" s="4">
        <v>549496372</v>
      </c>
      <c r="V161" s="4"/>
      <c r="W161" s="7">
        <v>110</v>
      </c>
      <c r="X161" s="8">
        <v>20</v>
      </c>
      <c r="Y161" s="9">
        <f>((K161*W161)*(X161/100))/K161</f>
        <v>22</v>
      </c>
      <c r="Z161" s="9">
        <f>ROUND(K161*ROUND(W161,2),2)</f>
        <v>880</v>
      </c>
      <c r="AA161" s="9">
        <f>ROUND(Z161*((100+X161)/100),2)</f>
        <v>1056</v>
      </c>
    </row>
    <row r="162" spans="1:27" ht="12.75">
      <c r="A162" s="3">
        <v>21811</v>
      </c>
      <c r="B162" s="4"/>
      <c r="C162" s="3">
        <v>57264</v>
      </c>
      <c r="D162" s="4" t="s">
        <v>130</v>
      </c>
      <c r="E162" s="4" t="s">
        <v>131</v>
      </c>
      <c r="F162" s="4" t="s">
        <v>132</v>
      </c>
      <c r="G162" s="5" t="s">
        <v>942</v>
      </c>
      <c r="H162" s="4" t="s">
        <v>34</v>
      </c>
      <c r="I162" s="14" t="s">
        <v>249</v>
      </c>
      <c r="J162" s="4" t="s">
        <v>35</v>
      </c>
      <c r="K162" s="6">
        <v>6</v>
      </c>
      <c r="L162" s="4">
        <v>311010</v>
      </c>
      <c r="M162" s="4" t="s">
        <v>267</v>
      </c>
      <c r="N162" s="4" t="s">
        <v>268</v>
      </c>
      <c r="O162" s="4" t="s">
        <v>89</v>
      </c>
      <c r="P162" s="4">
        <v>3</v>
      </c>
      <c r="Q162" s="4" t="s">
        <v>269</v>
      </c>
      <c r="R162" s="3">
        <v>1064</v>
      </c>
      <c r="S162" s="4" t="s">
        <v>270</v>
      </c>
      <c r="T162" s="4" t="s">
        <v>271</v>
      </c>
      <c r="U162" s="4">
        <v>549496372</v>
      </c>
      <c r="V162" s="4"/>
      <c r="W162" s="7">
        <v>110</v>
      </c>
      <c r="X162" s="8">
        <v>20</v>
      </c>
      <c r="Y162" s="9">
        <f>((K162*W162)*(X162/100))/K162</f>
        <v>22</v>
      </c>
      <c r="Z162" s="9">
        <f>ROUND(K162*ROUND(W162,2),2)</f>
        <v>660</v>
      </c>
      <c r="AA162" s="9">
        <f>ROUND(Z162*((100+X162)/100),2)</f>
        <v>792</v>
      </c>
    </row>
    <row r="163" spans="1:27" ht="13.5" thickBot="1">
      <c r="A163" s="3">
        <v>21811</v>
      </c>
      <c r="B163" s="4"/>
      <c r="C163" s="3">
        <v>57307</v>
      </c>
      <c r="D163" s="4" t="s">
        <v>55</v>
      </c>
      <c r="E163" s="4" t="s">
        <v>56</v>
      </c>
      <c r="F163" s="4" t="s">
        <v>57</v>
      </c>
      <c r="G163" s="5" t="s">
        <v>944</v>
      </c>
      <c r="H163" s="4" t="s">
        <v>34</v>
      </c>
      <c r="I163" s="4"/>
      <c r="J163" s="4" t="s">
        <v>35</v>
      </c>
      <c r="K163" s="6">
        <v>6</v>
      </c>
      <c r="L163" s="4">
        <v>311010</v>
      </c>
      <c r="M163" s="4" t="s">
        <v>267</v>
      </c>
      <c r="N163" s="4" t="s">
        <v>268</v>
      </c>
      <c r="O163" s="4" t="s">
        <v>89</v>
      </c>
      <c r="P163" s="4">
        <v>3</v>
      </c>
      <c r="Q163" s="4" t="s">
        <v>269</v>
      </c>
      <c r="R163" s="3">
        <v>1064</v>
      </c>
      <c r="S163" s="4" t="s">
        <v>270</v>
      </c>
      <c r="T163" s="4" t="s">
        <v>271</v>
      </c>
      <c r="U163" s="4">
        <v>549496372</v>
      </c>
      <c r="V163" s="4"/>
      <c r="W163" s="7">
        <v>110</v>
      </c>
      <c r="X163" s="8">
        <v>20</v>
      </c>
      <c r="Y163" s="9">
        <f>((K163*W163)*(X163/100))/K163</f>
        <v>22</v>
      </c>
      <c r="Z163" s="9">
        <f>ROUND(K163*ROUND(W163,2),2)</f>
        <v>660</v>
      </c>
      <c r="AA163" s="9">
        <f>ROUND(Z163*((100+X163)/100),2)</f>
        <v>792</v>
      </c>
    </row>
    <row r="164" spans="1:27" ht="13.5" customHeight="1" thickTop="1">
      <c r="A164" s="79" t="s">
        <v>53</v>
      </c>
      <c r="B164" s="79"/>
      <c r="C164" s="7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79" t="s">
        <v>54</v>
      </c>
      <c r="Y164" s="79"/>
      <c r="Z164" s="11">
        <f>SUM(Z161:Z163)</f>
        <v>2200</v>
      </c>
      <c r="AA164" s="11">
        <f>SUM(AA161:AA163)</f>
        <v>2640</v>
      </c>
    </row>
    <row r="165" spans="1:27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26.25" thickBot="1">
      <c r="A166" s="3">
        <v>21812</v>
      </c>
      <c r="B166" s="4"/>
      <c r="C166" s="3">
        <v>57267</v>
      </c>
      <c r="D166" s="4" t="s">
        <v>31</v>
      </c>
      <c r="E166" s="4" t="s">
        <v>210</v>
      </c>
      <c r="F166" s="4" t="s">
        <v>211</v>
      </c>
      <c r="G166" s="46" t="s">
        <v>773</v>
      </c>
      <c r="H166" s="4" t="s">
        <v>34</v>
      </c>
      <c r="I166" s="14" t="s">
        <v>701</v>
      </c>
      <c r="J166" s="4" t="s">
        <v>35</v>
      </c>
      <c r="K166" s="6">
        <v>1</v>
      </c>
      <c r="L166" s="4">
        <v>311010</v>
      </c>
      <c r="M166" s="4" t="s">
        <v>267</v>
      </c>
      <c r="N166" s="4" t="s">
        <v>268</v>
      </c>
      <c r="O166" s="4" t="s">
        <v>89</v>
      </c>
      <c r="P166" s="4">
        <v>3</v>
      </c>
      <c r="Q166" s="4" t="s">
        <v>269</v>
      </c>
      <c r="R166" s="3">
        <v>1064</v>
      </c>
      <c r="S166" s="4" t="s">
        <v>270</v>
      </c>
      <c r="T166" s="4" t="s">
        <v>271</v>
      </c>
      <c r="U166" s="4">
        <v>549496372</v>
      </c>
      <c r="V166" s="4"/>
      <c r="W166" s="7">
        <v>8350</v>
      </c>
      <c r="X166" s="8">
        <v>20</v>
      </c>
      <c r="Y166" s="9">
        <f>((K166*W166)*(X166/100))/K166</f>
        <v>1670</v>
      </c>
      <c r="Z166" s="9">
        <f>ROUND(K166*ROUND(W166,2),2)</f>
        <v>8350</v>
      </c>
      <c r="AA166" s="9">
        <f>ROUND(Z166*((100+X166)/100),2)</f>
        <v>10020</v>
      </c>
    </row>
    <row r="167" spans="1:27" ht="13.5" customHeight="1" thickTop="1">
      <c r="A167" s="79" t="s">
        <v>53</v>
      </c>
      <c r="B167" s="79"/>
      <c r="C167" s="79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79" t="s">
        <v>54</v>
      </c>
      <c r="Y167" s="79"/>
      <c r="Z167" s="11">
        <f>SUM(Z166:Z166)</f>
        <v>8350</v>
      </c>
      <c r="AA167" s="11">
        <f>SUM(AA166:AA166)</f>
        <v>10020</v>
      </c>
    </row>
    <row r="168" spans="1:2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>
      <c r="A169" s="3">
        <v>21815</v>
      </c>
      <c r="B169" s="4" t="s">
        <v>272</v>
      </c>
      <c r="C169" s="3">
        <v>57274</v>
      </c>
      <c r="D169" s="4" t="s">
        <v>31</v>
      </c>
      <c r="E169" s="4" t="s">
        <v>229</v>
      </c>
      <c r="F169" s="4" t="s">
        <v>230</v>
      </c>
      <c r="G169" s="5" t="s">
        <v>788</v>
      </c>
      <c r="H169" s="4" t="s">
        <v>34</v>
      </c>
      <c r="I169" s="4"/>
      <c r="J169" s="4" t="s">
        <v>35</v>
      </c>
      <c r="K169" s="6">
        <v>5</v>
      </c>
      <c r="L169" s="4">
        <v>213300</v>
      </c>
      <c r="M169" s="4" t="s">
        <v>273</v>
      </c>
      <c r="N169" s="4" t="s">
        <v>243</v>
      </c>
      <c r="O169" s="4" t="s">
        <v>244</v>
      </c>
      <c r="P169" s="4">
        <v>3</v>
      </c>
      <c r="Q169" s="4" t="s">
        <v>274</v>
      </c>
      <c r="R169" s="3">
        <v>133782</v>
      </c>
      <c r="S169" s="4" t="s">
        <v>275</v>
      </c>
      <c r="T169" s="4" t="s">
        <v>276</v>
      </c>
      <c r="U169" s="4">
        <v>549495760</v>
      </c>
      <c r="V169" s="4"/>
      <c r="W169" s="7">
        <v>16750</v>
      </c>
      <c r="X169" s="8">
        <v>20</v>
      </c>
      <c r="Y169" s="9">
        <f>((K169*W169)*(X169/100))/K169</f>
        <v>3350</v>
      </c>
      <c r="Z169" s="9">
        <f>ROUND(K169*ROUND(W169,2),2)</f>
        <v>83750</v>
      </c>
      <c r="AA169" s="9">
        <f>ROUND(Z169*((100+X169)/100),2)</f>
        <v>100500</v>
      </c>
    </row>
    <row r="170" spans="1:27" ht="13.5" thickBot="1">
      <c r="A170" s="3">
        <v>21815</v>
      </c>
      <c r="B170" s="4" t="s">
        <v>272</v>
      </c>
      <c r="C170" s="3">
        <v>57275</v>
      </c>
      <c r="D170" s="4" t="s">
        <v>47</v>
      </c>
      <c r="E170" s="4" t="s">
        <v>277</v>
      </c>
      <c r="F170" s="4" t="s">
        <v>278</v>
      </c>
      <c r="G170" s="5" t="s">
        <v>938</v>
      </c>
      <c r="H170" s="4" t="s">
        <v>34</v>
      </c>
      <c r="I170" s="4"/>
      <c r="J170" s="4" t="s">
        <v>35</v>
      </c>
      <c r="K170" s="6">
        <v>5</v>
      </c>
      <c r="L170" s="4">
        <v>213300</v>
      </c>
      <c r="M170" s="4" t="s">
        <v>273</v>
      </c>
      <c r="N170" s="4" t="s">
        <v>243</v>
      </c>
      <c r="O170" s="4" t="s">
        <v>244</v>
      </c>
      <c r="P170" s="4">
        <v>3</v>
      </c>
      <c r="Q170" s="4" t="s">
        <v>274</v>
      </c>
      <c r="R170" s="3">
        <v>133782</v>
      </c>
      <c r="S170" s="4" t="s">
        <v>275</v>
      </c>
      <c r="T170" s="4" t="s">
        <v>276</v>
      </c>
      <c r="U170" s="4">
        <v>549495760</v>
      </c>
      <c r="V170" s="4"/>
      <c r="W170" s="7">
        <v>2280</v>
      </c>
      <c r="X170" s="8">
        <v>20</v>
      </c>
      <c r="Y170" s="9">
        <f>((K170*W170)*(X170/100))/K170</f>
        <v>456</v>
      </c>
      <c r="Z170" s="9">
        <f>ROUND(K170*ROUND(W170,2),2)</f>
        <v>11400</v>
      </c>
      <c r="AA170" s="9">
        <f>ROUND(Z170*((100+X170)/100),2)</f>
        <v>13680</v>
      </c>
    </row>
    <row r="171" spans="1:27" ht="13.5" customHeight="1" thickTop="1">
      <c r="A171" s="79" t="s">
        <v>53</v>
      </c>
      <c r="B171" s="79"/>
      <c r="C171" s="79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79" t="s">
        <v>54</v>
      </c>
      <c r="Y171" s="79"/>
      <c r="Z171" s="11">
        <f>SUM(Z169:Z170)</f>
        <v>95150</v>
      </c>
      <c r="AA171" s="11">
        <f>SUM(AA169:AA170)</f>
        <v>114180</v>
      </c>
    </row>
    <row r="172" spans="1:2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51">
      <c r="A173" s="3">
        <v>21835</v>
      </c>
      <c r="B173" s="4" t="s">
        <v>279</v>
      </c>
      <c r="C173" s="3">
        <v>57393</v>
      </c>
      <c r="D173" s="4" t="s">
        <v>31</v>
      </c>
      <c r="E173" s="4" t="s">
        <v>147</v>
      </c>
      <c r="F173" s="4" t="s">
        <v>148</v>
      </c>
      <c r="G173" s="46" t="s">
        <v>829</v>
      </c>
      <c r="H173" s="4" t="s">
        <v>34</v>
      </c>
      <c r="I173" s="14" t="s">
        <v>280</v>
      </c>
      <c r="J173" s="4" t="s">
        <v>35</v>
      </c>
      <c r="K173" s="6">
        <v>1</v>
      </c>
      <c r="L173" s="4">
        <v>560000</v>
      </c>
      <c r="M173" s="4" t="s">
        <v>281</v>
      </c>
      <c r="N173" s="4" t="s">
        <v>181</v>
      </c>
      <c r="O173" s="4" t="s">
        <v>182</v>
      </c>
      <c r="P173" s="4">
        <v>3</v>
      </c>
      <c r="Q173" s="4">
        <v>349</v>
      </c>
      <c r="R173" s="3">
        <v>168497</v>
      </c>
      <c r="S173" s="4" t="s">
        <v>183</v>
      </c>
      <c r="T173" s="4" t="s">
        <v>184</v>
      </c>
      <c r="U173" s="4">
        <v>549494051</v>
      </c>
      <c r="V173" s="4" t="s">
        <v>282</v>
      </c>
      <c r="W173" s="7">
        <v>13600</v>
      </c>
      <c r="X173" s="8">
        <v>20</v>
      </c>
      <c r="Y173" s="9">
        <f>((K173*W173)*(X173/100))/K173</f>
        <v>2720</v>
      </c>
      <c r="Z173" s="9">
        <f>ROUND(K173*ROUND(W173,2),2)</f>
        <v>13600</v>
      </c>
      <c r="AA173" s="9">
        <f>ROUND(Z173*((100+X173)/100),2)</f>
        <v>16320</v>
      </c>
    </row>
    <row r="174" spans="1:27" ht="13.5" thickBot="1">
      <c r="A174" s="3">
        <v>21835</v>
      </c>
      <c r="B174" s="4" t="s">
        <v>279</v>
      </c>
      <c r="C174" s="3">
        <v>57394</v>
      </c>
      <c r="D174" s="4" t="s">
        <v>55</v>
      </c>
      <c r="E174" s="4" t="s">
        <v>138</v>
      </c>
      <c r="F174" s="4" t="s">
        <v>139</v>
      </c>
      <c r="G174" s="5" t="s">
        <v>945</v>
      </c>
      <c r="H174" s="4" t="s">
        <v>34</v>
      </c>
      <c r="I174" s="4"/>
      <c r="J174" s="4" t="s">
        <v>35</v>
      </c>
      <c r="K174" s="6">
        <v>1</v>
      </c>
      <c r="L174" s="4">
        <v>560000</v>
      </c>
      <c r="M174" s="4" t="s">
        <v>281</v>
      </c>
      <c r="N174" s="4" t="s">
        <v>181</v>
      </c>
      <c r="O174" s="4" t="s">
        <v>182</v>
      </c>
      <c r="P174" s="4">
        <v>3</v>
      </c>
      <c r="Q174" s="4">
        <v>349</v>
      </c>
      <c r="R174" s="3">
        <v>168497</v>
      </c>
      <c r="S174" s="4" t="s">
        <v>183</v>
      </c>
      <c r="T174" s="4" t="s">
        <v>184</v>
      </c>
      <c r="U174" s="4">
        <v>549494051</v>
      </c>
      <c r="V174" s="4" t="s">
        <v>282</v>
      </c>
      <c r="W174" s="7">
        <v>180</v>
      </c>
      <c r="X174" s="8">
        <v>20</v>
      </c>
      <c r="Y174" s="9">
        <f>((K174*W174)*(X174/100))/K174</f>
        <v>36</v>
      </c>
      <c r="Z174" s="9">
        <f>ROUND(K174*ROUND(W174,2),2)</f>
        <v>180</v>
      </c>
      <c r="AA174" s="9">
        <f>ROUND(Z174*((100+X174)/100),2)</f>
        <v>216</v>
      </c>
    </row>
    <row r="175" spans="1:27" ht="13.5" customHeight="1" thickTop="1">
      <c r="A175" s="79" t="s">
        <v>53</v>
      </c>
      <c r="B175" s="79"/>
      <c r="C175" s="7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79" t="s">
        <v>54</v>
      </c>
      <c r="Y175" s="79"/>
      <c r="Z175" s="11">
        <f>SUM(Z173:Z174)</f>
        <v>13780</v>
      </c>
      <c r="AA175" s="11">
        <f>SUM(AA173:AA174)</f>
        <v>16536</v>
      </c>
    </row>
    <row r="176" spans="1:2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3">
        <v>21871</v>
      </c>
      <c r="B177" s="4"/>
      <c r="C177" s="3">
        <v>57424</v>
      </c>
      <c r="D177" s="4" t="s">
        <v>31</v>
      </c>
      <c r="E177" s="4" t="s">
        <v>283</v>
      </c>
      <c r="F177" s="4" t="s">
        <v>284</v>
      </c>
      <c r="G177" s="5" t="s">
        <v>810</v>
      </c>
      <c r="H177" s="4" t="s">
        <v>34</v>
      </c>
      <c r="I177" s="4"/>
      <c r="J177" s="4" t="s">
        <v>35</v>
      </c>
      <c r="K177" s="6">
        <v>1</v>
      </c>
      <c r="L177" s="4">
        <v>413400</v>
      </c>
      <c r="M177" s="4" t="s">
        <v>285</v>
      </c>
      <c r="N177" s="4" t="s">
        <v>286</v>
      </c>
      <c r="O177" s="4" t="s">
        <v>287</v>
      </c>
      <c r="P177" s="4">
        <v>5</v>
      </c>
      <c r="Q177" s="4" t="s">
        <v>39</v>
      </c>
      <c r="R177" s="3">
        <v>9726</v>
      </c>
      <c r="S177" s="4" t="s">
        <v>288</v>
      </c>
      <c r="T177" s="4" t="s">
        <v>289</v>
      </c>
      <c r="U177" s="4">
        <v>549497317</v>
      </c>
      <c r="V177" s="4"/>
      <c r="W177" s="7">
        <v>13600</v>
      </c>
      <c r="X177" s="8">
        <v>20</v>
      </c>
      <c r="Y177" s="9">
        <f>((K177*W177)*(X177/100))/K177</f>
        <v>2720</v>
      </c>
      <c r="Z177" s="9">
        <f>ROUND(K177*ROUND(W177,2),2)</f>
        <v>13600</v>
      </c>
      <c r="AA177" s="9">
        <f>ROUND(Z177*((100+X177)/100),2)</f>
        <v>16320</v>
      </c>
    </row>
    <row r="178" spans="1:27" ht="12.75">
      <c r="A178" s="3">
        <v>21871</v>
      </c>
      <c r="B178" s="4"/>
      <c r="C178" s="3">
        <v>57425</v>
      </c>
      <c r="D178" s="4" t="s">
        <v>31</v>
      </c>
      <c r="E178" s="4" t="s">
        <v>257</v>
      </c>
      <c r="F178" s="4" t="s">
        <v>258</v>
      </c>
      <c r="G178" s="5" t="s">
        <v>857</v>
      </c>
      <c r="H178" s="4" t="s">
        <v>34</v>
      </c>
      <c r="I178" s="4"/>
      <c r="J178" s="4" t="s">
        <v>35</v>
      </c>
      <c r="K178" s="6">
        <v>1</v>
      </c>
      <c r="L178" s="4">
        <v>413400</v>
      </c>
      <c r="M178" s="4" t="s">
        <v>285</v>
      </c>
      <c r="N178" s="4" t="s">
        <v>286</v>
      </c>
      <c r="O178" s="4" t="s">
        <v>287</v>
      </c>
      <c r="P178" s="4">
        <v>5</v>
      </c>
      <c r="Q178" s="4" t="s">
        <v>39</v>
      </c>
      <c r="R178" s="3">
        <v>9726</v>
      </c>
      <c r="S178" s="4" t="s">
        <v>288</v>
      </c>
      <c r="T178" s="4" t="s">
        <v>289</v>
      </c>
      <c r="U178" s="4">
        <v>549497317</v>
      </c>
      <c r="V178" s="4"/>
      <c r="W178" s="7">
        <v>17350</v>
      </c>
      <c r="X178" s="8">
        <v>20</v>
      </c>
      <c r="Y178" s="9">
        <f>((K178*W178)*(X178/100))/K178</f>
        <v>3470</v>
      </c>
      <c r="Z178" s="9">
        <f>ROUND(K178*ROUND(W178,2),2)</f>
        <v>17350</v>
      </c>
      <c r="AA178" s="9">
        <f>ROUND(Z178*((100+X178)/100),2)</f>
        <v>20820</v>
      </c>
    </row>
    <row r="179" spans="1:27" ht="26.25" thickBot="1">
      <c r="A179" s="3">
        <v>21871</v>
      </c>
      <c r="B179" s="4"/>
      <c r="C179" s="3">
        <v>57426</v>
      </c>
      <c r="D179" s="4" t="s">
        <v>50</v>
      </c>
      <c r="E179" s="4" t="s">
        <v>51</v>
      </c>
      <c r="F179" s="4" t="s">
        <v>52</v>
      </c>
      <c r="G179" s="5" t="s">
        <v>900</v>
      </c>
      <c r="H179" s="4" t="s">
        <v>34</v>
      </c>
      <c r="I179" s="4"/>
      <c r="J179" s="4" t="s">
        <v>35</v>
      </c>
      <c r="K179" s="6">
        <v>1</v>
      </c>
      <c r="L179" s="4">
        <v>413400</v>
      </c>
      <c r="M179" s="4" t="s">
        <v>285</v>
      </c>
      <c r="N179" s="4" t="s">
        <v>286</v>
      </c>
      <c r="O179" s="4" t="s">
        <v>287</v>
      </c>
      <c r="P179" s="4">
        <v>5</v>
      </c>
      <c r="Q179" s="4" t="s">
        <v>39</v>
      </c>
      <c r="R179" s="3">
        <v>9726</v>
      </c>
      <c r="S179" s="4" t="s">
        <v>288</v>
      </c>
      <c r="T179" s="4" t="s">
        <v>289</v>
      </c>
      <c r="U179" s="4">
        <v>549497317</v>
      </c>
      <c r="V179" s="4"/>
      <c r="W179" s="7">
        <v>5550</v>
      </c>
      <c r="X179" s="8">
        <v>20</v>
      </c>
      <c r="Y179" s="9">
        <f>((K179*W179)*(X179/100))/K179</f>
        <v>1110</v>
      </c>
      <c r="Z179" s="9">
        <f>ROUND(K179*ROUND(W179,2),2)</f>
        <v>5550</v>
      </c>
      <c r="AA179" s="9">
        <f>ROUND(Z179*((100+X179)/100),2)</f>
        <v>6660</v>
      </c>
    </row>
    <row r="180" spans="1:27" ht="13.5" customHeight="1" thickTop="1">
      <c r="A180" s="79" t="s">
        <v>53</v>
      </c>
      <c r="B180" s="79"/>
      <c r="C180" s="79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79" t="s">
        <v>54</v>
      </c>
      <c r="Y180" s="79"/>
      <c r="Z180" s="11">
        <f>SUM(Z177:Z179)</f>
        <v>36500</v>
      </c>
      <c r="AA180" s="11">
        <f>SUM(AA177:AA179)</f>
        <v>43800</v>
      </c>
    </row>
    <row r="181" spans="1:2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3.5" thickBot="1">
      <c r="A182" s="3">
        <v>21872</v>
      </c>
      <c r="B182" s="4" t="s">
        <v>290</v>
      </c>
      <c r="C182" s="3">
        <v>57427</v>
      </c>
      <c r="D182" s="4" t="s">
        <v>44</v>
      </c>
      <c r="E182" s="4" t="s">
        <v>101</v>
      </c>
      <c r="F182" s="4" t="s">
        <v>102</v>
      </c>
      <c r="G182" s="5" t="s">
        <v>720</v>
      </c>
      <c r="H182" s="4" t="s">
        <v>34</v>
      </c>
      <c r="I182" s="4"/>
      <c r="J182" s="4" t="s">
        <v>35</v>
      </c>
      <c r="K182" s="6">
        <v>5</v>
      </c>
      <c r="L182" s="4">
        <v>212700</v>
      </c>
      <c r="M182" s="4" t="s">
        <v>291</v>
      </c>
      <c r="N182" s="4" t="s">
        <v>292</v>
      </c>
      <c r="O182" s="4" t="s">
        <v>293</v>
      </c>
      <c r="P182" s="4">
        <v>1</v>
      </c>
      <c r="Q182" s="4" t="s">
        <v>294</v>
      </c>
      <c r="R182" s="3">
        <v>53241</v>
      </c>
      <c r="S182" s="4" t="s">
        <v>295</v>
      </c>
      <c r="T182" s="4" t="s">
        <v>296</v>
      </c>
      <c r="U182" s="4">
        <v>549495019</v>
      </c>
      <c r="V182" s="4"/>
      <c r="W182" s="7">
        <v>8800</v>
      </c>
      <c r="X182" s="8">
        <v>20</v>
      </c>
      <c r="Y182" s="9">
        <f>((K182*W182)*(X182/100))/K182</f>
        <v>1760</v>
      </c>
      <c r="Z182" s="9">
        <f>ROUND(K182*ROUND(W182,2),2)</f>
        <v>44000</v>
      </c>
      <c r="AA182" s="9">
        <f>ROUND(Z182*((100+X182)/100),2)</f>
        <v>52800</v>
      </c>
    </row>
    <row r="183" spans="1:27" ht="13.5" customHeight="1" thickTop="1">
      <c r="A183" s="79" t="s">
        <v>53</v>
      </c>
      <c r="B183" s="79"/>
      <c r="C183" s="79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79" t="s">
        <v>54</v>
      </c>
      <c r="Y183" s="79"/>
      <c r="Z183" s="11">
        <f>SUM(Z182:Z182)</f>
        <v>44000</v>
      </c>
      <c r="AA183" s="11">
        <f>SUM(AA182:AA182)</f>
        <v>52800</v>
      </c>
    </row>
    <row r="184" spans="1:2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3.5" thickBot="1">
      <c r="A185" s="3">
        <v>21892</v>
      </c>
      <c r="B185" s="4"/>
      <c r="C185" s="3">
        <v>57482</v>
      </c>
      <c r="D185" s="4" t="s">
        <v>47</v>
      </c>
      <c r="E185" s="4" t="s">
        <v>48</v>
      </c>
      <c r="F185" s="4" t="s">
        <v>49</v>
      </c>
      <c r="G185" s="5" t="s">
        <v>941</v>
      </c>
      <c r="H185" s="4" t="s">
        <v>34</v>
      </c>
      <c r="I185" s="4"/>
      <c r="J185" s="4" t="s">
        <v>35</v>
      </c>
      <c r="K185" s="6">
        <v>1</v>
      </c>
      <c r="L185" s="4">
        <v>212630</v>
      </c>
      <c r="M185" s="4" t="s">
        <v>297</v>
      </c>
      <c r="N185" s="4" t="s">
        <v>59</v>
      </c>
      <c r="O185" s="4" t="s">
        <v>60</v>
      </c>
      <c r="P185" s="4">
        <v>4</v>
      </c>
      <c r="Q185" s="4" t="s">
        <v>298</v>
      </c>
      <c r="R185" s="3">
        <v>160571</v>
      </c>
      <c r="S185" s="4" t="s">
        <v>299</v>
      </c>
      <c r="T185" s="4" t="s">
        <v>300</v>
      </c>
      <c r="U185" s="4">
        <v>549494045</v>
      </c>
      <c r="V185" s="4"/>
      <c r="W185" s="7">
        <v>2650</v>
      </c>
      <c r="X185" s="8">
        <v>20</v>
      </c>
      <c r="Y185" s="9">
        <f>((K185*W185)*(X185/100))/K185</f>
        <v>530</v>
      </c>
      <c r="Z185" s="9">
        <f>ROUND(K185*ROUND(W185,2),2)</f>
        <v>2650</v>
      </c>
      <c r="AA185" s="9">
        <f>ROUND(Z185*((100+X185)/100),2)</f>
        <v>3180</v>
      </c>
    </row>
    <row r="186" spans="1:27" ht="13.5" customHeight="1" thickTop="1">
      <c r="A186" s="79" t="s">
        <v>53</v>
      </c>
      <c r="B186" s="79"/>
      <c r="C186" s="79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79" t="s">
        <v>54</v>
      </c>
      <c r="Y186" s="79"/>
      <c r="Z186" s="11">
        <f>SUM(Z185:Z185)</f>
        <v>2650</v>
      </c>
      <c r="AA186" s="11">
        <f>SUM(AA185:AA185)</f>
        <v>3180</v>
      </c>
    </row>
    <row r="187" spans="1:2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>
      <c r="A188" s="3">
        <v>21911</v>
      </c>
      <c r="B188" s="4" t="s">
        <v>290</v>
      </c>
      <c r="C188" s="3">
        <v>57508</v>
      </c>
      <c r="D188" s="4" t="s">
        <v>301</v>
      </c>
      <c r="E188" s="4" t="s">
        <v>302</v>
      </c>
      <c r="F188" s="4" t="s">
        <v>303</v>
      </c>
      <c r="G188" s="5" t="s">
        <v>919</v>
      </c>
      <c r="H188" s="4" t="s">
        <v>34</v>
      </c>
      <c r="I188" s="14" t="s">
        <v>304</v>
      </c>
      <c r="J188" s="4" t="s">
        <v>35</v>
      </c>
      <c r="K188" s="6">
        <v>2</v>
      </c>
      <c r="L188" s="4">
        <v>212700</v>
      </c>
      <c r="M188" s="4" t="s">
        <v>291</v>
      </c>
      <c r="N188" s="4" t="s">
        <v>292</v>
      </c>
      <c r="O188" s="4" t="s">
        <v>293</v>
      </c>
      <c r="P188" s="4">
        <v>1</v>
      </c>
      <c r="Q188" s="4" t="s">
        <v>305</v>
      </c>
      <c r="R188" s="3">
        <v>53241</v>
      </c>
      <c r="S188" s="4" t="s">
        <v>295</v>
      </c>
      <c r="T188" s="4" t="s">
        <v>296</v>
      </c>
      <c r="U188" s="4">
        <v>549495019</v>
      </c>
      <c r="V188" s="4"/>
      <c r="W188" s="7">
        <v>230</v>
      </c>
      <c r="X188" s="8">
        <v>20</v>
      </c>
      <c r="Y188" s="9">
        <f>((K188*W188)*(X188/100))/K188</f>
        <v>46</v>
      </c>
      <c r="Z188" s="9">
        <f>ROUND(K188*ROUND(W188,2),2)</f>
        <v>460</v>
      </c>
      <c r="AA188" s="9">
        <f>ROUND(Z188*((100+X188)/100),2)</f>
        <v>552</v>
      </c>
    </row>
    <row r="189" spans="1:27" ht="13.5" thickBot="1">
      <c r="A189" s="3">
        <v>21911</v>
      </c>
      <c r="B189" s="4" t="s">
        <v>290</v>
      </c>
      <c r="C189" s="3">
        <v>57523</v>
      </c>
      <c r="D189" s="4" t="s">
        <v>64</v>
      </c>
      <c r="E189" s="4" t="s">
        <v>65</v>
      </c>
      <c r="F189" s="4" t="s">
        <v>66</v>
      </c>
      <c r="G189" s="5" t="s">
        <v>931</v>
      </c>
      <c r="H189" s="4" t="s">
        <v>34</v>
      </c>
      <c r="I189" s="4"/>
      <c r="J189" s="4" t="s">
        <v>35</v>
      </c>
      <c r="K189" s="6">
        <v>4</v>
      </c>
      <c r="L189" s="4">
        <v>212700</v>
      </c>
      <c r="M189" s="4" t="s">
        <v>291</v>
      </c>
      <c r="N189" s="4" t="s">
        <v>292</v>
      </c>
      <c r="O189" s="4" t="s">
        <v>293</v>
      </c>
      <c r="P189" s="4">
        <v>1</v>
      </c>
      <c r="Q189" s="4" t="s">
        <v>305</v>
      </c>
      <c r="R189" s="3">
        <v>53241</v>
      </c>
      <c r="S189" s="4" t="s">
        <v>295</v>
      </c>
      <c r="T189" s="4" t="s">
        <v>296</v>
      </c>
      <c r="U189" s="4">
        <v>549495019</v>
      </c>
      <c r="V189" s="4"/>
      <c r="W189" s="7">
        <v>110</v>
      </c>
      <c r="X189" s="8">
        <v>20</v>
      </c>
      <c r="Y189" s="9">
        <f>((K189*W189)*(X189/100))/K189</f>
        <v>22</v>
      </c>
      <c r="Z189" s="9">
        <f>ROUND(K189*ROUND(W189,2),2)</f>
        <v>440</v>
      </c>
      <c r="AA189" s="9">
        <f>ROUND(Z189*((100+X189)/100),2)</f>
        <v>528</v>
      </c>
    </row>
    <row r="190" spans="1:27" ht="13.5" customHeight="1" thickTop="1">
      <c r="A190" s="79" t="s">
        <v>53</v>
      </c>
      <c r="B190" s="79"/>
      <c r="C190" s="79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79" t="s">
        <v>54</v>
      </c>
      <c r="Y190" s="79"/>
      <c r="Z190" s="11">
        <f>SUM(Z188:Z189)</f>
        <v>900</v>
      </c>
      <c r="AA190" s="11">
        <f>SUM(AA188:AA189)</f>
        <v>1080</v>
      </c>
    </row>
    <row r="191" spans="1:2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3.5" thickBot="1">
      <c r="A192" s="3">
        <v>21914</v>
      </c>
      <c r="B192" s="4" t="s">
        <v>306</v>
      </c>
      <c r="C192" s="3">
        <v>57512</v>
      </c>
      <c r="D192" s="4" t="s">
        <v>31</v>
      </c>
      <c r="E192" s="4" t="s">
        <v>307</v>
      </c>
      <c r="F192" s="4" t="s">
        <v>308</v>
      </c>
      <c r="G192" s="5" t="s">
        <v>840</v>
      </c>
      <c r="H192" s="4" t="s">
        <v>34</v>
      </c>
      <c r="I192" s="4"/>
      <c r="J192" s="4" t="s">
        <v>35</v>
      </c>
      <c r="K192" s="6">
        <v>1</v>
      </c>
      <c r="L192" s="4">
        <v>713003</v>
      </c>
      <c r="M192" s="4" t="s">
        <v>115</v>
      </c>
      <c r="N192" s="4" t="s">
        <v>116</v>
      </c>
      <c r="O192" s="4" t="s">
        <v>117</v>
      </c>
      <c r="P192" s="4">
        <v>2</v>
      </c>
      <c r="Q192" s="4" t="s">
        <v>39</v>
      </c>
      <c r="R192" s="3">
        <v>100477</v>
      </c>
      <c r="S192" s="4" t="s">
        <v>118</v>
      </c>
      <c r="T192" s="4" t="s">
        <v>119</v>
      </c>
      <c r="U192" s="4">
        <v>532234206</v>
      </c>
      <c r="V192" s="4"/>
      <c r="W192" s="7">
        <v>21300</v>
      </c>
      <c r="X192" s="8">
        <v>20</v>
      </c>
      <c r="Y192" s="9">
        <f>((K192*W192)*(X192/100))/K192</f>
        <v>4260</v>
      </c>
      <c r="Z192" s="9">
        <f>ROUND(K192*ROUND(W192,2),2)</f>
        <v>21300</v>
      </c>
      <c r="AA192" s="9">
        <f>ROUND(Z192*((100+X192)/100),2)</f>
        <v>25560</v>
      </c>
    </row>
    <row r="193" spans="1:27" ht="13.5" customHeight="1" thickTop="1">
      <c r="A193" s="79" t="s">
        <v>53</v>
      </c>
      <c r="B193" s="79"/>
      <c r="C193" s="79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79" t="s">
        <v>54</v>
      </c>
      <c r="Y193" s="79"/>
      <c r="Z193" s="11">
        <f>SUM(Z192:Z192)</f>
        <v>21300</v>
      </c>
      <c r="AA193" s="11">
        <f>SUM(AA192:AA192)</f>
        <v>25560</v>
      </c>
    </row>
    <row r="194" spans="1:2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>
      <c r="A195" s="3">
        <v>21916</v>
      </c>
      <c r="B195" s="4" t="s">
        <v>309</v>
      </c>
      <c r="C195" s="3">
        <v>57514</v>
      </c>
      <c r="D195" s="4" t="s">
        <v>44</v>
      </c>
      <c r="E195" s="4" t="s">
        <v>101</v>
      </c>
      <c r="F195" s="4" t="s">
        <v>102</v>
      </c>
      <c r="G195" s="5" t="s">
        <v>720</v>
      </c>
      <c r="H195" s="4" t="s">
        <v>34</v>
      </c>
      <c r="I195" s="4"/>
      <c r="J195" s="4" t="s">
        <v>35</v>
      </c>
      <c r="K195" s="6">
        <v>1</v>
      </c>
      <c r="L195" s="4">
        <v>510000</v>
      </c>
      <c r="M195" s="4" t="s">
        <v>193</v>
      </c>
      <c r="N195" s="4" t="s">
        <v>194</v>
      </c>
      <c r="O195" s="4" t="s">
        <v>105</v>
      </c>
      <c r="P195" s="4">
        <v>2</v>
      </c>
      <c r="Q195" s="4" t="s">
        <v>195</v>
      </c>
      <c r="R195" s="3">
        <v>186014</v>
      </c>
      <c r="S195" s="4" t="s">
        <v>196</v>
      </c>
      <c r="T195" s="4" t="s">
        <v>197</v>
      </c>
      <c r="U195" s="4">
        <v>549496321</v>
      </c>
      <c r="V195" s="4"/>
      <c r="W195" s="7">
        <v>8800</v>
      </c>
      <c r="X195" s="8">
        <v>20</v>
      </c>
      <c r="Y195" s="9">
        <f>((K195*W195)*(X195/100))/K195</f>
        <v>1760</v>
      </c>
      <c r="Z195" s="9">
        <f>ROUND(K195*ROUND(W195,2),2)</f>
        <v>8800</v>
      </c>
      <c r="AA195" s="9">
        <f>ROUND(Z195*((100+X195)/100),2)</f>
        <v>10560</v>
      </c>
    </row>
    <row r="196" spans="1:27" ht="13.5" thickBot="1">
      <c r="A196" s="3">
        <v>21916</v>
      </c>
      <c r="B196" s="4" t="s">
        <v>309</v>
      </c>
      <c r="C196" s="3">
        <v>57526</v>
      </c>
      <c r="D196" s="4" t="s">
        <v>109</v>
      </c>
      <c r="E196" s="4" t="s">
        <v>112</v>
      </c>
      <c r="F196" s="4" t="s">
        <v>113</v>
      </c>
      <c r="G196" s="5" t="s">
        <v>738</v>
      </c>
      <c r="H196" s="4" t="s">
        <v>34</v>
      </c>
      <c r="I196" s="4"/>
      <c r="J196" s="4" t="s">
        <v>35</v>
      </c>
      <c r="K196" s="6">
        <v>1</v>
      </c>
      <c r="L196" s="4">
        <v>510000</v>
      </c>
      <c r="M196" s="4" t="s">
        <v>193</v>
      </c>
      <c r="N196" s="4" t="s">
        <v>194</v>
      </c>
      <c r="O196" s="4" t="s">
        <v>105</v>
      </c>
      <c r="P196" s="4">
        <v>2</v>
      </c>
      <c r="Q196" s="4" t="s">
        <v>195</v>
      </c>
      <c r="R196" s="3">
        <v>186014</v>
      </c>
      <c r="S196" s="4" t="s">
        <v>196</v>
      </c>
      <c r="T196" s="4" t="s">
        <v>197</v>
      </c>
      <c r="U196" s="4">
        <v>549496321</v>
      </c>
      <c r="V196" s="4"/>
      <c r="W196" s="7">
        <v>2700</v>
      </c>
      <c r="X196" s="8">
        <v>20</v>
      </c>
      <c r="Y196" s="9">
        <f>((K196*W196)*(X196/100))/K196</f>
        <v>540</v>
      </c>
      <c r="Z196" s="9">
        <f>ROUND(K196*ROUND(W196,2),2)</f>
        <v>2700</v>
      </c>
      <c r="AA196" s="9">
        <f>ROUND(Z196*((100+X196)/100),2)</f>
        <v>3240</v>
      </c>
    </row>
    <row r="197" spans="1:27" ht="13.5" customHeight="1" thickTop="1">
      <c r="A197" s="79" t="s">
        <v>53</v>
      </c>
      <c r="B197" s="79"/>
      <c r="C197" s="79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79" t="s">
        <v>54</v>
      </c>
      <c r="Y197" s="79"/>
      <c r="Z197" s="11">
        <f>SUM(Z195:Z196)</f>
        <v>11500</v>
      </c>
      <c r="AA197" s="11">
        <f>SUM(AA195:AA196)</f>
        <v>13800</v>
      </c>
    </row>
    <row r="198" spans="1:2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>
      <c r="A199" s="3">
        <v>21923</v>
      </c>
      <c r="B199" s="4"/>
      <c r="C199" s="3">
        <v>57569</v>
      </c>
      <c r="D199" s="4" t="s">
        <v>109</v>
      </c>
      <c r="E199" s="4" t="s">
        <v>112</v>
      </c>
      <c r="F199" s="4" t="s">
        <v>113</v>
      </c>
      <c r="G199" s="5" t="s">
        <v>738</v>
      </c>
      <c r="H199" s="4" t="s">
        <v>34</v>
      </c>
      <c r="I199" s="4"/>
      <c r="J199" s="4" t="s">
        <v>35</v>
      </c>
      <c r="K199" s="6">
        <v>3</v>
      </c>
      <c r="L199" s="4">
        <v>231700</v>
      </c>
      <c r="M199" s="4" t="s">
        <v>310</v>
      </c>
      <c r="N199" s="4" t="s">
        <v>143</v>
      </c>
      <c r="O199" s="4" t="s">
        <v>144</v>
      </c>
      <c r="P199" s="4"/>
      <c r="Q199" s="4" t="s">
        <v>39</v>
      </c>
      <c r="R199" s="3">
        <v>3913</v>
      </c>
      <c r="S199" s="4" t="s">
        <v>154</v>
      </c>
      <c r="T199" s="4" t="s">
        <v>155</v>
      </c>
      <c r="U199" s="4">
        <v>549493609</v>
      </c>
      <c r="V199" s="4"/>
      <c r="W199" s="7">
        <v>2700</v>
      </c>
      <c r="X199" s="8">
        <v>20</v>
      </c>
      <c r="Y199" s="9">
        <f>((K199*W199)*(X199/100))/K199</f>
        <v>540</v>
      </c>
      <c r="Z199" s="9">
        <f>ROUND(K199*ROUND(W199,2),2)</f>
        <v>8100</v>
      </c>
      <c r="AA199" s="9">
        <f>ROUND(Z199*((100+X199)/100),2)</f>
        <v>9720</v>
      </c>
    </row>
    <row r="200" spans="1:27" ht="13.5" thickBot="1">
      <c r="A200" s="3">
        <v>21923</v>
      </c>
      <c r="B200" s="4"/>
      <c r="C200" s="3">
        <v>57570</v>
      </c>
      <c r="D200" s="4" t="s">
        <v>44</v>
      </c>
      <c r="E200" s="4" t="s">
        <v>101</v>
      </c>
      <c r="F200" s="4" t="s">
        <v>102</v>
      </c>
      <c r="G200" s="5" t="s">
        <v>720</v>
      </c>
      <c r="H200" s="4" t="s">
        <v>34</v>
      </c>
      <c r="I200" s="4"/>
      <c r="J200" s="4" t="s">
        <v>35</v>
      </c>
      <c r="K200" s="6">
        <v>3</v>
      </c>
      <c r="L200" s="4">
        <v>231700</v>
      </c>
      <c r="M200" s="4" t="s">
        <v>310</v>
      </c>
      <c r="N200" s="4" t="s">
        <v>143</v>
      </c>
      <c r="O200" s="4" t="s">
        <v>144</v>
      </c>
      <c r="P200" s="4"/>
      <c r="Q200" s="4" t="s">
        <v>39</v>
      </c>
      <c r="R200" s="3">
        <v>3913</v>
      </c>
      <c r="S200" s="4" t="s">
        <v>154</v>
      </c>
      <c r="T200" s="4" t="s">
        <v>155</v>
      </c>
      <c r="U200" s="4">
        <v>549493609</v>
      </c>
      <c r="V200" s="4"/>
      <c r="W200" s="7">
        <v>8800</v>
      </c>
      <c r="X200" s="8">
        <v>20</v>
      </c>
      <c r="Y200" s="9">
        <f>((K200*W200)*(X200/100))/K200</f>
        <v>1760</v>
      </c>
      <c r="Z200" s="9">
        <f>ROUND(K200*ROUND(W200,2),2)</f>
        <v>26400</v>
      </c>
      <c r="AA200" s="9">
        <f>ROUND(Z200*((100+X200)/100),2)</f>
        <v>31680</v>
      </c>
    </row>
    <row r="201" spans="1:27" ht="13.5" customHeight="1" thickTop="1">
      <c r="A201" s="79" t="s">
        <v>53</v>
      </c>
      <c r="B201" s="79"/>
      <c r="C201" s="79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79" t="s">
        <v>54</v>
      </c>
      <c r="Y201" s="79"/>
      <c r="Z201" s="11">
        <f>SUM(Z199:Z200)</f>
        <v>34500</v>
      </c>
      <c r="AA201" s="11">
        <f>SUM(AA199:AA200)</f>
        <v>41400</v>
      </c>
    </row>
    <row r="202" spans="1:2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51.75" thickBot="1">
      <c r="A203" s="3">
        <v>21931</v>
      </c>
      <c r="B203" s="4" t="s">
        <v>311</v>
      </c>
      <c r="C203" s="3">
        <v>57528</v>
      </c>
      <c r="D203" s="4" t="s">
        <v>31</v>
      </c>
      <c r="E203" s="4" t="s">
        <v>147</v>
      </c>
      <c r="F203" s="4" t="s">
        <v>148</v>
      </c>
      <c r="G203" s="46" t="s">
        <v>830</v>
      </c>
      <c r="H203" s="4" t="s">
        <v>34</v>
      </c>
      <c r="I203" s="14" t="s">
        <v>316</v>
      </c>
      <c r="J203" s="4" t="s">
        <v>35</v>
      </c>
      <c r="K203" s="6">
        <v>1</v>
      </c>
      <c r="L203" s="4">
        <v>419830</v>
      </c>
      <c r="M203" s="4" t="s">
        <v>312</v>
      </c>
      <c r="N203" s="4" t="s">
        <v>286</v>
      </c>
      <c r="O203" s="4" t="s">
        <v>287</v>
      </c>
      <c r="P203" s="4">
        <v>1</v>
      </c>
      <c r="Q203" s="4" t="s">
        <v>313</v>
      </c>
      <c r="R203" s="3">
        <v>584</v>
      </c>
      <c r="S203" s="4" t="s">
        <v>314</v>
      </c>
      <c r="T203" s="4" t="s">
        <v>315</v>
      </c>
      <c r="U203" s="4">
        <v>549495311</v>
      </c>
      <c r="W203" s="7">
        <v>15300</v>
      </c>
      <c r="X203" s="8">
        <v>20</v>
      </c>
      <c r="Y203" s="9">
        <f>((K203*W203)*(X203/100))/K203</f>
        <v>3060</v>
      </c>
      <c r="Z203" s="9">
        <f>ROUND(K203*ROUND(W203,2),2)</f>
        <v>15300</v>
      </c>
      <c r="AA203" s="9">
        <f>ROUND(Z203*((100+X203)/100),2)</f>
        <v>18360</v>
      </c>
    </row>
    <row r="204" spans="1:27" ht="13.5" customHeight="1" thickTop="1">
      <c r="A204" s="79" t="s">
        <v>53</v>
      </c>
      <c r="B204" s="79"/>
      <c r="C204" s="79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9" t="s">
        <v>54</v>
      </c>
      <c r="Y204" s="79"/>
      <c r="Z204" s="11">
        <f>SUM(Z203:Z203)</f>
        <v>15300</v>
      </c>
      <c r="AA204" s="11">
        <f>SUM(AA203:AA203)</f>
        <v>18360</v>
      </c>
    </row>
    <row r="205" spans="1:2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3">
        <v>21934</v>
      </c>
      <c r="B206" s="4" t="s">
        <v>317</v>
      </c>
      <c r="C206" s="3">
        <v>57588</v>
      </c>
      <c r="D206" s="4" t="s">
        <v>130</v>
      </c>
      <c r="E206" s="4" t="s">
        <v>220</v>
      </c>
      <c r="F206" s="4" t="s">
        <v>221</v>
      </c>
      <c r="G206" s="5" t="s">
        <v>943</v>
      </c>
      <c r="H206" s="4" t="s">
        <v>34</v>
      </c>
      <c r="I206" s="4"/>
      <c r="J206" s="4" t="s">
        <v>35</v>
      </c>
      <c r="K206" s="6">
        <v>1</v>
      </c>
      <c r="L206" s="4">
        <v>510000</v>
      </c>
      <c r="M206" s="4" t="s">
        <v>193</v>
      </c>
      <c r="N206" s="4" t="s">
        <v>194</v>
      </c>
      <c r="O206" s="4" t="s">
        <v>105</v>
      </c>
      <c r="P206" s="4">
        <v>2</v>
      </c>
      <c r="Q206" s="4" t="s">
        <v>195</v>
      </c>
      <c r="R206" s="3">
        <v>186014</v>
      </c>
      <c r="S206" s="4" t="s">
        <v>196</v>
      </c>
      <c r="T206" s="4" t="s">
        <v>197</v>
      </c>
      <c r="U206" s="4">
        <v>549496321</v>
      </c>
      <c r="V206" s="4"/>
      <c r="W206" s="7">
        <v>300</v>
      </c>
      <c r="X206" s="8">
        <v>20</v>
      </c>
      <c r="Y206" s="9">
        <f aca="true" t="shared" si="3" ref="Y206:Y212">((K206*W206)*(X206/100))/K206</f>
        <v>60</v>
      </c>
      <c r="Z206" s="9">
        <f aca="true" t="shared" si="4" ref="Z206:Z212">ROUND(K206*ROUND(W206,2),2)</f>
        <v>300</v>
      </c>
      <c r="AA206" s="9">
        <f aca="true" t="shared" si="5" ref="AA206:AA212">ROUND(Z206*((100+X206)/100),2)</f>
        <v>360</v>
      </c>
    </row>
    <row r="207" spans="1:27" ht="12.75">
      <c r="A207" s="3">
        <v>21934</v>
      </c>
      <c r="B207" s="4" t="s">
        <v>317</v>
      </c>
      <c r="C207" s="3">
        <v>57589</v>
      </c>
      <c r="D207" s="4" t="s">
        <v>55</v>
      </c>
      <c r="E207" s="4" t="s">
        <v>138</v>
      </c>
      <c r="F207" s="4" t="s">
        <v>139</v>
      </c>
      <c r="G207" s="5" t="s">
        <v>945</v>
      </c>
      <c r="H207" s="4" t="s">
        <v>34</v>
      </c>
      <c r="I207" s="4"/>
      <c r="J207" s="4" t="s">
        <v>35</v>
      </c>
      <c r="K207" s="6">
        <v>1</v>
      </c>
      <c r="L207" s="4">
        <v>510000</v>
      </c>
      <c r="M207" s="4" t="s">
        <v>193</v>
      </c>
      <c r="N207" s="4" t="s">
        <v>194</v>
      </c>
      <c r="O207" s="4" t="s">
        <v>105</v>
      </c>
      <c r="P207" s="4">
        <v>2</v>
      </c>
      <c r="Q207" s="4" t="s">
        <v>195</v>
      </c>
      <c r="R207" s="3">
        <v>186014</v>
      </c>
      <c r="S207" s="4" t="s">
        <v>196</v>
      </c>
      <c r="T207" s="4" t="s">
        <v>197</v>
      </c>
      <c r="U207" s="4">
        <v>549496321</v>
      </c>
      <c r="V207" s="4"/>
      <c r="W207" s="7">
        <v>180</v>
      </c>
      <c r="X207" s="8">
        <v>20</v>
      </c>
      <c r="Y207" s="9">
        <f t="shared" si="3"/>
        <v>36</v>
      </c>
      <c r="Z207" s="9">
        <f t="shared" si="4"/>
        <v>180</v>
      </c>
      <c r="AA207" s="9">
        <f t="shared" si="5"/>
        <v>216</v>
      </c>
    </row>
    <row r="208" spans="1:27" ht="12.75">
      <c r="A208" s="3">
        <v>21934</v>
      </c>
      <c r="B208" s="4" t="s">
        <v>317</v>
      </c>
      <c r="C208" s="3">
        <v>57590</v>
      </c>
      <c r="D208" s="4" t="s">
        <v>47</v>
      </c>
      <c r="E208" s="4" t="s">
        <v>48</v>
      </c>
      <c r="F208" s="4" t="s">
        <v>49</v>
      </c>
      <c r="G208" s="5" t="s">
        <v>941</v>
      </c>
      <c r="H208" s="4" t="s">
        <v>34</v>
      </c>
      <c r="I208" s="4"/>
      <c r="J208" s="4" t="s">
        <v>35</v>
      </c>
      <c r="K208" s="6">
        <v>1</v>
      </c>
      <c r="L208" s="4">
        <v>510000</v>
      </c>
      <c r="M208" s="4" t="s">
        <v>193</v>
      </c>
      <c r="N208" s="4" t="s">
        <v>194</v>
      </c>
      <c r="O208" s="4" t="s">
        <v>105</v>
      </c>
      <c r="P208" s="4">
        <v>2</v>
      </c>
      <c r="Q208" s="4" t="s">
        <v>195</v>
      </c>
      <c r="R208" s="3">
        <v>186014</v>
      </c>
      <c r="S208" s="4" t="s">
        <v>196</v>
      </c>
      <c r="T208" s="4" t="s">
        <v>197</v>
      </c>
      <c r="U208" s="4">
        <v>549496321</v>
      </c>
      <c r="V208" s="4"/>
      <c r="W208" s="7">
        <v>2650</v>
      </c>
      <c r="X208" s="8">
        <v>20</v>
      </c>
      <c r="Y208" s="9">
        <f t="shared" si="3"/>
        <v>530</v>
      </c>
      <c r="Z208" s="9">
        <f t="shared" si="4"/>
        <v>2650</v>
      </c>
      <c r="AA208" s="9">
        <f t="shared" si="5"/>
        <v>3180</v>
      </c>
    </row>
    <row r="209" spans="1:27" ht="12.75">
      <c r="A209" s="3">
        <v>21934</v>
      </c>
      <c r="B209" s="4" t="s">
        <v>317</v>
      </c>
      <c r="C209" s="3">
        <v>57591</v>
      </c>
      <c r="D209" s="4" t="s">
        <v>109</v>
      </c>
      <c r="E209" s="4" t="s">
        <v>318</v>
      </c>
      <c r="F209" s="4" t="s">
        <v>319</v>
      </c>
      <c r="G209" s="5" t="s">
        <v>732</v>
      </c>
      <c r="H209" s="4" t="s">
        <v>34</v>
      </c>
      <c r="I209" s="4"/>
      <c r="J209" s="4" t="s">
        <v>35</v>
      </c>
      <c r="K209" s="6">
        <v>1</v>
      </c>
      <c r="L209" s="4">
        <v>510000</v>
      </c>
      <c r="M209" s="4" t="s">
        <v>193</v>
      </c>
      <c r="N209" s="4" t="s">
        <v>194</v>
      </c>
      <c r="O209" s="4" t="s">
        <v>105</v>
      </c>
      <c r="P209" s="4">
        <v>2</v>
      </c>
      <c r="Q209" s="4" t="s">
        <v>195</v>
      </c>
      <c r="R209" s="3">
        <v>186014</v>
      </c>
      <c r="S209" s="4" t="s">
        <v>196</v>
      </c>
      <c r="T209" s="4" t="s">
        <v>197</v>
      </c>
      <c r="U209" s="4">
        <v>549496321</v>
      </c>
      <c r="V209" s="4"/>
      <c r="W209" s="7">
        <v>2350</v>
      </c>
      <c r="X209" s="8">
        <v>20</v>
      </c>
      <c r="Y209" s="9">
        <f t="shared" si="3"/>
        <v>470</v>
      </c>
      <c r="Z209" s="9">
        <f t="shared" si="4"/>
        <v>2350</v>
      </c>
      <c r="AA209" s="9">
        <f t="shared" si="5"/>
        <v>2820</v>
      </c>
    </row>
    <row r="210" spans="1:27" ht="12.75">
      <c r="A210" s="3">
        <v>21934</v>
      </c>
      <c r="B210" s="4" t="s">
        <v>317</v>
      </c>
      <c r="C210" s="3">
        <v>57592</v>
      </c>
      <c r="D210" s="4" t="s">
        <v>31</v>
      </c>
      <c r="E210" s="4" t="s">
        <v>69</v>
      </c>
      <c r="F210" s="4" t="s">
        <v>70</v>
      </c>
      <c r="G210" s="46" t="s">
        <v>801</v>
      </c>
      <c r="H210" s="4" t="s">
        <v>34</v>
      </c>
      <c r="I210" s="14" t="s">
        <v>320</v>
      </c>
      <c r="J210" s="4" t="s">
        <v>35</v>
      </c>
      <c r="K210" s="6">
        <v>1</v>
      </c>
      <c r="L210" s="4">
        <v>510000</v>
      </c>
      <c r="M210" s="4" t="s">
        <v>193</v>
      </c>
      <c r="N210" s="4" t="s">
        <v>194</v>
      </c>
      <c r="O210" s="4" t="s">
        <v>105</v>
      </c>
      <c r="P210" s="4">
        <v>2</v>
      </c>
      <c r="Q210" s="4" t="s">
        <v>195</v>
      </c>
      <c r="R210" s="3">
        <v>186014</v>
      </c>
      <c r="S210" s="4" t="s">
        <v>196</v>
      </c>
      <c r="T210" s="4" t="s">
        <v>197</v>
      </c>
      <c r="U210" s="4">
        <v>549496321</v>
      </c>
      <c r="V210" s="4"/>
      <c r="W210" s="7">
        <v>11200</v>
      </c>
      <c r="X210" s="8">
        <v>20</v>
      </c>
      <c r="Y210" s="9">
        <f t="shared" si="3"/>
        <v>2240</v>
      </c>
      <c r="Z210" s="9">
        <f t="shared" si="4"/>
        <v>11200</v>
      </c>
      <c r="AA210" s="9">
        <f t="shared" si="5"/>
        <v>13440</v>
      </c>
    </row>
    <row r="211" spans="1:27" ht="12.75">
      <c r="A211" s="3">
        <v>21934</v>
      </c>
      <c r="B211" s="4" t="s">
        <v>317</v>
      </c>
      <c r="C211" s="3">
        <v>57604</v>
      </c>
      <c r="D211" s="4" t="s">
        <v>301</v>
      </c>
      <c r="E211" s="4" t="s">
        <v>302</v>
      </c>
      <c r="F211" s="4" t="s">
        <v>303</v>
      </c>
      <c r="G211" s="5" t="s">
        <v>920</v>
      </c>
      <c r="H211" s="4" t="s">
        <v>34</v>
      </c>
      <c r="I211" s="14" t="s">
        <v>321</v>
      </c>
      <c r="J211" s="4" t="s">
        <v>35</v>
      </c>
      <c r="K211" s="6">
        <v>1</v>
      </c>
      <c r="L211" s="4">
        <v>510000</v>
      </c>
      <c r="M211" s="4" t="s">
        <v>193</v>
      </c>
      <c r="N211" s="4" t="s">
        <v>194</v>
      </c>
      <c r="O211" s="4" t="s">
        <v>105</v>
      </c>
      <c r="P211" s="4">
        <v>2</v>
      </c>
      <c r="Q211" s="4" t="s">
        <v>195</v>
      </c>
      <c r="R211" s="3">
        <v>186014</v>
      </c>
      <c r="S211" s="4" t="s">
        <v>196</v>
      </c>
      <c r="T211" s="4" t="s">
        <v>197</v>
      </c>
      <c r="U211" s="4">
        <v>549496321</v>
      </c>
      <c r="V211" s="4"/>
      <c r="W211" s="7">
        <v>110</v>
      </c>
      <c r="X211" s="8">
        <v>20</v>
      </c>
      <c r="Y211" s="9">
        <f t="shared" si="3"/>
        <v>22</v>
      </c>
      <c r="Z211" s="9">
        <f t="shared" si="4"/>
        <v>110</v>
      </c>
      <c r="AA211" s="9">
        <f t="shared" si="5"/>
        <v>132</v>
      </c>
    </row>
    <row r="212" spans="1:27" ht="13.5" thickBot="1">
      <c r="A212" s="3">
        <v>21934</v>
      </c>
      <c r="B212" s="4" t="s">
        <v>317</v>
      </c>
      <c r="C212" s="3">
        <v>57605</v>
      </c>
      <c r="D212" s="4" t="s">
        <v>50</v>
      </c>
      <c r="E212" s="4" t="s">
        <v>128</v>
      </c>
      <c r="F212" s="4" t="s">
        <v>129</v>
      </c>
      <c r="G212" s="5" t="s">
        <v>895</v>
      </c>
      <c r="H212" s="4" t="s">
        <v>34</v>
      </c>
      <c r="I212" s="4"/>
      <c r="J212" s="4" t="s">
        <v>35</v>
      </c>
      <c r="K212" s="6">
        <v>1</v>
      </c>
      <c r="L212" s="4">
        <v>510000</v>
      </c>
      <c r="M212" s="4" t="s">
        <v>193</v>
      </c>
      <c r="N212" s="4" t="s">
        <v>194</v>
      </c>
      <c r="O212" s="4" t="s">
        <v>105</v>
      </c>
      <c r="P212" s="4">
        <v>2</v>
      </c>
      <c r="Q212" s="4" t="s">
        <v>195</v>
      </c>
      <c r="R212" s="3">
        <v>186014</v>
      </c>
      <c r="S212" s="4" t="s">
        <v>196</v>
      </c>
      <c r="T212" s="4" t="s">
        <v>197</v>
      </c>
      <c r="U212" s="4">
        <v>549496321</v>
      </c>
      <c r="V212" s="4"/>
      <c r="W212" s="7">
        <v>4280</v>
      </c>
      <c r="X212" s="8">
        <v>20</v>
      </c>
      <c r="Y212" s="9">
        <f t="shared" si="3"/>
        <v>856</v>
      </c>
      <c r="Z212" s="9">
        <f t="shared" si="4"/>
        <v>4280</v>
      </c>
      <c r="AA212" s="9">
        <f t="shared" si="5"/>
        <v>5136</v>
      </c>
    </row>
    <row r="213" spans="1:27" ht="13.5" customHeight="1" thickTop="1">
      <c r="A213" s="79" t="s">
        <v>53</v>
      </c>
      <c r="B213" s="79"/>
      <c r="C213" s="79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79" t="s">
        <v>54</v>
      </c>
      <c r="Y213" s="79"/>
      <c r="Z213" s="11">
        <f>SUM(Z206:Z212)</f>
        <v>21070</v>
      </c>
      <c r="AA213" s="11">
        <f>SUM(AA206:AA212)</f>
        <v>25284</v>
      </c>
    </row>
    <row r="214" spans="1:2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>
      <c r="A215" s="3">
        <v>21951</v>
      </c>
      <c r="B215" s="4" t="s">
        <v>322</v>
      </c>
      <c r="C215" s="3">
        <v>57582</v>
      </c>
      <c r="D215" s="4" t="s">
        <v>31</v>
      </c>
      <c r="E215" s="4" t="s">
        <v>283</v>
      </c>
      <c r="F215" s="4" t="s">
        <v>284</v>
      </c>
      <c r="G215" s="46" t="s">
        <v>811</v>
      </c>
      <c r="H215" s="4" t="s">
        <v>34</v>
      </c>
      <c r="I215" s="14" t="s">
        <v>381</v>
      </c>
      <c r="J215" s="4" t="s">
        <v>35</v>
      </c>
      <c r="K215" s="6">
        <v>1</v>
      </c>
      <c r="L215" s="4">
        <v>510000</v>
      </c>
      <c r="M215" s="4" t="s">
        <v>193</v>
      </c>
      <c r="N215" s="4" t="s">
        <v>194</v>
      </c>
      <c r="O215" s="4" t="s">
        <v>105</v>
      </c>
      <c r="P215" s="4">
        <v>2</v>
      </c>
      <c r="Q215" s="4" t="s">
        <v>195</v>
      </c>
      <c r="R215" s="3">
        <v>186014</v>
      </c>
      <c r="S215" s="4" t="s">
        <v>196</v>
      </c>
      <c r="T215" s="4" t="s">
        <v>197</v>
      </c>
      <c r="U215" s="4">
        <v>549496321</v>
      </c>
      <c r="V215" s="4"/>
      <c r="W215" s="7">
        <v>13800</v>
      </c>
      <c r="X215" s="8">
        <v>20</v>
      </c>
      <c r="Y215" s="9">
        <f>((K215*W215)*(X215/100))/K215</f>
        <v>2760</v>
      </c>
      <c r="Z215" s="9">
        <f>ROUND(K215*ROUND(W215,2),2)</f>
        <v>13800</v>
      </c>
      <c r="AA215" s="9">
        <f>ROUND(Z215*((100+X215)/100),2)</f>
        <v>16560</v>
      </c>
    </row>
    <row r="216" spans="1:27" ht="12.75">
      <c r="A216" s="3">
        <v>21951</v>
      </c>
      <c r="B216" s="4" t="s">
        <v>322</v>
      </c>
      <c r="C216" s="3">
        <v>57583</v>
      </c>
      <c r="D216" s="4" t="s">
        <v>301</v>
      </c>
      <c r="E216" s="4" t="s">
        <v>302</v>
      </c>
      <c r="F216" s="4" t="s">
        <v>303</v>
      </c>
      <c r="G216" s="5" t="s">
        <v>921</v>
      </c>
      <c r="H216" s="4" t="s">
        <v>34</v>
      </c>
      <c r="I216" s="14" t="s">
        <v>323</v>
      </c>
      <c r="J216" s="4" t="s">
        <v>35</v>
      </c>
      <c r="K216" s="6">
        <v>1</v>
      </c>
      <c r="L216" s="4">
        <v>510000</v>
      </c>
      <c r="M216" s="4" t="s">
        <v>193</v>
      </c>
      <c r="N216" s="4" t="s">
        <v>194</v>
      </c>
      <c r="O216" s="4" t="s">
        <v>105</v>
      </c>
      <c r="P216" s="4">
        <v>2</v>
      </c>
      <c r="Q216" s="4" t="s">
        <v>195</v>
      </c>
      <c r="R216" s="3">
        <v>186014</v>
      </c>
      <c r="S216" s="4" t="s">
        <v>196</v>
      </c>
      <c r="T216" s="4" t="s">
        <v>197</v>
      </c>
      <c r="U216" s="4">
        <v>549496321</v>
      </c>
      <c r="V216" s="4"/>
      <c r="W216" s="7">
        <v>490</v>
      </c>
      <c r="X216" s="8">
        <v>20</v>
      </c>
      <c r="Y216" s="9">
        <f>((K216*W216)*(X216/100))/K216</f>
        <v>98</v>
      </c>
      <c r="Z216" s="9">
        <f>ROUND(K216*ROUND(W216,2),2)</f>
        <v>490</v>
      </c>
      <c r="AA216" s="9">
        <f>ROUND(Z216*((100+X216)/100),2)</f>
        <v>588</v>
      </c>
    </row>
    <row r="217" spans="1:27" ht="13.5" thickBot="1">
      <c r="A217" s="3">
        <v>21951</v>
      </c>
      <c r="B217" s="4" t="s">
        <v>322</v>
      </c>
      <c r="C217" s="3">
        <v>57584</v>
      </c>
      <c r="D217" s="4" t="s">
        <v>47</v>
      </c>
      <c r="E217" s="4" t="s">
        <v>277</v>
      </c>
      <c r="F217" s="4" t="s">
        <v>278</v>
      </c>
      <c r="G217" s="46" t="s">
        <v>939</v>
      </c>
      <c r="H217" s="4" t="s">
        <v>34</v>
      </c>
      <c r="I217" s="14" t="s">
        <v>324</v>
      </c>
      <c r="J217" s="4" t="s">
        <v>35</v>
      </c>
      <c r="K217" s="6">
        <v>1</v>
      </c>
      <c r="L217" s="4">
        <v>510000</v>
      </c>
      <c r="M217" s="4" t="s">
        <v>193</v>
      </c>
      <c r="N217" s="4" t="s">
        <v>194</v>
      </c>
      <c r="O217" s="4" t="s">
        <v>105</v>
      </c>
      <c r="P217" s="4">
        <v>2</v>
      </c>
      <c r="Q217" s="4" t="s">
        <v>195</v>
      </c>
      <c r="R217" s="3">
        <v>186014</v>
      </c>
      <c r="S217" s="4" t="s">
        <v>196</v>
      </c>
      <c r="T217" s="4" t="s">
        <v>197</v>
      </c>
      <c r="U217" s="4">
        <v>549496321</v>
      </c>
      <c r="V217" s="4"/>
      <c r="W217" s="7">
        <v>2420</v>
      </c>
      <c r="X217" s="8">
        <v>20</v>
      </c>
      <c r="Y217" s="9">
        <f>((K217*W217)*(X217/100))/K217</f>
        <v>484</v>
      </c>
      <c r="Z217" s="9">
        <f>ROUND(K217*ROUND(W217,2),2)</f>
        <v>2420</v>
      </c>
      <c r="AA217" s="9">
        <f>ROUND(Z217*((100+X217)/100),2)</f>
        <v>2904</v>
      </c>
    </row>
    <row r="218" spans="1:27" ht="13.5" customHeight="1" thickTop="1">
      <c r="A218" s="79" t="s">
        <v>53</v>
      </c>
      <c r="B218" s="79"/>
      <c r="C218" s="79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79" t="s">
        <v>54</v>
      </c>
      <c r="Y218" s="79"/>
      <c r="Z218" s="11">
        <f>SUM(Z215:Z217)</f>
        <v>16710</v>
      </c>
      <c r="AA218" s="11">
        <f>SUM(AA215:AA217)</f>
        <v>20052</v>
      </c>
    </row>
    <row r="219" spans="1:27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3.5" thickBot="1">
      <c r="A220" s="3">
        <v>21952</v>
      </c>
      <c r="B220" s="4"/>
      <c r="C220" s="3">
        <v>57656</v>
      </c>
      <c r="D220" s="4" t="s">
        <v>64</v>
      </c>
      <c r="E220" s="4" t="s">
        <v>65</v>
      </c>
      <c r="F220" s="4" t="s">
        <v>66</v>
      </c>
      <c r="G220" s="46" t="s">
        <v>932</v>
      </c>
      <c r="H220" s="4" t="s">
        <v>34</v>
      </c>
      <c r="I220" s="14" t="s">
        <v>323</v>
      </c>
      <c r="J220" s="4" t="s">
        <v>35</v>
      </c>
      <c r="K220" s="6">
        <v>5</v>
      </c>
      <c r="L220" s="4">
        <v>213900</v>
      </c>
      <c r="M220" s="4" t="s">
        <v>325</v>
      </c>
      <c r="N220" s="4" t="s">
        <v>59</v>
      </c>
      <c r="O220" s="4" t="s">
        <v>60</v>
      </c>
      <c r="P220" s="4">
        <v>3</v>
      </c>
      <c r="Q220" s="4" t="s">
        <v>326</v>
      </c>
      <c r="R220" s="3">
        <v>239708</v>
      </c>
      <c r="S220" s="4" t="s">
        <v>327</v>
      </c>
      <c r="T220" s="4" t="s">
        <v>328</v>
      </c>
      <c r="U220" s="4">
        <v>549493081</v>
      </c>
      <c r="V220" s="4"/>
      <c r="W220" s="7">
        <v>430</v>
      </c>
      <c r="X220" s="8">
        <v>20</v>
      </c>
      <c r="Y220" s="9">
        <f>((K220*W220)*(X220/100))/K220</f>
        <v>86</v>
      </c>
      <c r="Z220" s="9">
        <f>ROUND(K220*ROUND(W220,2),2)</f>
        <v>2150</v>
      </c>
      <c r="AA220" s="9">
        <f>ROUND(Z220*((100+X220)/100),2)</f>
        <v>2580</v>
      </c>
    </row>
    <row r="221" spans="1:27" ht="13.5" customHeight="1" thickTop="1">
      <c r="A221" s="79" t="s">
        <v>53</v>
      </c>
      <c r="B221" s="79"/>
      <c r="C221" s="79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79" t="s">
        <v>54</v>
      </c>
      <c r="Y221" s="79"/>
      <c r="Z221" s="11">
        <f>SUM(Z220:Z220)</f>
        <v>2150</v>
      </c>
      <c r="AA221" s="11">
        <f>SUM(AA220:AA220)</f>
        <v>2580</v>
      </c>
    </row>
    <row r="222" spans="1:27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3.5" thickBot="1">
      <c r="A223" s="3">
        <v>21953</v>
      </c>
      <c r="B223" s="4"/>
      <c r="C223" s="3">
        <v>57587</v>
      </c>
      <c r="D223" s="4" t="s">
        <v>64</v>
      </c>
      <c r="E223" s="4" t="s">
        <v>65</v>
      </c>
      <c r="F223" s="4" t="s">
        <v>66</v>
      </c>
      <c r="G223" s="5" t="s">
        <v>931</v>
      </c>
      <c r="H223" s="4" t="s">
        <v>34</v>
      </c>
      <c r="I223" s="4"/>
      <c r="J223" s="4" t="s">
        <v>35</v>
      </c>
      <c r="K223" s="6">
        <v>3</v>
      </c>
      <c r="L223" s="4">
        <v>313060</v>
      </c>
      <c r="M223" s="4" t="s">
        <v>71</v>
      </c>
      <c r="N223" s="4" t="s">
        <v>72</v>
      </c>
      <c r="O223" s="4" t="s">
        <v>73</v>
      </c>
      <c r="P223" s="4">
        <v>5</v>
      </c>
      <c r="Q223" s="4" t="s">
        <v>329</v>
      </c>
      <c r="R223" s="3">
        <v>7467</v>
      </c>
      <c r="S223" s="4" t="s">
        <v>74</v>
      </c>
      <c r="T223" s="4" t="s">
        <v>75</v>
      </c>
      <c r="U223" s="4">
        <v>549493107</v>
      </c>
      <c r="V223" s="4"/>
      <c r="W223" s="7">
        <v>110</v>
      </c>
      <c r="X223" s="8">
        <v>20</v>
      </c>
      <c r="Y223" s="9">
        <f>((K223*W223)*(X223/100))/K223</f>
        <v>22</v>
      </c>
      <c r="Z223" s="9">
        <f>ROUND(K223*ROUND(W223,2),2)</f>
        <v>330</v>
      </c>
      <c r="AA223" s="9">
        <f>ROUND(Z223*((100+X223)/100),2)</f>
        <v>396</v>
      </c>
    </row>
    <row r="224" spans="1:27" ht="13.5" customHeight="1" thickTop="1">
      <c r="A224" s="79" t="s">
        <v>53</v>
      </c>
      <c r="B224" s="79"/>
      <c r="C224" s="79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79" t="s">
        <v>54</v>
      </c>
      <c r="Y224" s="79"/>
      <c r="Z224" s="11">
        <f>SUM(Z223:Z223)</f>
        <v>330</v>
      </c>
      <c r="AA224" s="11">
        <f>SUM(AA223:AA223)</f>
        <v>396</v>
      </c>
    </row>
    <row r="225" spans="1:27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25.5">
      <c r="A226" s="3">
        <v>21956</v>
      </c>
      <c r="B226" s="4" t="s">
        <v>330</v>
      </c>
      <c r="C226" s="3">
        <v>57594</v>
      </c>
      <c r="D226" s="4" t="s">
        <v>31</v>
      </c>
      <c r="E226" s="4" t="s">
        <v>147</v>
      </c>
      <c r="F226" s="4" t="s">
        <v>148</v>
      </c>
      <c r="G226" s="46" t="s">
        <v>826</v>
      </c>
      <c r="H226" s="4" t="s">
        <v>34</v>
      </c>
      <c r="I226" s="14" t="s">
        <v>385</v>
      </c>
      <c r="J226" s="4" t="s">
        <v>35</v>
      </c>
      <c r="K226" s="6">
        <v>1</v>
      </c>
      <c r="L226" s="4">
        <v>510000</v>
      </c>
      <c r="M226" s="4" t="s">
        <v>193</v>
      </c>
      <c r="N226" s="4" t="s">
        <v>194</v>
      </c>
      <c r="O226" s="4" t="s">
        <v>105</v>
      </c>
      <c r="P226" s="4">
        <v>2</v>
      </c>
      <c r="Q226" s="4" t="s">
        <v>195</v>
      </c>
      <c r="R226" s="3">
        <v>186014</v>
      </c>
      <c r="S226" s="4" t="s">
        <v>196</v>
      </c>
      <c r="T226" s="4" t="s">
        <v>197</v>
      </c>
      <c r="U226" s="4">
        <v>549496321</v>
      </c>
      <c r="V226" s="4"/>
      <c r="W226" s="7">
        <v>11450</v>
      </c>
      <c r="X226" s="8">
        <v>20</v>
      </c>
      <c r="Y226" s="9">
        <f>((K226*W226)*(X226/100))/K226</f>
        <v>2290</v>
      </c>
      <c r="Z226" s="9">
        <f>ROUND(K226*ROUND(W226,2),2)</f>
        <v>11450</v>
      </c>
      <c r="AA226" s="9">
        <f>ROUND(Z226*((100+X226)/100),2)</f>
        <v>13740</v>
      </c>
    </row>
    <row r="227" spans="1:27" ht="12.75">
      <c r="A227" s="3">
        <v>21956</v>
      </c>
      <c r="B227" s="4" t="s">
        <v>330</v>
      </c>
      <c r="C227" s="3">
        <v>57595</v>
      </c>
      <c r="D227" s="4" t="s">
        <v>47</v>
      </c>
      <c r="E227" s="4" t="s">
        <v>48</v>
      </c>
      <c r="F227" s="4" t="s">
        <v>49</v>
      </c>
      <c r="G227" s="5" t="s">
        <v>941</v>
      </c>
      <c r="H227" s="4" t="s">
        <v>34</v>
      </c>
      <c r="I227" s="4"/>
      <c r="J227" s="4" t="s">
        <v>35</v>
      </c>
      <c r="K227" s="6">
        <v>1</v>
      </c>
      <c r="L227" s="4">
        <v>510000</v>
      </c>
      <c r="M227" s="4" t="s">
        <v>193</v>
      </c>
      <c r="N227" s="4" t="s">
        <v>194</v>
      </c>
      <c r="O227" s="4" t="s">
        <v>105</v>
      </c>
      <c r="P227" s="4">
        <v>2</v>
      </c>
      <c r="Q227" s="4" t="s">
        <v>195</v>
      </c>
      <c r="R227" s="3">
        <v>186014</v>
      </c>
      <c r="S227" s="4" t="s">
        <v>196</v>
      </c>
      <c r="T227" s="4" t="s">
        <v>197</v>
      </c>
      <c r="U227" s="4">
        <v>549496321</v>
      </c>
      <c r="V227" s="4"/>
      <c r="W227" s="7">
        <v>2650</v>
      </c>
      <c r="X227" s="8">
        <v>20</v>
      </c>
      <c r="Y227" s="9">
        <f>((K227*W227)*(X227/100))/K227</f>
        <v>530</v>
      </c>
      <c r="Z227" s="9">
        <f>ROUND(K227*ROUND(W227,2),2)</f>
        <v>2650</v>
      </c>
      <c r="AA227" s="9">
        <f>ROUND(Z227*((100+X227)/100),2)</f>
        <v>3180</v>
      </c>
    </row>
    <row r="228" spans="1:27" ht="12.75">
      <c r="A228" s="3">
        <v>21956</v>
      </c>
      <c r="B228" s="4" t="s">
        <v>330</v>
      </c>
      <c r="C228" s="3">
        <v>57608</v>
      </c>
      <c r="D228" s="4" t="s">
        <v>55</v>
      </c>
      <c r="E228" s="4" t="s">
        <v>138</v>
      </c>
      <c r="F228" s="4" t="s">
        <v>139</v>
      </c>
      <c r="G228" s="5" t="s">
        <v>945</v>
      </c>
      <c r="H228" s="4" t="s">
        <v>34</v>
      </c>
      <c r="I228" s="4"/>
      <c r="J228" s="4" t="s">
        <v>35</v>
      </c>
      <c r="K228" s="6">
        <v>1</v>
      </c>
      <c r="L228" s="4">
        <v>510000</v>
      </c>
      <c r="M228" s="4" t="s">
        <v>193</v>
      </c>
      <c r="N228" s="4" t="s">
        <v>194</v>
      </c>
      <c r="O228" s="4" t="s">
        <v>105</v>
      </c>
      <c r="P228" s="4">
        <v>2</v>
      </c>
      <c r="Q228" s="4" t="s">
        <v>195</v>
      </c>
      <c r="R228" s="3">
        <v>186014</v>
      </c>
      <c r="S228" s="4" t="s">
        <v>196</v>
      </c>
      <c r="T228" s="4" t="s">
        <v>197</v>
      </c>
      <c r="U228" s="4">
        <v>549496321</v>
      </c>
      <c r="V228" s="4"/>
      <c r="W228" s="7">
        <v>180</v>
      </c>
      <c r="X228" s="8">
        <v>20</v>
      </c>
      <c r="Y228" s="9">
        <f>((K228*W228)*(X228/100))/K228</f>
        <v>36</v>
      </c>
      <c r="Z228" s="9">
        <f>ROUND(K228*ROUND(W228,2),2)</f>
        <v>180</v>
      </c>
      <c r="AA228" s="9">
        <f>ROUND(Z228*((100+X228)/100),2)</f>
        <v>216</v>
      </c>
    </row>
    <row r="229" spans="1:27" ht="13.5" thickBot="1">
      <c r="A229" s="3">
        <v>21956</v>
      </c>
      <c r="B229" s="4" t="s">
        <v>330</v>
      </c>
      <c r="C229" s="3">
        <v>57647</v>
      </c>
      <c r="D229" s="4" t="s">
        <v>301</v>
      </c>
      <c r="E229" s="4" t="s">
        <v>302</v>
      </c>
      <c r="F229" s="4" t="s">
        <v>303</v>
      </c>
      <c r="G229" s="5" t="s">
        <v>920</v>
      </c>
      <c r="H229" s="4" t="s">
        <v>34</v>
      </c>
      <c r="I229" s="14" t="s">
        <v>321</v>
      </c>
      <c r="J229" s="4" t="s">
        <v>35</v>
      </c>
      <c r="K229" s="6">
        <v>1</v>
      </c>
      <c r="L229" s="4">
        <v>510000</v>
      </c>
      <c r="M229" s="4" t="s">
        <v>193</v>
      </c>
      <c r="N229" s="4" t="s">
        <v>194</v>
      </c>
      <c r="O229" s="4" t="s">
        <v>105</v>
      </c>
      <c r="P229" s="4">
        <v>2</v>
      </c>
      <c r="Q229" s="4" t="s">
        <v>195</v>
      </c>
      <c r="R229" s="3">
        <v>186014</v>
      </c>
      <c r="S229" s="4" t="s">
        <v>196</v>
      </c>
      <c r="T229" s="4" t="s">
        <v>197</v>
      </c>
      <c r="U229" s="4">
        <v>549496321</v>
      </c>
      <c r="V229" s="4"/>
      <c r="W229" s="7">
        <v>110</v>
      </c>
      <c r="X229" s="8">
        <v>20</v>
      </c>
      <c r="Y229" s="9">
        <f>((K229*W229)*(X229/100))/K229</f>
        <v>22</v>
      </c>
      <c r="Z229" s="9">
        <f>ROUND(K229*ROUND(W229,2),2)</f>
        <v>110</v>
      </c>
      <c r="AA229" s="9">
        <f>ROUND(Z229*((100+X229)/100),2)</f>
        <v>132</v>
      </c>
    </row>
    <row r="230" spans="1:27" ht="13.5" customHeight="1" thickTop="1">
      <c r="A230" s="79" t="s">
        <v>53</v>
      </c>
      <c r="B230" s="79"/>
      <c r="C230" s="7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79" t="s">
        <v>54</v>
      </c>
      <c r="Y230" s="79"/>
      <c r="Z230" s="11">
        <f>SUM(Z226:Z229)</f>
        <v>14390</v>
      </c>
      <c r="AA230" s="11">
        <f>SUM(AA226:AA229)</f>
        <v>17268</v>
      </c>
    </row>
    <row r="231" spans="1:27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>
      <c r="A232" s="3">
        <v>21959</v>
      </c>
      <c r="B232" s="4"/>
      <c r="C232" s="3">
        <v>57624</v>
      </c>
      <c r="D232" s="4" t="s">
        <v>301</v>
      </c>
      <c r="E232" s="4" t="s">
        <v>302</v>
      </c>
      <c r="F232" s="4" t="s">
        <v>303</v>
      </c>
      <c r="G232" s="5" t="s">
        <v>921</v>
      </c>
      <c r="H232" s="4" t="s">
        <v>34</v>
      </c>
      <c r="I232" s="14" t="s">
        <v>331</v>
      </c>
      <c r="J232" s="4" t="s">
        <v>35</v>
      </c>
      <c r="K232" s="6">
        <v>1</v>
      </c>
      <c r="L232" s="4">
        <v>231130</v>
      </c>
      <c r="M232" s="4" t="s">
        <v>332</v>
      </c>
      <c r="N232" s="4" t="s">
        <v>143</v>
      </c>
      <c r="O232" s="4" t="s">
        <v>144</v>
      </c>
      <c r="P232" s="4"/>
      <c r="Q232" s="4" t="s">
        <v>39</v>
      </c>
      <c r="R232" s="3">
        <v>3913</v>
      </c>
      <c r="S232" s="4" t="s">
        <v>154</v>
      </c>
      <c r="T232" s="4" t="s">
        <v>155</v>
      </c>
      <c r="U232" s="4">
        <v>549493609</v>
      </c>
      <c r="V232" s="4"/>
      <c r="W232" s="7">
        <v>490</v>
      </c>
      <c r="X232" s="8">
        <v>20</v>
      </c>
      <c r="Y232" s="9">
        <f>((K232*W232)*(X232/100))/K232</f>
        <v>98</v>
      </c>
      <c r="Z232" s="9">
        <f>ROUND(K232*ROUND(W232,2),2)</f>
        <v>490</v>
      </c>
      <c r="AA232" s="9">
        <f>ROUND(Z232*((100+X232)/100),2)</f>
        <v>588</v>
      </c>
    </row>
    <row r="233" spans="1:27" ht="12.75">
      <c r="A233" s="3">
        <v>21959</v>
      </c>
      <c r="B233" s="4"/>
      <c r="C233" s="3">
        <v>57642</v>
      </c>
      <c r="D233" s="4" t="s">
        <v>47</v>
      </c>
      <c r="E233" s="4" t="s">
        <v>140</v>
      </c>
      <c r="F233" s="4" t="s">
        <v>141</v>
      </c>
      <c r="G233" s="5" t="s">
        <v>936</v>
      </c>
      <c r="H233" s="4" t="s">
        <v>34</v>
      </c>
      <c r="I233" s="4"/>
      <c r="J233" s="4" t="s">
        <v>35</v>
      </c>
      <c r="K233" s="6">
        <v>1</v>
      </c>
      <c r="L233" s="4">
        <v>231130</v>
      </c>
      <c r="M233" s="4" t="s">
        <v>332</v>
      </c>
      <c r="N233" s="4" t="s">
        <v>143</v>
      </c>
      <c r="O233" s="4" t="s">
        <v>144</v>
      </c>
      <c r="P233" s="4"/>
      <c r="Q233" s="4" t="s">
        <v>39</v>
      </c>
      <c r="R233" s="3">
        <v>3913</v>
      </c>
      <c r="S233" s="4" t="s">
        <v>154</v>
      </c>
      <c r="T233" s="4" t="s">
        <v>155</v>
      </c>
      <c r="U233" s="4">
        <v>549493609</v>
      </c>
      <c r="V233" s="4"/>
      <c r="W233" s="7">
        <v>1450</v>
      </c>
      <c r="X233" s="8">
        <v>20</v>
      </c>
      <c r="Y233" s="9">
        <f>((K233*W233)*(X233/100))/K233</f>
        <v>290</v>
      </c>
      <c r="Z233" s="9">
        <f>ROUND(K233*ROUND(W233,2),2)</f>
        <v>1450</v>
      </c>
      <c r="AA233" s="9">
        <f>ROUND(Z233*((100+X233)/100),2)</f>
        <v>1740</v>
      </c>
    </row>
    <row r="234" spans="1:27" ht="13.5" thickBot="1">
      <c r="A234" s="3">
        <v>21959</v>
      </c>
      <c r="B234" s="4"/>
      <c r="C234" s="3">
        <v>57643</v>
      </c>
      <c r="D234" s="4" t="s">
        <v>64</v>
      </c>
      <c r="E234" s="4" t="s">
        <v>65</v>
      </c>
      <c r="F234" s="4" t="s">
        <v>66</v>
      </c>
      <c r="G234" s="46" t="s">
        <v>932</v>
      </c>
      <c r="H234" s="4" t="s">
        <v>34</v>
      </c>
      <c r="I234" s="14" t="s">
        <v>323</v>
      </c>
      <c r="J234" s="4" t="s">
        <v>35</v>
      </c>
      <c r="K234" s="6">
        <v>1</v>
      </c>
      <c r="L234" s="4">
        <v>231130</v>
      </c>
      <c r="M234" s="4" t="s">
        <v>332</v>
      </c>
      <c r="N234" s="4" t="s">
        <v>143</v>
      </c>
      <c r="O234" s="4" t="s">
        <v>144</v>
      </c>
      <c r="P234" s="4"/>
      <c r="Q234" s="4" t="s">
        <v>39</v>
      </c>
      <c r="R234" s="3">
        <v>3913</v>
      </c>
      <c r="S234" s="4" t="s">
        <v>154</v>
      </c>
      <c r="T234" s="4" t="s">
        <v>155</v>
      </c>
      <c r="U234" s="4">
        <v>549493609</v>
      </c>
      <c r="V234" s="4"/>
      <c r="W234" s="7">
        <v>430</v>
      </c>
      <c r="X234" s="8">
        <v>20</v>
      </c>
      <c r="Y234" s="9">
        <f>((K234*W234)*(X234/100))/K234</f>
        <v>86</v>
      </c>
      <c r="Z234" s="9">
        <f>ROUND(K234*ROUND(W234,2),2)</f>
        <v>430</v>
      </c>
      <c r="AA234" s="9">
        <f>ROUND(Z234*((100+X234)/100),2)</f>
        <v>516</v>
      </c>
    </row>
    <row r="235" spans="1:27" ht="13.5" customHeight="1" thickTop="1">
      <c r="A235" s="79" t="s">
        <v>53</v>
      </c>
      <c r="B235" s="79"/>
      <c r="C235" s="79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9" t="s">
        <v>54</v>
      </c>
      <c r="Y235" s="79"/>
      <c r="Z235" s="11">
        <f>SUM(Z232:Z234)</f>
        <v>2370</v>
      </c>
      <c r="AA235" s="11">
        <f>SUM(AA232:AA234)</f>
        <v>2844</v>
      </c>
    </row>
    <row r="236" spans="1:2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3.5" thickBot="1">
      <c r="A237" s="3">
        <v>21963</v>
      </c>
      <c r="B237" s="4" t="s">
        <v>333</v>
      </c>
      <c r="C237" s="3">
        <v>57649</v>
      </c>
      <c r="D237" s="4" t="s">
        <v>109</v>
      </c>
      <c r="E237" s="4" t="s">
        <v>198</v>
      </c>
      <c r="F237" s="4" t="s">
        <v>199</v>
      </c>
      <c r="G237" s="5" t="s">
        <v>750</v>
      </c>
      <c r="H237" s="4" t="s">
        <v>34</v>
      </c>
      <c r="I237" s="4"/>
      <c r="J237" s="4" t="s">
        <v>35</v>
      </c>
      <c r="K237" s="6">
        <v>1</v>
      </c>
      <c r="L237" s="4">
        <v>314020</v>
      </c>
      <c r="M237" s="4" t="s">
        <v>334</v>
      </c>
      <c r="N237" s="4" t="s">
        <v>335</v>
      </c>
      <c r="O237" s="4" t="s">
        <v>336</v>
      </c>
      <c r="P237" s="4">
        <v>2</v>
      </c>
      <c r="Q237" s="4" t="s">
        <v>337</v>
      </c>
      <c r="R237" s="3">
        <v>169849</v>
      </c>
      <c r="S237" s="4" t="s">
        <v>338</v>
      </c>
      <c r="T237" s="4" t="s">
        <v>339</v>
      </c>
      <c r="U237" s="4">
        <v>532146113</v>
      </c>
      <c r="V237" s="4"/>
      <c r="W237" s="7">
        <v>4800</v>
      </c>
      <c r="X237" s="8">
        <v>20</v>
      </c>
      <c r="Y237" s="9">
        <f>((K237*W237)*(X237/100))/K237</f>
        <v>960</v>
      </c>
      <c r="Z237" s="9">
        <f>ROUND(K237*ROUND(W237,2),2)</f>
        <v>4800</v>
      </c>
      <c r="AA237" s="9">
        <f>ROUND(Z237*((100+X237)/100),2)</f>
        <v>5760</v>
      </c>
    </row>
    <row r="238" spans="1:27" ht="13.5" customHeight="1" thickTop="1">
      <c r="A238" s="79" t="s">
        <v>53</v>
      </c>
      <c r="B238" s="79"/>
      <c r="C238" s="7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9" t="s">
        <v>54</v>
      </c>
      <c r="Y238" s="79"/>
      <c r="Z238" s="11">
        <f>SUM(Z237:Z237)</f>
        <v>4800</v>
      </c>
      <c r="AA238" s="11">
        <f>SUM(AA237:AA237)</f>
        <v>5760</v>
      </c>
    </row>
    <row r="239" spans="1:27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3.5" thickBot="1">
      <c r="A240" s="3">
        <v>21970</v>
      </c>
      <c r="B240" s="4" t="s">
        <v>340</v>
      </c>
      <c r="C240" s="3">
        <v>57685</v>
      </c>
      <c r="D240" s="4" t="s">
        <v>47</v>
      </c>
      <c r="E240" s="4" t="s">
        <v>140</v>
      </c>
      <c r="F240" s="4" t="s">
        <v>141</v>
      </c>
      <c r="G240" s="5" t="s">
        <v>936</v>
      </c>
      <c r="H240" s="4" t="s">
        <v>34</v>
      </c>
      <c r="I240" s="4"/>
      <c r="J240" s="4" t="s">
        <v>35</v>
      </c>
      <c r="K240" s="6">
        <v>1</v>
      </c>
      <c r="L240" s="4">
        <v>219830</v>
      </c>
      <c r="M240" s="4" t="s">
        <v>312</v>
      </c>
      <c r="N240" s="4" t="s">
        <v>341</v>
      </c>
      <c r="O240" s="4" t="s">
        <v>60</v>
      </c>
      <c r="P240" s="4">
        <v>4</v>
      </c>
      <c r="Q240" s="4" t="s">
        <v>342</v>
      </c>
      <c r="R240" s="3">
        <v>18774</v>
      </c>
      <c r="S240" s="4" t="s">
        <v>343</v>
      </c>
      <c r="T240" s="4" t="s">
        <v>344</v>
      </c>
      <c r="U240" s="4">
        <v>549495867</v>
      </c>
      <c r="V240" s="4"/>
      <c r="W240" s="7">
        <v>1450</v>
      </c>
      <c r="X240" s="8">
        <v>20</v>
      </c>
      <c r="Y240" s="9">
        <f>((K240*W240)*(X240/100))/K240</f>
        <v>290</v>
      </c>
      <c r="Z240" s="9">
        <f>ROUND(K240*ROUND(W240,2),2)</f>
        <v>1450</v>
      </c>
      <c r="AA240" s="9">
        <f>ROUND(Z240*((100+X240)/100),2)</f>
        <v>1740</v>
      </c>
    </row>
    <row r="241" spans="1:27" ht="13.5" customHeight="1" thickTop="1">
      <c r="A241" s="79" t="s">
        <v>53</v>
      </c>
      <c r="B241" s="79"/>
      <c r="C241" s="7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9" t="s">
        <v>54</v>
      </c>
      <c r="Y241" s="79"/>
      <c r="Z241" s="11">
        <f>SUM(Z240:Z240)</f>
        <v>1450</v>
      </c>
      <c r="AA241" s="11">
        <f>SUM(AA240:AA240)</f>
        <v>1740</v>
      </c>
    </row>
    <row r="242" spans="1:27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3.5" thickBot="1">
      <c r="A243" s="3">
        <v>21973</v>
      </c>
      <c r="B243" s="4"/>
      <c r="C243" s="3">
        <v>57682</v>
      </c>
      <c r="D243" s="4" t="s">
        <v>44</v>
      </c>
      <c r="E243" s="4" t="s">
        <v>45</v>
      </c>
      <c r="F243" s="4" t="s">
        <v>46</v>
      </c>
      <c r="G243" s="5" t="s">
        <v>730</v>
      </c>
      <c r="H243" s="4" t="s">
        <v>34</v>
      </c>
      <c r="I243" s="4"/>
      <c r="J243" s="4" t="s">
        <v>35</v>
      </c>
      <c r="K243" s="6">
        <v>1</v>
      </c>
      <c r="L243" s="4">
        <v>211610</v>
      </c>
      <c r="M243" s="4" t="s">
        <v>345</v>
      </c>
      <c r="N243" s="4" t="s">
        <v>59</v>
      </c>
      <c r="O243" s="4" t="s">
        <v>60</v>
      </c>
      <c r="P243" s="4">
        <v>1</v>
      </c>
      <c r="Q243" s="4" t="s">
        <v>346</v>
      </c>
      <c r="R243" s="3">
        <v>145658</v>
      </c>
      <c r="S243" s="4" t="s">
        <v>347</v>
      </c>
      <c r="T243" s="4" t="s">
        <v>348</v>
      </c>
      <c r="U243" s="4">
        <v>549493116</v>
      </c>
      <c r="V243" s="4"/>
      <c r="W243" s="7">
        <v>12000</v>
      </c>
      <c r="X243" s="8">
        <v>20</v>
      </c>
      <c r="Y243" s="9">
        <f>((K243*W243)*(X243/100))/K243</f>
        <v>2400</v>
      </c>
      <c r="Z243" s="9">
        <f>ROUND(K243*ROUND(W243,2),2)</f>
        <v>12000</v>
      </c>
      <c r="AA243" s="9">
        <f>ROUND(Z243*((100+X243)/100),2)</f>
        <v>14400</v>
      </c>
    </row>
    <row r="244" spans="1:27" ht="13.5" customHeight="1" thickTop="1">
      <c r="A244" s="79" t="s">
        <v>53</v>
      </c>
      <c r="B244" s="79"/>
      <c r="C244" s="79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9" t="s">
        <v>54</v>
      </c>
      <c r="Y244" s="79"/>
      <c r="Z244" s="11">
        <f>SUM(Z243:Z243)</f>
        <v>12000</v>
      </c>
      <c r="AA244" s="11">
        <f>SUM(AA243:AA243)</f>
        <v>14400</v>
      </c>
    </row>
    <row r="245" spans="1:27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25.5">
      <c r="A246" s="3">
        <v>21991</v>
      </c>
      <c r="B246" s="4" t="s">
        <v>349</v>
      </c>
      <c r="C246" s="3">
        <v>57690</v>
      </c>
      <c r="D246" s="4" t="s">
        <v>50</v>
      </c>
      <c r="E246" s="4" t="s">
        <v>51</v>
      </c>
      <c r="F246" s="4" t="s">
        <v>52</v>
      </c>
      <c r="G246" s="5" t="s">
        <v>901</v>
      </c>
      <c r="H246" s="4" t="s">
        <v>34</v>
      </c>
      <c r="I246" s="111" t="s">
        <v>699</v>
      </c>
      <c r="J246" s="4" t="s">
        <v>35</v>
      </c>
      <c r="K246" s="6">
        <v>1</v>
      </c>
      <c r="L246" s="4">
        <v>510000</v>
      </c>
      <c r="M246" s="4" t="s">
        <v>193</v>
      </c>
      <c r="N246" s="4" t="s">
        <v>194</v>
      </c>
      <c r="O246" s="4" t="s">
        <v>105</v>
      </c>
      <c r="P246" s="4">
        <v>2</v>
      </c>
      <c r="Q246" s="4" t="s">
        <v>195</v>
      </c>
      <c r="R246" s="3">
        <v>186014</v>
      </c>
      <c r="S246" s="4" t="s">
        <v>196</v>
      </c>
      <c r="T246" s="4" t="s">
        <v>197</v>
      </c>
      <c r="U246" s="4">
        <v>549496321</v>
      </c>
      <c r="V246" s="4"/>
      <c r="W246" s="7">
        <v>16100</v>
      </c>
      <c r="X246" s="8">
        <v>20</v>
      </c>
      <c r="Y246" s="9">
        <f>((K246*W246)*(X246/100))/K246</f>
        <v>3220</v>
      </c>
      <c r="Z246" s="9">
        <f>ROUND(K246*ROUND(W246,2),2)</f>
        <v>16100</v>
      </c>
      <c r="AA246" s="9">
        <f>ROUND(Z246*((100+X246)/100),2)</f>
        <v>19320</v>
      </c>
    </row>
    <row r="247" spans="1:27" ht="13.5" thickBot="1">
      <c r="A247" s="3">
        <v>21991</v>
      </c>
      <c r="B247" s="4" t="s">
        <v>349</v>
      </c>
      <c r="C247" s="3">
        <v>57744</v>
      </c>
      <c r="D247" s="4" t="s">
        <v>64</v>
      </c>
      <c r="E247" s="4" t="s">
        <v>65</v>
      </c>
      <c r="F247" s="4" t="s">
        <v>66</v>
      </c>
      <c r="G247" s="46" t="s">
        <v>934</v>
      </c>
      <c r="H247" s="4" t="s">
        <v>34</v>
      </c>
      <c r="I247" s="14" t="s">
        <v>350</v>
      </c>
      <c r="J247" s="4" t="s">
        <v>35</v>
      </c>
      <c r="K247" s="6">
        <v>3</v>
      </c>
      <c r="L247" s="4">
        <v>510000</v>
      </c>
      <c r="M247" s="4" t="s">
        <v>193</v>
      </c>
      <c r="N247" s="4" t="s">
        <v>194</v>
      </c>
      <c r="O247" s="4" t="s">
        <v>105</v>
      </c>
      <c r="P247" s="4">
        <v>2</v>
      </c>
      <c r="Q247" s="4" t="s">
        <v>195</v>
      </c>
      <c r="R247" s="3">
        <v>186014</v>
      </c>
      <c r="S247" s="4" t="s">
        <v>196</v>
      </c>
      <c r="T247" s="4" t="s">
        <v>197</v>
      </c>
      <c r="U247" s="4">
        <v>549496321</v>
      </c>
      <c r="V247" s="4"/>
      <c r="W247" s="7">
        <v>280</v>
      </c>
      <c r="X247" s="8">
        <v>20</v>
      </c>
      <c r="Y247" s="9">
        <f>((K247*W247)*(X247/100))/K247</f>
        <v>56</v>
      </c>
      <c r="Z247" s="9">
        <f>ROUND(K247*ROUND(W247,2),2)</f>
        <v>840</v>
      </c>
      <c r="AA247" s="9">
        <f>ROUND(Z247*((100+X247)/100),2)</f>
        <v>1008</v>
      </c>
    </row>
    <row r="248" spans="1:27" ht="13.5" customHeight="1" thickTop="1">
      <c r="A248" s="79" t="s">
        <v>53</v>
      </c>
      <c r="B248" s="79"/>
      <c r="C248" s="79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9" t="s">
        <v>54</v>
      </c>
      <c r="Y248" s="79"/>
      <c r="Z248" s="11">
        <f>SUM(Z246:Z247)</f>
        <v>16940</v>
      </c>
      <c r="AA248" s="11">
        <f>SUM(AA246:AA247)</f>
        <v>20328</v>
      </c>
    </row>
    <row r="249" spans="1:2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26.25" thickBot="1">
      <c r="A250" s="3">
        <v>22013</v>
      </c>
      <c r="B250" s="4" t="s">
        <v>351</v>
      </c>
      <c r="C250" s="3">
        <v>57782</v>
      </c>
      <c r="D250" s="4" t="s">
        <v>64</v>
      </c>
      <c r="E250" s="4" t="s">
        <v>65</v>
      </c>
      <c r="F250" s="4" t="s">
        <v>66</v>
      </c>
      <c r="G250" s="46" t="s">
        <v>934</v>
      </c>
      <c r="H250" s="4" t="s">
        <v>34</v>
      </c>
      <c r="I250" s="14" t="s">
        <v>382</v>
      </c>
      <c r="J250" s="4" t="s">
        <v>35</v>
      </c>
      <c r="K250" s="6">
        <v>1</v>
      </c>
      <c r="L250" s="4">
        <v>220000</v>
      </c>
      <c r="M250" s="4" t="s">
        <v>352</v>
      </c>
      <c r="N250" s="4" t="s">
        <v>353</v>
      </c>
      <c r="O250" s="4" t="s">
        <v>354</v>
      </c>
      <c r="P250" s="4">
        <v>1</v>
      </c>
      <c r="Q250" s="4">
        <v>21</v>
      </c>
      <c r="R250" s="3">
        <v>37823</v>
      </c>
      <c r="S250" s="4" t="s">
        <v>355</v>
      </c>
      <c r="T250" s="4" t="s">
        <v>356</v>
      </c>
      <c r="U250" s="4">
        <v>549491207</v>
      </c>
      <c r="V250" s="4" t="s">
        <v>357</v>
      </c>
      <c r="W250" s="7">
        <v>280</v>
      </c>
      <c r="X250" s="8">
        <v>20</v>
      </c>
      <c r="Y250" s="9">
        <f>((K250*W250)*(X250/100))/K250</f>
        <v>56</v>
      </c>
      <c r="Z250" s="9">
        <f>ROUND(K250*ROUND(W250,2),2)</f>
        <v>280</v>
      </c>
      <c r="AA250" s="9">
        <f>ROUND(Z250*((100+X250)/100),2)</f>
        <v>336</v>
      </c>
    </row>
    <row r="251" spans="1:27" ht="13.5" customHeight="1" thickTop="1">
      <c r="A251" s="79" t="s">
        <v>53</v>
      </c>
      <c r="B251" s="79"/>
      <c r="C251" s="79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79" t="s">
        <v>54</v>
      </c>
      <c r="Y251" s="79"/>
      <c r="Z251" s="11">
        <f>SUM(Z250:Z250)</f>
        <v>280</v>
      </c>
      <c r="AA251" s="11">
        <f>SUM(AA250:AA250)</f>
        <v>336</v>
      </c>
    </row>
    <row r="252" spans="1:27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25.5">
      <c r="A253" s="3">
        <v>22016</v>
      </c>
      <c r="B253" s="4" t="s">
        <v>358</v>
      </c>
      <c r="C253" s="3">
        <v>57805</v>
      </c>
      <c r="D253" s="4" t="s">
        <v>44</v>
      </c>
      <c r="E253" s="4" t="s">
        <v>45</v>
      </c>
      <c r="F253" s="4" t="s">
        <v>46</v>
      </c>
      <c r="G253" s="5" t="s">
        <v>730</v>
      </c>
      <c r="H253" s="4" t="s">
        <v>34</v>
      </c>
      <c r="I253" s="4"/>
      <c r="J253" s="4" t="s">
        <v>35</v>
      </c>
      <c r="K253" s="6">
        <v>2</v>
      </c>
      <c r="L253" s="4">
        <v>920000</v>
      </c>
      <c r="M253" s="4" t="s">
        <v>359</v>
      </c>
      <c r="N253" s="4" t="s">
        <v>96</v>
      </c>
      <c r="O253" s="4" t="s">
        <v>97</v>
      </c>
      <c r="P253" s="4">
        <v>2</v>
      </c>
      <c r="Q253" s="4" t="s">
        <v>360</v>
      </c>
      <c r="R253" s="3">
        <v>2090</v>
      </c>
      <c r="S253" s="4" t="s">
        <v>361</v>
      </c>
      <c r="T253" s="4" t="s">
        <v>362</v>
      </c>
      <c r="U253" s="4">
        <v>549494642</v>
      </c>
      <c r="V253" s="14" t="s">
        <v>363</v>
      </c>
      <c r="W253" s="7">
        <v>12000</v>
      </c>
      <c r="X253" s="8">
        <v>20</v>
      </c>
      <c r="Y253" s="9">
        <f>((K253*W253)*(X253/100))/K253</f>
        <v>2400</v>
      </c>
      <c r="Z253" s="9">
        <f>ROUND(K253*ROUND(W253,2),2)</f>
        <v>24000</v>
      </c>
      <c r="AA253" s="9">
        <f>ROUND(Z253*((100+X253)/100),2)</f>
        <v>28800</v>
      </c>
    </row>
    <row r="254" spans="1:27" ht="13.5" thickBot="1">
      <c r="A254" s="3">
        <v>22016</v>
      </c>
      <c r="B254" s="4" t="s">
        <v>358</v>
      </c>
      <c r="C254" s="3">
        <v>57807</v>
      </c>
      <c r="D254" s="4" t="s">
        <v>109</v>
      </c>
      <c r="E254" s="4" t="s">
        <v>198</v>
      </c>
      <c r="F254" s="4" t="s">
        <v>199</v>
      </c>
      <c r="G254" s="5" t="s">
        <v>750</v>
      </c>
      <c r="H254" s="4" t="s">
        <v>34</v>
      </c>
      <c r="I254" s="4"/>
      <c r="J254" s="4" t="s">
        <v>35</v>
      </c>
      <c r="K254" s="6">
        <v>2</v>
      </c>
      <c r="L254" s="4">
        <v>920000</v>
      </c>
      <c r="M254" s="4" t="s">
        <v>359</v>
      </c>
      <c r="N254" s="4" t="s">
        <v>96</v>
      </c>
      <c r="O254" s="4" t="s">
        <v>97</v>
      </c>
      <c r="P254" s="4">
        <v>2</v>
      </c>
      <c r="Q254" s="4" t="s">
        <v>360</v>
      </c>
      <c r="R254" s="3">
        <v>2090</v>
      </c>
      <c r="S254" s="4" t="s">
        <v>361</v>
      </c>
      <c r="T254" s="4" t="s">
        <v>362</v>
      </c>
      <c r="U254" s="4">
        <v>549494642</v>
      </c>
      <c r="V254" s="4"/>
      <c r="W254" s="7">
        <v>4800</v>
      </c>
      <c r="X254" s="8">
        <v>20</v>
      </c>
      <c r="Y254" s="9">
        <f>((K254*W254)*(X254/100))/K254</f>
        <v>960</v>
      </c>
      <c r="Z254" s="9">
        <f>ROUND(K254*ROUND(W254,2),2)</f>
        <v>9600</v>
      </c>
      <c r="AA254" s="9">
        <f>ROUND(Z254*((100+X254)/100),2)</f>
        <v>11520</v>
      </c>
    </row>
    <row r="255" spans="1:27" ht="13.5" customHeight="1" thickTop="1">
      <c r="A255" s="79" t="s">
        <v>53</v>
      </c>
      <c r="B255" s="79"/>
      <c r="C255" s="7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79" t="s">
        <v>54</v>
      </c>
      <c r="Y255" s="79"/>
      <c r="Z255" s="11">
        <f>SUM(Z253:Z254)</f>
        <v>33600</v>
      </c>
      <c r="AA255" s="11">
        <f>SUM(AA253:AA254)</f>
        <v>40320</v>
      </c>
    </row>
    <row r="256" spans="1:27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51">
      <c r="A257" s="3">
        <v>22017</v>
      </c>
      <c r="B257" s="4" t="s">
        <v>364</v>
      </c>
      <c r="C257" s="3">
        <v>57781</v>
      </c>
      <c r="D257" s="4" t="s">
        <v>31</v>
      </c>
      <c r="E257" s="4" t="s">
        <v>257</v>
      </c>
      <c r="F257" s="4" t="s">
        <v>258</v>
      </c>
      <c r="G257" s="46" t="s">
        <v>858</v>
      </c>
      <c r="H257" s="4" t="s">
        <v>34</v>
      </c>
      <c r="I257" s="14" t="s">
        <v>365</v>
      </c>
      <c r="J257" s="4" t="s">
        <v>35</v>
      </c>
      <c r="K257" s="6">
        <v>1</v>
      </c>
      <c r="L257" s="4">
        <v>220000</v>
      </c>
      <c r="M257" s="4" t="s">
        <v>352</v>
      </c>
      <c r="N257" s="4" t="s">
        <v>353</v>
      </c>
      <c r="O257" s="4" t="s">
        <v>354</v>
      </c>
      <c r="P257" s="4">
        <v>1</v>
      </c>
      <c r="Q257" s="4">
        <v>21</v>
      </c>
      <c r="R257" s="3">
        <v>37823</v>
      </c>
      <c r="S257" s="4" t="s">
        <v>355</v>
      </c>
      <c r="T257" s="4" t="s">
        <v>356</v>
      </c>
      <c r="U257" s="4">
        <v>549491207</v>
      </c>
      <c r="V257" s="4" t="s">
        <v>357</v>
      </c>
      <c r="W257" s="7">
        <v>19050</v>
      </c>
      <c r="X257" s="8">
        <v>20</v>
      </c>
      <c r="Y257" s="9">
        <f>((K257*W257)*(X257/100))/K257</f>
        <v>3810</v>
      </c>
      <c r="Z257" s="9">
        <f>ROUND(K257*ROUND(W257,2),2)</f>
        <v>19050</v>
      </c>
      <c r="AA257" s="9">
        <f>ROUND(Z257*((100+X257)/100),2)</f>
        <v>22860</v>
      </c>
    </row>
    <row r="258" spans="1:27" ht="51.75" thickBot="1">
      <c r="A258" s="3">
        <v>22017</v>
      </c>
      <c r="B258" s="4" t="s">
        <v>364</v>
      </c>
      <c r="C258" s="3">
        <v>57802</v>
      </c>
      <c r="D258" s="4" t="s">
        <v>31</v>
      </c>
      <c r="E258" s="4" t="s">
        <v>257</v>
      </c>
      <c r="F258" s="4" t="s">
        <v>258</v>
      </c>
      <c r="G258" s="46" t="s">
        <v>858</v>
      </c>
      <c r="H258" s="4" t="s">
        <v>34</v>
      </c>
      <c r="I258" s="14" t="s">
        <v>365</v>
      </c>
      <c r="J258" s="4" t="s">
        <v>35</v>
      </c>
      <c r="K258" s="6">
        <v>1</v>
      </c>
      <c r="L258" s="4">
        <v>220000</v>
      </c>
      <c r="M258" s="4" t="s">
        <v>352</v>
      </c>
      <c r="N258" s="4" t="s">
        <v>353</v>
      </c>
      <c r="O258" s="4" t="s">
        <v>354</v>
      </c>
      <c r="P258" s="4">
        <v>1</v>
      </c>
      <c r="Q258" s="4">
        <v>21</v>
      </c>
      <c r="R258" s="3">
        <v>37823</v>
      </c>
      <c r="S258" s="4" t="s">
        <v>355</v>
      </c>
      <c r="T258" s="4" t="s">
        <v>356</v>
      </c>
      <c r="U258" s="4">
        <v>549491207</v>
      </c>
      <c r="V258" s="4" t="s">
        <v>357</v>
      </c>
      <c r="W258" s="7">
        <v>19050</v>
      </c>
      <c r="X258" s="8">
        <v>20</v>
      </c>
      <c r="Y258" s="9">
        <f>((K258*W258)*(X258/100))/K258</f>
        <v>3810</v>
      </c>
      <c r="Z258" s="9">
        <f>ROUND(K258*ROUND(W258,2),2)</f>
        <v>19050</v>
      </c>
      <c r="AA258" s="9">
        <f>ROUND(Z258*((100+X258)/100),2)</f>
        <v>22860</v>
      </c>
    </row>
    <row r="259" spans="1:27" ht="13.5" customHeight="1" thickTop="1">
      <c r="A259" s="79" t="s">
        <v>53</v>
      </c>
      <c r="B259" s="79"/>
      <c r="C259" s="79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79" t="s">
        <v>54</v>
      </c>
      <c r="Y259" s="79"/>
      <c r="Z259" s="11">
        <f>SUM(Z257:Z258)</f>
        <v>38100</v>
      </c>
      <c r="AA259" s="11">
        <f>SUM(AA257:AA258)</f>
        <v>45720</v>
      </c>
    </row>
    <row r="260" spans="1:27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38.25">
      <c r="A261" s="3">
        <v>22020</v>
      </c>
      <c r="B261" s="4" t="s">
        <v>366</v>
      </c>
      <c r="C261" s="3">
        <v>57785</v>
      </c>
      <c r="D261" s="4" t="s">
        <v>31</v>
      </c>
      <c r="E261" s="4" t="s">
        <v>229</v>
      </c>
      <c r="F261" s="4" t="s">
        <v>230</v>
      </c>
      <c r="G261" s="46" t="s">
        <v>787</v>
      </c>
      <c r="H261" s="4" t="s">
        <v>34</v>
      </c>
      <c r="I261" s="14" t="s">
        <v>367</v>
      </c>
      <c r="J261" s="4" t="s">
        <v>35</v>
      </c>
      <c r="K261" s="6">
        <v>4</v>
      </c>
      <c r="L261" s="4">
        <v>220000</v>
      </c>
      <c r="M261" s="4" t="s">
        <v>352</v>
      </c>
      <c r="N261" s="4" t="s">
        <v>353</v>
      </c>
      <c r="O261" s="4" t="s">
        <v>354</v>
      </c>
      <c r="P261" s="4">
        <v>1</v>
      </c>
      <c r="Q261" s="4">
        <v>21</v>
      </c>
      <c r="R261" s="3">
        <v>37823</v>
      </c>
      <c r="S261" s="4" t="s">
        <v>355</v>
      </c>
      <c r="T261" s="4" t="s">
        <v>356</v>
      </c>
      <c r="U261" s="4">
        <v>549491207</v>
      </c>
      <c r="V261" s="4" t="s">
        <v>357</v>
      </c>
      <c r="W261" s="7">
        <v>17100</v>
      </c>
      <c r="X261" s="8">
        <v>20</v>
      </c>
      <c r="Y261" s="9">
        <f>((K261*W261)*(X261/100))/K261</f>
        <v>3420</v>
      </c>
      <c r="Z261" s="9">
        <f>ROUND(K261*ROUND(W261,2),2)</f>
        <v>68400</v>
      </c>
      <c r="AA261" s="9">
        <f>ROUND(Z261*((100+X261)/100),2)</f>
        <v>82080</v>
      </c>
    </row>
    <row r="262" spans="1:27" ht="51">
      <c r="A262" s="3">
        <v>22020</v>
      </c>
      <c r="B262" s="4" t="s">
        <v>366</v>
      </c>
      <c r="C262" s="3">
        <v>57786</v>
      </c>
      <c r="D262" s="4" t="s">
        <v>31</v>
      </c>
      <c r="E262" s="4" t="s">
        <v>229</v>
      </c>
      <c r="F262" s="4" t="s">
        <v>230</v>
      </c>
      <c r="G262" s="46" t="s">
        <v>831</v>
      </c>
      <c r="H262" s="4" t="s">
        <v>34</v>
      </c>
      <c r="I262" s="14" t="s">
        <v>368</v>
      </c>
      <c r="J262" s="4" t="s">
        <v>35</v>
      </c>
      <c r="K262" s="6">
        <v>1</v>
      </c>
      <c r="L262" s="4">
        <v>220000</v>
      </c>
      <c r="M262" s="4" t="s">
        <v>352</v>
      </c>
      <c r="N262" s="4" t="s">
        <v>353</v>
      </c>
      <c r="O262" s="4" t="s">
        <v>354</v>
      </c>
      <c r="P262" s="4">
        <v>1</v>
      </c>
      <c r="Q262" s="4">
        <v>21</v>
      </c>
      <c r="R262" s="3">
        <v>37823</v>
      </c>
      <c r="S262" s="4" t="s">
        <v>355</v>
      </c>
      <c r="T262" s="4" t="s">
        <v>356</v>
      </c>
      <c r="U262" s="4">
        <v>549491207</v>
      </c>
      <c r="V262" s="4" t="s">
        <v>357</v>
      </c>
      <c r="W262" s="7">
        <v>15950</v>
      </c>
      <c r="X262" s="8">
        <v>20</v>
      </c>
      <c r="Y262" s="9">
        <f>((K262*W262)*(X262/100))/K262</f>
        <v>3190</v>
      </c>
      <c r="Z262" s="9">
        <f>ROUND(K262*ROUND(W262,2),2)</f>
        <v>15950</v>
      </c>
      <c r="AA262" s="9">
        <f>ROUND(Z262*((100+X262)/100),2)</f>
        <v>19140</v>
      </c>
    </row>
    <row r="263" spans="1:27" ht="51">
      <c r="A263" s="3">
        <v>22020</v>
      </c>
      <c r="B263" s="4" t="s">
        <v>366</v>
      </c>
      <c r="C263" s="3">
        <v>57814</v>
      </c>
      <c r="D263" s="4" t="s">
        <v>31</v>
      </c>
      <c r="E263" s="4" t="s">
        <v>147</v>
      </c>
      <c r="F263" s="4" t="s">
        <v>148</v>
      </c>
      <c r="G263" s="46" t="s">
        <v>827</v>
      </c>
      <c r="H263" s="4" t="s">
        <v>34</v>
      </c>
      <c r="I263" s="14" t="s">
        <v>369</v>
      </c>
      <c r="J263" s="4" t="s">
        <v>35</v>
      </c>
      <c r="K263" s="6">
        <v>2</v>
      </c>
      <c r="L263" s="4">
        <v>220000</v>
      </c>
      <c r="M263" s="4" t="s">
        <v>352</v>
      </c>
      <c r="N263" s="4" t="s">
        <v>353</v>
      </c>
      <c r="O263" s="4" t="s">
        <v>354</v>
      </c>
      <c r="P263" s="4">
        <v>1</v>
      </c>
      <c r="Q263" s="4">
        <v>21</v>
      </c>
      <c r="R263" s="3">
        <v>37823</v>
      </c>
      <c r="S263" s="4" t="s">
        <v>355</v>
      </c>
      <c r="T263" s="4" t="s">
        <v>356</v>
      </c>
      <c r="U263" s="4">
        <v>549491207</v>
      </c>
      <c r="V263" s="4" t="s">
        <v>357</v>
      </c>
      <c r="W263" s="7">
        <v>11350</v>
      </c>
      <c r="X263" s="8">
        <v>20</v>
      </c>
      <c r="Y263" s="9">
        <f>((K263*W263)*(X263/100))/K263</f>
        <v>2270</v>
      </c>
      <c r="Z263" s="9">
        <f>ROUND(K263*ROUND(W263,2),2)</f>
        <v>22700</v>
      </c>
      <c r="AA263" s="9">
        <f>ROUND(Z263*((100+X263)/100),2)</f>
        <v>27240</v>
      </c>
    </row>
    <row r="264" spans="1:27" ht="39" thickBot="1">
      <c r="A264" s="3">
        <v>22020</v>
      </c>
      <c r="B264" s="4" t="s">
        <v>366</v>
      </c>
      <c r="C264" s="3">
        <v>57815</v>
      </c>
      <c r="D264" s="4" t="s">
        <v>31</v>
      </c>
      <c r="E264" s="4" t="s">
        <v>257</v>
      </c>
      <c r="F264" s="4" t="s">
        <v>258</v>
      </c>
      <c r="G264" s="46" t="s">
        <v>859</v>
      </c>
      <c r="H264" s="4" t="s">
        <v>34</v>
      </c>
      <c r="I264" s="14" t="s">
        <v>370</v>
      </c>
      <c r="J264" s="4" t="s">
        <v>35</v>
      </c>
      <c r="K264" s="6">
        <v>2</v>
      </c>
      <c r="L264" s="4">
        <v>220000</v>
      </c>
      <c r="M264" s="4" t="s">
        <v>352</v>
      </c>
      <c r="N264" s="4" t="s">
        <v>353</v>
      </c>
      <c r="O264" s="4" t="s">
        <v>354</v>
      </c>
      <c r="P264" s="4">
        <v>1</v>
      </c>
      <c r="Q264" s="4">
        <v>21</v>
      </c>
      <c r="R264" s="3">
        <v>37823</v>
      </c>
      <c r="S264" s="4" t="s">
        <v>355</v>
      </c>
      <c r="T264" s="4" t="s">
        <v>356</v>
      </c>
      <c r="U264" s="4">
        <v>549491207</v>
      </c>
      <c r="V264" s="4" t="s">
        <v>357</v>
      </c>
      <c r="W264" s="7">
        <v>17550</v>
      </c>
      <c r="X264" s="8">
        <v>20</v>
      </c>
      <c r="Y264" s="9">
        <f>((K264*W264)*(X264/100))/K264</f>
        <v>3510</v>
      </c>
      <c r="Z264" s="9">
        <f>ROUND(K264*ROUND(W264,2),2)</f>
        <v>35100</v>
      </c>
      <c r="AA264" s="9">
        <f>ROUND(Z264*((100+X264)/100),2)</f>
        <v>42120</v>
      </c>
    </row>
    <row r="265" spans="1:27" ht="13.5" customHeight="1" thickTop="1">
      <c r="A265" s="79" t="s">
        <v>53</v>
      </c>
      <c r="B265" s="79"/>
      <c r="C265" s="79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79" t="s">
        <v>54</v>
      </c>
      <c r="Y265" s="79"/>
      <c r="Z265" s="11">
        <f>SUM(Z261:Z264)</f>
        <v>142150</v>
      </c>
      <c r="AA265" s="11">
        <f>SUM(AA261:AA264)</f>
        <v>170580</v>
      </c>
    </row>
    <row r="266" spans="1:27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25.5">
      <c r="A267" s="3">
        <v>22031</v>
      </c>
      <c r="B267" s="4" t="s">
        <v>371</v>
      </c>
      <c r="C267" s="3">
        <v>57773</v>
      </c>
      <c r="D267" s="4" t="s">
        <v>47</v>
      </c>
      <c r="E267" s="4" t="s">
        <v>140</v>
      </c>
      <c r="F267" s="4" t="s">
        <v>141</v>
      </c>
      <c r="G267" s="5" t="s">
        <v>936</v>
      </c>
      <c r="H267" s="4" t="s">
        <v>34</v>
      </c>
      <c r="I267" s="4"/>
      <c r="J267" s="4" t="s">
        <v>35</v>
      </c>
      <c r="K267" s="6">
        <v>1</v>
      </c>
      <c r="L267" s="4">
        <v>220000</v>
      </c>
      <c r="M267" s="4" t="s">
        <v>352</v>
      </c>
      <c r="N267" s="4" t="s">
        <v>353</v>
      </c>
      <c r="O267" s="4" t="s">
        <v>354</v>
      </c>
      <c r="P267" s="4">
        <v>1</v>
      </c>
      <c r="Q267" s="4">
        <v>21</v>
      </c>
      <c r="R267" s="3">
        <v>37823</v>
      </c>
      <c r="S267" s="4" t="s">
        <v>355</v>
      </c>
      <c r="T267" s="4" t="s">
        <v>356</v>
      </c>
      <c r="U267" s="4">
        <v>549491207</v>
      </c>
      <c r="V267" s="4" t="s">
        <v>357</v>
      </c>
      <c r="W267" s="7">
        <v>1450</v>
      </c>
      <c r="X267" s="8">
        <v>20</v>
      </c>
      <c r="Y267" s="9">
        <f>((K267*W267)*(X267/100))/K267</f>
        <v>290</v>
      </c>
      <c r="Z267" s="9">
        <f>ROUND(K267*ROUND(W267,2),2)</f>
        <v>1450</v>
      </c>
      <c r="AA267" s="9">
        <f>ROUND(Z267*((100+X267)/100),2)</f>
        <v>1740</v>
      </c>
    </row>
    <row r="268" spans="1:27" ht="25.5">
      <c r="A268" s="3">
        <v>22031</v>
      </c>
      <c r="B268" s="4" t="s">
        <v>371</v>
      </c>
      <c r="C268" s="3">
        <v>57774</v>
      </c>
      <c r="D268" s="4" t="s">
        <v>64</v>
      </c>
      <c r="E268" s="4" t="s">
        <v>65</v>
      </c>
      <c r="F268" s="4" t="s">
        <v>66</v>
      </c>
      <c r="G268" s="46" t="s">
        <v>933</v>
      </c>
      <c r="H268" s="4" t="s">
        <v>34</v>
      </c>
      <c r="I268" s="14" t="s">
        <v>383</v>
      </c>
      <c r="J268" s="4" t="s">
        <v>35</v>
      </c>
      <c r="K268" s="6">
        <v>3</v>
      </c>
      <c r="L268" s="4">
        <v>220000</v>
      </c>
      <c r="M268" s="4" t="s">
        <v>352</v>
      </c>
      <c r="N268" s="4" t="s">
        <v>353</v>
      </c>
      <c r="O268" s="4" t="s">
        <v>354</v>
      </c>
      <c r="P268" s="4">
        <v>1</v>
      </c>
      <c r="Q268" s="4">
        <v>21</v>
      </c>
      <c r="R268" s="3">
        <v>37823</v>
      </c>
      <c r="S268" s="4" t="s">
        <v>355</v>
      </c>
      <c r="T268" s="4" t="s">
        <v>356</v>
      </c>
      <c r="U268" s="4">
        <v>549491207</v>
      </c>
      <c r="V268" s="4" t="s">
        <v>357</v>
      </c>
      <c r="W268" s="7">
        <v>210</v>
      </c>
      <c r="X268" s="8">
        <v>20</v>
      </c>
      <c r="Y268" s="9">
        <f>((K268*W268)*(X268/100))/K268</f>
        <v>42</v>
      </c>
      <c r="Z268" s="9">
        <f>ROUND(K268*ROUND(W268,2),2)</f>
        <v>630</v>
      </c>
      <c r="AA268" s="9">
        <f>ROUND(Z268*((100+X268)/100),2)</f>
        <v>756</v>
      </c>
    </row>
    <row r="269" spans="1:27" ht="26.25" thickBot="1">
      <c r="A269" s="3">
        <v>22031</v>
      </c>
      <c r="B269" s="4" t="s">
        <v>371</v>
      </c>
      <c r="C269" s="3">
        <v>57775</v>
      </c>
      <c r="D269" s="4" t="s">
        <v>64</v>
      </c>
      <c r="E269" s="4" t="s">
        <v>65</v>
      </c>
      <c r="F269" s="4" t="s">
        <v>66</v>
      </c>
      <c r="G269" s="46" t="s">
        <v>932</v>
      </c>
      <c r="H269" s="4" t="s">
        <v>34</v>
      </c>
      <c r="I269" s="14" t="s">
        <v>323</v>
      </c>
      <c r="J269" s="4" t="s">
        <v>35</v>
      </c>
      <c r="K269" s="6">
        <v>1</v>
      </c>
      <c r="L269" s="4">
        <v>220000</v>
      </c>
      <c r="M269" s="4" t="s">
        <v>352</v>
      </c>
      <c r="N269" s="4" t="s">
        <v>353</v>
      </c>
      <c r="O269" s="4" t="s">
        <v>354</v>
      </c>
      <c r="P269" s="4">
        <v>1</v>
      </c>
      <c r="Q269" s="4">
        <v>21</v>
      </c>
      <c r="R269" s="3">
        <v>37823</v>
      </c>
      <c r="S269" s="4" t="s">
        <v>355</v>
      </c>
      <c r="T269" s="4" t="s">
        <v>356</v>
      </c>
      <c r="U269" s="4">
        <v>549491207</v>
      </c>
      <c r="V269" s="4" t="s">
        <v>357</v>
      </c>
      <c r="W269" s="7">
        <v>430</v>
      </c>
      <c r="X269" s="8">
        <v>20</v>
      </c>
      <c r="Y269" s="9">
        <f>((K269*W269)*(X269/100))/K269</f>
        <v>86</v>
      </c>
      <c r="Z269" s="9">
        <f>ROUND(K269*ROUND(W269,2),2)</f>
        <v>430</v>
      </c>
      <c r="AA269" s="9">
        <f>ROUND(Z269*((100+X269)/100),2)</f>
        <v>516</v>
      </c>
    </row>
    <row r="270" spans="1:27" ht="13.5" customHeight="1" thickTop="1">
      <c r="A270" s="79" t="s">
        <v>53</v>
      </c>
      <c r="B270" s="79"/>
      <c r="C270" s="7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79" t="s">
        <v>54</v>
      </c>
      <c r="Y270" s="79"/>
      <c r="Z270" s="11">
        <f>SUM(Z267:Z269)</f>
        <v>2510</v>
      </c>
      <c r="AA270" s="11">
        <f>SUM(AA267:AA269)</f>
        <v>3012</v>
      </c>
    </row>
    <row r="271" spans="1:2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51">
      <c r="A272" s="3">
        <v>22032</v>
      </c>
      <c r="B272" s="4" t="s">
        <v>372</v>
      </c>
      <c r="C272" s="3">
        <v>57778</v>
      </c>
      <c r="D272" s="4" t="s">
        <v>31</v>
      </c>
      <c r="E272" s="4" t="s">
        <v>147</v>
      </c>
      <c r="F272" s="4" t="s">
        <v>148</v>
      </c>
      <c r="G272" s="46" t="s">
        <v>827</v>
      </c>
      <c r="H272" s="4" t="s">
        <v>34</v>
      </c>
      <c r="I272" s="14" t="s">
        <v>373</v>
      </c>
      <c r="J272" s="4" t="s">
        <v>35</v>
      </c>
      <c r="K272" s="6">
        <v>1</v>
      </c>
      <c r="L272" s="4">
        <v>220000</v>
      </c>
      <c r="M272" s="4" t="s">
        <v>352</v>
      </c>
      <c r="N272" s="4" t="s">
        <v>353</v>
      </c>
      <c r="O272" s="4" t="s">
        <v>354</v>
      </c>
      <c r="P272" s="4">
        <v>1</v>
      </c>
      <c r="Q272" s="4">
        <v>21</v>
      </c>
      <c r="R272" s="3">
        <v>37823</v>
      </c>
      <c r="S272" s="4" t="s">
        <v>355</v>
      </c>
      <c r="T272" s="4" t="s">
        <v>356</v>
      </c>
      <c r="U272" s="4">
        <v>549491207</v>
      </c>
      <c r="V272" s="4" t="s">
        <v>357</v>
      </c>
      <c r="W272" s="7">
        <v>11350</v>
      </c>
      <c r="X272" s="8">
        <v>20</v>
      </c>
      <c r="Y272" s="9">
        <f>((K272*W272)*(X272/100))/K272</f>
        <v>2270</v>
      </c>
      <c r="Z272" s="9">
        <f>ROUND(K272*ROUND(W272,2),2)</f>
        <v>11350</v>
      </c>
      <c r="AA272" s="9">
        <f>ROUND(Z272*((100+X272)/100),2)</f>
        <v>13620</v>
      </c>
    </row>
    <row r="273" spans="1:27" ht="26.25" thickBot="1">
      <c r="A273" s="3">
        <v>22032</v>
      </c>
      <c r="B273" s="4" t="s">
        <v>372</v>
      </c>
      <c r="C273" s="3">
        <v>57779</v>
      </c>
      <c r="D273" s="4" t="s">
        <v>64</v>
      </c>
      <c r="E273" s="4" t="s">
        <v>65</v>
      </c>
      <c r="F273" s="4" t="s">
        <v>66</v>
      </c>
      <c r="G273" s="46" t="s">
        <v>932</v>
      </c>
      <c r="H273" s="4" t="s">
        <v>34</v>
      </c>
      <c r="I273" s="14" t="s">
        <v>323</v>
      </c>
      <c r="J273" s="4" t="s">
        <v>35</v>
      </c>
      <c r="K273" s="6">
        <v>3</v>
      </c>
      <c r="L273" s="4">
        <v>220000</v>
      </c>
      <c r="M273" s="4" t="s">
        <v>352</v>
      </c>
      <c r="N273" s="4" t="s">
        <v>353</v>
      </c>
      <c r="O273" s="4" t="s">
        <v>354</v>
      </c>
      <c r="P273" s="4">
        <v>1</v>
      </c>
      <c r="Q273" s="4">
        <v>21</v>
      </c>
      <c r="R273" s="3">
        <v>37823</v>
      </c>
      <c r="S273" s="4" t="s">
        <v>355</v>
      </c>
      <c r="T273" s="4" t="s">
        <v>356</v>
      </c>
      <c r="U273" s="4">
        <v>549491207</v>
      </c>
      <c r="V273" s="4" t="s">
        <v>357</v>
      </c>
      <c r="W273" s="7">
        <v>430</v>
      </c>
      <c r="X273" s="8">
        <v>20</v>
      </c>
      <c r="Y273" s="9">
        <f>((K273*W273)*(X273/100))/K273</f>
        <v>86</v>
      </c>
      <c r="Z273" s="9">
        <f>ROUND(K273*ROUND(W273,2),2)</f>
        <v>1290</v>
      </c>
      <c r="AA273" s="9">
        <f>ROUND(Z273*((100+X273)/100),2)</f>
        <v>1548</v>
      </c>
    </row>
    <row r="274" spans="1:27" ht="13.5" customHeight="1" thickTop="1">
      <c r="A274" s="79" t="s">
        <v>53</v>
      </c>
      <c r="B274" s="79"/>
      <c r="C274" s="79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79" t="s">
        <v>54</v>
      </c>
      <c r="Y274" s="79"/>
      <c r="Z274" s="11">
        <f>SUM(Z272:Z273)</f>
        <v>12640</v>
      </c>
      <c r="AA274" s="11">
        <f>SUM(AA272:AA273)</f>
        <v>15168</v>
      </c>
    </row>
    <row r="275" spans="1:27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3.5" thickBot="1">
      <c r="A276" s="3">
        <v>22054</v>
      </c>
      <c r="B276" s="4" t="s">
        <v>374</v>
      </c>
      <c r="C276" s="3">
        <v>57870</v>
      </c>
      <c r="D276" s="4" t="s">
        <v>109</v>
      </c>
      <c r="E276" s="4" t="s">
        <v>110</v>
      </c>
      <c r="F276" s="4" t="s">
        <v>111</v>
      </c>
      <c r="G276" s="5" t="s">
        <v>744</v>
      </c>
      <c r="H276" s="4" t="s">
        <v>34</v>
      </c>
      <c r="I276" s="4"/>
      <c r="J276" s="4" t="s">
        <v>35</v>
      </c>
      <c r="K276" s="6">
        <v>1</v>
      </c>
      <c r="L276" s="4">
        <v>510000</v>
      </c>
      <c r="M276" s="4" t="s">
        <v>193</v>
      </c>
      <c r="N276" s="4" t="s">
        <v>194</v>
      </c>
      <c r="O276" s="4" t="s">
        <v>105</v>
      </c>
      <c r="P276" s="4">
        <v>2</v>
      </c>
      <c r="Q276" s="4" t="s">
        <v>195</v>
      </c>
      <c r="R276" s="3">
        <v>186014</v>
      </c>
      <c r="S276" s="4" t="s">
        <v>196</v>
      </c>
      <c r="T276" s="4" t="s">
        <v>197</v>
      </c>
      <c r="U276" s="4">
        <v>549496321</v>
      </c>
      <c r="V276" s="4"/>
      <c r="W276" s="7">
        <v>3580</v>
      </c>
      <c r="X276" s="8">
        <v>20</v>
      </c>
      <c r="Y276" s="9">
        <f>((K276*W276)*(X276/100))/K276</f>
        <v>716</v>
      </c>
      <c r="Z276" s="9">
        <f>ROUND(K276*ROUND(W276,2),2)</f>
        <v>3580</v>
      </c>
      <c r="AA276" s="9">
        <f>ROUND(Z276*((100+X276)/100),2)</f>
        <v>4296</v>
      </c>
    </row>
    <row r="277" spans="1:27" ht="13.5" customHeight="1" thickTop="1">
      <c r="A277" s="79" t="s">
        <v>53</v>
      </c>
      <c r="B277" s="79"/>
      <c r="C277" s="7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79" t="s">
        <v>54</v>
      </c>
      <c r="Y277" s="79"/>
      <c r="Z277" s="11">
        <f>SUM(Z276:Z276)</f>
        <v>3580</v>
      </c>
      <c r="AA277" s="11">
        <f>SUM(AA276:AA276)</f>
        <v>4296</v>
      </c>
    </row>
    <row r="278" spans="1:27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3">
        <v>22131</v>
      </c>
      <c r="B279" s="4" t="s">
        <v>375</v>
      </c>
      <c r="C279" s="3">
        <v>57959</v>
      </c>
      <c r="D279" s="4" t="s">
        <v>31</v>
      </c>
      <c r="E279" s="4" t="s">
        <v>147</v>
      </c>
      <c r="F279" s="4" t="s">
        <v>148</v>
      </c>
      <c r="G279" s="46" t="s">
        <v>827</v>
      </c>
      <c r="H279" s="4" t="s">
        <v>34</v>
      </c>
      <c r="I279" s="14" t="s">
        <v>376</v>
      </c>
      <c r="J279" s="4" t="s">
        <v>35</v>
      </c>
      <c r="K279" s="6">
        <v>1</v>
      </c>
      <c r="L279" s="4">
        <v>219820</v>
      </c>
      <c r="M279" s="4" t="s">
        <v>377</v>
      </c>
      <c r="N279" s="4" t="s">
        <v>341</v>
      </c>
      <c r="O279" s="4" t="s">
        <v>60</v>
      </c>
      <c r="P279" s="4">
        <v>1</v>
      </c>
      <c r="Q279" s="4" t="s">
        <v>39</v>
      </c>
      <c r="R279" s="3">
        <v>168951</v>
      </c>
      <c r="S279" s="4" t="s">
        <v>378</v>
      </c>
      <c r="T279" s="4" t="s">
        <v>379</v>
      </c>
      <c r="U279" s="4">
        <v>549494967</v>
      </c>
      <c r="V279" s="14" t="s">
        <v>388</v>
      </c>
      <c r="W279" s="7">
        <v>11350</v>
      </c>
      <c r="X279" s="8">
        <v>20</v>
      </c>
      <c r="Y279" s="9">
        <f>((K279*W279)*(X279/100))/K279</f>
        <v>2270</v>
      </c>
      <c r="Z279" s="9">
        <f>ROUND(K279*ROUND(W279,2),2)</f>
        <v>11350</v>
      </c>
      <c r="AA279" s="9">
        <f>ROUND(Z279*((100+X279)/100),2)</f>
        <v>13620</v>
      </c>
    </row>
    <row r="280" spans="1:27" ht="25.5">
      <c r="A280" s="3">
        <v>22131</v>
      </c>
      <c r="B280" s="4" t="s">
        <v>375</v>
      </c>
      <c r="C280" s="3">
        <v>57960</v>
      </c>
      <c r="D280" s="4" t="s">
        <v>44</v>
      </c>
      <c r="E280" s="4" t="s">
        <v>101</v>
      </c>
      <c r="F280" s="4" t="s">
        <v>102</v>
      </c>
      <c r="G280" s="5" t="s">
        <v>720</v>
      </c>
      <c r="H280" s="4" t="s">
        <v>34</v>
      </c>
      <c r="I280" s="4"/>
      <c r="J280" s="4" t="s">
        <v>35</v>
      </c>
      <c r="K280" s="6">
        <v>2</v>
      </c>
      <c r="L280" s="4">
        <v>219820</v>
      </c>
      <c r="M280" s="4" t="s">
        <v>377</v>
      </c>
      <c r="N280" s="4" t="s">
        <v>341</v>
      </c>
      <c r="O280" s="4" t="s">
        <v>60</v>
      </c>
      <c r="P280" s="4">
        <v>1</v>
      </c>
      <c r="Q280" s="4" t="s">
        <v>39</v>
      </c>
      <c r="R280" s="3">
        <v>168951</v>
      </c>
      <c r="S280" s="4" t="s">
        <v>378</v>
      </c>
      <c r="T280" s="4" t="s">
        <v>379</v>
      </c>
      <c r="U280" s="4">
        <v>549494967</v>
      </c>
      <c r="V280" s="14" t="s">
        <v>389</v>
      </c>
      <c r="W280" s="7">
        <v>8800</v>
      </c>
      <c r="X280" s="8">
        <v>20</v>
      </c>
      <c r="Y280" s="9">
        <f>((K280*W280)*(X280/100))/K280</f>
        <v>1760</v>
      </c>
      <c r="Z280" s="9">
        <f>ROUND(K280*ROUND(W280,2),2)</f>
        <v>17600</v>
      </c>
      <c r="AA280" s="9">
        <f>ROUND(Z280*((100+X280)/100),2)</f>
        <v>21120</v>
      </c>
    </row>
    <row r="281" spans="1:27" ht="26.25" thickBot="1">
      <c r="A281" s="3">
        <v>22131</v>
      </c>
      <c r="B281" s="4" t="s">
        <v>375</v>
      </c>
      <c r="C281" s="3">
        <v>57961</v>
      </c>
      <c r="D281" s="4" t="s">
        <v>109</v>
      </c>
      <c r="E281" s="4" t="s">
        <v>110</v>
      </c>
      <c r="F281" s="4" t="s">
        <v>111</v>
      </c>
      <c r="G281" s="5" t="s">
        <v>744</v>
      </c>
      <c r="H281" s="4" t="s">
        <v>34</v>
      </c>
      <c r="I281" s="4"/>
      <c r="J281" s="4" t="s">
        <v>35</v>
      </c>
      <c r="K281" s="6">
        <v>2</v>
      </c>
      <c r="L281" s="4">
        <v>219820</v>
      </c>
      <c r="M281" s="4" t="s">
        <v>377</v>
      </c>
      <c r="N281" s="4" t="s">
        <v>341</v>
      </c>
      <c r="O281" s="4" t="s">
        <v>60</v>
      </c>
      <c r="P281" s="4">
        <v>1</v>
      </c>
      <c r="Q281" s="4" t="s">
        <v>39</v>
      </c>
      <c r="R281" s="3">
        <v>168951</v>
      </c>
      <c r="S281" s="4" t="s">
        <v>378</v>
      </c>
      <c r="T281" s="4" t="s">
        <v>379</v>
      </c>
      <c r="U281" s="4">
        <v>549494967</v>
      </c>
      <c r="V281" s="14" t="s">
        <v>389</v>
      </c>
      <c r="W281" s="7">
        <v>3580</v>
      </c>
      <c r="X281" s="8">
        <v>20</v>
      </c>
      <c r="Y281" s="9">
        <f>((K281*W281)*(X281/100))/K281</f>
        <v>716</v>
      </c>
      <c r="Z281" s="9">
        <f>ROUND(K281*ROUND(W281,2),2)</f>
        <v>7160</v>
      </c>
      <c r="AA281" s="9">
        <f>ROUND(Z281*((100+X281)/100),2)</f>
        <v>8592</v>
      </c>
    </row>
    <row r="282" spans="1:27" ht="13.5" customHeight="1" thickTop="1">
      <c r="A282" s="79" t="s">
        <v>53</v>
      </c>
      <c r="B282" s="79"/>
      <c r="C282" s="7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79" t="s">
        <v>54</v>
      </c>
      <c r="Y282" s="79"/>
      <c r="Z282" s="11">
        <f>SUM(Z279:Z281)</f>
        <v>36110</v>
      </c>
      <c r="AA282" s="11">
        <f>SUM(AA279:AA281)</f>
        <v>43332</v>
      </c>
    </row>
    <row r="283" spans="1:27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9.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8" t="s">
        <v>380</v>
      </c>
      <c r="Y284" s="78"/>
      <c r="Z284" s="13">
        <f>(0)+SUM(Z11,Z16,Z19,Z22,Z25,Z28,Z32,Z36,Z39,Z43,Z50,Z53,Z57,Z61,Z67,Z70,Z73,Z76,Z79,Z82,Z87,Z90,Z94,Z97,Z107,Z112,Z115,Z118,Z121,Z124)+SUM(Z129,Z132,Z136,Z139,Z144,Z148,Z152,Z155,Z159,Z164,Z167,Z171,Z175,Z180,Z183,Z186,Z190,Z193,Z197,Z201,Z204,Z213,Z218,Z221,Z224,Z230,Z235,Z238,Z241,Z244)+SUM(Z248,Z251,Z255,Z259,Z265,Z270,Z274,Z277,Z282)</f>
        <v>1154420</v>
      </c>
      <c r="AA284" s="13">
        <f>(0)+SUM(AA11,AA16,AA19,AA22,AA25,AA28,AA32,AA36,AA39,AA43,AA50,AA53,AA57,AA61,AA67,AA70,AA73,AA76,AA79,AA82,AA87,AA90,AA94,AA97,AA107,AA112,AA115,AA118,AA121,AA124)+SUM(AA129,AA132,AA136,AA139,AA144,AA148,AA152,AA155,AA159,AA164,AA167,AA171,AA175,AA180,AA183,AA186,AA190,AA193,AA197,AA201,AA204,AA213,AA218,AA221,AA224,AA230,AA235,AA238,AA241,AA244)+SUM(AA248,AA251,AA255,AA259,AA265,AA270,AA274,AA277,AA282)</f>
        <v>1385304</v>
      </c>
    </row>
    <row r="285" spans="1:27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</sheetData>
  <sheetProtection/>
  <mergeCells count="146">
    <mergeCell ref="A1:AA1"/>
    <mergeCell ref="A3:B3"/>
    <mergeCell ref="C3:AA3"/>
    <mergeCell ref="A4:K4"/>
    <mergeCell ref="L4:Q4"/>
    <mergeCell ref="R4:AA4"/>
    <mergeCell ref="A11:C11"/>
    <mergeCell ref="X11:Y11"/>
    <mergeCell ref="A16:C16"/>
    <mergeCell ref="X16:Y16"/>
    <mergeCell ref="A19:C19"/>
    <mergeCell ref="X19:Y19"/>
    <mergeCell ref="A22:C22"/>
    <mergeCell ref="X22:Y22"/>
    <mergeCell ref="A25:C25"/>
    <mergeCell ref="X25:Y25"/>
    <mergeCell ref="A28:C28"/>
    <mergeCell ref="X28:Y28"/>
    <mergeCell ref="A32:C32"/>
    <mergeCell ref="X32:Y32"/>
    <mergeCell ref="A36:C36"/>
    <mergeCell ref="X36:Y36"/>
    <mergeCell ref="A39:C39"/>
    <mergeCell ref="X39:Y39"/>
    <mergeCell ref="A43:C43"/>
    <mergeCell ref="X43:Y43"/>
    <mergeCell ref="A50:C50"/>
    <mergeCell ref="X50:Y50"/>
    <mergeCell ref="A53:C53"/>
    <mergeCell ref="X53:Y53"/>
    <mergeCell ref="A57:C57"/>
    <mergeCell ref="X57:Y57"/>
    <mergeCell ref="A61:C61"/>
    <mergeCell ref="X61:Y61"/>
    <mergeCell ref="A67:C67"/>
    <mergeCell ref="X67:Y67"/>
    <mergeCell ref="A70:C70"/>
    <mergeCell ref="X70:Y70"/>
    <mergeCell ref="A73:C73"/>
    <mergeCell ref="X73:Y73"/>
    <mergeCell ref="A76:C76"/>
    <mergeCell ref="X76:Y76"/>
    <mergeCell ref="A79:C79"/>
    <mergeCell ref="X79:Y79"/>
    <mergeCell ref="A82:C82"/>
    <mergeCell ref="X82:Y82"/>
    <mergeCell ref="A87:C87"/>
    <mergeCell ref="X87:Y87"/>
    <mergeCell ref="A90:C90"/>
    <mergeCell ref="X90:Y90"/>
    <mergeCell ref="A94:C94"/>
    <mergeCell ref="X94:Y94"/>
    <mergeCell ref="A97:C97"/>
    <mergeCell ref="X97:Y97"/>
    <mergeCell ref="A107:C107"/>
    <mergeCell ref="X107:Y107"/>
    <mergeCell ref="A112:C112"/>
    <mergeCell ref="X112:Y112"/>
    <mergeCell ref="A115:C115"/>
    <mergeCell ref="X115:Y115"/>
    <mergeCell ref="A118:C118"/>
    <mergeCell ref="X118:Y118"/>
    <mergeCell ref="A121:C121"/>
    <mergeCell ref="X121:Y121"/>
    <mergeCell ref="A124:C124"/>
    <mergeCell ref="X124:Y124"/>
    <mergeCell ref="A129:C129"/>
    <mergeCell ref="X129:Y129"/>
    <mergeCell ref="A132:C132"/>
    <mergeCell ref="X132:Y132"/>
    <mergeCell ref="A136:C136"/>
    <mergeCell ref="X136:Y136"/>
    <mergeCell ref="A139:C139"/>
    <mergeCell ref="X139:Y139"/>
    <mergeCell ref="A144:C144"/>
    <mergeCell ref="X144:Y144"/>
    <mergeCell ref="A148:C148"/>
    <mergeCell ref="X148:Y148"/>
    <mergeCell ref="A152:C152"/>
    <mergeCell ref="X152:Y152"/>
    <mergeCell ref="A155:C155"/>
    <mergeCell ref="X155:Y155"/>
    <mergeCell ref="A159:C159"/>
    <mergeCell ref="X159:Y159"/>
    <mergeCell ref="A164:C164"/>
    <mergeCell ref="X164:Y164"/>
    <mergeCell ref="A167:C167"/>
    <mergeCell ref="X167:Y167"/>
    <mergeCell ref="A171:C171"/>
    <mergeCell ref="X171:Y171"/>
    <mergeCell ref="A175:C175"/>
    <mergeCell ref="X175:Y175"/>
    <mergeCell ref="A180:C180"/>
    <mergeCell ref="X180:Y180"/>
    <mergeCell ref="A183:C183"/>
    <mergeCell ref="X183:Y183"/>
    <mergeCell ref="A186:C186"/>
    <mergeCell ref="X186:Y186"/>
    <mergeCell ref="A190:C190"/>
    <mergeCell ref="X190:Y190"/>
    <mergeCell ref="A193:C193"/>
    <mergeCell ref="X193:Y193"/>
    <mergeCell ref="A197:C197"/>
    <mergeCell ref="X197:Y197"/>
    <mergeCell ref="A201:C201"/>
    <mergeCell ref="X201:Y201"/>
    <mergeCell ref="A204:C204"/>
    <mergeCell ref="X204:Y204"/>
    <mergeCell ref="A213:C213"/>
    <mergeCell ref="X213:Y213"/>
    <mergeCell ref="A218:C218"/>
    <mergeCell ref="X218:Y218"/>
    <mergeCell ref="A221:C221"/>
    <mergeCell ref="X221:Y221"/>
    <mergeCell ref="A224:C224"/>
    <mergeCell ref="X224:Y224"/>
    <mergeCell ref="A230:C230"/>
    <mergeCell ref="X230:Y230"/>
    <mergeCell ref="A235:C235"/>
    <mergeCell ref="X235:Y235"/>
    <mergeCell ref="A238:C238"/>
    <mergeCell ref="X238:Y238"/>
    <mergeCell ref="A241:C241"/>
    <mergeCell ref="X241:Y241"/>
    <mergeCell ref="A244:C244"/>
    <mergeCell ref="X244:Y244"/>
    <mergeCell ref="A248:C248"/>
    <mergeCell ref="X248:Y248"/>
    <mergeCell ref="A251:C251"/>
    <mergeCell ref="X251:Y251"/>
    <mergeCell ref="A255:C255"/>
    <mergeCell ref="X255:Y255"/>
    <mergeCell ref="A259:C259"/>
    <mergeCell ref="X259:Y259"/>
    <mergeCell ref="A265:C265"/>
    <mergeCell ref="X265:Y265"/>
    <mergeCell ref="A270:C270"/>
    <mergeCell ref="X270:Y270"/>
    <mergeCell ref="A284:W284"/>
    <mergeCell ref="X284:Y284"/>
    <mergeCell ref="A274:C274"/>
    <mergeCell ref="X274:Y274"/>
    <mergeCell ref="A277:C277"/>
    <mergeCell ref="X277:Y277"/>
    <mergeCell ref="A282:C282"/>
    <mergeCell ref="X282:Y282"/>
  </mergeCells>
  <printOptions horizontalCentered="1"/>
  <pageMargins left="0" right="0" top="0.3937007874015748" bottom="0" header="0" footer="0"/>
  <pageSetup fitToHeight="0" fitToWidth="1" horizontalDpi="600" verticalDpi="600" orientation="landscape" paperSize="8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3" width="42.421875" style="0" customWidth="1"/>
    <col min="4" max="6" width="36.421875" style="0" customWidth="1"/>
  </cols>
  <sheetData>
    <row r="1" ht="12.75">
      <c r="C1" s="15"/>
    </row>
    <row r="2" spans="2:6" ht="12.75" customHeight="1">
      <c r="B2" s="85" t="s">
        <v>659</v>
      </c>
      <c r="C2" s="86"/>
      <c r="D2" s="89" t="s">
        <v>392</v>
      </c>
      <c r="E2" s="89" t="s">
        <v>392</v>
      </c>
      <c r="F2" s="89" t="s">
        <v>392</v>
      </c>
    </row>
    <row r="3" spans="2:6" ht="37.5" customHeight="1">
      <c r="B3" s="87"/>
      <c r="C3" s="88"/>
      <c r="D3" s="90"/>
      <c r="E3" s="90"/>
      <c r="F3" s="90"/>
    </row>
    <row r="4" spans="2:6" ht="12.75">
      <c r="B4" s="17" t="s">
        <v>393</v>
      </c>
      <c r="C4" t="s">
        <v>660</v>
      </c>
      <c r="D4" s="42" t="s">
        <v>776</v>
      </c>
      <c r="E4" s="42" t="s">
        <v>776</v>
      </c>
      <c r="F4" s="42" t="s">
        <v>776</v>
      </c>
    </row>
    <row r="5" spans="2:6" ht="12.75">
      <c r="B5" s="17" t="s">
        <v>395</v>
      </c>
      <c r="C5" s="22" t="s">
        <v>661</v>
      </c>
      <c r="D5" s="41" t="s">
        <v>763</v>
      </c>
      <c r="E5" s="41" t="s">
        <v>763</v>
      </c>
      <c r="F5" s="41" t="s">
        <v>763</v>
      </c>
    </row>
    <row r="6" spans="2:6" ht="25.5">
      <c r="B6" s="17" t="s">
        <v>397</v>
      </c>
      <c r="C6" s="22" t="s">
        <v>430</v>
      </c>
      <c r="D6" s="43" t="s">
        <v>777</v>
      </c>
      <c r="E6" s="43" t="s">
        <v>784</v>
      </c>
      <c r="F6" s="43" t="s">
        <v>777</v>
      </c>
    </row>
    <row r="7" spans="2:6" ht="12.75">
      <c r="B7" s="17" t="s">
        <v>399</v>
      </c>
      <c r="C7" s="22" t="s">
        <v>650</v>
      </c>
      <c r="D7" s="43" t="s">
        <v>765</v>
      </c>
      <c r="E7" s="56" t="s">
        <v>574</v>
      </c>
      <c r="F7" s="56" t="s">
        <v>574</v>
      </c>
    </row>
    <row r="8" spans="2:6" ht="12.75">
      <c r="B8" s="17" t="s">
        <v>401</v>
      </c>
      <c r="C8" s="22" t="s">
        <v>651</v>
      </c>
      <c r="D8" s="41" t="s">
        <v>778</v>
      </c>
      <c r="E8" s="41" t="s">
        <v>778</v>
      </c>
      <c r="F8" s="41" t="s">
        <v>778</v>
      </c>
    </row>
    <row r="9" spans="2:6" ht="12.75">
      <c r="B9" s="17" t="s">
        <v>403</v>
      </c>
      <c r="C9" s="23" t="s">
        <v>662</v>
      </c>
      <c r="D9" s="39" t="s">
        <v>662</v>
      </c>
      <c r="E9" s="39" t="s">
        <v>662</v>
      </c>
      <c r="F9" s="39" t="s">
        <v>662</v>
      </c>
    </row>
    <row r="10" spans="2:6" ht="12.75">
      <c r="B10" s="17" t="s">
        <v>405</v>
      </c>
      <c r="C10" s="22" t="s">
        <v>436</v>
      </c>
      <c r="D10" s="41" t="s">
        <v>669</v>
      </c>
      <c r="E10" s="41" t="s">
        <v>669</v>
      </c>
      <c r="F10" s="41" t="s">
        <v>669</v>
      </c>
    </row>
    <row r="11" spans="2:6" ht="12.75">
      <c r="B11" s="17" t="s">
        <v>407</v>
      </c>
      <c r="C11" s="22" t="s">
        <v>408</v>
      </c>
      <c r="D11" s="41" t="s">
        <v>408</v>
      </c>
      <c r="E11" s="41" t="s">
        <v>408</v>
      </c>
      <c r="F11" s="41" t="s">
        <v>408</v>
      </c>
    </row>
    <row r="12" spans="2:6" ht="51">
      <c r="B12" s="37" t="s">
        <v>409</v>
      </c>
      <c r="C12" s="22" t="s">
        <v>663</v>
      </c>
      <c r="D12" s="43" t="s">
        <v>779</v>
      </c>
      <c r="E12" s="43" t="s">
        <v>779</v>
      </c>
      <c r="F12" s="43" t="s">
        <v>779</v>
      </c>
    </row>
    <row r="13" spans="2:6" ht="12.75">
      <c r="B13" s="17" t="s">
        <v>411</v>
      </c>
      <c r="C13" s="22" t="s">
        <v>408</v>
      </c>
      <c r="D13" s="42" t="s">
        <v>408</v>
      </c>
      <c r="E13" s="42" t="s">
        <v>408</v>
      </c>
      <c r="F13" s="42" t="s">
        <v>408</v>
      </c>
    </row>
    <row r="14" spans="2:6" ht="12.75">
      <c r="B14" s="17" t="s">
        <v>412</v>
      </c>
      <c r="C14" s="22" t="s">
        <v>408</v>
      </c>
      <c r="D14" s="42" t="s">
        <v>408</v>
      </c>
      <c r="E14" s="42" t="s">
        <v>408</v>
      </c>
      <c r="F14" s="42" t="s">
        <v>408</v>
      </c>
    </row>
    <row r="15" spans="2:6" ht="12.75">
      <c r="B15" s="17" t="s">
        <v>413</v>
      </c>
      <c r="C15" s="22" t="s">
        <v>408</v>
      </c>
      <c r="D15" s="42" t="s">
        <v>408</v>
      </c>
      <c r="E15" s="42" t="s">
        <v>408</v>
      </c>
      <c r="F15" s="42" t="s">
        <v>408</v>
      </c>
    </row>
    <row r="16" spans="2:6" ht="12.75">
      <c r="B16" s="17" t="s">
        <v>438</v>
      </c>
      <c r="C16" s="22" t="s">
        <v>408</v>
      </c>
      <c r="D16" s="42" t="s">
        <v>408</v>
      </c>
      <c r="E16" s="42" t="s">
        <v>408</v>
      </c>
      <c r="F16" s="42" t="s">
        <v>408</v>
      </c>
    </row>
    <row r="17" spans="2:6" ht="12.75">
      <c r="B17" s="17" t="s">
        <v>439</v>
      </c>
      <c r="C17" s="22" t="s">
        <v>408</v>
      </c>
      <c r="D17" s="42" t="s">
        <v>408</v>
      </c>
      <c r="E17" s="42" t="s">
        <v>408</v>
      </c>
      <c r="F17" s="42" t="s">
        <v>408</v>
      </c>
    </row>
    <row r="18" spans="2:6" ht="12.75">
      <c r="B18" s="17" t="s">
        <v>417</v>
      </c>
      <c r="C18" s="23" t="s">
        <v>664</v>
      </c>
      <c r="D18" s="43" t="s">
        <v>783</v>
      </c>
      <c r="E18" s="43" t="s">
        <v>785</v>
      </c>
      <c r="F18" s="43" t="s">
        <v>783</v>
      </c>
    </row>
    <row r="19" spans="2:6" ht="12.75">
      <c r="B19" s="17" t="s">
        <v>419</v>
      </c>
      <c r="C19" s="22" t="s">
        <v>654</v>
      </c>
      <c r="D19" s="41" t="s">
        <v>780</v>
      </c>
      <c r="E19" s="41" t="s">
        <v>780</v>
      </c>
      <c r="F19" s="41" t="s">
        <v>780</v>
      </c>
    </row>
    <row r="20" spans="2:6" ht="12.75">
      <c r="B20" s="17" t="s">
        <v>665</v>
      </c>
      <c r="C20" s="22" t="s">
        <v>666</v>
      </c>
      <c r="D20" s="41" t="s">
        <v>781</v>
      </c>
      <c r="E20" s="41" t="s">
        <v>781</v>
      </c>
      <c r="F20" s="41" t="s">
        <v>781</v>
      </c>
    </row>
    <row r="21" spans="2:6" ht="25.5">
      <c r="B21" s="37" t="s">
        <v>421</v>
      </c>
      <c r="C21" s="54" t="s">
        <v>443</v>
      </c>
      <c r="D21" s="53" t="s">
        <v>782</v>
      </c>
      <c r="E21" s="53" t="s">
        <v>782</v>
      </c>
      <c r="F21" s="55" t="s">
        <v>786</v>
      </c>
    </row>
    <row r="22" spans="2:6" ht="12.75">
      <c r="B22" s="17" t="s">
        <v>425</v>
      </c>
      <c r="C22" s="22" t="s">
        <v>426</v>
      </c>
      <c r="D22" s="43" t="s">
        <v>426</v>
      </c>
      <c r="E22" s="43" t="s">
        <v>426</v>
      </c>
      <c r="F22" s="43" t="s">
        <v>426</v>
      </c>
    </row>
    <row r="23" spans="5:6" ht="12.75">
      <c r="E23" s="34" t="s">
        <v>706</v>
      </c>
      <c r="F23" s="34" t="s">
        <v>706</v>
      </c>
    </row>
    <row r="24" spans="5:6" ht="12.75">
      <c r="E24" s="34" t="s">
        <v>789</v>
      </c>
      <c r="F24" s="34" t="s">
        <v>790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1.421875" style="0" customWidth="1"/>
    <col min="3" max="3" width="39.57421875" style="0" customWidth="1"/>
    <col min="4" max="4" width="44.8515625" style="0" customWidth="1"/>
    <col min="5" max="5" width="45.00390625" style="0" customWidth="1"/>
  </cols>
  <sheetData>
    <row r="1" ht="12.75">
      <c r="C1" s="15"/>
    </row>
    <row r="2" spans="2:5" ht="12.75" customHeight="1">
      <c r="B2" s="95" t="s">
        <v>538</v>
      </c>
      <c r="C2" s="95"/>
      <c r="D2" s="89" t="s">
        <v>392</v>
      </c>
      <c r="E2" s="89" t="s">
        <v>392</v>
      </c>
    </row>
    <row r="3" spans="2:5" ht="60.75" customHeight="1">
      <c r="B3" s="95"/>
      <c r="C3" s="95"/>
      <c r="D3" s="90"/>
      <c r="E3" s="90"/>
    </row>
    <row r="4" spans="2:5" ht="12.75">
      <c r="B4" s="17" t="s">
        <v>393</v>
      </c>
      <c r="C4" s="22" t="s">
        <v>539</v>
      </c>
      <c r="D4" s="43" t="s">
        <v>791</v>
      </c>
      <c r="E4" s="43" t="s">
        <v>791</v>
      </c>
    </row>
    <row r="5" spans="2:5" ht="12.75">
      <c r="B5" s="17" t="s">
        <v>395</v>
      </c>
      <c r="C5" t="s">
        <v>540</v>
      </c>
      <c r="D5" s="41" t="s">
        <v>763</v>
      </c>
      <c r="E5" s="41" t="s">
        <v>763</v>
      </c>
    </row>
    <row r="6" spans="2:5" ht="12.75">
      <c r="B6" s="17" t="s">
        <v>397</v>
      </c>
      <c r="C6" s="22" t="s">
        <v>430</v>
      </c>
      <c r="D6" s="41" t="s">
        <v>798</v>
      </c>
      <c r="E6" s="41" t="s">
        <v>798</v>
      </c>
    </row>
    <row r="7" spans="2:5" ht="12.75">
      <c r="B7" s="17" t="s">
        <v>399</v>
      </c>
      <c r="C7" s="24" t="s">
        <v>431</v>
      </c>
      <c r="D7" s="43" t="s">
        <v>574</v>
      </c>
      <c r="E7" s="43" t="s">
        <v>574</v>
      </c>
    </row>
    <row r="8" spans="2:5" ht="12.75">
      <c r="B8" s="17" t="s">
        <v>401</v>
      </c>
      <c r="C8" t="s">
        <v>541</v>
      </c>
      <c r="D8" s="41" t="s">
        <v>792</v>
      </c>
      <c r="E8" s="41" t="s">
        <v>792</v>
      </c>
    </row>
    <row r="9" spans="2:5" ht="12.75">
      <c r="B9" s="17" t="s">
        <v>433</v>
      </c>
      <c r="C9" s="22" t="s">
        <v>434</v>
      </c>
      <c r="D9" s="42" t="s">
        <v>434</v>
      </c>
      <c r="E9" s="42" t="s">
        <v>434</v>
      </c>
    </row>
    <row r="10" spans="2:5" ht="12.75">
      <c r="B10" s="17" t="s">
        <v>403</v>
      </c>
      <c r="C10" s="23" t="s">
        <v>435</v>
      </c>
      <c r="D10" s="41" t="s">
        <v>662</v>
      </c>
      <c r="E10" s="41" t="s">
        <v>662</v>
      </c>
    </row>
    <row r="11" spans="2:5" ht="12.75">
      <c r="B11" s="17" t="s">
        <v>405</v>
      </c>
      <c r="C11" s="22" t="s">
        <v>436</v>
      </c>
      <c r="D11" s="39" t="s">
        <v>669</v>
      </c>
      <c r="E11" s="39" t="s">
        <v>669</v>
      </c>
    </row>
    <row r="12" spans="2:5" ht="12.75">
      <c r="B12" s="17" t="s">
        <v>407</v>
      </c>
      <c r="C12" s="22" t="s">
        <v>408</v>
      </c>
      <c r="D12" s="41" t="s">
        <v>408</v>
      </c>
      <c r="E12" s="41" t="s">
        <v>408</v>
      </c>
    </row>
    <row r="13" spans="2:5" ht="38.25">
      <c r="B13" s="37" t="s">
        <v>409</v>
      </c>
      <c r="C13" s="22" t="s">
        <v>542</v>
      </c>
      <c r="D13" s="43" t="s">
        <v>793</v>
      </c>
      <c r="E13" s="43" t="s">
        <v>793</v>
      </c>
    </row>
    <row r="14" spans="2:5" ht="12.75">
      <c r="B14" s="17" t="s">
        <v>411</v>
      </c>
      <c r="C14" s="22" t="s">
        <v>408</v>
      </c>
      <c r="D14" s="42" t="s">
        <v>408</v>
      </c>
      <c r="E14" s="42" t="s">
        <v>408</v>
      </c>
    </row>
    <row r="15" spans="2:5" ht="12.75">
      <c r="B15" s="17" t="s">
        <v>412</v>
      </c>
      <c r="C15" s="22" t="s">
        <v>408</v>
      </c>
      <c r="D15" s="42" t="s">
        <v>408</v>
      </c>
      <c r="E15" s="42" t="s">
        <v>408</v>
      </c>
    </row>
    <row r="16" spans="2:5" ht="12.75">
      <c r="B16" s="17" t="s">
        <v>413</v>
      </c>
      <c r="C16" s="22" t="s">
        <v>408</v>
      </c>
      <c r="D16" s="42" t="s">
        <v>408</v>
      </c>
      <c r="E16" s="42" t="s">
        <v>408</v>
      </c>
    </row>
    <row r="17" spans="2:5" ht="12.75">
      <c r="B17" s="17" t="s">
        <v>439</v>
      </c>
      <c r="C17" s="22" t="s">
        <v>408</v>
      </c>
      <c r="D17" s="42" t="s">
        <v>408</v>
      </c>
      <c r="E17" s="42" t="s">
        <v>408</v>
      </c>
    </row>
    <row r="18" spans="2:5" ht="12.75">
      <c r="B18" s="17" t="s">
        <v>415</v>
      </c>
      <c r="C18" s="22" t="s">
        <v>440</v>
      </c>
      <c r="D18" s="42" t="s">
        <v>440</v>
      </c>
      <c r="E18" s="42" t="s">
        <v>440</v>
      </c>
    </row>
    <row r="19" spans="2:5" ht="12.75">
      <c r="B19" s="17" t="s">
        <v>417</v>
      </c>
      <c r="C19" s="24" t="s">
        <v>543</v>
      </c>
      <c r="D19" s="41" t="s">
        <v>799</v>
      </c>
      <c r="E19" s="41" t="s">
        <v>799</v>
      </c>
    </row>
    <row r="20" spans="2:5" ht="12.75">
      <c r="B20" s="17" t="s">
        <v>419</v>
      </c>
      <c r="C20" s="22" t="s">
        <v>544</v>
      </c>
      <c r="D20" s="41" t="s">
        <v>794</v>
      </c>
      <c r="E20" s="41" t="s">
        <v>794</v>
      </c>
    </row>
    <row r="21" spans="2:5" ht="25.5">
      <c r="B21" s="37" t="s">
        <v>421</v>
      </c>
      <c r="C21" s="54" t="s">
        <v>443</v>
      </c>
      <c r="D21" s="41" t="s">
        <v>786</v>
      </c>
      <c r="E21" s="40" t="s">
        <v>796</v>
      </c>
    </row>
    <row r="22" spans="2:5" ht="25.5">
      <c r="B22" s="20" t="s">
        <v>423</v>
      </c>
      <c r="C22" s="25" t="s">
        <v>424</v>
      </c>
      <c r="D22" s="57" t="s">
        <v>795</v>
      </c>
      <c r="E22" s="57" t="s">
        <v>795</v>
      </c>
    </row>
    <row r="23" spans="2:5" ht="12.75">
      <c r="B23" s="17" t="s">
        <v>425</v>
      </c>
      <c r="C23" s="22" t="s">
        <v>426</v>
      </c>
      <c r="D23" s="42" t="s">
        <v>426</v>
      </c>
      <c r="E23" s="42" t="s">
        <v>426</v>
      </c>
    </row>
    <row r="24" ht="12.75">
      <c r="E24" s="34" t="s">
        <v>706</v>
      </c>
    </row>
    <row r="25" ht="12.75">
      <c r="E25" s="34" t="s">
        <v>797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B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4.00390625" style="0" customWidth="1"/>
  </cols>
  <sheetData>
    <row r="1" ht="12.75">
      <c r="C1" s="15"/>
    </row>
    <row r="2" spans="2:4" ht="12.75" customHeight="1">
      <c r="B2" s="85" t="s">
        <v>674</v>
      </c>
      <c r="C2" s="86"/>
      <c r="D2" s="89" t="s">
        <v>392</v>
      </c>
    </row>
    <row r="3" spans="2:4" ht="31.5" customHeight="1">
      <c r="B3" s="87"/>
      <c r="C3" s="88"/>
      <c r="D3" s="90"/>
    </row>
    <row r="4" spans="2:4" ht="12.75">
      <c r="B4" s="17" t="s">
        <v>393</v>
      </c>
      <c r="C4" s="18" t="s">
        <v>675</v>
      </c>
      <c r="D4" s="41" t="s">
        <v>802</v>
      </c>
    </row>
    <row r="5" spans="2:4" ht="12.75">
      <c r="B5" s="17" t="s">
        <v>395</v>
      </c>
      <c r="C5" t="s">
        <v>676</v>
      </c>
      <c r="D5" s="19" t="s">
        <v>803</v>
      </c>
    </row>
    <row r="6" spans="2:4" ht="12.75">
      <c r="B6" s="17" t="s">
        <v>587</v>
      </c>
      <c r="C6" s="17" t="s">
        <v>588</v>
      </c>
      <c r="D6" s="41" t="s">
        <v>588</v>
      </c>
    </row>
    <row r="7" spans="2:4" ht="12.75">
      <c r="B7" s="17" t="s">
        <v>397</v>
      </c>
      <c r="C7" s="18" t="s">
        <v>430</v>
      </c>
      <c r="D7" s="43" t="s">
        <v>804</v>
      </c>
    </row>
    <row r="8" spans="2:4" ht="12.75">
      <c r="B8" s="17" t="s">
        <v>399</v>
      </c>
      <c r="C8" t="s">
        <v>677</v>
      </c>
      <c r="D8" s="43" t="s">
        <v>677</v>
      </c>
    </row>
    <row r="9" spans="2:4" ht="12.75">
      <c r="B9" s="17" t="s">
        <v>401</v>
      </c>
      <c r="C9" t="s">
        <v>541</v>
      </c>
      <c r="D9" s="41" t="s">
        <v>805</v>
      </c>
    </row>
    <row r="10" spans="2:4" ht="12.75">
      <c r="B10" s="17" t="s">
        <v>433</v>
      </c>
      <c r="C10" t="s">
        <v>434</v>
      </c>
      <c r="D10" s="41" t="s">
        <v>434</v>
      </c>
    </row>
    <row r="11" spans="2:4" ht="12.75">
      <c r="B11" s="17" t="s">
        <v>403</v>
      </c>
      <c r="C11" t="s">
        <v>662</v>
      </c>
      <c r="D11" s="41" t="s">
        <v>662</v>
      </c>
    </row>
    <row r="12" spans="2:4" ht="12.75">
      <c r="B12" s="17" t="s">
        <v>405</v>
      </c>
      <c r="C12" t="s">
        <v>630</v>
      </c>
      <c r="D12" s="39" t="s">
        <v>669</v>
      </c>
    </row>
    <row r="13" spans="2:4" ht="12.75">
      <c r="B13" s="17" t="s">
        <v>407</v>
      </c>
      <c r="C13" t="s">
        <v>408</v>
      </c>
      <c r="D13" s="41" t="s">
        <v>408</v>
      </c>
    </row>
    <row r="14" spans="2:4" ht="26.25" customHeight="1">
      <c r="B14" s="17" t="s">
        <v>409</v>
      </c>
      <c r="C14" s="15" t="s">
        <v>678</v>
      </c>
      <c r="D14" s="43" t="s">
        <v>806</v>
      </c>
    </row>
    <row r="15" spans="2:4" ht="12.75">
      <c r="B15" s="17" t="s">
        <v>411</v>
      </c>
      <c r="C15" s="18" t="s">
        <v>408</v>
      </c>
      <c r="D15" s="42" t="s">
        <v>408</v>
      </c>
    </row>
    <row r="16" spans="2:4" ht="12.75">
      <c r="B16" s="17" t="s">
        <v>412</v>
      </c>
      <c r="C16" s="18" t="s">
        <v>408</v>
      </c>
      <c r="D16" s="42" t="s">
        <v>408</v>
      </c>
    </row>
    <row r="17" spans="2:4" ht="12.75">
      <c r="B17" s="17" t="s">
        <v>413</v>
      </c>
      <c r="C17" s="18" t="s">
        <v>408</v>
      </c>
      <c r="D17" s="42" t="s">
        <v>408</v>
      </c>
    </row>
    <row r="18" spans="2:4" ht="12.75">
      <c r="B18" s="17" t="s">
        <v>438</v>
      </c>
      <c r="C18" s="18" t="s">
        <v>408</v>
      </c>
      <c r="D18" s="42" t="s">
        <v>408</v>
      </c>
    </row>
    <row r="19" spans="2:4" ht="12.75">
      <c r="B19" s="17" t="s">
        <v>632</v>
      </c>
      <c r="C19" s="18" t="s">
        <v>408</v>
      </c>
      <c r="D19" s="42" t="s">
        <v>408</v>
      </c>
    </row>
    <row r="20" spans="2:4" ht="12.75">
      <c r="B20" s="17" t="s">
        <v>415</v>
      </c>
      <c r="C20" s="17" t="s">
        <v>416</v>
      </c>
      <c r="D20" s="41" t="s">
        <v>416</v>
      </c>
    </row>
    <row r="21" spans="2:4" ht="12.75">
      <c r="B21" s="30" t="s">
        <v>417</v>
      </c>
      <c r="C21" t="s">
        <v>679</v>
      </c>
      <c r="D21" s="41" t="s">
        <v>809</v>
      </c>
    </row>
    <row r="22" spans="2:4" ht="12.75">
      <c r="B22" s="17" t="s">
        <v>419</v>
      </c>
      <c r="C22" t="s">
        <v>680</v>
      </c>
      <c r="D22" s="41" t="s">
        <v>807</v>
      </c>
    </row>
    <row r="23" spans="2:4" ht="26.25" customHeight="1">
      <c r="B23" s="17" t="s">
        <v>421</v>
      </c>
      <c r="C23" t="s">
        <v>681</v>
      </c>
      <c r="D23" s="41" t="s">
        <v>681</v>
      </c>
    </row>
    <row r="24" spans="2:4" ht="12.75">
      <c r="B24" s="17" t="s">
        <v>513</v>
      </c>
      <c r="C24" t="s">
        <v>682</v>
      </c>
      <c r="D24" s="41" t="s">
        <v>808</v>
      </c>
    </row>
    <row r="25" spans="2:4" ht="25.5">
      <c r="B25" s="20" t="s">
        <v>423</v>
      </c>
      <c r="C25" s="21" t="s">
        <v>424</v>
      </c>
      <c r="D25" s="43" t="s">
        <v>424</v>
      </c>
    </row>
    <row r="26" spans="2:4" ht="12.75">
      <c r="B26" s="17" t="s">
        <v>425</v>
      </c>
      <c r="C26" s="18" t="s">
        <v>426</v>
      </c>
      <c r="D26" s="41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2.57421875" style="0" customWidth="1"/>
    <col min="5" max="5" width="37.28125" style="0" customWidth="1"/>
    <col min="6" max="6" width="23.8515625" style="0" customWidth="1"/>
  </cols>
  <sheetData>
    <row r="1" ht="12.75">
      <c r="C1" s="15"/>
    </row>
    <row r="2" spans="2:5" ht="12.75" customHeight="1">
      <c r="B2" s="85" t="s">
        <v>626</v>
      </c>
      <c r="C2" s="86"/>
      <c r="D2" s="89" t="s">
        <v>392</v>
      </c>
      <c r="E2" s="91" t="s">
        <v>392</v>
      </c>
    </row>
    <row r="3" spans="2:5" ht="31.5" customHeight="1">
      <c r="B3" s="87"/>
      <c r="C3" s="88"/>
      <c r="D3" s="90"/>
      <c r="E3" s="92"/>
    </row>
    <row r="4" spans="2:5" ht="12.75">
      <c r="B4" s="17" t="s">
        <v>393</v>
      </c>
      <c r="C4" t="s">
        <v>627</v>
      </c>
      <c r="D4" s="19" t="s">
        <v>812</v>
      </c>
      <c r="E4" s="19" t="s">
        <v>812</v>
      </c>
    </row>
    <row r="5" spans="2:5" ht="12.75">
      <c r="B5" s="17" t="s">
        <v>395</v>
      </c>
      <c r="C5" s="18" t="s">
        <v>628</v>
      </c>
      <c r="D5" s="19" t="s">
        <v>803</v>
      </c>
      <c r="E5" s="19" t="s">
        <v>803</v>
      </c>
    </row>
    <row r="6" spans="2:5" ht="12.75">
      <c r="B6" s="17" t="s">
        <v>587</v>
      </c>
      <c r="C6" s="17" t="s">
        <v>588</v>
      </c>
      <c r="D6" s="41" t="s">
        <v>588</v>
      </c>
      <c r="E6" s="41" t="s">
        <v>588</v>
      </c>
    </row>
    <row r="7" spans="2:5" ht="12.75">
      <c r="B7" s="17" t="s">
        <v>397</v>
      </c>
      <c r="C7" s="18" t="s">
        <v>430</v>
      </c>
      <c r="D7" s="43" t="s">
        <v>813</v>
      </c>
      <c r="E7" s="43" t="s">
        <v>822</v>
      </c>
    </row>
    <row r="8" spans="2:5" ht="12.75">
      <c r="B8" s="17" t="s">
        <v>399</v>
      </c>
      <c r="C8" t="s">
        <v>629</v>
      </c>
      <c r="D8" s="43" t="s">
        <v>574</v>
      </c>
      <c r="E8" s="43" t="s">
        <v>574</v>
      </c>
    </row>
    <row r="9" spans="2:5" ht="12.75">
      <c r="B9" s="17" t="s">
        <v>401</v>
      </c>
      <c r="C9" t="s">
        <v>541</v>
      </c>
      <c r="D9" s="41" t="s">
        <v>805</v>
      </c>
      <c r="E9" s="41" t="s">
        <v>711</v>
      </c>
    </row>
    <row r="10" spans="2:5" ht="12.75">
      <c r="B10" s="17" t="s">
        <v>433</v>
      </c>
      <c r="C10" t="s">
        <v>434</v>
      </c>
      <c r="D10" s="41" t="s">
        <v>434</v>
      </c>
      <c r="E10" s="41" t="s">
        <v>434</v>
      </c>
    </row>
    <row r="11" spans="2:5" ht="12.75">
      <c r="B11" s="17" t="s">
        <v>403</v>
      </c>
      <c r="C11" s="17" t="s">
        <v>435</v>
      </c>
      <c r="D11" s="41" t="s">
        <v>662</v>
      </c>
      <c r="E11" s="41" t="s">
        <v>662</v>
      </c>
    </row>
    <row r="12" spans="2:5" ht="12.75">
      <c r="B12" s="17" t="s">
        <v>405</v>
      </c>
      <c r="C12" s="18" t="s">
        <v>630</v>
      </c>
      <c r="D12" s="39" t="s">
        <v>669</v>
      </c>
      <c r="E12" s="39" t="s">
        <v>669</v>
      </c>
    </row>
    <row r="13" spans="2:5" ht="12.75">
      <c r="B13" s="17" t="s">
        <v>407</v>
      </c>
      <c r="C13" s="18" t="s">
        <v>408</v>
      </c>
      <c r="D13" s="41" t="s">
        <v>408</v>
      </c>
      <c r="E13" s="41" t="s">
        <v>408</v>
      </c>
    </row>
    <row r="14" spans="2:5" ht="26.25" customHeight="1">
      <c r="B14" s="17" t="s">
        <v>409</v>
      </c>
      <c r="C14" s="18" t="s">
        <v>631</v>
      </c>
      <c r="D14" s="43" t="s">
        <v>814</v>
      </c>
      <c r="E14" s="43" t="s">
        <v>818</v>
      </c>
    </row>
    <row r="15" spans="2:5" ht="12.75">
      <c r="B15" s="17" t="s">
        <v>411</v>
      </c>
      <c r="C15" s="18" t="s">
        <v>408</v>
      </c>
      <c r="D15" s="42" t="s">
        <v>408</v>
      </c>
      <c r="E15" s="42" t="s">
        <v>408</v>
      </c>
    </row>
    <row r="16" spans="2:5" ht="12.75">
      <c r="B16" s="17" t="s">
        <v>412</v>
      </c>
      <c r="C16" s="18" t="s">
        <v>408</v>
      </c>
      <c r="D16" s="42" t="s">
        <v>408</v>
      </c>
      <c r="E16" s="42" t="s">
        <v>408</v>
      </c>
    </row>
    <row r="17" spans="2:5" ht="12.75">
      <c r="B17" s="17" t="s">
        <v>413</v>
      </c>
      <c r="C17" s="18" t="s">
        <v>408</v>
      </c>
      <c r="D17" s="42" t="s">
        <v>408</v>
      </c>
      <c r="E17" s="42" t="s">
        <v>408</v>
      </c>
    </row>
    <row r="18" spans="2:5" ht="12.75">
      <c r="B18" s="17" t="s">
        <v>438</v>
      </c>
      <c r="C18" s="18" t="s">
        <v>408</v>
      </c>
      <c r="D18" s="42" t="s">
        <v>408</v>
      </c>
      <c r="E18" s="42" t="s">
        <v>408</v>
      </c>
    </row>
    <row r="19" spans="2:5" ht="12.75">
      <c r="B19" s="17" t="s">
        <v>632</v>
      </c>
      <c r="C19" s="18" t="s">
        <v>408</v>
      </c>
      <c r="D19" s="42" t="s">
        <v>408</v>
      </c>
      <c r="E19" s="42" t="s">
        <v>408</v>
      </c>
    </row>
    <row r="20" spans="2:5" ht="12.75">
      <c r="B20" s="17" t="s">
        <v>415</v>
      </c>
      <c r="C20" s="17" t="s">
        <v>416</v>
      </c>
      <c r="D20" s="41" t="s">
        <v>416</v>
      </c>
      <c r="E20" s="41" t="s">
        <v>416</v>
      </c>
    </row>
    <row r="21" spans="2:5" ht="12.75">
      <c r="B21" s="30" t="s">
        <v>417</v>
      </c>
      <c r="C21" s="24" t="s">
        <v>633</v>
      </c>
      <c r="D21" s="41" t="s">
        <v>821</v>
      </c>
      <c r="E21" s="41" t="s">
        <v>823</v>
      </c>
    </row>
    <row r="22" spans="2:5" ht="12.75">
      <c r="B22" s="17" t="s">
        <v>419</v>
      </c>
      <c r="C22" s="18" t="s">
        <v>634</v>
      </c>
      <c r="D22" s="41" t="s">
        <v>815</v>
      </c>
      <c r="E22" s="41" t="s">
        <v>819</v>
      </c>
    </row>
    <row r="23" spans="2:5" ht="26.25" customHeight="1">
      <c r="B23" s="17" t="s">
        <v>421</v>
      </c>
      <c r="C23" s="18" t="s">
        <v>443</v>
      </c>
      <c r="D23" s="41" t="s">
        <v>816</v>
      </c>
      <c r="E23" s="40" t="s">
        <v>816</v>
      </c>
    </row>
    <row r="24" spans="2:5" ht="12.75">
      <c r="B24" s="17" t="s">
        <v>513</v>
      </c>
      <c r="C24" s="17"/>
      <c r="D24" s="41" t="s">
        <v>817</v>
      </c>
      <c r="E24" s="40" t="s">
        <v>820</v>
      </c>
    </row>
    <row r="25" spans="2:5" ht="25.5">
      <c r="B25" s="20" t="s">
        <v>423</v>
      </c>
      <c r="C25" s="21" t="s">
        <v>424</v>
      </c>
      <c r="D25" s="43" t="s">
        <v>424</v>
      </c>
      <c r="E25" s="43" t="s">
        <v>424</v>
      </c>
    </row>
    <row r="26" spans="2:5" ht="12.75">
      <c r="B26" s="17" t="s">
        <v>425</v>
      </c>
      <c r="C26" s="18" t="s">
        <v>426</v>
      </c>
      <c r="D26" s="41" t="s">
        <v>426</v>
      </c>
      <c r="E26" s="41" t="s">
        <v>426</v>
      </c>
    </row>
    <row r="27" ht="12.75">
      <c r="E27" s="34" t="s">
        <v>824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4.421875" style="0" customWidth="1"/>
    <col min="3" max="3" width="44.57421875" style="0" customWidth="1"/>
    <col min="4" max="4" width="40.00390625" style="0" customWidth="1"/>
  </cols>
  <sheetData>
    <row r="1" ht="12.75">
      <c r="C1" s="15"/>
    </row>
    <row r="2" spans="2:4" ht="12.75" customHeight="1">
      <c r="B2" s="85" t="s">
        <v>687</v>
      </c>
      <c r="C2" s="86"/>
      <c r="D2" s="89" t="s">
        <v>392</v>
      </c>
    </row>
    <row r="3" spans="2:4" ht="31.5" customHeight="1">
      <c r="B3" s="87"/>
      <c r="C3" s="88"/>
      <c r="D3" s="90"/>
    </row>
    <row r="4" spans="2:4" ht="12.75">
      <c r="B4" s="17" t="s">
        <v>393</v>
      </c>
      <c r="C4" s="34" t="s">
        <v>688</v>
      </c>
      <c r="D4" s="19" t="s">
        <v>812</v>
      </c>
    </row>
    <row r="5" spans="2:4" ht="12.75">
      <c r="B5" s="17" t="s">
        <v>397</v>
      </c>
      <c r="C5" s="18" t="s">
        <v>689</v>
      </c>
      <c r="D5" s="41" t="s">
        <v>834</v>
      </c>
    </row>
    <row r="6" spans="2:4" ht="12.75">
      <c r="B6" s="17" t="s">
        <v>399</v>
      </c>
      <c r="C6" t="s">
        <v>690</v>
      </c>
      <c r="D6" s="41" t="s">
        <v>835</v>
      </c>
    </row>
    <row r="7" spans="2:4" ht="12.75">
      <c r="B7" s="17" t="s">
        <v>401</v>
      </c>
      <c r="C7" s="34" t="s">
        <v>691</v>
      </c>
      <c r="D7" s="41" t="s">
        <v>836</v>
      </c>
    </row>
    <row r="8" spans="2:4" ht="12.75">
      <c r="B8" s="17" t="s">
        <v>433</v>
      </c>
      <c r="C8" s="34" t="s">
        <v>434</v>
      </c>
      <c r="D8" s="19" t="s">
        <v>434</v>
      </c>
    </row>
    <row r="9" spans="2:4" ht="12.75">
      <c r="B9" s="17" t="s">
        <v>403</v>
      </c>
      <c r="C9" s="59" t="s">
        <v>662</v>
      </c>
      <c r="D9" s="19" t="s">
        <v>662</v>
      </c>
    </row>
    <row r="10" spans="2:4" ht="12.75">
      <c r="B10" s="17" t="s">
        <v>405</v>
      </c>
      <c r="C10" s="26" t="s">
        <v>436</v>
      </c>
      <c r="D10" s="41" t="s">
        <v>837</v>
      </c>
    </row>
    <row r="11" spans="2:4" ht="12.75">
      <c r="B11" s="17" t="s">
        <v>449</v>
      </c>
      <c r="C11" t="s">
        <v>692</v>
      </c>
      <c r="D11" s="41" t="s">
        <v>839</v>
      </c>
    </row>
    <row r="12" spans="2:4" ht="12.75">
      <c r="B12" s="30" t="s">
        <v>417</v>
      </c>
      <c r="C12" s="24" t="s">
        <v>693</v>
      </c>
      <c r="D12" s="41" t="s">
        <v>838</v>
      </c>
    </row>
    <row r="13" spans="2:4" ht="12.75">
      <c r="B13" s="17" t="s">
        <v>419</v>
      </c>
      <c r="C13" s="18" t="s">
        <v>694</v>
      </c>
      <c r="D13" s="41" t="s">
        <v>833</v>
      </c>
    </row>
    <row r="14" spans="2:4" ht="26.25" customHeight="1">
      <c r="B14" s="17" t="s">
        <v>421</v>
      </c>
      <c r="C14" s="26" t="s">
        <v>695</v>
      </c>
      <c r="D14" s="41" t="s">
        <v>832</v>
      </c>
    </row>
    <row r="15" spans="2:4" ht="25.5">
      <c r="B15" s="20" t="s">
        <v>423</v>
      </c>
      <c r="C15" s="58" t="s">
        <v>559</v>
      </c>
      <c r="D15" s="32" t="s">
        <v>559</v>
      </c>
    </row>
    <row r="16" spans="2:4" ht="12.75">
      <c r="B16" s="17" t="s">
        <v>425</v>
      </c>
      <c r="C16" s="18" t="s">
        <v>426</v>
      </c>
      <c r="D16" s="42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6.28125" style="0" customWidth="1"/>
  </cols>
  <sheetData>
    <row r="2" spans="2:4" ht="12.75" customHeight="1">
      <c r="B2" s="85" t="s">
        <v>427</v>
      </c>
      <c r="C2" s="86"/>
      <c r="D2" s="89" t="s">
        <v>392</v>
      </c>
    </row>
    <row r="3" spans="2:4" ht="54.75" customHeight="1">
      <c r="B3" s="87"/>
      <c r="C3" s="88"/>
      <c r="D3" s="90"/>
    </row>
    <row r="4" spans="2:4" ht="12.75">
      <c r="B4" s="17" t="s">
        <v>393</v>
      </c>
      <c r="C4" s="22" t="s">
        <v>428</v>
      </c>
      <c r="D4" s="60" t="s">
        <v>841</v>
      </c>
    </row>
    <row r="5" spans="2:4" ht="12.75">
      <c r="B5" s="17" t="s">
        <v>395</v>
      </c>
      <c r="C5" s="22" t="s">
        <v>429</v>
      </c>
      <c r="D5" s="41" t="s">
        <v>842</v>
      </c>
    </row>
    <row r="6" spans="2:4" ht="12.75">
      <c r="B6" s="17" t="s">
        <v>397</v>
      </c>
      <c r="C6" s="22" t="s">
        <v>430</v>
      </c>
      <c r="D6" s="41" t="s">
        <v>843</v>
      </c>
    </row>
    <row r="7" spans="2:4" ht="12.75">
      <c r="B7" s="17" t="s">
        <v>399</v>
      </c>
      <c r="C7" t="s">
        <v>431</v>
      </c>
      <c r="D7" s="43" t="s">
        <v>574</v>
      </c>
    </row>
    <row r="8" spans="2:4" ht="12.75">
      <c r="B8" s="17" t="s">
        <v>401</v>
      </c>
      <c r="C8" t="s">
        <v>432</v>
      </c>
      <c r="D8" s="41" t="s">
        <v>844</v>
      </c>
    </row>
    <row r="9" spans="2:4" ht="12.75">
      <c r="B9" s="17" t="s">
        <v>433</v>
      </c>
      <c r="C9" s="22" t="s">
        <v>434</v>
      </c>
      <c r="D9" s="42" t="s">
        <v>434</v>
      </c>
    </row>
    <row r="10" spans="2:4" ht="12.75">
      <c r="B10" s="17" t="s">
        <v>403</v>
      </c>
      <c r="C10" s="23" t="s">
        <v>435</v>
      </c>
      <c r="D10" s="41" t="s">
        <v>662</v>
      </c>
    </row>
    <row r="11" spans="2:4" ht="12.75">
      <c r="B11" s="17" t="s">
        <v>405</v>
      </c>
      <c r="C11" s="22" t="s">
        <v>436</v>
      </c>
      <c r="D11" s="43" t="s">
        <v>669</v>
      </c>
    </row>
    <row r="12" spans="2:4" ht="12.75">
      <c r="B12" s="17" t="s">
        <v>407</v>
      </c>
      <c r="C12" s="22" t="s">
        <v>408</v>
      </c>
      <c r="D12" s="41" t="s">
        <v>408</v>
      </c>
    </row>
    <row r="13" spans="2:4" ht="38.25">
      <c r="B13" s="20" t="s">
        <v>409</v>
      </c>
      <c r="C13" s="22" t="s">
        <v>437</v>
      </c>
      <c r="D13" s="43" t="s">
        <v>845</v>
      </c>
    </row>
    <row r="14" spans="2:4" ht="12.75">
      <c r="B14" s="17" t="s">
        <v>411</v>
      </c>
      <c r="C14" s="22" t="s">
        <v>408</v>
      </c>
      <c r="D14" s="42" t="s">
        <v>408</v>
      </c>
    </row>
    <row r="15" spans="2:4" ht="12.75">
      <c r="B15" s="17" t="s">
        <v>412</v>
      </c>
      <c r="C15" s="22" t="s">
        <v>408</v>
      </c>
      <c r="D15" s="42" t="s">
        <v>408</v>
      </c>
    </row>
    <row r="16" spans="2:4" ht="12.75">
      <c r="B16" s="17" t="s">
        <v>413</v>
      </c>
      <c r="C16" s="22" t="s">
        <v>408</v>
      </c>
      <c r="D16" s="42" t="s">
        <v>408</v>
      </c>
    </row>
    <row r="17" spans="2:4" ht="12.75">
      <c r="B17" s="17" t="s">
        <v>438</v>
      </c>
      <c r="C17" s="22" t="s">
        <v>408</v>
      </c>
      <c r="D17" s="42" t="s">
        <v>408</v>
      </c>
    </row>
    <row r="18" spans="2:4" ht="12.75">
      <c r="B18" s="17" t="s">
        <v>439</v>
      </c>
      <c r="C18" s="22" t="s">
        <v>408</v>
      </c>
      <c r="D18" s="42" t="s">
        <v>408</v>
      </c>
    </row>
    <row r="19" spans="2:4" ht="12.75">
      <c r="B19" s="17" t="s">
        <v>415</v>
      </c>
      <c r="C19" s="22" t="s">
        <v>440</v>
      </c>
      <c r="D19" s="42" t="s">
        <v>440</v>
      </c>
    </row>
    <row r="20" spans="2:4" ht="12.75">
      <c r="B20" s="17" t="s">
        <v>417</v>
      </c>
      <c r="C20" s="24" t="s">
        <v>441</v>
      </c>
      <c r="D20" s="41" t="s">
        <v>846</v>
      </c>
    </row>
    <row r="21" spans="2:4" ht="12.75">
      <c r="B21" s="17" t="s">
        <v>419</v>
      </c>
      <c r="C21" s="22" t="s">
        <v>442</v>
      </c>
      <c r="D21" s="41" t="s">
        <v>847</v>
      </c>
    </row>
    <row r="22" spans="2:4" ht="25.5">
      <c r="B22" s="20" t="s">
        <v>421</v>
      </c>
      <c r="C22" s="22" t="s">
        <v>443</v>
      </c>
      <c r="D22" s="41" t="s">
        <v>786</v>
      </c>
    </row>
    <row r="23" spans="2:4" ht="25.5">
      <c r="B23" s="20" t="s">
        <v>423</v>
      </c>
      <c r="C23" s="25" t="s">
        <v>424</v>
      </c>
      <c r="D23" s="57" t="s">
        <v>424</v>
      </c>
    </row>
    <row r="24" spans="2:4" ht="12.75">
      <c r="B24" s="17" t="s">
        <v>425</v>
      </c>
      <c r="C24" s="22" t="s">
        <v>426</v>
      </c>
      <c r="D24" s="43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7.28125" style="0" customWidth="1"/>
    <col min="5" max="5" width="46.00390625" style="0" customWidth="1"/>
  </cols>
  <sheetData>
    <row r="2" spans="2:5" ht="12.75" customHeight="1">
      <c r="B2" s="85" t="s">
        <v>667</v>
      </c>
      <c r="C2" s="86"/>
      <c r="D2" s="91" t="s">
        <v>392</v>
      </c>
      <c r="E2" s="91" t="s">
        <v>392</v>
      </c>
    </row>
    <row r="3" spans="2:5" ht="54.75" customHeight="1">
      <c r="B3" s="87"/>
      <c r="C3" s="88"/>
      <c r="D3" s="92"/>
      <c r="E3" s="92"/>
    </row>
    <row r="4" spans="2:5" ht="12.75">
      <c r="B4" s="17" t="s">
        <v>393</v>
      </c>
      <c r="C4" s="22" t="s">
        <v>428</v>
      </c>
      <c r="D4" s="41" t="s">
        <v>841</v>
      </c>
      <c r="E4" s="41" t="s">
        <v>841</v>
      </c>
    </row>
    <row r="5" spans="2:5" ht="12.75">
      <c r="B5" s="17" t="s">
        <v>395</v>
      </c>
      <c r="C5" s="22" t="s">
        <v>429</v>
      </c>
      <c r="D5" s="41" t="s">
        <v>842</v>
      </c>
      <c r="E5" s="41" t="s">
        <v>842</v>
      </c>
    </row>
    <row r="6" spans="2:5" ht="12.75">
      <c r="B6" s="17" t="s">
        <v>397</v>
      </c>
      <c r="C6" s="22" t="s">
        <v>430</v>
      </c>
      <c r="D6" s="41" t="s">
        <v>852</v>
      </c>
      <c r="E6" s="41" t="s">
        <v>852</v>
      </c>
    </row>
    <row r="7" spans="2:5" ht="12.75">
      <c r="B7" s="17" t="s">
        <v>399</v>
      </c>
      <c r="C7" t="s">
        <v>668</v>
      </c>
      <c r="D7" s="41" t="s">
        <v>722</v>
      </c>
      <c r="E7" s="41" t="s">
        <v>722</v>
      </c>
    </row>
    <row r="8" spans="2:5" ht="12.75">
      <c r="B8" s="17" t="s">
        <v>401</v>
      </c>
      <c r="C8" t="s">
        <v>432</v>
      </c>
      <c r="D8" s="41" t="s">
        <v>855</v>
      </c>
      <c r="E8" s="41" t="s">
        <v>855</v>
      </c>
    </row>
    <row r="9" spans="2:5" ht="12.75">
      <c r="B9" s="17" t="s">
        <v>433</v>
      </c>
      <c r="C9" s="22" t="s">
        <v>434</v>
      </c>
      <c r="D9" s="19" t="s">
        <v>434</v>
      </c>
      <c r="E9" s="19" t="s">
        <v>434</v>
      </c>
    </row>
    <row r="10" spans="2:5" ht="12.75">
      <c r="B10" s="17" t="s">
        <v>403</v>
      </c>
      <c r="C10" s="23" t="s">
        <v>435</v>
      </c>
      <c r="D10" s="19" t="s">
        <v>435</v>
      </c>
      <c r="E10" s="19" t="s">
        <v>435</v>
      </c>
    </row>
    <row r="11" spans="2:5" ht="12.75">
      <c r="B11" s="17" t="s">
        <v>405</v>
      </c>
      <c r="C11" t="s">
        <v>669</v>
      </c>
      <c r="D11" s="19" t="s">
        <v>669</v>
      </c>
      <c r="E11" s="19" t="s">
        <v>669</v>
      </c>
    </row>
    <row r="12" spans="2:5" ht="12.75">
      <c r="B12" s="17" t="s">
        <v>407</v>
      </c>
      <c r="C12" s="22" t="s">
        <v>408</v>
      </c>
      <c r="D12" s="41" t="s">
        <v>408</v>
      </c>
      <c r="E12" s="41" t="s">
        <v>408</v>
      </c>
    </row>
    <row r="13" spans="2:5" ht="51">
      <c r="B13" s="20" t="s">
        <v>409</v>
      </c>
      <c r="C13" s="15" t="s">
        <v>670</v>
      </c>
      <c r="D13" s="43" t="s">
        <v>849</v>
      </c>
      <c r="E13" s="43" t="s">
        <v>849</v>
      </c>
    </row>
    <row r="14" spans="2:5" ht="12.75">
      <c r="B14" s="17" t="s">
        <v>411</v>
      </c>
      <c r="C14" s="22" t="s">
        <v>408</v>
      </c>
      <c r="D14" s="42" t="s">
        <v>408</v>
      </c>
      <c r="E14" s="42" t="s">
        <v>408</v>
      </c>
    </row>
    <row r="15" spans="2:5" ht="12.75">
      <c r="B15" s="17" t="s">
        <v>412</v>
      </c>
      <c r="C15" s="22" t="s">
        <v>408</v>
      </c>
      <c r="D15" s="42" t="s">
        <v>408</v>
      </c>
      <c r="E15" s="42" t="s">
        <v>408</v>
      </c>
    </row>
    <row r="16" spans="2:5" ht="12.75">
      <c r="B16" s="17" t="s">
        <v>413</v>
      </c>
      <c r="C16" s="22" t="s">
        <v>408</v>
      </c>
      <c r="D16" s="42" t="s">
        <v>408</v>
      </c>
      <c r="E16" s="42" t="s">
        <v>408</v>
      </c>
    </row>
    <row r="17" spans="2:5" ht="12.75">
      <c r="B17" s="17" t="s">
        <v>439</v>
      </c>
      <c r="C17" s="22" t="s">
        <v>408</v>
      </c>
      <c r="D17" s="42" t="s">
        <v>408</v>
      </c>
      <c r="E17" s="42" t="s">
        <v>408</v>
      </c>
    </row>
    <row r="18" spans="2:5" ht="12.75">
      <c r="B18" s="17" t="s">
        <v>415</v>
      </c>
      <c r="C18" s="22" t="s">
        <v>440</v>
      </c>
      <c r="D18" s="42" t="s">
        <v>440</v>
      </c>
      <c r="E18" s="42" t="s">
        <v>440</v>
      </c>
    </row>
    <row r="19" spans="2:5" ht="12.75">
      <c r="B19" s="17" t="s">
        <v>417</v>
      </c>
      <c r="C19" t="s">
        <v>671</v>
      </c>
      <c r="D19" s="41" t="s">
        <v>853</v>
      </c>
      <c r="E19" s="41" t="s">
        <v>853</v>
      </c>
    </row>
    <row r="20" spans="2:5" ht="12.75">
      <c r="B20" s="17" t="s">
        <v>419</v>
      </c>
      <c r="C20" s="22" t="s">
        <v>442</v>
      </c>
      <c r="D20" s="41" t="s">
        <v>854</v>
      </c>
      <c r="E20" s="41" t="s">
        <v>854</v>
      </c>
    </row>
    <row r="21" spans="2:5" ht="25.5">
      <c r="B21" s="20" t="s">
        <v>421</v>
      </c>
      <c r="C21" s="54" t="s">
        <v>443</v>
      </c>
      <c r="D21" s="41" t="s">
        <v>786</v>
      </c>
      <c r="E21" s="40" t="s">
        <v>850</v>
      </c>
    </row>
    <row r="22" spans="2:5" ht="25.5">
      <c r="B22" s="20" t="s">
        <v>423</v>
      </c>
      <c r="C22" s="25" t="s">
        <v>424</v>
      </c>
      <c r="D22" s="61" t="s">
        <v>424</v>
      </c>
      <c r="E22" s="61" t="s">
        <v>424</v>
      </c>
    </row>
    <row r="23" spans="2:5" ht="12.75">
      <c r="B23" s="17" t="s">
        <v>425</v>
      </c>
      <c r="C23" s="22" t="s">
        <v>426</v>
      </c>
      <c r="D23" s="41" t="s">
        <v>426</v>
      </c>
      <c r="E23" s="41" t="s">
        <v>426</v>
      </c>
    </row>
    <row r="24" ht="12.75">
      <c r="E24" t="s">
        <v>851</v>
      </c>
    </row>
    <row r="25" spans="4:5" ht="12.75">
      <c r="D25" s="34"/>
      <c r="E25" s="34" t="s">
        <v>856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50.140625" style="0" customWidth="1"/>
  </cols>
  <sheetData>
    <row r="2" spans="2:4" ht="12.75" customHeight="1">
      <c r="B2" s="85" t="s">
        <v>553</v>
      </c>
      <c r="C2" s="86"/>
      <c r="D2" s="96" t="s">
        <v>392</v>
      </c>
    </row>
    <row r="3" spans="2:4" ht="12.75" customHeight="1">
      <c r="B3" s="87"/>
      <c r="C3" s="88"/>
      <c r="D3" s="96"/>
    </row>
    <row r="4" spans="2:4" ht="12.75" customHeight="1">
      <c r="B4" s="17" t="s">
        <v>477</v>
      </c>
      <c r="C4" t="s">
        <v>554</v>
      </c>
      <c r="D4" s="39" t="s">
        <v>554</v>
      </c>
    </row>
    <row r="5" spans="2:4" ht="12.75" customHeight="1">
      <c r="B5" s="17" t="s">
        <v>479</v>
      </c>
      <c r="C5" s="17" t="s">
        <v>480</v>
      </c>
      <c r="D5" s="39" t="s">
        <v>480</v>
      </c>
    </row>
    <row r="6" spans="2:4" ht="12.75" customHeight="1">
      <c r="B6" s="17" t="s">
        <v>516</v>
      </c>
      <c r="C6" s="17" t="s">
        <v>529</v>
      </c>
      <c r="D6" s="41" t="s">
        <v>860</v>
      </c>
    </row>
    <row r="7" spans="2:4" ht="12.75" customHeight="1">
      <c r="B7" s="17" t="s">
        <v>555</v>
      </c>
      <c r="C7" t="s">
        <v>486</v>
      </c>
      <c r="D7" s="41" t="s">
        <v>861</v>
      </c>
    </row>
    <row r="8" spans="2:4" ht="12.75" customHeight="1">
      <c r="B8" s="17" t="s">
        <v>487</v>
      </c>
      <c r="C8" t="s">
        <v>556</v>
      </c>
      <c r="D8" s="41" t="s">
        <v>862</v>
      </c>
    </row>
    <row r="9" spans="2:4" ht="12.75" customHeight="1">
      <c r="B9" s="17" t="s">
        <v>491</v>
      </c>
      <c r="C9" s="17" t="s">
        <v>533</v>
      </c>
      <c r="D9" s="41" t="s">
        <v>863</v>
      </c>
    </row>
    <row r="10" spans="2:4" ht="12.75" customHeight="1">
      <c r="B10" s="17" t="s">
        <v>208</v>
      </c>
      <c r="C10" s="17" t="s">
        <v>493</v>
      </c>
      <c r="D10" s="39" t="s">
        <v>493</v>
      </c>
    </row>
    <row r="11" spans="2:4" ht="12.75" customHeight="1">
      <c r="B11" s="17" t="s">
        <v>494</v>
      </c>
      <c r="C11" t="s">
        <v>557</v>
      </c>
      <c r="D11" s="41" t="s">
        <v>864</v>
      </c>
    </row>
    <row r="12" spans="2:4" ht="12.75" customHeight="1">
      <c r="B12" s="17" t="s">
        <v>497</v>
      </c>
      <c r="C12" s="17" t="s">
        <v>408</v>
      </c>
      <c r="D12" s="39" t="s">
        <v>408</v>
      </c>
    </row>
    <row r="13" spans="2:4" ht="31.5" customHeight="1">
      <c r="B13" s="17" t="s">
        <v>498</v>
      </c>
      <c r="C13" s="15" t="s">
        <v>558</v>
      </c>
      <c r="D13" s="42" t="s">
        <v>558</v>
      </c>
    </row>
    <row r="14" spans="2:4" ht="12.75" customHeight="1">
      <c r="B14" s="17" t="s">
        <v>502</v>
      </c>
      <c r="C14" t="s">
        <v>559</v>
      </c>
      <c r="D14" s="39" t="s">
        <v>559</v>
      </c>
    </row>
    <row r="15" spans="2:4" ht="12.75" customHeight="1">
      <c r="B15" s="17" t="s">
        <v>425</v>
      </c>
      <c r="C15" s="17" t="s">
        <v>426</v>
      </c>
      <c r="D15" s="3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1.7109375" style="0" customWidth="1"/>
    <col min="4" max="4" width="60.57421875" style="0" customWidth="1"/>
  </cols>
  <sheetData>
    <row r="2" spans="2:4" ht="12.75" customHeight="1">
      <c r="B2" s="85" t="s">
        <v>545</v>
      </c>
      <c r="C2" s="86"/>
      <c r="D2" s="89" t="s">
        <v>392</v>
      </c>
    </row>
    <row r="3" spans="2:4" ht="37.5" customHeight="1">
      <c r="B3" s="87"/>
      <c r="C3" s="88"/>
      <c r="D3" s="90"/>
    </row>
    <row r="4" spans="2:4" ht="12.75">
      <c r="B4" s="17" t="s">
        <v>477</v>
      </c>
      <c r="C4" s="17" t="s">
        <v>546</v>
      </c>
      <c r="D4" s="39" t="s">
        <v>546</v>
      </c>
    </row>
    <row r="5" spans="2:4" ht="12.75">
      <c r="B5" s="17" t="s">
        <v>547</v>
      </c>
      <c r="C5" s="17" t="s">
        <v>480</v>
      </c>
      <c r="D5" s="39" t="s">
        <v>480</v>
      </c>
    </row>
    <row r="6" spans="2:4" ht="12.75">
      <c r="B6" s="17" t="s">
        <v>548</v>
      </c>
      <c r="C6" s="17" t="s">
        <v>549</v>
      </c>
      <c r="D6" s="41" t="s">
        <v>866</v>
      </c>
    </row>
    <row r="7" spans="2:4" ht="12.75">
      <c r="B7" s="17" t="s">
        <v>483</v>
      </c>
      <c r="C7" s="17" t="s">
        <v>520</v>
      </c>
      <c r="D7" s="41" t="s">
        <v>867</v>
      </c>
    </row>
    <row r="8" spans="2:4" ht="12.75">
      <c r="B8" s="17" t="s">
        <v>485</v>
      </c>
      <c r="C8" s="17" t="s">
        <v>486</v>
      </c>
      <c r="D8" s="41" t="s">
        <v>861</v>
      </c>
    </row>
    <row r="9" spans="2:4" ht="12.75">
      <c r="B9" s="17" t="s">
        <v>487</v>
      </c>
      <c r="C9" s="17" t="s">
        <v>488</v>
      </c>
      <c r="D9" s="53" t="s">
        <v>868</v>
      </c>
    </row>
    <row r="10" spans="2:4" ht="12.75">
      <c r="B10" s="17" t="s">
        <v>489</v>
      </c>
      <c r="C10" s="34" t="s">
        <v>490</v>
      </c>
      <c r="D10" s="39" t="s">
        <v>869</v>
      </c>
    </row>
    <row r="11" spans="2:4" ht="12.75">
      <c r="B11" s="17" t="s">
        <v>491</v>
      </c>
      <c r="C11" t="s">
        <v>533</v>
      </c>
      <c r="D11" s="53" t="s">
        <v>870</v>
      </c>
    </row>
    <row r="12" spans="2:4" ht="12.75">
      <c r="B12" s="17" t="s">
        <v>498</v>
      </c>
      <c r="C12" s="17" t="s">
        <v>537</v>
      </c>
      <c r="D12" s="62" t="s">
        <v>537</v>
      </c>
    </row>
    <row r="13" spans="2:4" ht="12.75">
      <c r="B13" s="17" t="s">
        <v>500</v>
      </c>
      <c r="C13" s="17" t="s">
        <v>501</v>
      </c>
      <c r="D13" s="53" t="s">
        <v>871</v>
      </c>
    </row>
    <row r="14" spans="2:4" ht="12.75">
      <c r="B14" s="17" t="s">
        <v>550</v>
      </c>
      <c r="C14" s="17" t="s">
        <v>551</v>
      </c>
      <c r="D14" s="41" t="s">
        <v>872</v>
      </c>
    </row>
    <row r="15" spans="2:4" ht="12.75">
      <c r="B15" s="17" t="s">
        <v>502</v>
      </c>
      <c r="C15" s="17" t="s">
        <v>552</v>
      </c>
      <c r="D15" s="39" t="s">
        <v>552</v>
      </c>
    </row>
    <row r="16" spans="2:4" ht="12.75">
      <c r="B16" s="17" t="s">
        <v>425</v>
      </c>
      <c r="C16" s="17" t="s">
        <v>426</v>
      </c>
      <c r="D16" s="3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9.57421875" style="0" customWidth="1"/>
    <col min="3" max="3" width="63.57421875" style="0" customWidth="1"/>
    <col min="4" max="4" width="61.8515625" style="0" customWidth="1"/>
  </cols>
  <sheetData>
    <row r="2" spans="2:4" ht="12.75" customHeight="1">
      <c r="B2" s="85" t="s">
        <v>657</v>
      </c>
      <c r="C2" s="86"/>
      <c r="D2" s="89" t="s">
        <v>392</v>
      </c>
    </row>
    <row r="3" spans="2:4" ht="37.5" customHeight="1">
      <c r="B3" s="87"/>
      <c r="C3" s="88"/>
      <c r="D3" s="90"/>
    </row>
    <row r="4" spans="2:4" ht="12.75">
      <c r="B4" s="17" t="s">
        <v>477</v>
      </c>
      <c r="C4" s="17" t="s">
        <v>658</v>
      </c>
      <c r="D4" s="19" t="s">
        <v>658</v>
      </c>
    </row>
    <row r="5" spans="2:4" ht="12.75">
      <c r="B5" s="17" t="s">
        <v>547</v>
      </c>
      <c r="C5" s="17" t="s">
        <v>480</v>
      </c>
      <c r="D5" s="19" t="s">
        <v>480</v>
      </c>
    </row>
    <row r="6" spans="2:4" ht="12.75">
      <c r="B6" s="17" t="s">
        <v>548</v>
      </c>
      <c r="C6" s="17" t="s">
        <v>482</v>
      </c>
      <c r="D6" s="41" t="s">
        <v>874</v>
      </c>
    </row>
    <row r="7" spans="2:4" ht="12.75">
      <c r="B7" s="17" t="s">
        <v>483</v>
      </c>
      <c r="C7" s="17" t="s">
        <v>484</v>
      </c>
      <c r="D7" s="19" t="s">
        <v>875</v>
      </c>
    </row>
    <row r="8" spans="2:4" ht="12.75">
      <c r="B8" s="17" t="s">
        <v>485</v>
      </c>
      <c r="C8" s="17" t="s">
        <v>486</v>
      </c>
      <c r="D8" s="19" t="s">
        <v>876</v>
      </c>
    </row>
    <row r="9" spans="2:4" ht="12.75">
      <c r="B9" s="17" t="s">
        <v>487</v>
      </c>
      <c r="C9" s="17" t="s">
        <v>488</v>
      </c>
      <c r="D9" s="19" t="s">
        <v>877</v>
      </c>
    </row>
    <row r="10" spans="2:4" ht="12.75">
      <c r="B10" s="17" t="s">
        <v>489</v>
      </c>
      <c r="C10" s="34" t="s">
        <v>490</v>
      </c>
      <c r="D10" s="19" t="s">
        <v>523</v>
      </c>
    </row>
    <row r="11" spans="2:4" ht="12.75">
      <c r="B11" s="17" t="s">
        <v>491</v>
      </c>
      <c r="C11" t="s">
        <v>492</v>
      </c>
      <c r="D11" s="19" t="s">
        <v>878</v>
      </c>
    </row>
    <row r="12" spans="2:4" ht="12.75">
      <c r="B12" s="17" t="s">
        <v>498</v>
      </c>
      <c r="C12" s="17" t="s">
        <v>537</v>
      </c>
      <c r="D12" s="19" t="s">
        <v>537</v>
      </c>
    </row>
    <row r="13" spans="2:4" ht="12.75">
      <c r="B13" s="17" t="s">
        <v>500</v>
      </c>
      <c r="C13" s="17" t="s">
        <v>501</v>
      </c>
      <c r="D13" s="41" t="s">
        <v>879</v>
      </c>
    </row>
    <row r="14" spans="2:4" ht="12.75">
      <c r="B14" s="17" t="s">
        <v>550</v>
      </c>
      <c r="C14" s="17" t="s">
        <v>551</v>
      </c>
      <c r="D14" s="41" t="s">
        <v>880</v>
      </c>
    </row>
    <row r="15" spans="2:4" ht="12.75">
      <c r="B15" s="17" t="s">
        <v>502</v>
      </c>
      <c r="C15" s="17" t="s">
        <v>552</v>
      </c>
      <c r="D15" s="19" t="s">
        <v>552</v>
      </c>
    </row>
    <row r="16" spans="2:4" ht="12.75">
      <c r="B16" s="17" t="s">
        <v>425</v>
      </c>
      <c r="C16" s="17" t="s">
        <v>426</v>
      </c>
      <c r="D16" s="1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51.140625" style="0" customWidth="1"/>
  </cols>
  <sheetData>
    <row r="2" spans="2:4" ht="19.5" customHeight="1">
      <c r="B2" s="85" t="s">
        <v>572</v>
      </c>
      <c r="C2" s="86"/>
      <c r="D2" s="89" t="s">
        <v>392</v>
      </c>
    </row>
    <row r="3" spans="2:4" ht="19.5" customHeight="1">
      <c r="B3" s="87"/>
      <c r="C3" s="88"/>
      <c r="D3" s="90"/>
    </row>
    <row r="4" spans="2:4" ht="30.75" customHeight="1">
      <c r="B4" s="17" t="s">
        <v>397</v>
      </c>
      <c r="C4" t="s">
        <v>573</v>
      </c>
      <c r="D4" s="43" t="s">
        <v>710</v>
      </c>
    </row>
    <row r="5" spans="2:4" ht="19.5" customHeight="1">
      <c r="B5" s="17" t="s">
        <v>399</v>
      </c>
      <c r="C5" s="17" t="s">
        <v>574</v>
      </c>
      <c r="D5" s="41" t="s">
        <v>574</v>
      </c>
    </row>
    <row r="6" spans="2:4" ht="19.5" customHeight="1">
      <c r="B6" s="17" t="s">
        <v>401</v>
      </c>
      <c r="C6" s="17" t="s">
        <v>541</v>
      </c>
      <c r="D6" s="41" t="s">
        <v>711</v>
      </c>
    </row>
    <row r="7" spans="2:4" ht="19.5" customHeight="1">
      <c r="B7" s="17" t="s">
        <v>433</v>
      </c>
      <c r="C7" s="17" t="s">
        <v>448</v>
      </c>
      <c r="D7" s="39" t="s">
        <v>448</v>
      </c>
    </row>
    <row r="8" spans="2:4" ht="27" customHeight="1">
      <c r="B8" s="17" t="s">
        <v>449</v>
      </c>
      <c r="C8" s="26" t="s">
        <v>575</v>
      </c>
      <c r="D8" s="43" t="s">
        <v>712</v>
      </c>
    </row>
    <row r="9" spans="2:4" ht="19.5" customHeight="1">
      <c r="B9" s="17" t="s">
        <v>451</v>
      </c>
      <c r="C9" s="17" t="s">
        <v>408</v>
      </c>
      <c r="D9" s="41" t="s">
        <v>713</v>
      </c>
    </row>
    <row r="10" spans="2:4" ht="19.5" customHeight="1">
      <c r="B10" s="17" t="s">
        <v>452</v>
      </c>
      <c r="C10" s="27" t="s">
        <v>453</v>
      </c>
      <c r="D10" s="41" t="s">
        <v>714</v>
      </c>
    </row>
    <row r="11" spans="2:4" ht="19.5" customHeight="1">
      <c r="B11" s="17" t="s">
        <v>403</v>
      </c>
      <c r="C11" t="s">
        <v>576</v>
      </c>
      <c r="D11" s="39" t="s">
        <v>715</v>
      </c>
    </row>
    <row r="12" spans="2:4" ht="19.5" customHeight="1">
      <c r="B12" s="17" t="s">
        <v>455</v>
      </c>
      <c r="C12" t="s">
        <v>456</v>
      </c>
      <c r="D12" s="41" t="s">
        <v>456</v>
      </c>
    </row>
    <row r="13" spans="2:4" ht="20.25" customHeight="1">
      <c r="B13" s="17" t="s">
        <v>409</v>
      </c>
      <c r="C13" t="s">
        <v>577</v>
      </c>
      <c r="D13" s="43" t="s">
        <v>577</v>
      </c>
    </row>
    <row r="14" spans="2:4" ht="19.5" customHeight="1">
      <c r="B14" s="17" t="s">
        <v>458</v>
      </c>
      <c r="C14" t="s">
        <v>578</v>
      </c>
      <c r="D14" s="43" t="s">
        <v>716</v>
      </c>
    </row>
    <row r="15" spans="2:4" ht="96.75" customHeight="1">
      <c r="B15" s="17" t="s">
        <v>460</v>
      </c>
      <c r="C15" s="28" t="s">
        <v>582</v>
      </c>
      <c r="D15" s="42" t="s">
        <v>582</v>
      </c>
    </row>
    <row r="16" spans="2:4" ht="29.25" customHeight="1">
      <c r="B16" s="17" t="s">
        <v>461</v>
      </c>
      <c r="C16" s="15" t="s">
        <v>581</v>
      </c>
      <c r="D16" s="42" t="s">
        <v>717</v>
      </c>
    </row>
    <row r="17" spans="2:4" ht="19.5" customHeight="1">
      <c r="B17" s="17" t="s">
        <v>421</v>
      </c>
      <c r="C17" s="17" t="s">
        <v>463</v>
      </c>
      <c r="D17" s="39" t="s">
        <v>463</v>
      </c>
    </row>
    <row r="18" spans="2:4" ht="19.5" customHeight="1">
      <c r="B18" s="17" t="s">
        <v>464</v>
      </c>
      <c r="C18" s="17" t="s">
        <v>579</v>
      </c>
      <c r="D18" s="41" t="s">
        <v>718</v>
      </c>
    </row>
    <row r="19" spans="2:4" ht="19.5" customHeight="1">
      <c r="B19" s="17" t="s">
        <v>423</v>
      </c>
      <c r="C19" t="s">
        <v>580</v>
      </c>
      <c r="D19" s="44" t="s">
        <v>580</v>
      </c>
    </row>
    <row r="20" spans="2:4" ht="19.5" customHeight="1">
      <c r="B20" s="17" t="s">
        <v>425</v>
      </c>
      <c r="C20" s="17" t="s">
        <v>466</v>
      </c>
      <c r="D20" s="39" t="s">
        <v>466</v>
      </c>
    </row>
    <row r="21" spans="2:4" ht="57" customHeight="1">
      <c r="B21" s="29" t="s">
        <v>467</v>
      </c>
      <c r="C21" s="15" t="s">
        <v>468</v>
      </c>
      <c r="D21" s="43" t="s">
        <v>719</v>
      </c>
    </row>
    <row r="22" spans="2:4" ht="19.5" customHeight="1">
      <c r="B22" s="30"/>
      <c r="C22" s="30"/>
      <c r="D22" s="45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62.7109375" style="0" customWidth="1"/>
    <col min="4" max="4" width="57.00390625" style="0" customWidth="1"/>
  </cols>
  <sheetData>
    <row r="2" spans="2:4" ht="12.75" customHeight="1">
      <c r="B2" s="85" t="s">
        <v>514</v>
      </c>
      <c r="C2" s="86"/>
      <c r="D2" s="96" t="s">
        <v>392</v>
      </c>
    </row>
    <row r="3" spans="2:4" ht="12.75" customHeight="1">
      <c r="B3" s="87"/>
      <c r="C3" s="88"/>
      <c r="D3" s="96"/>
    </row>
    <row r="4" spans="2:4" ht="12.75" customHeight="1">
      <c r="B4" s="17" t="s">
        <v>477</v>
      </c>
      <c r="C4" s="17" t="s">
        <v>515</v>
      </c>
      <c r="D4" s="41" t="s">
        <v>515</v>
      </c>
    </row>
    <row r="5" spans="2:4" ht="12.75" customHeight="1">
      <c r="B5" s="17" t="s">
        <v>479</v>
      </c>
      <c r="C5" s="17" t="s">
        <v>480</v>
      </c>
      <c r="D5" s="39" t="s">
        <v>480</v>
      </c>
    </row>
    <row r="6" spans="2:4" ht="12.75" customHeight="1">
      <c r="B6" s="17" t="s">
        <v>516</v>
      </c>
      <c r="C6" s="17" t="s">
        <v>517</v>
      </c>
      <c r="D6" s="39" t="s">
        <v>882</v>
      </c>
    </row>
    <row r="7" spans="2:4" ht="12.75" customHeight="1">
      <c r="B7" s="17" t="s">
        <v>518</v>
      </c>
      <c r="C7" s="17" t="s">
        <v>519</v>
      </c>
      <c r="D7" s="41" t="s">
        <v>882</v>
      </c>
    </row>
    <row r="8" spans="2:4" ht="12.75" customHeight="1">
      <c r="B8" s="17" t="s">
        <v>483</v>
      </c>
      <c r="C8" s="17" t="s">
        <v>520</v>
      </c>
      <c r="D8" s="41" t="s">
        <v>884</v>
      </c>
    </row>
    <row r="9" spans="2:4" ht="12.75" customHeight="1">
      <c r="B9" s="17" t="s">
        <v>521</v>
      </c>
      <c r="C9" s="17" t="s">
        <v>522</v>
      </c>
      <c r="D9" s="39" t="s">
        <v>883</v>
      </c>
    </row>
    <row r="10" spans="2:4" ht="12.75" customHeight="1">
      <c r="B10" s="17" t="s">
        <v>487</v>
      </c>
      <c r="C10" s="17" t="s">
        <v>488</v>
      </c>
      <c r="D10" s="41" t="s">
        <v>877</v>
      </c>
    </row>
    <row r="11" spans="2:4" ht="12.75" customHeight="1">
      <c r="B11" s="17" t="s">
        <v>489</v>
      </c>
      <c r="C11" s="17" t="s">
        <v>523</v>
      </c>
      <c r="D11" s="39" t="s">
        <v>523</v>
      </c>
    </row>
    <row r="12" spans="2:4" ht="12.75" customHeight="1">
      <c r="B12" s="17" t="s">
        <v>491</v>
      </c>
      <c r="C12" t="s">
        <v>492</v>
      </c>
      <c r="D12" s="41" t="s">
        <v>878</v>
      </c>
    </row>
    <row r="13" spans="2:4" ht="12.75" customHeight="1">
      <c r="B13" s="17" t="s">
        <v>208</v>
      </c>
      <c r="C13" s="17" t="s">
        <v>493</v>
      </c>
      <c r="D13" s="39" t="s">
        <v>493</v>
      </c>
    </row>
    <row r="14" spans="2:4" ht="12.75" customHeight="1">
      <c r="B14" s="17" t="s">
        <v>494</v>
      </c>
      <c r="C14" s="17" t="s">
        <v>524</v>
      </c>
      <c r="D14" s="41" t="s">
        <v>946</v>
      </c>
    </row>
    <row r="15" spans="2:4" ht="12.75" customHeight="1">
      <c r="B15" s="17" t="s">
        <v>496</v>
      </c>
      <c r="C15" s="17" t="s">
        <v>408</v>
      </c>
      <c r="D15" s="39" t="s">
        <v>408</v>
      </c>
    </row>
    <row r="16" spans="2:4" ht="12.75" customHeight="1">
      <c r="B16" s="17" t="s">
        <v>497</v>
      </c>
      <c r="C16" s="17" t="s">
        <v>408</v>
      </c>
      <c r="D16" s="39" t="s">
        <v>408</v>
      </c>
    </row>
    <row r="17" spans="2:4" ht="31.5" customHeight="1">
      <c r="B17" s="17" t="s">
        <v>498</v>
      </c>
      <c r="C17" s="18" t="s">
        <v>525</v>
      </c>
      <c r="D17" s="42" t="s">
        <v>525</v>
      </c>
    </row>
    <row r="18" spans="2:4" ht="12.75" customHeight="1">
      <c r="B18" s="17" t="s">
        <v>502</v>
      </c>
      <c r="C18" s="17" t="s">
        <v>526</v>
      </c>
      <c r="D18" s="39" t="s">
        <v>526</v>
      </c>
    </row>
    <row r="19" spans="2:4" ht="12.75" customHeight="1">
      <c r="B19" s="17" t="s">
        <v>425</v>
      </c>
      <c r="C19" s="17" t="s">
        <v>426</v>
      </c>
      <c r="D19" s="3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62.7109375" style="0" customWidth="1"/>
    <col min="4" max="4" width="59.00390625" style="0" customWidth="1"/>
  </cols>
  <sheetData>
    <row r="2" spans="2:4" ht="12.75" customHeight="1">
      <c r="B2" s="85" t="s">
        <v>527</v>
      </c>
      <c r="C2" s="86"/>
      <c r="D2" s="96" t="s">
        <v>392</v>
      </c>
    </row>
    <row r="3" spans="2:4" ht="12.75" customHeight="1">
      <c r="B3" s="87"/>
      <c r="C3" s="88"/>
      <c r="D3" s="96"/>
    </row>
    <row r="4" spans="2:4" ht="12.75" customHeight="1">
      <c r="B4" s="17" t="s">
        <v>477</v>
      </c>
      <c r="C4" t="s">
        <v>528</v>
      </c>
      <c r="D4" s="48" t="s">
        <v>515</v>
      </c>
    </row>
    <row r="5" spans="2:4" ht="12.75" customHeight="1">
      <c r="B5" s="17" t="s">
        <v>479</v>
      </c>
      <c r="C5" s="17" t="s">
        <v>480</v>
      </c>
      <c r="D5" s="48" t="s">
        <v>480</v>
      </c>
    </row>
    <row r="6" spans="2:4" ht="12.75" customHeight="1">
      <c r="B6" s="17" t="s">
        <v>516</v>
      </c>
      <c r="C6" t="s">
        <v>529</v>
      </c>
      <c r="D6" s="50" t="s">
        <v>886</v>
      </c>
    </row>
    <row r="7" spans="2:4" ht="12.75" customHeight="1">
      <c r="B7" s="17" t="s">
        <v>530</v>
      </c>
      <c r="C7" s="17" t="s">
        <v>531</v>
      </c>
      <c r="D7" s="50" t="s">
        <v>883</v>
      </c>
    </row>
    <row r="8" spans="2:4" ht="12.75" customHeight="1">
      <c r="B8" s="17" t="s">
        <v>487</v>
      </c>
      <c r="C8" s="17" t="s">
        <v>532</v>
      </c>
      <c r="D8" s="50" t="s">
        <v>887</v>
      </c>
    </row>
    <row r="9" spans="2:4" ht="12.75" customHeight="1">
      <c r="B9" s="17" t="s">
        <v>491</v>
      </c>
      <c r="C9" t="s">
        <v>533</v>
      </c>
      <c r="D9" s="50" t="s">
        <v>863</v>
      </c>
    </row>
    <row r="10" spans="2:4" ht="12.75" customHeight="1">
      <c r="B10" s="17" t="s">
        <v>208</v>
      </c>
      <c r="C10" s="17" t="s">
        <v>493</v>
      </c>
      <c r="D10" s="39" t="s">
        <v>493</v>
      </c>
    </row>
    <row r="11" spans="2:4" ht="12.75" customHeight="1">
      <c r="B11" s="17" t="s">
        <v>494</v>
      </c>
      <c r="C11" s="17" t="s">
        <v>534</v>
      </c>
      <c r="D11" s="63" t="s">
        <v>864</v>
      </c>
    </row>
    <row r="12" spans="2:4" ht="12.75" customHeight="1">
      <c r="B12" s="17" t="s">
        <v>497</v>
      </c>
      <c r="C12" s="17" t="s">
        <v>408</v>
      </c>
      <c r="D12" s="39" t="s">
        <v>408</v>
      </c>
    </row>
    <row r="13" spans="2:4" ht="12.75" customHeight="1">
      <c r="B13" s="17" t="s">
        <v>535</v>
      </c>
      <c r="C13" s="17" t="s">
        <v>536</v>
      </c>
      <c r="D13" s="64" t="s">
        <v>889</v>
      </c>
    </row>
    <row r="14" spans="2:4" ht="14.25" customHeight="1">
      <c r="B14" s="17" t="s">
        <v>498</v>
      </c>
      <c r="C14" s="18" t="s">
        <v>537</v>
      </c>
      <c r="D14" s="42" t="s">
        <v>537</v>
      </c>
    </row>
    <row r="15" spans="2:4" ht="12.75" customHeight="1">
      <c r="B15" s="17" t="s">
        <v>502</v>
      </c>
      <c r="C15" s="17" t="s">
        <v>424</v>
      </c>
      <c r="D15" s="39" t="s">
        <v>526</v>
      </c>
    </row>
    <row r="16" spans="2:4" ht="12.75" customHeight="1">
      <c r="B16" s="17" t="s">
        <v>425</v>
      </c>
      <c r="C16" s="17" t="s">
        <v>426</v>
      </c>
      <c r="D16" s="3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6.57421875" style="0" customWidth="1"/>
    <col min="3" max="3" width="62.57421875" style="0" customWidth="1"/>
    <col min="4" max="4" width="44.7109375" style="0" customWidth="1"/>
  </cols>
  <sheetData>
    <row r="2" spans="2:4" ht="39" customHeight="1">
      <c r="B2" s="97" t="s">
        <v>608</v>
      </c>
      <c r="C2" s="98"/>
      <c r="D2" s="16" t="s">
        <v>392</v>
      </c>
    </row>
    <row r="3" spans="2:4" ht="12.75" customHeight="1">
      <c r="B3" s="30" t="s">
        <v>477</v>
      </c>
      <c r="C3" s="30" t="s">
        <v>554</v>
      </c>
      <c r="D3" s="39" t="s">
        <v>554</v>
      </c>
    </row>
    <row r="4" spans="2:4" ht="12.75">
      <c r="B4" s="17" t="s">
        <v>479</v>
      </c>
      <c r="C4" s="17" t="s">
        <v>480</v>
      </c>
      <c r="D4" s="39" t="s">
        <v>480</v>
      </c>
    </row>
    <row r="5" spans="2:4" ht="12.75">
      <c r="B5" s="17" t="s">
        <v>481</v>
      </c>
      <c r="C5" s="17" t="s">
        <v>482</v>
      </c>
      <c r="D5" s="41" t="s">
        <v>891</v>
      </c>
    </row>
    <row r="6" spans="2:4" ht="12.75">
      <c r="B6" s="17" t="s">
        <v>483</v>
      </c>
      <c r="C6" s="17" t="s">
        <v>520</v>
      </c>
      <c r="D6" s="39" t="s">
        <v>867</v>
      </c>
    </row>
    <row r="7" spans="2:4" ht="12.75">
      <c r="B7" s="17" t="s">
        <v>485</v>
      </c>
      <c r="C7" s="17" t="s">
        <v>486</v>
      </c>
      <c r="D7" s="41" t="s">
        <v>861</v>
      </c>
    </row>
    <row r="8" spans="2:4" ht="12.75">
      <c r="B8" s="17" t="s">
        <v>487</v>
      </c>
      <c r="C8" s="17" t="s">
        <v>488</v>
      </c>
      <c r="D8" s="39" t="s">
        <v>877</v>
      </c>
    </row>
    <row r="9" spans="2:4" ht="12.75">
      <c r="B9" s="17" t="s">
        <v>489</v>
      </c>
      <c r="C9" s="34" t="s">
        <v>490</v>
      </c>
      <c r="D9" s="39" t="s">
        <v>869</v>
      </c>
    </row>
    <row r="10" spans="2:4" ht="25.5">
      <c r="B10" s="17" t="s">
        <v>491</v>
      </c>
      <c r="C10" t="s">
        <v>492</v>
      </c>
      <c r="D10" s="43" t="s">
        <v>892</v>
      </c>
    </row>
    <row r="11" spans="2:4" ht="12.75">
      <c r="B11" s="17" t="s">
        <v>208</v>
      </c>
      <c r="C11" s="17" t="s">
        <v>493</v>
      </c>
      <c r="D11" s="39" t="s">
        <v>493</v>
      </c>
    </row>
    <row r="12" spans="2:4" ht="12.75">
      <c r="B12" s="17" t="s">
        <v>494</v>
      </c>
      <c r="C12" s="17" t="s">
        <v>495</v>
      </c>
      <c r="D12" s="41" t="s">
        <v>893</v>
      </c>
    </row>
    <row r="13" spans="2:4" ht="12.75">
      <c r="B13" s="17" t="s">
        <v>496</v>
      </c>
      <c r="C13" s="17" t="s">
        <v>408</v>
      </c>
      <c r="D13" s="39" t="s">
        <v>408</v>
      </c>
    </row>
    <row r="14" spans="2:4" ht="12.75">
      <c r="B14" s="17" t="s">
        <v>497</v>
      </c>
      <c r="C14" s="17" t="s">
        <v>408</v>
      </c>
      <c r="D14" s="39" t="s">
        <v>408</v>
      </c>
    </row>
    <row r="15" spans="2:4" ht="25.5">
      <c r="B15" s="17" t="s">
        <v>498</v>
      </c>
      <c r="C15" s="15" t="s">
        <v>558</v>
      </c>
      <c r="D15" s="43" t="s">
        <v>525</v>
      </c>
    </row>
    <row r="16" spans="2:4" ht="12.75">
      <c r="B16" s="17" t="s">
        <v>500</v>
      </c>
      <c r="C16" s="17" t="s">
        <v>501</v>
      </c>
      <c r="D16" s="41" t="s">
        <v>894</v>
      </c>
    </row>
    <row r="17" spans="2:4" ht="25.5">
      <c r="B17" s="17" t="s">
        <v>502</v>
      </c>
      <c r="C17" s="17" t="s">
        <v>503</v>
      </c>
      <c r="D17" s="43" t="s">
        <v>503</v>
      </c>
    </row>
    <row r="18" spans="2:4" ht="12.75">
      <c r="B18" s="17" t="s">
        <v>425</v>
      </c>
      <c r="C18" s="17" t="s">
        <v>426</v>
      </c>
      <c r="D18" s="39" t="s">
        <v>426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3.00390625" style="0" customWidth="1"/>
    <col min="2" max="2" width="26.57421875" style="0" customWidth="1"/>
    <col min="3" max="3" width="62.28125" style="0" customWidth="1"/>
    <col min="4" max="4" width="42.140625" style="0" customWidth="1"/>
    <col min="5" max="5" width="42.28125" style="0" customWidth="1"/>
  </cols>
  <sheetData>
    <row r="2" spans="2:5" ht="39" customHeight="1">
      <c r="B2" s="99" t="s">
        <v>476</v>
      </c>
      <c r="C2" s="100"/>
      <c r="D2" s="16" t="s">
        <v>392</v>
      </c>
      <c r="E2" s="16" t="s">
        <v>392</v>
      </c>
    </row>
    <row r="3" spans="2:5" ht="12.75" customHeight="1">
      <c r="B3" s="30" t="s">
        <v>477</v>
      </c>
      <c r="C3" s="30" t="s">
        <v>478</v>
      </c>
      <c r="D3" s="39" t="s">
        <v>478</v>
      </c>
      <c r="E3" s="39" t="s">
        <v>478</v>
      </c>
    </row>
    <row r="4" spans="2:5" ht="12.75">
      <c r="B4" s="17" t="s">
        <v>479</v>
      </c>
      <c r="C4" s="17" t="s">
        <v>480</v>
      </c>
      <c r="D4" s="39" t="s">
        <v>480</v>
      </c>
      <c r="E4" s="39" t="s">
        <v>480</v>
      </c>
    </row>
    <row r="5" spans="2:5" ht="12.75">
      <c r="B5" s="17" t="s">
        <v>481</v>
      </c>
      <c r="C5" s="17" t="s">
        <v>482</v>
      </c>
      <c r="D5" s="41" t="s">
        <v>896</v>
      </c>
      <c r="E5" s="41" t="s">
        <v>898</v>
      </c>
    </row>
    <row r="6" spans="2:5" ht="12.75">
      <c r="B6" s="17" t="s">
        <v>483</v>
      </c>
      <c r="C6" s="17" t="s">
        <v>484</v>
      </c>
      <c r="D6" s="41" t="s">
        <v>884</v>
      </c>
      <c r="E6" s="41" t="s">
        <v>884</v>
      </c>
    </row>
    <row r="7" spans="2:5" ht="12.75">
      <c r="B7" s="17" t="s">
        <v>485</v>
      </c>
      <c r="C7" s="17" t="s">
        <v>486</v>
      </c>
      <c r="D7" s="41" t="s">
        <v>861</v>
      </c>
      <c r="E7" s="41" t="s">
        <v>861</v>
      </c>
    </row>
    <row r="8" spans="2:5" ht="12.75">
      <c r="B8" s="17" t="s">
        <v>487</v>
      </c>
      <c r="C8" s="17" t="s">
        <v>488</v>
      </c>
      <c r="D8" s="39" t="s">
        <v>877</v>
      </c>
      <c r="E8" s="39" t="s">
        <v>877</v>
      </c>
    </row>
    <row r="9" spans="2:5" ht="12.75">
      <c r="B9" s="17" t="s">
        <v>489</v>
      </c>
      <c r="C9" s="34" t="s">
        <v>490</v>
      </c>
      <c r="D9" s="39" t="s">
        <v>869</v>
      </c>
      <c r="E9" s="39" t="s">
        <v>869</v>
      </c>
    </row>
    <row r="10" spans="2:5" ht="27.75" customHeight="1">
      <c r="B10" s="17" t="s">
        <v>491</v>
      </c>
      <c r="C10" t="s">
        <v>492</v>
      </c>
      <c r="D10" s="43" t="s">
        <v>892</v>
      </c>
      <c r="E10" s="56" t="s">
        <v>899</v>
      </c>
    </row>
    <row r="11" spans="2:5" ht="12.75">
      <c r="B11" s="17" t="s">
        <v>208</v>
      </c>
      <c r="C11" s="17" t="s">
        <v>493</v>
      </c>
      <c r="D11" s="39" t="s">
        <v>493</v>
      </c>
      <c r="E11" s="39" t="s">
        <v>493</v>
      </c>
    </row>
    <row r="12" spans="2:5" ht="12.75">
      <c r="B12" s="17" t="s">
        <v>494</v>
      </c>
      <c r="C12" s="17" t="s">
        <v>495</v>
      </c>
      <c r="D12" s="41" t="s">
        <v>893</v>
      </c>
      <c r="E12" s="41" t="s">
        <v>893</v>
      </c>
    </row>
    <row r="13" spans="2:5" ht="12.75">
      <c r="B13" s="17" t="s">
        <v>496</v>
      </c>
      <c r="C13" s="17" t="s">
        <v>408</v>
      </c>
      <c r="D13" s="39" t="s">
        <v>408</v>
      </c>
      <c r="E13" s="39" t="s">
        <v>408</v>
      </c>
    </row>
    <row r="14" spans="2:5" ht="12.75">
      <c r="B14" s="17" t="s">
        <v>497</v>
      </c>
      <c r="C14" s="17" t="s">
        <v>408</v>
      </c>
      <c r="D14" s="39" t="s">
        <v>408</v>
      </c>
      <c r="E14" s="39" t="s">
        <v>408</v>
      </c>
    </row>
    <row r="15" spans="2:5" ht="38.25">
      <c r="B15" s="17" t="s">
        <v>498</v>
      </c>
      <c r="C15" s="18" t="s">
        <v>499</v>
      </c>
      <c r="D15" s="42" t="s">
        <v>897</v>
      </c>
      <c r="E15" s="42" t="s">
        <v>897</v>
      </c>
    </row>
    <row r="16" spans="2:5" ht="12.75">
      <c r="B16" s="17" t="s">
        <v>500</v>
      </c>
      <c r="C16" s="17" t="s">
        <v>501</v>
      </c>
      <c r="D16" s="41" t="s">
        <v>894</v>
      </c>
      <c r="E16" s="41" t="s">
        <v>894</v>
      </c>
    </row>
    <row r="17" spans="2:5" ht="25.5" customHeight="1">
      <c r="B17" s="17" t="s">
        <v>502</v>
      </c>
      <c r="C17" s="17" t="s">
        <v>503</v>
      </c>
      <c r="D17" s="43" t="s">
        <v>503</v>
      </c>
      <c r="E17" s="43" t="s">
        <v>503</v>
      </c>
    </row>
    <row r="18" spans="2:5" ht="12.75">
      <c r="B18" s="17" t="s">
        <v>425</v>
      </c>
      <c r="C18" s="17" t="s">
        <v>426</v>
      </c>
      <c r="D18" s="39" t="s">
        <v>426</v>
      </c>
      <c r="E18" s="39" t="s">
        <v>426</v>
      </c>
    </row>
    <row r="19" ht="12.75">
      <c r="E19" t="s">
        <v>851</v>
      </c>
    </row>
    <row r="20" ht="12.75">
      <c r="E20" s="34" t="s">
        <v>902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9.140625" style="0" customWidth="1"/>
    <col min="3" max="3" width="61.7109375" style="0" customWidth="1"/>
    <col min="4" max="4" width="61.28125" style="0" customWidth="1"/>
  </cols>
  <sheetData>
    <row r="2" spans="2:4" ht="12.75" customHeight="1">
      <c r="B2" s="85" t="s">
        <v>560</v>
      </c>
      <c r="C2" s="86"/>
      <c r="D2" s="89" t="s">
        <v>392</v>
      </c>
    </row>
    <row r="3" spans="2:4" ht="37.5" customHeight="1">
      <c r="B3" s="87"/>
      <c r="C3" s="88"/>
      <c r="D3" s="90"/>
    </row>
    <row r="4" spans="2:4" ht="12.75">
      <c r="B4" s="17" t="s">
        <v>477</v>
      </c>
      <c r="C4" s="59" t="s">
        <v>561</v>
      </c>
      <c r="D4" s="19" t="s">
        <v>561</v>
      </c>
    </row>
    <row r="5" spans="2:4" ht="12.75">
      <c r="B5" s="17" t="s">
        <v>547</v>
      </c>
      <c r="C5" s="59" t="s">
        <v>480</v>
      </c>
      <c r="D5" s="19" t="s">
        <v>480</v>
      </c>
    </row>
    <row r="6" spans="2:4" ht="12.75">
      <c r="B6" s="17" t="s">
        <v>481</v>
      </c>
      <c r="C6" s="59" t="s">
        <v>562</v>
      </c>
      <c r="D6" s="41" t="s">
        <v>903</v>
      </c>
    </row>
    <row r="7" spans="2:4" ht="12.75">
      <c r="B7" s="17" t="s">
        <v>485</v>
      </c>
      <c r="C7" s="59" t="s">
        <v>563</v>
      </c>
      <c r="D7" s="19" t="s">
        <v>904</v>
      </c>
    </row>
    <row r="8" spans="2:4" ht="12.75">
      <c r="B8" s="17" t="s">
        <v>489</v>
      </c>
      <c r="C8" s="59" t="s">
        <v>564</v>
      </c>
      <c r="D8" s="19" t="s">
        <v>408</v>
      </c>
    </row>
    <row r="9" spans="2:4" ht="12.75">
      <c r="B9" s="17" t="s">
        <v>565</v>
      </c>
      <c r="C9" s="59" t="s">
        <v>566</v>
      </c>
      <c r="D9" s="41" t="s">
        <v>905</v>
      </c>
    </row>
    <row r="10" spans="2:4" ht="12.75">
      <c r="B10" s="17" t="s">
        <v>491</v>
      </c>
      <c r="C10" s="59" t="s">
        <v>567</v>
      </c>
      <c r="D10" s="19" t="s">
        <v>567</v>
      </c>
    </row>
    <row r="11" spans="2:4" ht="12.75">
      <c r="B11" s="17" t="s">
        <v>500</v>
      </c>
      <c r="C11" s="59" t="s">
        <v>568</v>
      </c>
      <c r="D11" s="41" t="s">
        <v>906</v>
      </c>
    </row>
    <row r="12" spans="2:4" ht="12.75">
      <c r="B12" s="17" t="s">
        <v>569</v>
      </c>
      <c r="C12" t="s">
        <v>570</v>
      </c>
      <c r="D12" s="41" t="s">
        <v>907</v>
      </c>
    </row>
    <row r="13" spans="2:4" ht="12.75">
      <c r="B13" s="17" t="s">
        <v>498</v>
      </c>
      <c r="C13" s="59" t="s">
        <v>571</v>
      </c>
      <c r="D13" s="19" t="s">
        <v>571</v>
      </c>
    </row>
    <row r="14" spans="2:4" ht="12.75">
      <c r="B14" s="17" t="s">
        <v>502</v>
      </c>
      <c r="C14" s="59" t="s">
        <v>526</v>
      </c>
      <c r="D14" s="19" t="s">
        <v>526</v>
      </c>
    </row>
    <row r="15" spans="2:4" ht="12.75">
      <c r="B15" s="17" t="s">
        <v>425</v>
      </c>
      <c r="C15" s="59" t="s">
        <v>426</v>
      </c>
      <c r="D15" s="1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7.7109375" style="0" customWidth="1"/>
  </cols>
  <sheetData>
    <row r="2" spans="2:4" ht="12.75" customHeight="1">
      <c r="B2" s="95" t="s">
        <v>641</v>
      </c>
      <c r="C2" s="95"/>
      <c r="D2" s="89" t="s">
        <v>392</v>
      </c>
    </row>
    <row r="3" spans="2:4" ht="33" customHeight="1">
      <c r="B3" s="95"/>
      <c r="C3" s="95"/>
      <c r="D3" s="90"/>
    </row>
    <row r="4" spans="2:4" ht="12.75">
      <c r="B4" s="31" t="s">
        <v>642</v>
      </c>
      <c r="C4" s="17" t="s">
        <v>643</v>
      </c>
      <c r="D4" s="39" t="s">
        <v>643</v>
      </c>
    </row>
    <row r="5" spans="2:4" ht="12.75">
      <c r="B5" s="31" t="s">
        <v>485</v>
      </c>
      <c r="C5" s="17" t="s">
        <v>644</v>
      </c>
      <c r="D5" s="41" t="s">
        <v>909</v>
      </c>
    </row>
    <row r="6" spans="2:4" ht="12.75">
      <c r="B6" s="31" t="s">
        <v>474</v>
      </c>
      <c r="C6" t="s">
        <v>511</v>
      </c>
      <c r="D6" s="65" t="s">
        <v>888</v>
      </c>
    </row>
    <row r="7" spans="2:4" ht="12.75">
      <c r="B7" s="31" t="s">
        <v>547</v>
      </c>
      <c r="C7" t="s">
        <v>480</v>
      </c>
      <c r="D7" s="43" t="s">
        <v>480</v>
      </c>
    </row>
    <row r="8" spans="2:4" ht="12.75">
      <c r="B8" s="31" t="s">
        <v>620</v>
      </c>
      <c r="C8" s="17" t="s">
        <v>645</v>
      </c>
      <c r="D8" s="39" t="s">
        <v>645</v>
      </c>
    </row>
    <row r="9" spans="2:4" ht="25.5">
      <c r="B9" s="31" t="s">
        <v>423</v>
      </c>
      <c r="C9" s="17" t="s">
        <v>646</v>
      </c>
      <c r="D9" s="42" t="s">
        <v>646</v>
      </c>
    </row>
    <row r="10" spans="2:4" ht="12.75">
      <c r="B10" s="17" t="s">
        <v>425</v>
      </c>
      <c r="C10" s="17" t="s">
        <v>426</v>
      </c>
      <c r="D10" s="39" t="s">
        <v>426</v>
      </c>
    </row>
  </sheetData>
  <sheetProtection/>
  <mergeCells count="2">
    <mergeCell ref="D2:D3"/>
    <mergeCell ref="B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8.28125" style="0" customWidth="1"/>
    <col min="3" max="4" width="34.140625" style="0" customWidth="1"/>
    <col min="5" max="5" width="32.421875" style="0" customWidth="1"/>
    <col min="6" max="6" width="30.57421875" style="0" customWidth="1"/>
  </cols>
  <sheetData>
    <row r="2" spans="2:6" ht="12.75" customHeight="1">
      <c r="B2" s="85" t="s">
        <v>683</v>
      </c>
      <c r="C2" s="86"/>
      <c r="D2" s="91" t="s">
        <v>392</v>
      </c>
      <c r="E2" s="91" t="s">
        <v>392</v>
      </c>
      <c r="F2" s="91" t="s">
        <v>392</v>
      </c>
    </row>
    <row r="3" spans="2:6" ht="33" customHeight="1">
      <c r="B3" s="87"/>
      <c r="C3" s="88"/>
      <c r="D3" s="101"/>
      <c r="E3" s="101"/>
      <c r="F3" s="101"/>
    </row>
    <row r="4" spans="2:6" ht="12.75">
      <c r="B4" s="31" t="s">
        <v>472</v>
      </c>
      <c r="C4" s="17" t="s">
        <v>684</v>
      </c>
      <c r="D4" s="66" t="s">
        <v>835</v>
      </c>
      <c r="E4" s="66" t="s">
        <v>911</v>
      </c>
      <c r="F4" s="66" t="s">
        <v>912</v>
      </c>
    </row>
    <row r="5" spans="2:6" ht="12.75">
      <c r="B5" s="31" t="s">
        <v>685</v>
      </c>
      <c r="C5" s="17" t="s">
        <v>686</v>
      </c>
      <c r="D5" s="67" t="s">
        <v>913</v>
      </c>
      <c r="E5" s="66" t="s">
        <v>916</v>
      </c>
      <c r="F5" s="66" t="s">
        <v>916</v>
      </c>
    </row>
    <row r="6" spans="2:6" ht="12.75">
      <c r="B6" s="17" t="s">
        <v>425</v>
      </c>
      <c r="C6" s="17" t="s">
        <v>426</v>
      </c>
      <c r="D6" s="68" t="s">
        <v>426</v>
      </c>
      <c r="E6" s="68" t="s">
        <v>426</v>
      </c>
      <c r="F6" s="68" t="s">
        <v>426</v>
      </c>
    </row>
    <row r="7" spans="4:6" ht="12.75">
      <c r="D7" s="34" t="s">
        <v>914</v>
      </c>
      <c r="E7" s="34" t="s">
        <v>914</v>
      </c>
      <c r="F7" s="34" t="s">
        <v>914</v>
      </c>
    </row>
    <row r="8" spans="4:6" ht="12.75">
      <c r="D8" s="69" t="s">
        <v>915</v>
      </c>
      <c r="E8" s="69" t="s">
        <v>917</v>
      </c>
      <c r="F8" s="69" t="s">
        <v>918</v>
      </c>
    </row>
  </sheetData>
  <sheetProtection/>
  <mergeCells count="4">
    <mergeCell ref="D2:D3"/>
    <mergeCell ref="B2:C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28.421875" style="0" customWidth="1"/>
    <col min="4" max="4" width="26.57421875" style="0" customWidth="1"/>
    <col min="5" max="5" width="27.140625" style="0" customWidth="1"/>
    <col min="6" max="6" width="25.57421875" style="0" customWidth="1"/>
    <col min="7" max="7" width="26.00390625" style="0" customWidth="1"/>
    <col min="8" max="8" width="25.57421875" style="0" customWidth="1"/>
  </cols>
  <sheetData>
    <row r="2" spans="2:8" ht="12.75" customHeight="1">
      <c r="B2" s="85" t="s">
        <v>509</v>
      </c>
      <c r="C2" s="86"/>
      <c r="D2" s="91" t="s">
        <v>392</v>
      </c>
      <c r="E2" s="91" t="s">
        <v>392</v>
      </c>
      <c r="F2" s="91" t="s">
        <v>392</v>
      </c>
      <c r="G2" s="91" t="s">
        <v>392</v>
      </c>
      <c r="H2" s="91" t="s">
        <v>392</v>
      </c>
    </row>
    <row r="3" spans="2:8" ht="33" customHeight="1">
      <c r="B3" s="87"/>
      <c r="C3" s="88"/>
      <c r="D3" s="101"/>
      <c r="E3" s="92"/>
      <c r="F3" s="92"/>
      <c r="G3" s="92"/>
      <c r="H3" s="92"/>
    </row>
    <row r="4" spans="2:8" ht="12.75">
      <c r="B4" s="31" t="s">
        <v>472</v>
      </c>
      <c r="C4" s="17" t="s">
        <v>510</v>
      </c>
      <c r="D4" s="67" t="s">
        <v>835</v>
      </c>
      <c r="E4" s="66" t="s">
        <v>911</v>
      </c>
      <c r="F4" s="66" t="s">
        <v>911</v>
      </c>
      <c r="G4" s="66" t="s">
        <v>912</v>
      </c>
      <c r="H4" s="66" t="s">
        <v>922</v>
      </c>
    </row>
    <row r="5" spans="2:8" ht="12.75">
      <c r="B5" s="31" t="s">
        <v>474</v>
      </c>
      <c r="C5" s="17" t="s">
        <v>511</v>
      </c>
      <c r="D5" s="67" t="s">
        <v>888</v>
      </c>
      <c r="E5" s="67" t="s">
        <v>888</v>
      </c>
      <c r="F5" s="66" t="s">
        <v>924</v>
      </c>
      <c r="G5" s="67" t="s">
        <v>888</v>
      </c>
      <c r="H5" s="66" t="s">
        <v>924</v>
      </c>
    </row>
    <row r="6" spans="2:8" ht="40.5" customHeight="1">
      <c r="B6" s="31" t="s">
        <v>423</v>
      </c>
      <c r="C6" s="31" t="s">
        <v>424</v>
      </c>
      <c r="D6" s="70" t="s">
        <v>424</v>
      </c>
      <c r="E6" s="70" t="s">
        <v>424</v>
      </c>
      <c r="F6" s="70" t="s">
        <v>424</v>
      </c>
      <c r="G6" s="70" t="s">
        <v>424</v>
      </c>
      <c r="H6" s="70" t="s">
        <v>424</v>
      </c>
    </row>
    <row r="7" spans="2:8" ht="40.5" customHeight="1">
      <c r="B7" s="31" t="s">
        <v>467</v>
      </c>
      <c r="C7" s="31" t="s">
        <v>512</v>
      </c>
      <c r="D7" s="71" t="s">
        <v>923</v>
      </c>
      <c r="E7" s="71" t="s">
        <v>923</v>
      </c>
      <c r="F7" s="71" t="s">
        <v>923</v>
      </c>
      <c r="G7" s="71" t="s">
        <v>923</v>
      </c>
      <c r="H7" s="71" t="s">
        <v>923</v>
      </c>
    </row>
    <row r="8" spans="2:8" ht="40.5" customHeight="1">
      <c r="B8" s="31" t="s">
        <v>513</v>
      </c>
      <c r="C8" s="31"/>
      <c r="D8" s="36"/>
      <c r="E8" s="36"/>
      <c r="F8" s="36"/>
      <c r="G8" s="36"/>
      <c r="H8" s="72" t="s">
        <v>925</v>
      </c>
    </row>
    <row r="9" spans="2:8" ht="12.75">
      <c r="B9" s="17" t="s">
        <v>425</v>
      </c>
      <c r="C9" s="17" t="s">
        <v>426</v>
      </c>
      <c r="D9" s="68" t="s">
        <v>426</v>
      </c>
      <c r="E9" s="68" t="s">
        <v>426</v>
      </c>
      <c r="F9" s="68" t="s">
        <v>426</v>
      </c>
      <c r="G9" s="68" t="s">
        <v>426</v>
      </c>
      <c r="H9" s="68" t="s">
        <v>426</v>
      </c>
    </row>
    <row r="10" spans="5:8" ht="12.75">
      <c r="E10" s="34" t="s">
        <v>914</v>
      </c>
      <c r="F10" s="34" t="s">
        <v>914</v>
      </c>
      <c r="G10" s="34" t="s">
        <v>914</v>
      </c>
      <c r="H10" s="34" t="s">
        <v>914</v>
      </c>
    </row>
    <row r="11" spans="5:8" ht="25.5">
      <c r="E11" s="69" t="s">
        <v>927</v>
      </c>
      <c r="F11" s="69" t="s">
        <v>928</v>
      </c>
      <c r="G11" s="69" t="s">
        <v>929</v>
      </c>
      <c r="H11" s="69" t="s">
        <v>926</v>
      </c>
    </row>
    <row r="12" ht="12.75">
      <c r="E12" s="34"/>
    </row>
  </sheetData>
  <sheetProtection/>
  <mergeCells count="6">
    <mergeCell ref="D2:D3"/>
    <mergeCell ref="B2:C3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58.140625" style="0" customWidth="1"/>
    <col min="4" max="4" width="49.140625" style="0" customWidth="1"/>
  </cols>
  <sheetData>
    <row r="2" spans="2:4" ht="12.75" customHeight="1">
      <c r="B2" s="85" t="s">
        <v>622</v>
      </c>
      <c r="C2" s="86"/>
      <c r="D2" s="89" t="s">
        <v>392</v>
      </c>
    </row>
    <row r="3" spans="2:4" ht="38.25" customHeight="1">
      <c r="B3" s="87"/>
      <c r="C3" s="88"/>
      <c r="D3" s="90"/>
    </row>
    <row r="4" spans="2:4" ht="12.75" customHeight="1">
      <c r="B4" s="31" t="s">
        <v>472</v>
      </c>
      <c r="C4" s="17" t="s">
        <v>432</v>
      </c>
      <c r="D4" s="73" t="s">
        <v>792</v>
      </c>
    </row>
    <row r="5" spans="2:4" ht="12.75">
      <c r="B5" s="31" t="s">
        <v>623</v>
      </c>
      <c r="C5" s="17" t="s">
        <v>624</v>
      </c>
      <c r="D5" s="73" t="s">
        <v>624</v>
      </c>
    </row>
    <row r="6" spans="2:4" ht="12.75">
      <c r="B6" s="31" t="s">
        <v>474</v>
      </c>
      <c r="C6" s="17" t="s">
        <v>511</v>
      </c>
      <c r="D6" s="73" t="s">
        <v>888</v>
      </c>
    </row>
    <row r="7" spans="2:4" ht="12.75">
      <c r="B7" s="31" t="s">
        <v>419</v>
      </c>
      <c r="C7" s="17" t="s">
        <v>625</v>
      </c>
      <c r="D7" s="74" t="s">
        <v>935</v>
      </c>
    </row>
    <row r="8" spans="2:4" ht="12.75">
      <c r="B8" s="31" t="s">
        <v>423</v>
      </c>
      <c r="C8" s="17" t="s">
        <v>424</v>
      </c>
      <c r="D8" s="41" t="s">
        <v>424</v>
      </c>
    </row>
    <row r="9" spans="2:4" ht="12.75">
      <c r="B9" s="17" t="s">
        <v>425</v>
      </c>
      <c r="C9" s="17" t="s">
        <v>426</v>
      </c>
      <c r="D9" s="41" t="s">
        <v>426</v>
      </c>
    </row>
  </sheetData>
  <sheetProtection/>
  <mergeCells count="2">
    <mergeCell ref="D2:D3"/>
    <mergeCell ref="B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58.140625" style="0" customWidth="1"/>
  </cols>
  <sheetData>
    <row r="2" spans="2:4" ht="12.75" customHeight="1">
      <c r="B2" s="95" t="s">
        <v>672</v>
      </c>
      <c r="C2" s="95"/>
      <c r="D2" s="89" t="s">
        <v>392</v>
      </c>
    </row>
    <row r="3" spans="2:4" ht="33" customHeight="1">
      <c r="B3" s="95"/>
      <c r="C3" s="95"/>
      <c r="D3" s="90"/>
    </row>
    <row r="4" spans="2:4" ht="12.75">
      <c r="B4" s="31" t="s">
        <v>472</v>
      </c>
      <c r="C4" s="17" t="s">
        <v>673</v>
      </c>
      <c r="D4" s="43" t="s">
        <v>937</v>
      </c>
    </row>
    <row r="5" spans="2:4" ht="12.75">
      <c r="B5" s="31" t="s">
        <v>623</v>
      </c>
      <c r="C5" s="17" t="s">
        <v>624</v>
      </c>
      <c r="D5" s="32" t="s">
        <v>624</v>
      </c>
    </row>
    <row r="6" spans="2:4" ht="12.75">
      <c r="B6" s="31" t="s">
        <v>474</v>
      </c>
      <c r="C6" s="17" t="s">
        <v>475</v>
      </c>
      <c r="D6" s="33" t="s">
        <v>924</v>
      </c>
    </row>
    <row r="7" spans="2:4" ht="12.75">
      <c r="B7" s="31" t="s">
        <v>419</v>
      </c>
      <c r="C7" s="17" t="s">
        <v>625</v>
      </c>
      <c r="D7" s="43" t="s">
        <v>935</v>
      </c>
    </row>
    <row r="8" spans="2:4" ht="12.75">
      <c r="B8" s="31" t="s">
        <v>423</v>
      </c>
      <c r="C8" s="17" t="s">
        <v>424</v>
      </c>
      <c r="D8" s="39" t="s">
        <v>795</v>
      </c>
    </row>
    <row r="9" spans="2:4" ht="12.75">
      <c r="B9" s="17" t="s">
        <v>425</v>
      </c>
      <c r="C9" s="17" t="s">
        <v>426</v>
      </c>
      <c r="D9" s="39" t="s">
        <v>426</v>
      </c>
    </row>
  </sheetData>
  <sheetProtection/>
  <mergeCells count="2">
    <mergeCell ref="D2:D3"/>
    <mergeCell ref="B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1.7109375" style="0" customWidth="1"/>
    <col min="3" max="3" width="53.28125" style="0" customWidth="1"/>
    <col min="4" max="4" width="47.7109375" style="0" customWidth="1"/>
  </cols>
  <sheetData>
    <row r="2" spans="2:4" ht="19.5" customHeight="1">
      <c r="B2" s="85" t="s">
        <v>444</v>
      </c>
      <c r="C2" s="86"/>
      <c r="D2" s="89" t="s">
        <v>392</v>
      </c>
    </row>
    <row r="3" spans="2:4" ht="19.5" customHeight="1">
      <c r="B3" s="87"/>
      <c r="C3" s="88"/>
      <c r="D3" s="90"/>
    </row>
    <row r="4" spans="2:4" ht="36" customHeight="1">
      <c r="B4" s="17" t="s">
        <v>397</v>
      </c>
      <c r="C4" s="17" t="s">
        <v>445</v>
      </c>
      <c r="D4" s="43" t="s">
        <v>728</v>
      </c>
    </row>
    <row r="5" spans="2:4" ht="19.5" customHeight="1">
      <c r="B5" s="17" t="s">
        <v>399</v>
      </c>
      <c r="C5" t="s">
        <v>446</v>
      </c>
      <c r="D5" s="41" t="s">
        <v>722</v>
      </c>
    </row>
    <row r="6" spans="2:4" ht="19.5" customHeight="1">
      <c r="B6" s="17" t="s">
        <v>401</v>
      </c>
      <c r="C6" t="s">
        <v>447</v>
      </c>
      <c r="D6" s="41" t="s">
        <v>723</v>
      </c>
    </row>
    <row r="7" spans="2:4" ht="19.5" customHeight="1">
      <c r="B7" s="17" t="s">
        <v>433</v>
      </c>
      <c r="C7" s="17" t="s">
        <v>448</v>
      </c>
      <c r="D7" s="39" t="s">
        <v>448</v>
      </c>
    </row>
    <row r="8" spans="2:4" ht="46.5" customHeight="1">
      <c r="B8" s="17" t="s">
        <v>449</v>
      </c>
      <c r="C8" s="26" t="s">
        <v>450</v>
      </c>
      <c r="D8" s="43" t="s">
        <v>729</v>
      </c>
    </row>
    <row r="9" spans="2:4" ht="19.5" customHeight="1">
      <c r="B9" s="17" t="s">
        <v>451</v>
      </c>
      <c r="C9" s="17" t="s">
        <v>408</v>
      </c>
      <c r="D9" s="41" t="s">
        <v>713</v>
      </c>
    </row>
    <row r="10" spans="2:4" ht="19.5" customHeight="1">
      <c r="B10" s="17" t="s">
        <v>452</v>
      </c>
      <c r="C10" s="27" t="s">
        <v>453</v>
      </c>
      <c r="D10" s="41" t="s">
        <v>714</v>
      </c>
    </row>
    <row r="11" spans="2:4" ht="19.5" customHeight="1">
      <c r="B11" s="17" t="s">
        <v>403</v>
      </c>
      <c r="C11" s="17" t="s">
        <v>454</v>
      </c>
      <c r="D11" s="39" t="s">
        <v>715</v>
      </c>
    </row>
    <row r="12" spans="2:4" ht="19.5" customHeight="1">
      <c r="B12" s="17" t="s">
        <v>455</v>
      </c>
      <c r="C12" s="17" t="s">
        <v>456</v>
      </c>
      <c r="D12" s="41" t="s">
        <v>456</v>
      </c>
    </row>
    <row r="13" spans="2:4" ht="51.75" customHeight="1">
      <c r="B13" s="17" t="s">
        <v>409</v>
      </c>
      <c r="C13" s="18" t="s">
        <v>457</v>
      </c>
      <c r="D13" s="42" t="s">
        <v>457</v>
      </c>
    </row>
    <row r="14" spans="2:4" ht="50.25" customHeight="1">
      <c r="B14" s="17" t="s">
        <v>458</v>
      </c>
      <c r="C14" s="28" t="s">
        <v>459</v>
      </c>
      <c r="D14" s="43" t="s">
        <v>724</v>
      </c>
    </row>
    <row r="15" spans="2:4" ht="97.5" customHeight="1">
      <c r="B15" s="17" t="s">
        <v>460</v>
      </c>
      <c r="C15" s="28" t="s">
        <v>470</v>
      </c>
      <c r="D15" s="42" t="s">
        <v>470</v>
      </c>
    </row>
    <row r="16" spans="2:4" ht="29.25" customHeight="1">
      <c r="B16" s="17" t="s">
        <v>461</v>
      </c>
      <c r="C16" s="15" t="s">
        <v>469</v>
      </c>
      <c r="D16" s="47" t="s">
        <v>725</v>
      </c>
    </row>
    <row r="17" spans="2:4" ht="19.5" customHeight="1">
      <c r="B17" s="17" t="s">
        <v>462</v>
      </c>
      <c r="C17" s="17" t="s">
        <v>408</v>
      </c>
      <c r="D17" s="39" t="s">
        <v>408</v>
      </c>
    </row>
    <row r="18" spans="2:4" ht="19.5" customHeight="1">
      <c r="B18" s="17" t="s">
        <v>421</v>
      </c>
      <c r="C18" s="17" t="s">
        <v>463</v>
      </c>
      <c r="D18" s="39" t="s">
        <v>726</v>
      </c>
    </row>
    <row r="19" spans="2:4" ht="19.5" customHeight="1">
      <c r="B19" s="17" t="s">
        <v>464</v>
      </c>
      <c r="C19" s="17" t="s">
        <v>465</v>
      </c>
      <c r="D19" s="41" t="s">
        <v>718</v>
      </c>
    </row>
    <row r="20" spans="2:4" ht="19.5" customHeight="1">
      <c r="B20" s="17" t="s">
        <v>423</v>
      </c>
      <c r="C20" t="s">
        <v>424</v>
      </c>
      <c r="D20" s="44" t="s">
        <v>580</v>
      </c>
    </row>
    <row r="21" spans="2:4" ht="19.5" customHeight="1">
      <c r="B21" s="17" t="s">
        <v>425</v>
      </c>
      <c r="C21" s="17" t="s">
        <v>466</v>
      </c>
      <c r="D21" s="39" t="s">
        <v>466</v>
      </c>
    </row>
    <row r="22" spans="2:4" ht="58.5" customHeight="1">
      <c r="B22" s="29" t="s">
        <v>467</v>
      </c>
      <c r="C22" s="18" t="s">
        <v>468</v>
      </c>
      <c r="D22" s="42" t="s">
        <v>727</v>
      </c>
    </row>
    <row r="23" spans="2:4" ht="19.5" customHeight="1">
      <c r="B23" s="30"/>
      <c r="C23" s="30"/>
      <c r="D23" s="41"/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55.421875" style="0" customWidth="1"/>
    <col min="4" max="4" width="42.140625" style="0" customWidth="1"/>
  </cols>
  <sheetData>
    <row r="2" spans="2:4" ht="12.75" customHeight="1">
      <c r="B2" s="95" t="s">
        <v>471</v>
      </c>
      <c r="C2" s="95"/>
      <c r="D2" s="89" t="s">
        <v>392</v>
      </c>
    </row>
    <row r="3" spans="2:4" ht="33" customHeight="1">
      <c r="B3" s="95"/>
      <c r="C3" s="95"/>
      <c r="D3" s="90"/>
    </row>
    <row r="4" spans="2:4" ht="12.75">
      <c r="B4" s="31" t="s">
        <v>472</v>
      </c>
      <c r="C4" s="17" t="s">
        <v>473</v>
      </c>
      <c r="D4" s="32" t="s">
        <v>940</v>
      </c>
    </row>
    <row r="5" spans="2:4" ht="12.75">
      <c r="B5" s="31" t="s">
        <v>474</v>
      </c>
      <c r="C5" s="17" t="s">
        <v>475</v>
      </c>
      <c r="D5" s="33" t="s">
        <v>924</v>
      </c>
    </row>
    <row r="6" spans="2:4" ht="25.5">
      <c r="B6" s="31" t="s">
        <v>423</v>
      </c>
      <c r="C6" s="17" t="s">
        <v>424</v>
      </c>
      <c r="D6" s="32" t="s">
        <v>424</v>
      </c>
    </row>
    <row r="7" spans="2:4" ht="12.75">
      <c r="B7" s="17" t="s">
        <v>425</v>
      </c>
      <c r="C7" s="17" t="s">
        <v>426</v>
      </c>
      <c r="D7" s="19" t="s">
        <v>426</v>
      </c>
    </row>
  </sheetData>
  <sheetProtection/>
  <mergeCells count="2">
    <mergeCell ref="D2:D3"/>
    <mergeCell ref="B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2.421875" style="0" customWidth="1"/>
  </cols>
  <sheetData>
    <row r="2" spans="2:4" ht="12.75" customHeight="1">
      <c r="B2" s="85" t="s">
        <v>609</v>
      </c>
      <c r="C2" s="86"/>
      <c r="D2" s="89" t="s">
        <v>392</v>
      </c>
    </row>
    <row r="3" spans="2:4" ht="38.25" customHeight="1">
      <c r="B3" s="87"/>
      <c r="C3" s="88"/>
      <c r="D3" s="90"/>
    </row>
    <row r="4" spans="2:4" ht="12.75" customHeight="1">
      <c r="B4" s="102" t="s">
        <v>610</v>
      </c>
      <c r="C4" s="103"/>
      <c r="D4" s="108" t="s">
        <v>610</v>
      </c>
    </row>
    <row r="5" spans="2:4" ht="12.75">
      <c r="B5" s="104"/>
      <c r="C5" s="105"/>
      <c r="D5" s="109"/>
    </row>
    <row r="6" spans="2:4" ht="12.75">
      <c r="B6" s="104"/>
      <c r="C6" s="105"/>
      <c r="D6" s="109"/>
    </row>
    <row r="7" spans="2:4" ht="54" customHeight="1">
      <c r="B7" s="106"/>
      <c r="C7" s="107"/>
      <c r="D7" s="110"/>
    </row>
    <row r="8" spans="2:4" ht="12.75">
      <c r="B8" s="17" t="s">
        <v>425</v>
      </c>
      <c r="C8" s="17" t="s">
        <v>426</v>
      </c>
      <c r="D8" s="41" t="s">
        <v>426</v>
      </c>
    </row>
  </sheetData>
  <sheetProtection/>
  <mergeCells count="4">
    <mergeCell ref="D2:D3"/>
    <mergeCell ref="B4:C7"/>
    <mergeCell ref="B2:C3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8.140625" style="0" customWidth="1"/>
  </cols>
  <sheetData>
    <row r="2" spans="2:4" ht="12.75" customHeight="1">
      <c r="B2" s="85" t="s">
        <v>655</v>
      </c>
      <c r="C2" s="86"/>
      <c r="D2" s="89" t="s">
        <v>392</v>
      </c>
    </row>
    <row r="3" spans="2:4" ht="38.25" customHeight="1">
      <c r="B3" s="87"/>
      <c r="C3" s="88"/>
      <c r="D3" s="90"/>
    </row>
    <row r="4" spans="2:4" ht="12.75" customHeight="1">
      <c r="B4" s="102" t="s">
        <v>656</v>
      </c>
      <c r="C4" s="103"/>
      <c r="D4" s="108" t="s">
        <v>656</v>
      </c>
    </row>
    <row r="5" spans="2:4" ht="12.75">
      <c r="B5" s="104"/>
      <c r="C5" s="105"/>
      <c r="D5" s="109"/>
    </row>
    <row r="6" spans="2:4" ht="12.75">
      <c r="B6" s="104"/>
      <c r="C6" s="105"/>
      <c r="D6" s="109"/>
    </row>
    <row r="7" spans="2:4" ht="54" customHeight="1">
      <c r="B7" s="106"/>
      <c r="C7" s="107"/>
      <c r="D7" s="110"/>
    </row>
    <row r="8" spans="2:4" ht="12.75">
      <c r="B8" s="17" t="s">
        <v>425</v>
      </c>
      <c r="C8" s="17" t="s">
        <v>426</v>
      </c>
      <c r="D8" s="41" t="s">
        <v>426</v>
      </c>
    </row>
  </sheetData>
  <sheetProtection/>
  <mergeCells count="4">
    <mergeCell ref="D2:D3"/>
    <mergeCell ref="B4:C7"/>
    <mergeCell ref="B2:C3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57421875" style="0" customWidth="1"/>
    <col min="4" max="4" width="43.140625" style="0" customWidth="1"/>
  </cols>
  <sheetData>
    <row r="2" spans="2:4" ht="12.75" customHeight="1">
      <c r="B2" s="85" t="s">
        <v>504</v>
      </c>
      <c r="C2" s="86"/>
      <c r="D2" s="89" t="s">
        <v>392</v>
      </c>
    </row>
    <row r="3" spans="2:4" ht="33" customHeight="1">
      <c r="B3" s="87"/>
      <c r="C3" s="88"/>
      <c r="D3" s="90"/>
    </row>
    <row r="4" spans="2:4" ht="30" customHeight="1">
      <c r="B4" s="35" t="s">
        <v>505</v>
      </c>
      <c r="C4" s="31" t="s">
        <v>506</v>
      </c>
      <c r="D4" s="70" t="s">
        <v>506</v>
      </c>
    </row>
    <row r="5" spans="2:4" ht="12.75">
      <c r="B5" s="31" t="s">
        <v>507</v>
      </c>
      <c r="C5" s="24" t="s">
        <v>508</v>
      </c>
      <c r="D5" s="41" t="s">
        <v>508</v>
      </c>
    </row>
    <row r="6" spans="2:4" ht="12.75">
      <c r="B6" s="17" t="s">
        <v>425</v>
      </c>
      <c r="C6" s="17" t="s">
        <v>426</v>
      </c>
      <c r="D6" s="39" t="s">
        <v>426</v>
      </c>
    </row>
  </sheetData>
  <sheetProtection/>
  <mergeCells count="2">
    <mergeCell ref="D2:D3"/>
    <mergeCell ref="B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33.421875" style="0" customWidth="1"/>
  </cols>
  <sheetData>
    <row r="2" spans="2:4" ht="12.75" customHeight="1">
      <c r="B2" s="85" t="s">
        <v>611</v>
      </c>
      <c r="C2" s="86"/>
      <c r="D2" s="89" t="s">
        <v>392</v>
      </c>
    </row>
    <row r="3" spans="2:4" ht="21" customHeight="1">
      <c r="B3" s="87"/>
      <c r="C3" s="88"/>
      <c r="D3" s="90"/>
    </row>
    <row r="4" spans="2:4" ht="12.75">
      <c r="B4" s="17" t="s">
        <v>612</v>
      </c>
      <c r="C4" s="22" t="s">
        <v>613</v>
      </c>
      <c r="D4" s="42" t="s">
        <v>613</v>
      </c>
    </row>
    <row r="5" spans="2:4" ht="12.75">
      <c r="B5" s="17" t="s">
        <v>614</v>
      </c>
      <c r="C5" s="22">
        <v>3</v>
      </c>
      <c r="D5" s="75">
        <v>3</v>
      </c>
    </row>
    <row r="6" spans="2:4" ht="12.75">
      <c r="B6" s="17" t="s">
        <v>615</v>
      </c>
      <c r="C6" s="22">
        <v>1</v>
      </c>
      <c r="D6" s="75">
        <v>1</v>
      </c>
    </row>
    <row r="7" spans="2:4" ht="12.75">
      <c r="B7" s="17" t="s">
        <v>616</v>
      </c>
      <c r="C7" s="38" t="s">
        <v>617</v>
      </c>
      <c r="D7" s="76" t="s">
        <v>617</v>
      </c>
    </row>
    <row r="8" spans="2:4" ht="12.75">
      <c r="B8" s="17" t="s">
        <v>618</v>
      </c>
      <c r="C8" s="23" t="s">
        <v>619</v>
      </c>
      <c r="D8" s="39" t="s">
        <v>619</v>
      </c>
    </row>
    <row r="9" spans="2:4" ht="12.75">
      <c r="B9" s="17" t="s">
        <v>620</v>
      </c>
      <c r="C9" s="22" t="s">
        <v>621</v>
      </c>
      <c r="D9" s="42" t="s">
        <v>621</v>
      </c>
    </row>
    <row r="10" spans="2:4" ht="12.75">
      <c r="B10" s="17" t="s">
        <v>425</v>
      </c>
      <c r="C10" s="22" t="s">
        <v>426</v>
      </c>
      <c r="D10" s="41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4" width="48.7109375" style="0" customWidth="1"/>
  </cols>
  <sheetData>
    <row r="2" spans="2:4" ht="12.75" customHeight="1">
      <c r="B2" s="85" t="s">
        <v>696</v>
      </c>
      <c r="C2" s="86"/>
      <c r="D2" s="89" t="s">
        <v>392</v>
      </c>
    </row>
    <row r="3" spans="2:4" ht="31.5" customHeight="1">
      <c r="B3" s="87"/>
      <c r="C3" s="88"/>
      <c r="D3" s="90"/>
    </row>
    <row r="4" spans="2:4" ht="12.75">
      <c r="B4" s="17" t="s">
        <v>584</v>
      </c>
      <c r="C4" t="s">
        <v>697</v>
      </c>
      <c r="D4" s="19" t="s">
        <v>697</v>
      </c>
    </row>
    <row r="5" spans="2:4" ht="12.75">
      <c r="B5" s="17" t="s">
        <v>485</v>
      </c>
      <c r="C5" t="s">
        <v>698</v>
      </c>
      <c r="D5" s="19" t="s">
        <v>698</v>
      </c>
    </row>
    <row r="6" spans="2:4" ht="12.75">
      <c r="B6" s="17" t="s">
        <v>587</v>
      </c>
      <c r="C6" s="17" t="s">
        <v>588</v>
      </c>
      <c r="D6" s="19" t="s">
        <v>588</v>
      </c>
    </row>
    <row r="7" spans="2:4" ht="12.75">
      <c r="B7" s="17" t="s">
        <v>597</v>
      </c>
      <c r="C7" s="17" t="s">
        <v>598</v>
      </c>
      <c r="D7" s="19" t="s">
        <v>731</v>
      </c>
    </row>
    <row r="8" spans="2:4" ht="12.75">
      <c r="B8" s="17" t="s">
        <v>600</v>
      </c>
      <c r="C8" s="17" t="s">
        <v>408</v>
      </c>
      <c r="D8" s="19" t="s">
        <v>408</v>
      </c>
    </row>
    <row r="9" spans="2:4" ht="12.75">
      <c r="B9" s="17" t="s">
        <v>513</v>
      </c>
      <c r="C9" s="17"/>
      <c r="D9" s="19"/>
    </row>
    <row r="10" spans="2:4" ht="12.75">
      <c r="B10" s="17" t="s">
        <v>601</v>
      </c>
      <c r="C10" s="18" t="s">
        <v>602</v>
      </c>
      <c r="D10" s="19" t="s">
        <v>602</v>
      </c>
    </row>
    <row r="11" spans="2:4" ht="12.75">
      <c r="B11" s="17" t="s">
        <v>502</v>
      </c>
      <c r="C11" s="17" t="s">
        <v>559</v>
      </c>
      <c r="D11" s="19" t="s">
        <v>559</v>
      </c>
    </row>
    <row r="12" spans="2:4" ht="12.75">
      <c r="B12" s="17" t="s">
        <v>603</v>
      </c>
      <c r="C12" s="17" t="s">
        <v>466</v>
      </c>
      <c r="D12" s="19" t="s">
        <v>466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40.28125" style="0" customWidth="1"/>
  </cols>
  <sheetData>
    <row r="2" spans="2:4" ht="12.75" customHeight="1">
      <c r="B2" s="85" t="s">
        <v>604</v>
      </c>
      <c r="C2" s="86"/>
      <c r="D2" s="89" t="s">
        <v>392</v>
      </c>
    </row>
    <row r="3" spans="2:4" ht="31.5" customHeight="1">
      <c r="B3" s="87"/>
      <c r="C3" s="88"/>
      <c r="D3" s="90"/>
    </row>
    <row r="4" spans="2:4" ht="12.75">
      <c r="B4" s="17" t="s">
        <v>584</v>
      </c>
      <c r="C4" s="17" t="s">
        <v>605</v>
      </c>
      <c r="D4" s="41" t="s">
        <v>605</v>
      </c>
    </row>
    <row r="5" spans="2:4" ht="12.75">
      <c r="B5" s="17" t="s">
        <v>485</v>
      </c>
      <c r="C5" s="17" t="s">
        <v>606</v>
      </c>
      <c r="D5" s="41" t="s">
        <v>733</v>
      </c>
    </row>
    <row r="6" spans="2:4" ht="12.75">
      <c r="B6" s="17" t="s">
        <v>587</v>
      </c>
      <c r="C6" s="17" t="s">
        <v>588</v>
      </c>
      <c r="D6" s="39" t="s">
        <v>588</v>
      </c>
    </row>
    <row r="7" spans="2:4" ht="12.75">
      <c r="B7" s="17" t="s">
        <v>589</v>
      </c>
      <c r="C7" s="17" t="s">
        <v>590</v>
      </c>
      <c r="D7" s="41" t="s">
        <v>704</v>
      </c>
    </row>
    <row r="8" spans="2:4" ht="12.75">
      <c r="B8" s="17" t="s">
        <v>591</v>
      </c>
      <c r="C8" s="17" t="s">
        <v>592</v>
      </c>
      <c r="D8" s="41" t="s">
        <v>734</v>
      </c>
    </row>
    <row r="9" spans="2:4" ht="12.75">
      <c r="B9" s="17" t="s">
        <v>593</v>
      </c>
      <c r="C9" s="17" t="s">
        <v>594</v>
      </c>
      <c r="D9" s="41" t="s">
        <v>707</v>
      </c>
    </row>
    <row r="10" spans="2:4" ht="12.75">
      <c r="B10" s="17" t="s">
        <v>595</v>
      </c>
      <c r="C10" s="17" t="s">
        <v>596</v>
      </c>
      <c r="D10" s="41" t="s">
        <v>735</v>
      </c>
    </row>
    <row r="11" spans="2:4" ht="12.75">
      <c r="B11" s="17" t="s">
        <v>597</v>
      </c>
      <c r="C11" t="s">
        <v>607</v>
      </c>
      <c r="D11" s="41" t="s">
        <v>736</v>
      </c>
    </row>
    <row r="12" spans="2:4" ht="12.75">
      <c r="B12" s="17" t="s">
        <v>599</v>
      </c>
      <c r="C12" s="17" t="s">
        <v>408</v>
      </c>
      <c r="D12" s="41" t="s">
        <v>408</v>
      </c>
    </row>
    <row r="13" spans="2:4" ht="12.75">
      <c r="B13" s="17" t="s">
        <v>600</v>
      </c>
      <c r="C13" s="17" t="s">
        <v>408</v>
      </c>
      <c r="D13" s="41" t="s">
        <v>408</v>
      </c>
    </row>
    <row r="14" spans="2:4" ht="12.75">
      <c r="B14" s="17" t="s">
        <v>513</v>
      </c>
      <c r="C14" s="17"/>
      <c r="D14" s="41" t="s">
        <v>737</v>
      </c>
    </row>
    <row r="15" spans="2:4" ht="12.75">
      <c r="B15" s="17" t="s">
        <v>601</v>
      </c>
      <c r="C15" s="18" t="s">
        <v>602</v>
      </c>
      <c r="D15" s="42" t="s">
        <v>602</v>
      </c>
    </row>
    <row r="16" spans="2:4" ht="25.5">
      <c r="B16" s="17" t="s">
        <v>502</v>
      </c>
      <c r="C16" s="17" t="s">
        <v>559</v>
      </c>
      <c r="D16" s="42" t="s">
        <v>559</v>
      </c>
    </row>
    <row r="17" spans="2:4" ht="12.75">
      <c r="B17" s="17" t="s">
        <v>603</v>
      </c>
      <c r="C17" s="17" t="s">
        <v>466</v>
      </c>
      <c r="D17" s="39" t="s">
        <v>466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5" width="34.57421875" style="0" customWidth="1"/>
  </cols>
  <sheetData>
    <row r="2" spans="2:5" ht="12.75" customHeight="1">
      <c r="B2" s="85" t="s">
        <v>583</v>
      </c>
      <c r="C2" s="86"/>
      <c r="D2" s="89" t="s">
        <v>392</v>
      </c>
      <c r="E2" s="91" t="s">
        <v>392</v>
      </c>
    </row>
    <row r="3" spans="2:5" ht="31.5" customHeight="1">
      <c r="B3" s="87"/>
      <c r="C3" s="88"/>
      <c r="D3" s="90"/>
      <c r="E3" s="92"/>
    </row>
    <row r="4" spans="2:5" ht="12.75">
      <c r="B4" s="17" t="s">
        <v>584</v>
      </c>
      <c r="C4" s="17" t="s">
        <v>585</v>
      </c>
      <c r="D4" s="19" t="s">
        <v>702</v>
      </c>
      <c r="E4" s="39" t="s">
        <v>702</v>
      </c>
    </row>
    <row r="5" spans="2:5" ht="12.75">
      <c r="B5" s="17" t="s">
        <v>485</v>
      </c>
      <c r="C5" t="s">
        <v>586</v>
      </c>
      <c r="D5" s="19" t="s">
        <v>733</v>
      </c>
      <c r="E5" s="40" t="s">
        <v>703</v>
      </c>
    </row>
    <row r="6" spans="2:5" ht="12.75">
      <c r="B6" s="17" t="s">
        <v>587</v>
      </c>
      <c r="C6" s="17" t="s">
        <v>588</v>
      </c>
      <c r="D6" s="19" t="s">
        <v>588</v>
      </c>
      <c r="E6" s="39" t="s">
        <v>588</v>
      </c>
    </row>
    <row r="7" spans="2:5" ht="12.75">
      <c r="B7" s="17" t="s">
        <v>589</v>
      </c>
      <c r="C7" s="17" t="s">
        <v>590</v>
      </c>
      <c r="D7" s="19" t="s">
        <v>704</v>
      </c>
      <c r="E7" s="41" t="s">
        <v>704</v>
      </c>
    </row>
    <row r="8" spans="2:5" ht="12.75">
      <c r="B8" s="17" t="s">
        <v>591</v>
      </c>
      <c r="C8" s="17" t="s">
        <v>592</v>
      </c>
      <c r="D8" s="19" t="s">
        <v>741</v>
      </c>
      <c r="E8" s="41" t="s">
        <v>705</v>
      </c>
    </row>
    <row r="9" spans="2:5" ht="12.75">
      <c r="B9" s="17" t="s">
        <v>593</v>
      </c>
      <c r="C9" s="17" t="s">
        <v>594</v>
      </c>
      <c r="D9" s="19" t="s">
        <v>707</v>
      </c>
      <c r="E9" s="41" t="s">
        <v>707</v>
      </c>
    </row>
    <row r="10" spans="2:5" ht="12.75">
      <c r="B10" s="17" t="s">
        <v>595</v>
      </c>
      <c r="C10" s="17" t="s">
        <v>596</v>
      </c>
      <c r="D10" s="19" t="s">
        <v>708</v>
      </c>
      <c r="E10" s="41" t="s">
        <v>739</v>
      </c>
    </row>
    <row r="11" spans="2:5" ht="12.75">
      <c r="B11" s="17" t="s">
        <v>597</v>
      </c>
      <c r="C11" s="17" t="s">
        <v>598</v>
      </c>
      <c r="D11" s="19" t="s">
        <v>742</v>
      </c>
      <c r="E11" s="41" t="s">
        <v>709</v>
      </c>
    </row>
    <row r="12" spans="2:5" ht="12.75">
      <c r="B12" s="17" t="s">
        <v>599</v>
      </c>
      <c r="C12" s="17" t="s">
        <v>408</v>
      </c>
      <c r="D12" s="19" t="s">
        <v>408</v>
      </c>
      <c r="E12" s="41" t="s">
        <v>408</v>
      </c>
    </row>
    <row r="13" spans="2:5" ht="12.75">
      <c r="B13" s="17" t="s">
        <v>600</v>
      </c>
      <c r="C13" s="17" t="s">
        <v>408</v>
      </c>
      <c r="D13" s="19" t="s">
        <v>408</v>
      </c>
      <c r="E13" s="41" t="s">
        <v>408</v>
      </c>
    </row>
    <row r="14" spans="2:5" ht="12.75">
      <c r="B14" s="17" t="s">
        <v>513</v>
      </c>
      <c r="C14" s="17"/>
      <c r="D14" s="19" t="s">
        <v>743</v>
      </c>
      <c r="E14" s="41" t="s">
        <v>740</v>
      </c>
    </row>
    <row r="15" spans="2:5" ht="25.5">
      <c r="B15" s="17" t="s">
        <v>601</v>
      </c>
      <c r="C15" s="18" t="s">
        <v>602</v>
      </c>
      <c r="D15" s="19" t="s">
        <v>602</v>
      </c>
      <c r="E15" s="42" t="s">
        <v>602</v>
      </c>
    </row>
    <row r="16" spans="2:5" ht="25.5">
      <c r="B16" s="17" t="s">
        <v>502</v>
      </c>
      <c r="C16" s="17" t="s">
        <v>559</v>
      </c>
      <c r="D16" s="32" t="s">
        <v>559</v>
      </c>
      <c r="E16" s="42" t="s">
        <v>559</v>
      </c>
    </row>
    <row r="17" spans="2:5" ht="12.75">
      <c r="B17" s="17" t="s">
        <v>603</v>
      </c>
      <c r="C17" s="17" t="s">
        <v>466</v>
      </c>
      <c r="D17" s="19" t="s">
        <v>466</v>
      </c>
      <c r="E17" s="39" t="s">
        <v>466</v>
      </c>
    </row>
    <row r="18" ht="12.75">
      <c r="E18" s="34" t="s">
        <v>706</v>
      </c>
    </row>
    <row r="19" ht="12.75">
      <c r="E19" s="34" t="s">
        <v>746</v>
      </c>
    </row>
    <row r="22" ht="12.75">
      <c r="E22" s="34"/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49.57421875" style="0" customWidth="1"/>
  </cols>
  <sheetData>
    <row r="2" spans="2:4" ht="12.75" customHeight="1">
      <c r="B2" s="85" t="s">
        <v>635</v>
      </c>
      <c r="C2" s="86"/>
      <c r="D2" s="93" t="s">
        <v>392</v>
      </c>
    </row>
    <row r="3" spans="2:4" ht="31.5" customHeight="1">
      <c r="B3" s="87"/>
      <c r="C3" s="88"/>
      <c r="D3" s="94"/>
    </row>
    <row r="4" spans="2:4" ht="12.75">
      <c r="B4" s="17" t="s">
        <v>584</v>
      </c>
      <c r="C4" s="17" t="s">
        <v>636</v>
      </c>
      <c r="D4" s="48" t="s">
        <v>636</v>
      </c>
    </row>
    <row r="5" spans="2:4" ht="12.75">
      <c r="B5" s="17" t="s">
        <v>485</v>
      </c>
      <c r="C5" s="52" t="s">
        <v>586</v>
      </c>
      <c r="D5" s="49" t="s">
        <v>733</v>
      </c>
    </row>
    <row r="6" spans="2:4" ht="12.75">
      <c r="B6" s="17" t="s">
        <v>587</v>
      </c>
      <c r="C6" s="17" t="s">
        <v>588</v>
      </c>
      <c r="D6" s="48" t="s">
        <v>588</v>
      </c>
    </row>
    <row r="7" spans="2:4" ht="12.75">
      <c r="B7" s="17" t="s">
        <v>589</v>
      </c>
      <c r="C7" s="17" t="s">
        <v>637</v>
      </c>
      <c r="D7" s="50" t="s">
        <v>704</v>
      </c>
    </row>
    <row r="8" spans="2:4" ht="12.75">
      <c r="B8" s="17" t="s">
        <v>591</v>
      </c>
      <c r="C8" s="17" t="s">
        <v>592</v>
      </c>
      <c r="D8" s="50" t="s">
        <v>705</v>
      </c>
    </row>
    <row r="9" spans="2:4" ht="12.75">
      <c r="B9" s="17" t="s">
        <v>593</v>
      </c>
      <c r="C9" s="17" t="s">
        <v>638</v>
      </c>
      <c r="D9" s="50" t="s">
        <v>747</v>
      </c>
    </row>
    <row r="10" spans="2:4" ht="12.75">
      <c r="B10" s="17" t="s">
        <v>595</v>
      </c>
      <c r="C10" s="17" t="s">
        <v>639</v>
      </c>
      <c r="D10" s="50" t="s">
        <v>708</v>
      </c>
    </row>
    <row r="11" spans="2:4" ht="12.75">
      <c r="B11" s="17" t="s">
        <v>597</v>
      </c>
      <c r="C11" s="52" t="s">
        <v>640</v>
      </c>
      <c r="D11" s="49" t="s">
        <v>748</v>
      </c>
    </row>
    <row r="12" spans="2:4" ht="12.75">
      <c r="B12" s="17" t="s">
        <v>600</v>
      </c>
      <c r="C12" s="17" t="s">
        <v>408</v>
      </c>
      <c r="D12" s="48" t="s">
        <v>408</v>
      </c>
    </row>
    <row r="13" spans="2:4" ht="12.75">
      <c r="B13" s="17" t="s">
        <v>513</v>
      </c>
      <c r="C13" s="17"/>
      <c r="D13" s="48" t="s">
        <v>749</v>
      </c>
    </row>
    <row r="14" spans="2:4" ht="12.75">
      <c r="B14" s="17" t="s">
        <v>601</v>
      </c>
      <c r="C14" s="18" t="s">
        <v>602</v>
      </c>
      <c r="D14" s="51" t="s">
        <v>602</v>
      </c>
    </row>
    <row r="15" spans="2:4" ht="12.75">
      <c r="B15" s="17" t="s">
        <v>502</v>
      </c>
      <c r="C15" s="17" t="s">
        <v>559</v>
      </c>
      <c r="D15" s="48" t="s">
        <v>559</v>
      </c>
    </row>
    <row r="16" spans="2:4" ht="12.75">
      <c r="B16" s="17" t="s">
        <v>603</v>
      </c>
      <c r="C16" s="17" t="s">
        <v>466</v>
      </c>
      <c r="D16" s="48" t="s">
        <v>466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3.421875" style="0" customWidth="1"/>
    <col min="3" max="3" width="33.8515625" style="0" customWidth="1"/>
    <col min="4" max="4" width="47.00390625" style="0" customWidth="1"/>
  </cols>
  <sheetData>
    <row r="1" ht="12.75">
      <c r="C1" s="15"/>
    </row>
    <row r="2" spans="2:4" ht="12.75" customHeight="1">
      <c r="B2" s="85" t="s">
        <v>391</v>
      </c>
      <c r="C2" s="86"/>
      <c r="D2" s="89" t="s">
        <v>392</v>
      </c>
    </row>
    <row r="3" spans="2:4" ht="45" customHeight="1">
      <c r="B3" s="87"/>
      <c r="C3" s="88"/>
      <c r="D3" s="90"/>
    </row>
    <row r="4" spans="2:4" ht="12.75">
      <c r="B4" s="17" t="s">
        <v>393</v>
      </c>
      <c r="C4" s="18" t="s">
        <v>394</v>
      </c>
      <c r="D4" s="19" t="s">
        <v>751</v>
      </c>
    </row>
    <row r="5" spans="2:4" ht="12.75">
      <c r="B5" s="17" t="s">
        <v>395</v>
      </c>
      <c r="C5" s="15" t="s">
        <v>396</v>
      </c>
      <c r="D5" s="19" t="s">
        <v>752</v>
      </c>
    </row>
    <row r="6" spans="2:4" ht="12.75">
      <c r="B6" s="17" t="s">
        <v>397</v>
      </c>
      <c r="C6" s="18" t="s">
        <v>398</v>
      </c>
      <c r="D6" s="19" t="s">
        <v>753</v>
      </c>
    </row>
    <row r="7" spans="2:4" ht="12.75">
      <c r="B7" s="17" t="s">
        <v>399</v>
      </c>
      <c r="C7" s="18" t="s">
        <v>400</v>
      </c>
      <c r="D7" s="19" t="s">
        <v>754</v>
      </c>
    </row>
    <row r="8" spans="2:4" ht="12.75">
      <c r="B8" s="17" t="s">
        <v>401</v>
      </c>
      <c r="C8" s="18" t="s">
        <v>402</v>
      </c>
      <c r="D8" s="19" t="s">
        <v>711</v>
      </c>
    </row>
    <row r="9" spans="2:4" ht="12.75">
      <c r="B9" s="17" t="s">
        <v>403</v>
      </c>
      <c r="C9" s="17" t="s">
        <v>404</v>
      </c>
      <c r="D9" s="19" t="s">
        <v>652</v>
      </c>
    </row>
    <row r="10" spans="2:4" ht="12.75">
      <c r="B10" s="17" t="s">
        <v>405</v>
      </c>
      <c r="C10" s="18" t="s">
        <v>406</v>
      </c>
      <c r="D10" s="19" t="s">
        <v>755</v>
      </c>
    </row>
    <row r="11" spans="2:4" ht="12.75">
      <c r="B11" s="17" t="s">
        <v>407</v>
      </c>
      <c r="C11" s="18" t="s">
        <v>408</v>
      </c>
      <c r="D11" s="19" t="s">
        <v>408</v>
      </c>
    </row>
    <row r="12" spans="2:4" ht="38.25">
      <c r="B12" s="17" t="s">
        <v>409</v>
      </c>
      <c r="C12" s="18" t="s">
        <v>410</v>
      </c>
      <c r="D12" s="32" t="s">
        <v>756</v>
      </c>
    </row>
    <row r="13" spans="2:4" ht="12.75">
      <c r="B13" s="17" t="s">
        <v>411</v>
      </c>
      <c r="C13" s="18" t="s">
        <v>408</v>
      </c>
      <c r="D13" s="19" t="s">
        <v>408</v>
      </c>
    </row>
    <row r="14" spans="2:4" ht="12.75">
      <c r="B14" s="17" t="s">
        <v>412</v>
      </c>
      <c r="C14" s="18" t="s">
        <v>408</v>
      </c>
      <c r="D14" s="19" t="s">
        <v>408</v>
      </c>
    </row>
    <row r="15" spans="2:4" ht="12.75">
      <c r="B15" s="17" t="s">
        <v>413</v>
      </c>
      <c r="C15" s="18" t="s">
        <v>408</v>
      </c>
      <c r="D15" s="19" t="s">
        <v>408</v>
      </c>
    </row>
    <row r="16" spans="2:4" ht="12.75">
      <c r="B16" s="17" t="s">
        <v>414</v>
      </c>
      <c r="C16" s="18" t="s">
        <v>408</v>
      </c>
      <c r="D16" s="19" t="s">
        <v>408</v>
      </c>
    </row>
    <row r="17" spans="2:4" ht="12.75">
      <c r="B17" s="17" t="s">
        <v>415</v>
      </c>
      <c r="C17" s="18" t="s">
        <v>416</v>
      </c>
      <c r="D17" s="19" t="s">
        <v>416</v>
      </c>
    </row>
    <row r="18" spans="2:4" ht="12.75">
      <c r="B18" s="17" t="s">
        <v>417</v>
      </c>
      <c r="C18" s="17" t="s">
        <v>418</v>
      </c>
      <c r="D18" s="19" t="s">
        <v>757</v>
      </c>
    </row>
    <row r="19" spans="2:4" ht="12.75">
      <c r="B19" s="17" t="s">
        <v>419</v>
      </c>
      <c r="C19" s="18" t="s">
        <v>420</v>
      </c>
      <c r="D19" s="19" t="s">
        <v>758</v>
      </c>
    </row>
    <row r="20" spans="2:4" ht="12.75">
      <c r="B20" s="17" t="s">
        <v>421</v>
      </c>
      <c r="C20" s="17" t="s">
        <v>422</v>
      </c>
      <c r="D20" s="19" t="s">
        <v>759</v>
      </c>
    </row>
    <row r="21" spans="2:4" ht="25.5">
      <c r="B21" s="20" t="s">
        <v>423</v>
      </c>
      <c r="C21" s="21" t="s">
        <v>424</v>
      </c>
      <c r="D21" s="32" t="s">
        <v>760</v>
      </c>
    </row>
    <row r="22" spans="2:4" ht="12.75">
      <c r="B22" s="17" t="s">
        <v>425</v>
      </c>
      <c r="C22" s="18" t="s">
        <v>426</v>
      </c>
      <c r="D22" s="19" t="s">
        <v>426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5" width="44.140625" style="0" customWidth="1"/>
  </cols>
  <sheetData>
    <row r="1" ht="12.75">
      <c r="C1" s="15"/>
    </row>
    <row r="2" spans="2:5" ht="12.75" customHeight="1">
      <c r="B2" s="85" t="s">
        <v>647</v>
      </c>
      <c r="C2" s="86"/>
      <c r="D2" s="89" t="s">
        <v>392</v>
      </c>
      <c r="E2" s="89" t="s">
        <v>392</v>
      </c>
    </row>
    <row r="3" spans="2:5" ht="37.5" customHeight="1">
      <c r="B3" s="87"/>
      <c r="C3" s="88"/>
      <c r="D3" s="90"/>
      <c r="E3" s="90"/>
    </row>
    <row r="4" spans="2:5" ht="12.75">
      <c r="B4" s="17" t="s">
        <v>393</v>
      </c>
      <c r="C4" t="s">
        <v>648</v>
      </c>
      <c r="D4" s="19" t="s">
        <v>762</v>
      </c>
      <c r="E4" s="19" t="s">
        <v>762</v>
      </c>
    </row>
    <row r="5" spans="2:5" ht="12.75">
      <c r="B5" s="17" t="s">
        <v>395</v>
      </c>
      <c r="C5" s="22" t="s">
        <v>649</v>
      </c>
      <c r="D5" s="19" t="s">
        <v>763</v>
      </c>
      <c r="E5" s="19" t="s">
        <v>763</v>
      </c>
    </row>
    <row r="6" spans="2:5" ht="12.75">
      <c r="B6" s="17" t="s">
        <v>397</v>
      </c>
      <c r="C6" s="22" t="s">
        <v>430</v>
      </c>
      <c r="D6" s="19" t="s">
        <v>764</v>
      </c>
      <c r="E6" s="41" t="s">
        <v>770</v>
      </c>
    </row>
    <row r="7" spans="2:5" ht="12.75">
      <c r="B7" s="17" t="s">
        <v>399</v>
      </c>
      <c r="C7" s="22" t="s">
        <v>650</v>
      </c>
      <c r="D7" s="19" t="s">
        <v>765</v>
      </c>
      <c r="E7" s="41" t="s">
        <v>574</v>
      </c>
    </row>
    <row r="8" spans="2:5" ht="12.75">
      <c r="B8" s="17" t="s">
        <v>401</v>
      </c>
      <c r="C8" s="22" t="s">
        <v>651</v>
      </c>
      <c r="D8" s="19" t="s">
        <v>711</v>
      </c>
      <c r="E8" s="19" t="s">
        <v>711</v>
      </c>
    </row>
    <row r="9" spans="2:5" ht="12.75">
      <c r="B9" s="17" t="s">
        <v>403</v>
      </c>
      <c r="C9" s="23" t="s">
        <v>652</v>
      </c>
      <c r="D9" s="19" t="s">
        <v>652</v>
      </c>
      <c r="E9" s="19" t="s">
        <v>652</v>
      </c>
    </row>
    <row r="10" spans="2:5" ht="12.75">
      <c r="B10" s="17" t="s">
        <v>405</v>
      </c>
      <c r="C10" s="22" t="s">
        <v>436</v>
      </c>
      <c r="D10" s="19" t="s">
        <v>755</v>
      </c>
      <c r="E10" s="19" t="s">
        <v>755</v>
      </c>
    </row>
    <row r="11" spans="2:5" ht="12.75">
      <c r="B11" s="17" t="s">
        <v>407</v>
      </c>
      <c r="C11" s="22" t="s">
        <v>408</v>
      </c>
      <c r="D11" s="19" t="s">
        <v>408</v>
      </c>
      <c r="E11" s="19" t="s">
        <v>408</v>
      </c>
    </row>
    <row r="12" spans="2:5" ht="28.5" customHeight="1">
      <c r="B12" s="37" t="s">
        <v>409</v>
      </c>
      <c r="C12" s="22" t="s">
        <v>631</v>
      </c>
      <c r="D12" s="32" t="s">
        <v>756</v>
      </c>
      <c r="E12" s="32" t="s">
        <v>756</v>
      </c>
    </row>
    <row r="13" spans="2:5" ht="12.75">
      <c r="B13" s="17" t="s">
        <v>411</v>
      </c>
      <c r="C13" s="22" t="s">
        <v>408</v>
      </c>
      <c r="D13" s="19" t="s">
        <v>408</v>
      </c>
      <c r="E13" s="19" t="s">
        <v>408</v>
      </c>
    </row>
    <row r="14" spans="2:5" ht="12.75">
      <c r="B14" s="17" t="s">
        <v>412</v>
      </c>
      <c r="C14" s="22" t="s">
        <v>408</v>
      </c>
      <c r="D14" s="19" t="s">
        <v>408</v>
      </c>
      <c r="E14" s="19" t="s">
        <v>408</v>
      </c>
    </row>
    <row r="15" spans="2:5" ht="12.75">
      <c r="B15" s="17" t="s">
        <v>413</v>
      </c>
      <c r="C15" s="22" t="s">
        <v>408</v>
      </c>
      <c r="D15" s="19" t="s">
        <v>408</v>
      </c>
      <c r="E15" s="19" t="s">
        <v>408</v>
      </c>
    </row>
    <row r="16" spans="2:5" ht="12.75">
      <c r="B16" s="17" t="s">
        <v>439</v>
      </c>
      <c r="C16" s="22" t="s">
        <v>408</v>
      </c>
      <c r="D16" s="19" t="s">
        <v>408</v>
      </c>
      <c r="E16" s="19" t="s">
        <v>408</v>
      </c>
    </row>
    <row r="17" spans="2:5" ht="12.75">
      <c r="B17" s="17" t="s">
        <v>417</v>
      </c>
      <c r="C17" s="23" t="s">
        <v>653</v>
      </c>
      <c r="D17" s="41" t="s">
        <v>768</v>
      </c>
      <c r="E17" s="41" t="s">
        <v>771</v>
      </c>
    </row>
    <row r="18" spans="2:5" ht="12.75">
      <c r="B18" s="17" t="s">
        <v>419</v>
      </c>
      <c r="C18" s="22" t="s">
        <v>654</v>
      </c>
      <c r="D18" s="19" t="s">
        <v>766</v>
      </c>
      <c r="E18" s="41" t="s">
        <v>772</v>
      </c>
    </row>
    <row r="19" spans="2:5" ht="25.5">
      <c r="B19" s="37" t="s">
        <v>421</v>
      </c>
      <c r="C19" s="22" t="s">
        <v>443</v>
      </c>
      <c r="D19" s="19" t="s">
        <v>767</v>
      </c>
      <c r="E19" s="19" t="s">
        <v>767</v>
      </c>
    </row>
    <row r="20" spans="2:5" ht="12.75">
      <c r="B20" s="17" t="s">
        <v>425</v>
      </c>
      <c r="C20" s="22" t="s">
        <v>426</v>
      </c>
      <c r="D20" s="19" t="s">
        <v>426</v>
      </c>
      <c r="E20" s="19" t="s">
        <v>426</v>
      </c>
    </row>
    <row r="21" ht="12.75">
      <c r="E21" s="34" t="s">
        <v>775</v>
      </c>
    </row>
    <row r="22" ht="12.75">
      <c r="E22" s="34" t="s">
        <v>774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2012-05-28T12:12:15Z</cp:lastPrinted>
  <dcterms:modified xsi:type="dcterms:W3CDTF">2012-05-28T13:36:46Z</dcterms:modified>
  <cp:category/>
  <cp:version/>
  <cp:contentType/>
  <cp:contentStatus/>
</cp:coreProperties>
</file>