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activeTab="3"/>
  </bookViews>
  <sheets>
    <sheet name="il.obrazek - soubor 2" sheetId="1" r:id="rId1"/>
    <sheet name="il. obrazek - soubor 1" sheetId="2" r:id="rId2"/>
    <sheet name="il. obrazek - soubor 5" sheetId="3" r:id="rId3"/>
    <sheet name="technicka specifikace" sheetId="4" r:id="rId4"/>
  </sheets>
  <definedNames/>
  <calcPr fullCalcOnLoad="1"/>
</workbook>
</file>

<file path=xl/sharedStrings.xml><?xml version="1.0" encoding="utf-8"?>
<sst xmlns="http://schemas.openxmlformats.org/spreadsheetml/2006/main" count="261" uniqueCount="120">
  <si>
    <t>Příloha č.1</t>
  </si>
  <si>
    <t>Název položky</t>
  </si>
  <si>
    <t>Popis předmětu</t>
  </si>
  <si>
    <t>Počet kusů</t>
  </si>
  <si>
    <t>Tel. číslo</t>
  </si>
  <si>
    <t>Kontaktní osoba</t>
  </si>
  <si>
    <t>Název pracoviště</t>
  </si>
  <si>
    <t>Budova</t>
  </si>
  <si>
    <t>Adresa budovy</t>
  </si>
  <si>
    <t>Předmět VZ</t>
  </si>
  <si>
    <t>Místo dodání</t>
  </si>
  <si>
    <t>Vystavit fakturu za soubor položek výše</t>
  </si>
  <si>
    <t xml:space="preserve">Lhůta plnění </t>
  </si>
  <si>
    <t>Soubor č.1</t>
  </si>
  <si>
    <t>Soubor č.2</t>
  </si>
  <si>
    <t>Cena v Kč</t>
  </si>
  <si>
    <t>Cena bez DHP/jednotka</t>
  </si>
  <si>
    <t>Cena bez DPH celkem</t>
  </si>
  <si>
    <t>Sazba DPH</t>
  </si>
  <si>
    <t>Částka DPH celkem</t>
  </si>
  <si>
    <t>Celkem vč. DPH</t>
  </si>
  <si>
    <t>Zakázka/FÚ</t>
  </si>
  <si>
    <t>1111/0002</t>
  </si>
  <si>
    <t>Celkem</t>
  </si>
  <si>
    <t>LF, Jihlavská 20</t>
  </si>
  <si>
    <t>1111/0001</t>
  </si>
  <si>
    <t>Soubor č.3</t>
  </si>
  <si>
    <t>kancelářská  židle I</t>
  </si>
  <si>
    <t>Soubor č.4</t>
  </si>
  <si>
    <t>do 15 pracovních dnů</t>
  </si>
  <si>
    <t>LF, Černopolní 9</t>
  </si>
  <si>
    <t>Identifikace nabízeného zboží</t>
  </si>
  <si>
    <t>(uchazeč u kažké položky - řádku - identifikuje názvem nabízené zboží a doplní parametry nabízeného zboží / nebo odkáže na katalogové číslo elektronického katalogu - jen v případě, je-li sobor(y) s elektronickým katalogem součástí nabídky)</t>
  </si>
  <si>
    <t>doc. MUDr. Zdeněk Ráčil, Ph.D.</t>
  </si>
  <si>
    <t>Interní hematologická a onkologická klinika LF MU</t>
  </si>
  <si>
    <t xml:space="preserve">Telefon 532 23 2214 
E-mail zracil@fnbrno.cz </t>
  </si>
  <si>
    <t>Zdeňka Nováková</t>
  </si>
  <si>
    <t xml:space="preserve">Telefon 532 23 4523 
E-mail znovakova@fnbrno.cz, novakova@med.muni.cz </t>
  </si>
  <si>
    <t xml:space="preserve">židle manažerská kancelářská, Výšková nastavitelnost, pojizdná, synchronní mechanika, kovová konstrukce, min. výška sedáku  42 cm, max. výška sedáku 53 cm, hmotnost do 25 kg, chromové područky, maximální výška židle 133cm, min. výška židle 122 cm, šířka 50-55 cm, hloubka 50 cm, potahová látka černá, kříž, kterým jsou uchyceny nohy se sedákem kovový - chromový,  nosnost min. 130 kg            </t>
  </si>
  <si>
    <t>kancelářská židle s područkami, polohovatelná, černá barva, na kolečkách. Rozměry výrobku:Šířka: 62 cm, Hloubka: 60 cm, Min. výška: 133 cm, Max. výška: 143 cm, Šířka sedáku: 53 cm, Hloubka sedáku: 47 cm, Min. výška sedáku: 40 cm, Max. výška sedáku: 57 cm, Max.nosnost: 110 kg, Základní vlastnosti:pro dlouhodobé sezení, nastavitelná výška pro pohodlnou polohu při sezení.v jednotlivých pozicích lze zablokovat, s bederní opěrkou; s opěrkou hlavy; záda židle - síťovaný materiál; sedák, opěrka hlavy područky - potah umělá kůže, kolečka pokrytá gumou, rám područky: ocel, trubkový nosník opěráku: ocel, hvězdicové podnoží: hliník, rám opěradla: ocel</t>
  </si>
  <si>
    <t>Klinika dětských infekčních nemocí LF MU</t>
  </si>
  <si>
    <t>Klinika dětských infekčních nemocí, LF MU, ve FN Brno, Černopolní 212/9, 662 63 Brno, budova S</t>
  </si>
  <si>
    <t>Bc. Jaroslava Páleníková</t>
  </si>
  <si>
    <t xml:space="preserve">Telefon 532 23 2042 
E-mail jpalenik@med.muni.cz </t>
  </si>
  <si>
    <t>psací stůl</t>
  </si>
  <si>
    <t>Klinika ústní, čelistní a obličejové chirurgie LF MU</t>
  </si>
  <si>
    <t>Klinika ústní, čelistní a obličejové chirurgie LF MU, ve FN Brno, Jihlavská 340/20, 625 00 Brno, budova L</t>
  </si>
  <si>
    <t>stůl psací hluboký                                                                               
rozměr  2000/800/750 mm  (š/h/v), pracovní deska stolu je vyrobena z
laminovaných dřevotřískových desek tl. 25 mm, podnoží se skládá z bočnic a
čelního panelu (v 300 mm) vyrobených z laminovaných dřevotřískových desek
tl. 25 mm. Ohranění je provedeno nalepenou hranou z materiálu ABS o síle 2 mm. Barva lamina dub ferara.</t>
  </si>
  <si>
    <t>kancelářská  židle II</t>
  </si>
  <si>
    <t>židle jednací, stohovatelná, spojovatelná do řad, čalouněná
rozměr 550/560/780 mm (š/h/v), židle stohovatelná, nepojízdná, s pevnou levou područkou, područka pravá se sklopným stolkem, kostra ocelová čtyřnohá, povrchová úprava kovové nosné konstrukce provedena práškovou barvou černý mat, sedák a opěradlo čalouněné, barva oranžová, plastové kryty zad opěradla a spodní části sedáku</t>
  </si>
  <si>
    <t>židle jednací</t>
  </si>
  <si>
    <t>kancelářská  židle III</t>
  </si>
  <si>
    <t>židle kancelářská, pojízdná, výškově nastavitelná, s područkami       
rozměr 500-600/600/1000-1210 mm (š/h/v), židle kancelářská, sedák a opěradlo čalouněné,barva černá, úprava kovové nosné konstrukce provedena práškovou barvou černý mat, s područkami, výškově nastavitelný sedák, polohovatelné opěradlo</t>
  </si>
  <si>
    <t>Číslo pracoviště</t>
  </si>
  <si>
    <t>Zdeňka Zimolová</t>
  </si>
  <si>
    <t xml:space="preserve">Telefon 532 23 2983 
E-mail zzimolov@fnbrno.cz, zimolova@med.muni.cz </t>
  </si>
  <si>
    <t>Chirurgická klinika</t>
  </si>
  <si>
    <t>Chirurgická klinika LF MU, ve FN Brno, Jihlavská 340/20, 625 00 Brno, budova L</t>
  </si>
  <si>
    <t xml:space="preserve">skříň jednodveřová, levé dvířka, rozměr 600/470/900 mm  (š/h/v), skříň je vyrobena z laminovaných dřevotřískových desek tl. 18 mm, záda skřínky,  jednostranně lakovaná dřevovláknitá deska, jedna stavitelná police, výškově, stavitelné nožky pro vyrovnání nerovností podlahy. Ohranění je provedeno nalepenou hranou z materiálu ABS o síle 2 mm. Barva lamina světlý dub, madlo knoflíkové kovové stříbrné. </t>
  </si>
  <si>
    <t xml:space="preserve">skříň spodní jednodveřová, levé dvířka, rozměr 800/470/900 mm  (š/h/v), skříň je vyrobena z laminovaných dřevotřískových desek tl. 18 mm, záda skříňky jednostranně lakovaná dřevovláknitá deska, jedna stavitelná police, výškově stavitelné nožky pro vyrovnání nerovností podlahy. Ohranění je provedeno nalepenou hranou z materiálu ABS o síle 2 mm. Barva lamina světlý dub, madlo knoflíkové kovové stříbrné. </t>
  </si>
  <si>
    <t>skříň otevřená policová  (dvě police vedle sebe), rozměr  600/470/1100 mm  (š/h/v), skříň je vyrobena z laminovaných dřevotřískových desek tl. 18 mm, záda skřínky jednostranně lakovaná dřevovláknitá deska, pevné police osově rozdělené svislou příčkou, výška polic cca 110 mm. Ohranění je provedeno nalepenou hranou z materiálu ABS o síle 2 mm. Barva lamina šedá.</t>
  </si>
  <si>
    <t>Skřínová sestava skládající se z:</t>
  </si>
  <si>
    <t xml:space="preserve">skříň šatní jednodveřová, levé dveře, rozměr 600/600/2000 mm (š/h/v), skříň je vyrobena z laminovaných dřevotřískových desek tl. 18 mm, záda skříňky jednostranně lakovaná dřevovláknitá deska, ve skříni osazena tyč pro zavěšení ramínek, stavitelné nožky pro vyrovnání nerovností podlahy. Ohranění je provedeno nalepenou hranou z materiálu ABS o síle 2 mm. Barva lamina světlý dub, madlo knoflíkové kovové stříbrné. </t>
  </si>
  <si>
    <t xml:space="preserve">skříň nástěnná, dvoudveřová, rozměr 1600/320/600 mm (š/h/v), skříň je vyrobena z laminovaných dřevotřískových desek tl. 18 mm, záda skříňky jednostranně lakovaná dřevovláknitá deska, jedna stavitelná police. Ohranění je provedeno nalepenou hranou z materiálu ABS o síle 2 mm. Barva lamina světlý dub, madlo knoflíkové kovové stříbrné. </t>
  </si>
  <si>
    <t xml:space="preserve">skříň nástěnná, otevřená policová rozměr  1600/320/600 mm  (š/h/v), skříň je vyrobena z laminovaných dřevotřískových desek tl. 18 mm, záda skřínky jednostranně lakovaná dřevovláknitá deska, jedna pevná police osazena 350 mm od spodní desky. Ohranění je provedeno nalepenou hranou z materiálu ABS o síle 2 mm. Barva lamina šedá. </t>
  </si>
  <si>
    <t>meziprostor nad čtyřmi spodními skříňkami a pod dvěma závěsnými policemi bude osazen v zadní části nábytkové sestavy lakovanou dřevovláknitou deskou v šedé barvě rozměr  3200/500 mm  (š/v),</t>
  </si>
  <si>
    <t>Samostatně stojící nábytek skládající se z:</t>
  </si>
  <si>
    <t>1b. skříň otevřená policová</t>
  </si>
  <si>
    <t>1a skříňka jednodvéřová I</t>
  </si>
  <si>
    <t>2. skříň spodní jednodvéřová</t>
  </si>
  <si>
    <t>3. skříň šatní jednodvéřová</t>
  </si>
  <si>
    <t>4. skříňka nástěnná, dvoudvéřová</t>
  </si>
  <si>
    <t>5.skříňka nástěnná, otevřená</t>
  </si>
  <si>
    <t>6.deska pro meziprostor</t>
  </si>
  <si>
    <t>1. skříň vestavená s dřezem</t>
  </si>
  <si>
    <t xml:space="preserve">skříň s vestavěným dřezem, v horní části osazena shrnovací roletka, rozměr  800/600/2000  mm  (š/h/v), skříň je vyrobena z laminovaných dřevotřískových desek tl. 18 mm, záda skřínky jednostranně lakovaná dřevovláknitá deska, ohranění je provedeno nalepenou hranou z materiálu ABS o síle 2 mm. Spodní část skříně se dřezem je vysoká 900 mm, osazena pravými dvířky, madlo knoflíkové kovové stříbrné. Horní část skříně je vysoká 1100 mm, od vrchní desky jsou osazeny dvě police po 250 mm. V přední části skříně je přes police osazena stahovací roletka. </t>
  </si>
  <si>
    <t>2. stolek konferenční</t>
  </si>
  <si>
    <t>stolek konferenční půlobloukový, rozměr 800/500/520 mm  (š/h/v), deska stolku je vyrobena z laminované dřevotřískové desky, ohranění je provedeno nalepenou hranou z materiálu ABS o síle 2 mm. Podnož je centrální kovová (chrom).Barva lamina světlý dub.</t>
  </si>
  <si>
    <t>3. židle konferenční</t>
  </si>
  <si>
    <t>židle konferenční s područkami, nepojízdnám, rozměr 500-550/500/750-800 mm   (š/h/v),  židle je s černým síťovaným opěradlem, ergonometricky tvarovaným, černým čalouněným sedákem, kovová nosná konstrukce s povrchovou úpravou práškovou barvou černý mat, plastový kryt spodní části sedáku v černé barvě</t>
  </si>
  <si>
    <t>4. židle kancelářská</t>
  </si>
  <si>
    <t>židle kancelářská, pojízdná s područkami, rozměr 500-600/450/1000-1200 mm   (š/h/v), židle kancelářská s výškově stavitelnými područkami, otočná, výškově stavitelná plynovým pístem, nylonový pětiramenný kříž, anatomicky tvarovaný sedák černý čalouněný, opěradlo samonosná síťovina v černé barvě, kovová nosná konstrukce s povrchovou úpravou černou práškovou barvou mat</t>
  </si>
  <si>
    <t>5. pojizdný kontejner</t>
  </si>
  <si>
    <t>pojízdný kontejner výšky 620 mm, rozměr   450/480/620 mm  (š/h/v), kontejner je vyroben s vlastní vrchní pracovní deskou Lamino se třemi zásuvkami, 1 x zámek, barva korpusu světlý dub, s nalepenou hranou ABS tl. 2 mm ve stejné barvě,  madla dvířek kovová stříbrné, pevná pohledová záda</t>
  </si>
  <si>
    <t>6. ergo stůl psací</t>
  </si>
  <si>
    <t>ergo stůl psací, vykrojený, rozměr  1800/900/750 mm  (d/h/v), stůl je vyroben z laminované dřevotřískové desky, ohranění je provedeno nalepenou hranou z materiálu ABS o síle 2 mm. Stůl je vybaven výjezdem na klávesnici, osazen průchodkou pro kabeláž PC. Barva lamina světlý dub</t>
  </si>
  <si>
    <t>7. stolek přístavní obloukový</t>
  </si>
  <si>
    <t>8.stolek přístavní I</t>
  </si>
  <si>
    <t>9. stolek přístavní II</t>
  </si>
  <si>
    <t>stolek přístavný poloobloukový, rozměr 1400/600/750  (d/h/v), stůl je vyroben z laminované dřevotřískové desky, ohranění je provedo nalepenou hranou z materiálu ABS o síle 2 mm, barva světlý dub. Stůl navazuje na dva ergo psací stoly.</t>
  </si>
  <si>
    <t>stolek přístavný, rozměr 800/650/750  (š/h/v), stůl je vyroben z laminované dřevotřískové desky, ohranění je provedeno nalepenou hranou z materiálu ABS o síle 2 mm, barva světlý dub. Stůl navazuje na ergo psací stůl</t>
  </si>
  <si>
    <t>stolek přístavný, rozměr 950/650/750  (š/h/v), stůl je vyroben z laminované dřevotřískové desky, ohranění je provedeno nalepenou hranou z materiálu ABS o síle 2 mm, barva světlý dub. Stůl navazuje na ergo psací stůl</t>
  </si>
  <si>
    <t>Ilustrační obrázek pro soubor č.2</t>
  </si>
  <si>
    <t>Ilustrační obrázek pro soubor č.1</t>
  </si>
  <si>
    <t>Konferenční židle čalouněná,  se stabilní svařovanou kovovou konstrukcí (černá barva konstrukce), nosnost min. 100 kg, stohovatelnost, bez područek, přibližné rozměry v mm: výška sedáku 470, celková výška 810, délka sedáku 430, šířka sedáku 470, potahová látka modrá</t>
  </si>
  <si>
    <t>Ing. Soňa Pavlová</t>
  </si>
  <si>
    <t xml:space="preserve">Telefon 543 182 997 
E-mail sona.pavlova@fnusa.cz, spavlov@med.muni.cz </t>
  </si>
  <si>
    <t>Klinika tělovýchovného lékařství a rehabilitace</t>
  </si>
  <si>
    <t>Klinika tělovýchovného lékařství a rehabilitace LF MU, ve FN U Sv. Anny, Pekařská 664/53, 656 91 Brno, budova E</t>
  </si>
  <si>
    <t>LF, Pekařská 53</t>
  </si>
  <si>
    <t>Soubor č.5</t>
  </si>
  <si>
    <t>Soubor č.6</t>
  </si>
  <si>
    <t>židle konferenční čalouněná I</t>
  </si>
  <si>
    <t>židle konferenční čalouněná II</t>
  </si>
  <si>
    <t>židle do učebny (konferenční) - kovová podnož, plastové kluzáky, povrchová úprava práškovou barvou - černý mat, záda i sedák z houževnatého plastu čalouněného potahovou látkou odolnou proti opotřebení (barva zelená), stohovatelná, bez područek!, oděruvzdornost</t>
  </si>
  <si>
    <t>PhDr. Radka Wilhelmová</t>
  </si>
  <si>
    <t xml:space="preserve">Telefon 549 49 5390 
E-mail rwilhelm@med.muni.cz </t>
  </si>
  <si>
    <t>Katedra porodní asistence</t>
  </si>
  <si>
    <t>Katedra porodní asistence LF MU, Komenského nám. 220/2, 602 00 Brno</t>
  </si>
  <si>
    <t>LF, Komenského nám. 2</t>
  </si>
  <si>
    <t>Ilustrační obrázek pro soubor č.5</t>
  </si>
  <si>
    <t>Interní hematologická a onkologická klinika LF MU, ve FN Brno, Jihlavská 340/20, 625 00 Brno, budova L</t>
  </si>
  <si>
    <t>Soubor č.7</t>
  </si>
  <si>
    <t>Telefon 532234491</t>
  </si>
  <si>
    <t>kancelářská židle IV.</t>
  </si>
  <si>
    <t>Katedra laboratorních metod</t>
  </si>
  <si>
    <t>Mgr. Marta Hanáková</t>
  </si>
  <si>
    <t>židle kancelářská, manažerského typu, výšková nastavitelnost, pojizdná, synchronní mechanika, kovová konstrukce, min. výška sedáku 42 cm, max. výška sedáku 53 cm, hmotnost do 25 kg, chromové područky, maximální výška židle 133 cm, min. výška židle 122 cm, šířka 50-55 cm, hloubka 50 cm, potahová látka černá, kříž kterým jsou uchyceny nohy se sedákem kovový - chromový, nostnost min. 130 kg</t>
  </si>
  <si>
    <t>Katedra laboratorních metod LF MU, ve FN Brno, Černopolní 212/9, 662 63 Brno</t>
  </si>
  <si>
    <t>20</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</si>
</sst>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0">
    <font>
      <sz val="10"/>
      <name val="Arial"/>
      <family val="0"/>
    </font>
    <font>
      <sz val="8"/>
      <name val="Arial"/>
      <family val="0"/>
    </font>
    <font>
      <u val="single"/>
      <sz val="10"/>
      <color indexed="12"/>
      <name val="Arial"/>
      <family val="0"/>
    </font>
    <font>
      <u val="single"/>
      <sz val="10"/>
      <color indexed="36"/>
      <name val="Arial"/>
      <family val="0"/>
    </font>
    <font>
      <sz val="9"/>
      <name val="Arial"/>
      <family val="0"/>
    </font>
    <font>
      <sz val="9"/>
      <color indexed="63"/>
      <name val="Trebuchet MS"/>
      <family val="2"/>
    </font>
    <font>
      <sz val="9"/>
      <color indexed="63"/>
      <name val="Arial"/>
      <family val="2"/>
    </font>
    <font>
      <b/>
      <sz val="12"/>
      <color indexed="63"/>
      <name val="Arial"/>
      <family val="2"/>
    </font>
    <font>
      <b/>
      <sz val="9"/>
      <color indexed="63"/>
      <name val="Arial"/>
      <family val="2"/>
    </font>
    <font>
      <sz val="10"/>
      <color indexed="63"/>
      <name val="Verdana"/>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cellStyleXfs>
  <cellXfs count="44">
    <xf numFmtId="0" fontId="0" fillId="0" borderId="0" xfId="0" applyAlignment="1">
      <alignment/>
    </xf>
    <xf numFmtId="4" fontId="4" fillId="0" borderId="1" xfId="0" applyNumberFormat="1" applyFont="1" applyFill="1" applyBorder="1" applyAlignment="1" applyProtection="1">
      <alignment/>
      <protection locked="0"/>
    </xf>
    <xf numFmtId="0" fontId="4" fillId="2" borderId="1" xfId="0" applyFont="1" applyFill="1" applyBorder="1" applyAlignment="1" applyProtection="1">
      <alignment wrapText="1"/>
      <protection locked="0"/>
    </xf>
    <xf numFmtId="0" fontId="4" fillId="2" borderId="1" xfId="0" applyNumberFormat="1" applyFont="1" applyFill="1" applyBorder="1" applyAlignment="1" applyProtection="1">
      <alignment wrapText="1"/>
      <protection locked="0"/>
    </xf>
    <xf numFmtId="2" fontId="4" fillId="2" borderId="1" xfId="0" applyNumberFormat="1" applyFont="1" applyFill="1" applyBorder="1" applyAlignment="1" applyProtection="1">
      <alignment wrapText="1"/>
      <protection locked="0"/>
    </xf>
    <xf numFmtId="4" fontId="4" fillId="2" borderId="1" xfId="0" applyNumberFormat="1" applyFont="1" applyFill="1" applyBorder="1" applyAlignment="1" applyProtection="1">
      <alignment wrapText="1"/>
      <protection locked="0"/>
    </xf>
    <xf numFmtId="3" fontId="4" fillId="2" borderId="1" xfId="0" applyNumberFormat="1" applyFont="1" applyFill="1" applyBorder="1" applyAlignment="1" applyProtection="1">
      <alignment wrapText="1"/>
      <protection locked="0"/>
    </xf>
    <xf numFmtId="0" fontId="4" fillId="2" borderId="1" xfId="0" applyNumberFormat="1" applyFont="1" applyFill="1" applyBorder="1" applyAlignment="1" applyProtection="1">
      <alignment horizontal="right" wrapText="1"/>
      <protection locked="0"/>
    </xf>
    <xf numFmtId="0" fontId="6" fillId="0" borderId="0" xfId="0" applyFont="1" applyAlignment="1">
      <alignment/>
    </xf>
    <xf numFmtId="0" fontId="9" fillId="0" borderId="0" xfId="0" applyFont="1" applyAlignment="1">
      <alignment/>
    </xf>
    <xf numFmtId="0" fontId="4" fillId="0" borderId="0" xfId="0" applyFont="1" applyAlignment="1" applyProtection="1">
      <alignment/>
      <protection locked="0"/>
    </xf>
    <xf numFmtId="0" fontId="0" fillId="0" borderId="0" xfId="0" applyAlignment="1" applyProtection="1">
      <alignment/>
      <protection locked="0"/>
    </xf>
    <xf numFmtId="0" fontId="4" fillId="3" borderId="2"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0" fillId="3" borderId="1" xfId="0" applyFill="1" applyBorder="1" applyAlignment="1" applyProtection="1">
      <alignment horizontal="center" wrapText="1"/>
      <protection locked="0"/>
    </xf>
    <xf numFmtId="0" fontId="4" fillId="3" borderId="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7" xfId="0" applyFont="1" applyFill="1" applyBorder="1" applyAlignment="1" applyProtection="1">
      <alignment/>
      <protection locked="0"/>
    </xf>
    <xf numFmtId="0" fontId="4" fillId="4" borderId="8"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0" fillId="0" borderId="0" xfId="0" applyAlignment="1" applyProtection="1">
      <alignment wrapText="1"/>
      <protection locked="0"/>
    </xf>
    <xf numFmtId="0" fontId="4" fillId="0" borderId="8" xfId="0" applyFont="1" applyFill="1" applyBorder="1" applyAlignment="1" applyProtection="1">
      <alignment wrapText="1"/>
      <protection locked="0"/>
    </xf>
    <xf numFmtId="0" fontId="4" fillId="0" borderId="1" xfId="0" applyFont="1" applyFill="1" applyBorder="1" applyAlignment="1" applyProtection="1">
      <alignment wrapText="1"/>
      <protection locked="0"/>
    </xf>
    <xf numFmtId="0" fontId="4" fillId="0" borderId="9" xfId="0" applyFont="1" applyFill="1" applyBorder="1" applyAlignment="1" applyProtection="1">
      <alignment wrapText="1"/>
      <protection locked="0"/>
    </xf>
    <xf numFmtId="0" fontId="0" fillId="0" borderId="0" xfId="0" applyFill="1" applyAlignment="1" applyProtection="1">
      <alignment wrapText="1"/>
      <protection locked="0"/>
    </xf>
    <xf numFmtId="0" fontId="4" fillId="0" borderId="8" xfId="0" applyFont="1" applyBorder="1" applyAlignment="1" applyProtection="1">
      <alignment wrapText="1"/>
      <protection locked="0"/>
    </xf>
    <xf numFmtId="0" fontId="4" fillId="0" borderId="1" xfId="0" applyFont="1" applyBorder="1" applyAlignment="1" applyProtection="1">
      <alignment wrapText="1"/>
      <protection locked="0"/>
    </xf>
    <xf numFmtId="0" fontId="5" fillId="0" borderId="1" xfId="0" applyFont="1" applyBorder="1" applyAlignment="1" applyProtection="1">
      <alignment wrapText="1"/>
      <protection locked="0"/>
    </xf>
    <xf numFmtId="0" fontId="4" fillId="0" borderId="8" xfId="0" applyFont="1" applyFill="1" applyBorder="1" applyAlignment="1" applyProtection="1">
      <alignment/>
      <protection locked="0"/>
    </xf>
    <xf numFmtId="0" fontId="4" fillId="0" borderId="1" xfId="0" applyFont="1" applyFill="1" applyBorder="1" applyAlignment="1" applyProtection="1">
      <alignment/>
      <protection locked="0"/>
    </xf>
    <xf numFmtId="49" fontId="4" fillId="0" borderId="1" xfId="0" applyNumberFormat="1" applyFont="1" applyFill="1" applyBorder="1" applyAlignment="1" applyProtection="1">
      <alignment/>
      <protection locked="0"/>
    </xf>
    <xf numFmtId="0" fontId="0" fillId="0" borderId="0" xfId="0" applyFill="1" applyAlignment="1" applyProtection="1">
      <alignment/>
      <protection locked="0"/>
    </xf>
    <xf numFmtId="0" fontId="4" fillId="0" borderId="1" xfId="0" applyFont="1" applyFill="1" applyBorder="1" applyAlignment="1" applyProtection="1">
      <alignment horizontal="left"/>
      <protection locked="0"/>
    </xf>
    <xf numFmtId="0" fontId="4" fillId="0" borderId="1" xfId="0" applyFont="1" applyBorder="1" applyAlignment="1" applyProtection="1">
      <alignment horizontal="left" wrapText="1"/>
      <protection locked="0"/>
    </xf>
    <xf numFmtId="0" fontId="4" fillId="0" borderId="1" xfId="0" applyFont="1" applyBorder="1" applyAlignment="1" applyProtection="1">
      <alignment/>
      <protection locked="0"/>
    </xf>
    <xf numFmtId="0" fontId="0" fillId="0" borderId="8" xfId="0" applyFill="1" applyBorder="1" applyAlignment="1" applyProtection="1">
      <alignment/>
      <protection locked="0"/>
    </xf>
    <xf numFmtId="0" fontId="0" fillId="0" borderId="1" xfId="0" applyFill="1" applyBorder="1" applyAlignment="1" applyProtection="1">
      <alignment/>
      <protection locked="0"/>
    </xf>
    <xf numFmtId="0" fontId="0" fillId="0" borderId="1" xfId="0" applyBorder="1" applyAlignment="1" applyProtection="1">
      <alignment/>
      <protection locked="0"/>
    </xf>
    <xf numFmtId="49" fontId="0" fillId="0" borderId="1" xfId="0" applyNumberFormat="1" applyFill="1" applyBorder="1" applyAlignment="1" applyProtection="1">
      <alignment/>
      <protection locked="0"/>
    </xf>
    <xf numFmtId="0" fontId="7" fillId="0" borderId="0" xfId="0" applyFont="1" applyAlignment="1" applyProtection="1">
      <alignment/>
      <protection locked="0"/>
    </xf>
    <xf numFmtId="0" fontId="6" fillId="0" borderId="0" xfId="0" applyFont="1" applyAlignment="1" applyProtection="1">
      <alignment/>
      <protection locked="0"/>
    </xf>
    <xf numFmtId="0" fontId="8" fillId="0" borderId="0" xfId="0" applyFont="1" applyAlignment="1" applyProtection="1">
      <alignment/>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kancelarskezidle.com/zidle-kresla-b/jaspisr_v.jpg" TargetMode="External" /><Relationship Id="rId3" Type="http://schemas.openxmlformats.org/officeDocument/2006/relationships/hyperlink" Target="http://www.kancelarskezidle.com/zidle-kresla-b/jaspisr_v.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495300</xdr:colOff>
      <xdr:row>31</xdr:row>
      <xdr:rowOff>66675</xdr:rowOff>
    </xdr:to>
    <xdr:pic>
      <xdr:nvPicPr>
        <xdr:cNvPr id="1" name="productImg" descr="MARKUS Otočná židle IKEA Záruka 10 let. Více informací o podmínkách záruky najdete v zárukové brožuře."/>
        <xdr:cNvPicPr preferRelativeResize="1">
          <a:picLocks noChangeAspect="1"/>
        </xdr:cNvPicPr>
      </xdr:nvPicPr>
      <xdr:blipFill>
        <a:blip r:embed="rId1"/>
        <a:stretch>
          <a:fillRect/>
        </a:stretch>
      </xdr:blipFill>
      <xdr:spPr>
        <a:xfrm>
          <a:off x="0" y="323850"/>
          <a:ext cx="4762500" cy="476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390525</xdr:colOff>
      <xdr:row>19</xdr:row>
      <xdr:rowOff>104775</xdr:rowOff>
    </xdr:to>
    <xdr:pic>
      <xdr:nvPicPr>
        <xdr:cNvPr id="1" name="Picture 1" descr="křeslo JASPIS REKTOR E-SYNCHRO">
          <a:hlinkClick r:id="rId3"/>
        </xdr:cNvPr>
        <xdr:cNvPicPr preferRelativeResize="1">
          <a:picLocks noChangeAspect="1"/>
        </xdr:cNvPicPr>
      </xdr:nvPicPr>
      <xdr:blipFill>
        <a:blip r:embed="rId1"/>
        <a:stretch>
          <a:fillRect/>
        </a:stretch>
      </xdr:blipFill>
      <xdr:spPr>
        <a:xfrm>
          <a:off x="0" y="323850"/>
          <a:ext cx="2219325" cy="2857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2</xdr:row>
      <xdr:rowOff>85725</xdr:rowOff>
    </xdr:from>
    <xdr:to>
      <xdr:col>4</xdr:col>
      <xdr:colOff>228600</xdr:colOff>
      <xdr:row>17</xdr:row>
      <xdr:rowOff>38100</xdr:rowOff>
    </xdr:to>
    <xdr:pic>
      <xdr:nvPicPr>
        <xdr:cNvPr id="1" name="mainSkuProductImage" descr="zidle konferencni Taurus modra cerna konstrukce"/>
        <xdr:cNvPicPr preferRelativeResize="1">
          <a:picLocks noChangeAspect="1"/>
        </xdr:cNvPicPr>
      </xdr:nvPicPr>
      <xdr:blipFill>
        <a:blip r:embed="rId1"/>
        <a:stretch>
          <a:fillRect/>
        </a:stretch>
      </xdr:blipFill>
      <xdr:spPr>
        <a:xfrm>
          <a:off x="285750" y="409575"/>
          <a:ext cx="2381250" cy="238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row r="1" ht="12.75">
      <c r="A1" t="s">
        <v>92</v>
      </c>
    </row>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9" sqref="B49"/>
    </sheetView>
  </sheetViews>
  <sheetFormatPr defaultColWidth="9.140625" defaultRowHeight="12.75"/>
  <sheetData>
    <row r="1" ht="12.75">
      <c r="A1" t="s">
        <v>93</v>
      </c>
    </row>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L19"/>
  <sheetViews>
    <sheetView workbookViewId="0" topLeftCell="A1">
      <selection activeCell="D24" sqref="D24"/>
    </sheetView>
  </sheetViews>
  <sheetFormatPr defaultColWidth="9.140625" defaultRowHeight="12.75"/>
  <sheetData>
    <row r="1" ht="12.75">
      <c r="A1" t="s">
        <v>110</v>
      </c>
    </row>
    <row r="3" ht="12.75">
      <c r="A3" s="9"/>
    </row>
    <row r="19" ht="12.75">
      <c r="L19" s="8"/>
    </row>
  </sheetData>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9"/>
  <sheetViews>
    <sheetView tabSelected="1" workbookViewId="0" topLeftCell="A1">
      <selection activeCell="K3" sqref="K3"/>
    </sheetView>
  </sheetViews>
  <sheetFormatPr defaultColWidth="9.140625" defaultRowHeight="12.75"/>
  <cols>
    <col min="1" max="1" width="12.421875" style="11" customWidth="1"/>
    <col min="2" max="2" width="10.7109375" style="11" customWidth="1"/>
    <col min="3" max="3" width="9.8515625" style="11" customWidth="1"/>
    <col min="4" max="4" width="38.421875" style="11" customWidth="1"/>
    <col min="5" max="5" width="5.421875" style="11" customWidth="1"/>
    <col min="6" max="6" width="8.00390625" style="11" customWidth="1"/>
    <col min="7" max="7" width="9.140625" style="11" customWidth="1"/>
    <col min="8" max="8" width="9.8515625" style="11" customWidth="1"/>
    <col min="9" max="9" width="8.140625" style="11" customWidth="1"/>
    <col min="10" max="10" width="13.28125" style="11" customWidth="1"/>
    <col min="11" max="11" width="24.140625" style="11" customWidth="1"/>
    <col min="12" max="13" width="10.140625" style="11" customWidth="1"/>
    <col min="14" max="14" width="5.57421875" style="11" customWidth="1"/>
    <col min="15" max="15" width="11.00390625" style="11" customWidth="1"/>
    <col min="16" max="16" width="10.421875" style="11" customWidth="1"/>
    <col min="17" max="16384" width="9.140625" style="11" customWidth="1"/>
  </cols>
  <sheetData>
    <row r="1" spans="1:17" ht="13.5" thickBot="1">
      <c r="A1" s="10" t="s">
        <v>0</v>
      </c>
      <c r="B1" s="10"/>
      <c r="C1" s="10"/>
      <c r="D1" s="10"/>
      <c r="E1" s="10"/>
      <c r="F1" s="10"/>
      <c r="G1" s="10"/>
      <c r="H1" s="10"/>
      <c r="I1" s="10"/>
      <c r="J1" s="10"/>
      <c r="K1" s="10"/>
      <c r="L1" s="10"/>
      <c r="M1" s="10"/>
      <c r="N1" s="10"/>
      <c r="O1" s="10"/>
      <c r="P1" s="10"/>
      <c r="Q1" s="10"/>
    </row>
    <row r="2" spans="1:17" ht="25.5">
      <c r="A2" s="12" t="s">
        <v>5</v>
      </c>
      <c r="B2" s="13"/>
      <c r="C2" s="13" t="s">
        <v>9</v>
      </c>
      <c r="D2" s="13"/>
      <c r="E2" s="13"/>
      <c r="F2" s="13" t="s">
        <v>10</v>
      </c>
      <c r="G2" s="13"/>
      <c r="H2" s="13"/>
      <c r="I2" s="13"/>
      <c r="J2" s="14"/>
      <c r="K2" s="15" t="s">
        <v>31</v>
      </c>
      <c r="L2" s="16" t="s">
        <v>15</v>
      </c>
      <c r="M2" s="17"/>
      <c r="N2" s="17"/>
      <c r="O2" s="17"/>
      <c r="P2" s="17"/>
      <c r="Q2" s="18"/>
    </row>
    <row r="3" spans="1:17" s="22" customFormat="1" ht="127.5">
      <c r="A3" s="19" t="s">
        <v>5</v>
      </c>
      <c r="B3" s="20" t="s">
        <v>4</v>
      </c>
      <c r="C3" s="20" t="s">
        <v>1</v>
      </c>
      <c r="D3" s="20" t="s">
        <v>2</v>
      </c>
      <c r="E3" s="20" t="s">
        <v>3</v>
      </c>
      <c r="F3" s="20" t="s">
        <v>12</v>
      </c>
      <c r="G3" s="20" t="s">
        <v>53</v>
      </c>
      <c r="H3" s="20" t="s">
        <v>6</v>
      </c>
      <c r="I3" s="20" t="s">
        <v>7</v>
      </c>
      <c r="J3" s="20" t="s">
        <v>8</v>
      </c>
      <c r="K3" s="21" t="s">
        <v>32</v>
      </c>
      <c r="L3" s="20" t="s">
        <v>16</v>
      </c>
      <c r="M3" s="20" t="s">
        <v>17</v>
      </c>
      <c r="N3" s="20" t="s">
        <v>18</v>
      </c>
      <c r="O3" s="20" t="s">
        <v>19</v>
      </c>
      <c r="P3" s="20" t="s">
        <v>20</v>
      </c>
      <c r="Q3" s="20" t="s">
        <v>21</v>
      </c>
    </row>
    <row r="4" spans="1:17" s="26" customFormat="1" ht="12.75">
      <c r="A4" s="23" t="s">
        <v>13</v>
      </c>
      <c r="B4" s="24"/>
      <c r="C4" s="24"/>
      <c r="D4" s="24"/>
      <c r="E4" s="24"/>
      <c r="F4" s="24"/>
      <c r="G4" s="24"/>
      <c r="H4" s="24"/>
      <c r="I4" s="24"/>
      <c r="J4" s="24"/>
      <c r="K4" s="24"/>
      <c r="L4" s="25"/>
      <c r="M4" s="25"/>
      <c r="N4" s="25"/>
      <c r="O4" s="25"/>
      <c r="P4" s="25"/>
      <c r="Q4" s="24"/>
    </row>
    <row r="5" spans="1:17" s="22" customFormat="1" ht="118.5" customHeight="1">
      <c r="A5" s="27" t="s">
        <v>33</v>
      </c>
      <c r="B5" s="28" t="s">
        <v>35</v>
      </c>
      <c r="C5" s="28" t="s">
        <v>27</v>
      </c>
      <c r="D5" s="28" t="s">
        <v>38</v>
      </c>
      <c r="E5" s="28">
        <v>1</v>
      </c>
      <c r="F5" s="28" t="s">
        <v>29</v>
      </c>
      <c r="G5" s="28">
        <v>110212</v>
      </c>
      <c r="H5" s="28" t="s">
        <v>34</v>
      </c>
      <c r="I5" s="28" t="s">
        <v>24</v>
      </c>
      <c r="J5" s="29" t="s">
        <v>111</v>
      </c>
      <c r="K5" s="29"/>
      <c r="L5" s="2"/>
      <c r="M5" s="7">
        <f>E5*L5</f>
        <v>0</v>
      </c>
      <c r="N5" s="3">
        <v>20</v>
      </c>
      <c r="O5" s="6"/>
      <c r="P5" s="4"/>
      <c r="Q5" s="28" t="s">
        <v>25</v>
      </c>
    </row>
    <row r="6" spans="1:17" s="33" customFormat="1" ht="12.75">
      <c r="A6" s="30" t="s">
        <v>11</v>
      </c>
      <c r="B6" s="31"/>
      <c r="C6" s="31"/>
      <c r="D6" s="31"/>
      <c r="E6" s="31"/>
      <c r="F6" s="31"/>
      <c r="G6" s="31"/>
      <c r="H6" s="31"/>
      <c r="I6" s="31"/>
      <c r="J6" s="31"/>
      <c r="K6" s="31"/>
      <c r="L6" s="31">
        <f>SUM(L5)</f>
        <v>0</v>
      </c>
      <c r="M6" s="32">
        <f>SUM(M5)</f>
        <v>0</v>
      </c>
      <c r="N6" s="31">
        <f>SUM(N5)</f>
        <v>20</v>
      </c>
      <c r="O6" s="31">
        <f>SUM(O5)</f>
        <v>0</v>
      </c>
      <c r="P6" s="31">
        <f>SUM(P5)</f>
        <v>0</v>
      </c>
      <c r="Q6" s="31"/>
    </row>
    <row r="7" spans="1:17" s="33" customFormat="1" ht="12.75">
      <c r="A7" s="30" t="s">
        <v>14</v>
      </c>
      <c r="B7" s="31"/>
      <c r="C7" s="31"/>
      <c r="D7" s="31"/>
      <c r="E7" s="31"/>
      <c r="F7" s="31"/>
      <c r="G7" s="31"/>
      <c r="H7" s="31"/>
      <c r="I7" s="31"/>
      <c r="J7" s="31"/>
      <c r="K7" s="31"/>
      <c r="L7" s="31"/>
      <c r="M7" s="34"/>
      <c r="N7" s="34"/>
      <c r="O7" s="34"/>
      <c r="P7" s="1"/>
      <c r="Q7" s="31"/>
    </row>
    <row r="8" spans="1:17" s="22" customFormat="1" ht="197.25" customHeight="1">
      <c r="A8" s="27" t="s">
        <v>36</v>
      </c>
      <c r="B8" s="35" t="s">
        <v>37</v>
      </c>
      <c r="C8" s="28" t="s">
        <v>48</v>
      </c>
      <c r="D8" s="28" t="s">
        <v>39</v>
      </c>
      <c r="E8" s="28">
        <v>1</v>
      </c>
      <c r="F8" s="28" t="s">
        <v>29</v>
      </c>
      <c r="G8" s="28">
        <v>110318</v>
      </c>
      <c r="H8" s="28" t="s">
        <v>40</v>
      </c>
      <c r="I8" s="28" t="s">
        <v>30</v>
      </c>
      <c r="J8" s="29" t="s">
        <v>41</v>
      </c>
      <c r="K8" s="29"/>
      <c r="L8" s="2"/>
      <c r="M8" s="3">
        <f>E8*L8</f>
        <v>0</v>
      </c>
      <c r="N8" s="3">
        <v>20</v>
      </c>
      <c r="O8" s="2"/>
      <c r="P8" s="5"/>
      <c r="Q8" s="28" t="s">
        <v>25</v>
      </c>
    </row>
    <row r="9" spans="1:17" ht="12.75">
      <c r="A9" s="30" t="s">
        <v>11</v>
      </c>
      <c r="B9" s="31"/>
      <c r="C9" s="31"/>
      <c r="D9" s="31"/>
      <c r="E9" s="31"/>
      <c r="F9" s="31"/>
      <c r="G9" s="31"/>
      <c r="H9" s="31"/>
      <c r="I9" s="31"/>
      <c r="J9" s="31"/>
      <c r="K9" s="31"/>
      <c r="L9" s="31">
        <f>SUM(L8:L8)</f>
        <v>0</v>
      </c>
      <c r="M9" s="31">
        <f>SUM(M8:M8)</f>
        <v>0</v>
      </c>
      <c r="N9" s="31">
        <f>SUM(N8:N8)</f>
        <v>20</v>
      </c>
      <c r="O9" s="31">
        <f>SUM(O8:O8)</f>
        <v>0</v>
      </c>
      <c r="P9" s="31">
        <f>SUM(P8:P8)</f>
        <v>0</v>
      </c>
      <c r="Q9" s="36"/>
    </row>
    <row r="10" spans="1:17" s="33" customFormat="1" ht="12.75">
      <c r="A10" s="30" t="s">
        <v>26</v>
      </c>
      <c r="B10" s="31"/>
      <c r="C10" s="31"/>
      <c r="D10" s="31"/>
      <c r="E10" s="31"/>
      <c r="F10" s="31"/>
      <c r="G10" s="31"/>
      <c r="H10" s="31"/>
      <c r="I10" s="31"/>
      <c r="J10" s="31"/>
      <c r="K10" s="31"/>
      <c r="L10" s="31"/>
      <c r="M10" s="34"/>
      <c r="N10" s="34"/>
      <c r="O10" s="34"/>
      <c r="P10" s="1"/>
      <c r="Q10" s="31"/>
    </row>
    <row r="11" spans="1:17" s="22" customFormat="1" ht="150" customHeight="1">
      <c r="A11" s="27" t="s">
        <v>42</v>
      </c>
      <c r="B11" s="35" t="s">
        <v>43</v>
      </c>
      <c r="C11" s="28" t="s">
        <v>44</v>
      </c>
      <c r="D11" s="28" t="s">
        <v>47</v>
      </c>
      <c r="E11" s="28">
        <v>1</v>
      </c>
      <c r="F11" s="28" t="s">
        <v>29</v>
      </c>
      <c r="G11" s="28">
        <v>110227</v>
      </c>
      <c r="H11" s="28" t="s">
        <v>45</v>
      </c>
      <c r="I11" s="28" t="s">
        <v>24</v>
      </c>
      <c r="J11" s="29" t="s">
        <v>46</v>
      </c>
      <c r="K11" s="29"/>
      <c r="L11" s="2"/>
      <c r="M11" s="3">
        <f>E11*L11</f>
        <v>0</v>
      </c>
      <c r="N11" s="3">
        <v>20</v>
      </c>
      <c r="O11" s="2"/>
      <c r="P11" s="5"/>
      <c r="Q11" s="28" t="s">
        <v>22</v>
      </c>
    </row>
    <row r="12" spans="1:17" s="22" customFormat="1" ht="137.25" customHeight="1">
      <c r="A12" s="27" t="s">
        <v>42</v>
      </c>
      <c r="B12" s="35" t="s">
        <v>43</v>
      </c>
      <c r="C12" s="28" t="s">
        <v>51</v>
      </c>
      <c r="D12" s="28" t="s">
        <v>52</v>
      </c>
      <c r="E12" s="28">
        <v>4</v>
      </c>
      <c r="F12" s="28" t="s">
        <v>29</v>
      </c>
      <c r="G12" s="28">
        <v>110227</v>
      </c>
      <c r="H12" s="28" t="s">
        <v>45</v>
      </c>
      <c r="I12" s="28" t="s">
        <v>24</v>
      </c>
      <c r="J12" s="29" t="s">
        <v>46</v>
      </c>
      <c r="K12" s="29"/>
      <c r="L12" s="2"/>
      <c r="M12" s="3">
        <f>E12*L12</f>
        <v>0</v>
      </c>
      <c r="N12" s="3">
        <v>20</v>
      </c>
      <c r="O12" s="2"/>
      <c r="P12" s="5"/>
      <c r="Q12" s="28" t="s">
        <v>22</v>
      </c>
    </row>
    <row r="13" spans="1:17" s="22" customFormat="1" ht="130.5" customHeight="1">
      <c r="A13" s="27" t="s">
        <v>42</v>
      </c>
      <c r="B13" s="35" t="s">
        <v>43</v>
      </c>
      <c r="C13" s="28" t="s">
        <v>50</v>
      </c>
      <c r="D13" s="28" t="s">
        <v>49</v>
      </c>
      <c r="E13" s="28">
        <v>60</v>
      </c>
      <c r="F13" s="28" t="s">
        <v>29</v>
      </c>
      <c r="G13" s="28">
        <v>110227</v>
      </c>
      <c r="H13" s="28" t="s">
        <v>45</v>
      </c>
      <c r="I13" s="28" t="s">
        <v>24</v>
      </c>
      <c r="J13" s="29" t="s">
        <v>46</v>
      </c>
      <c r="K13" s="29"/>
      <c r="L13" s="2"/>
      <c r="M13" s="3">
        <f>E13*L13</f>
        <v>0</v>
      </c>
      <c r="N13" s="3">
        <v>20</v>
      </c>
      <c r="O13" s="2"/>
      <c r="P13" s="5"/>
      <c r="Q13" s="28" t="s">
        <v>22</v>
      </c>
    </row>
    <row r="14" spans="1:17" ht="12.75">
      <c r="A14" s="30" t="s">
        <v>11</v>
      </c>
      <c r="B14" s="31"/>
      <c r="C14" s="31"/>
      <c r="D14" s="31"/>
      <c r="E14" s="31"/>
      <c r="F14" s="31"/>
      <c r="G14" s="31"/>
      <c r="H14" s="31"/>
      <c r="I14" s="31"/>
      <c r="J14" s="31"/>
      <c r="K14" s="31"/>
      <c r="L14" s="31">
        <f>SUM(L11:L13)</f>
        <v>0</v>
      </c>
      <c r="M14" s="31">
        <f>SUM(M11:M13)</f>
        <v>0</v>
      </c>
      <c r="N14" s="31">
        <v>20</v>
      </c>
      <c r="O14" s="31">
        <f>SUM(O11:O13)</f>
        <v>0</v>
      </c>
      <c r="P14" s="31">
        <f>SUM(P11:P13)</f>
        <v>0</v>
      </c>
      <c r="Q14" s="36"/>
    </row>
    <row r="15" spans="1:17" s="33" customFormat="1" ht="12.75">
      <c r="A15" s="30" t="s">
        <v>28</v>
      </c>
      <c r="B15" s="31"/>
      <c r="C15" s="31"/>
      <c r="D15" s="31"/>
      <c r="E15" s="31"/>
      <c r="F15" s="31"/>
      <c r="G15" s="31"/>
      <c r="H15" s="31"/>
      <c r="I15" s="31"/>
      <c r="J15" s="31"/>
      <c r="K15" s="31"/>
      <c r="L15" s="31"/>
      <c r="M15" s="34"/>
      <c r="N15" s="34"/>
      <c r="O15" s="34"/>
      <c r="P15" s="1"/>
      <c r="Q15" s="31"/>
    </row>
    <row r="16" spans="1:17" s="33" customFormat="1" ht="12.75">
      <c r="A16" s="30"/>
      <c r="B16" s="31"/>
      <c r="C16" s="31"/>
      <c r="D16" s="31" t="s">
        <v>61</v>
      </c>
      <c r="E16" s="31"/>
      <c r="F16" s="31"/>
      <c r="G16" s="31"/>
      <c r="H16" s="31"/>
      <c r="I16" s="31"/>
      <c r="J16" s="31"/>
      <c r="K16" s="31"/>
      <c r="L16" s="31"/>
      <c r="M16" s="34"/>
      <c r="N16" s="34"/>
      <c r="O16" s="34"/>
      <c r="P16" s="1"/>
      <c r="Q16" s="31"/>
    </row>
    <row r="17" spans="1:17" s="22" customFormat="1" ht="125.25" customHeight="1">
      <c r="A17" s="27" t="s">
        <v>54</v>
      </c>
      <c r="B17" s="35" t="s">
        <v>55</v>
      </c>
      <c r="C17" s="28" t="s">
        <v>68</v>
      </c>
      <c r="D17" s="28" t="s">
        <v>58</v>
      </c>
      <c r="E17" s="28">
        <v>1</v>
      </c>
      <c r="F17" s="28" t="s">
        <v>29</v>
      </c>
      <c r="G17" s="28">
        <v>110223</v>
      </c>
      <c r="H17" s="28" t="s">
        <v>56</v>
      </c>
      <c r="I17" s="28" t="s">
        <v>24</v>
      </c>
      <c r="J17" s="29" t="s">
        <v>57</v>
      </c>
      <c r="K17" s="29"/>
      <c r="L17" s="2"/>
      <c r="M17" s="3">
        <f aca="true" t="shared" si="0" ref="M17:M23">E17*L17</f>
        <v>0</v>
      </c>
      <c r="N17" s="3">
        <v>20</v>
      </c>
      <c r="O17" s="2"/>
      <c r="P17" s="5"/>
      <c r="Q17" s="28" t="s">
        <v>22</v>
      </c>
    </row>
    <row r="18" spans="1:17" s="22" customFormat="1" ht="118.5" customHeight="1">
      <c r="A18" s="27" t="s">
        <v>54</v>
      </c>
      <c r="B18" s="35" t="s">
        <v>55</v>
      </c>
      <c r="C18" s="28" t="s">
        <v>67</v>
      </c>
      <c r="D18" s="28" t="s">
        <v>60</v>
      </c>
      <c r="E18" s="28">
        <v>1</v>
      </c>
      <c r="F18" s="28" t="s">
        <v>29</v>
      </c>
      <c r="G18" s="28">
        <v>110223</v>
      </c>
      <c r="H18" s="28" t="s">
        <v>56</v>
      </c>
      <c r="I18" s="28" t="s">
        <v>24</v>
      </c>
      <c r="J18" s="29" t="s">
        <v>57</v>
      </c>
      <c r="K18" s="29"/>
      <c r="L18" s="2"/>
      <c r="M18" s="3">
        <f t="shared" si="0"/>
        <v>0</v>
      </c>
      <c r="N18" s="3">
        <v>20</v>
      </c>
      <c r="O18" s="2"/>
      <c r="P18" s="5"/>
      <c r="Q18" s="28" t="s">
        <v>22</v>
      </c>
    </row>
    <row r="19" spans="1:17" s="22" customFormat="1" ht="129.75" customHeight="1">
      <c r="A19" s="27" t="s">
        <v>54</v>
      </c>
      <c r="B19" s="35" t="s">
        <v>55</v>
      </c>
      <c r="C19" s="28" t="s">
        <v>69</v>
      </c>
      <c r="D19" s="28" t="s">
        <v>59</v>
      </c>
      <c r="E19" s="28">
        <v>4</v>
      </c>
      <c r="F19" s="28" t="s">
        <v>29</v>
      </c>
      <c r="G19" s="28">
        <v>110223</v>
      </c>
      <c r="H19" s="28" t="s">
        <v>56</v>
      </c>
      <c r="I19" s="28" t="s">
        <v>24</v>
      </c>
      <c r="J19" s="29" t="s">
        <v>57</v>
      </c>
      <c r="K19" s="29"/>
      <c r="L19" s="2"/>
      <c r="M19" s="3">
        <f t="shared" si="0"/>
        <v>0</v>
      </c>
      <c r="N19" s="3">
        <v>20</v>
      </c>
      <c r="O19" s="2"/>
      <c r="P19" s="5"/>
      <c r="Q19" s="28" t="s">
        <v>22</v>
      </c>
    </row>
    <row r="20" spans="1:17" s="22" customFormat="1" ht="127.5" customHeight="1">
      <c r="A20" s="27" t="s">
        <v>54</v>
      </c>
      <c r="B20" s="35" t="s">
        <v>55</v>
      </c>
      <c r="C20" s="28" t="s">
        <v>70</v>
      </c>
      <c r="D20" s="28" t="s">
        <v>62</v>
      </c>
      <c r="E20" s="28">
        <v>1</v>
      </c>
      <c r="F20" s="28" t="s">
        <v>29</v>
      </c>
      <c r="G20" s="28">
        <v>110223</v>
      </c>
      <c r="H20" s="28" t="s">
        <v>56</v>
      </c>
      <c r="I20" s="28" t="s">
        <v>24</v>
      </c>
      <c r="J20" s="29" t="s">
        <v>57</v>
      </c>
      <c r="K20" s="29"/>
      <c r="L20" s="2"/>
      <c r="M20" s="3">
        <f t="shared" si="0"/>
        <v>0</v>
      </c>
      <c r="N20" s="3">
        <v>20</v>
      </c>
      <c r="O20" s="2"/>
      <c r="P20" s="5"/>
      <c r="Q20" s="28" t="s">
        <v>22</v>
      </c>
    </row>
    <row r="21" spans="1:17" s="22" customFormat="1" ht="102.75" customHeight="1">
      <c r="A21" s="27" t="s">
        <v>54</v>
      </c>
      <c r="B21" s="35" t="s">
        <v>55</v>
      </c>
      <c r="C21" s="28" t="s">
        <v>71</v>
      </c>
      <c r="D21" s="28" t="s">
        <v>63</v>
      </c>
      <c r="E21" s="28">
        <v>1</v>
      </c>
      <c r="F21" s="28" t="s">
        <v>29</v>
      </c>
      <c r="G21" s="28">
        <v>110223</v>
      </c>
      <c r="H21" s="28" t="s">
        <v>56</v>
      </c>
      <c r="I21" s="28" t="s">
        <v>24</v>
      </c>
      <c r="J21" s="29" t="s">
        <v>57</v>
      </c>
      <c r="K21" s="29"/>
      <c r="L21" s="2"/>
      <c r="M21" s="3">
        <f t="shared" si="0"/>
        <v>0</v>
      </c>
      <c r="N21" s="3">
        <v>20</v>
      </c>
      <c r="O21" s="2"/>
      <c r="P21" s="5"/>
      <c r="Q21" s="28" t="s">
        <v>22</v>
      </c>
    </row>
    <row r="22" spans="1:17" s="22" customFormat="1" ht="108" customHeight="1">
      <c r="A22" s="27" t="s">
        <v>54</v>
      </c>
      <c r="B22" s="35" t="s">
        <v>55</v>
      </c>
      <c r="C22" s="28" t="s">
        <v>72</v>
      </c>
      <c r="D22" s="28" t="s">
        <v>64</v>
      </c>
      <c r="E22" s="28">
        <v>1</v>
      </c>
      <c r="F22" s="28" t="s">
        <v>29</v>
      </c>
      <c r="G22" s="28">
        <v>110223</v>
      </c>
      <c r="H22" s="28" t="s">
        <v>56</v>
      </c>
      <c r="I22" s="28" t="s">
        <v>24</v>
      </c>
      <c r="J22" s="29" t="s">
        <v>57</v>
      </c>
      <c r="K22" s="29"/>
      <c r="L22" s="2"/>
      <c r="M22" s="3">
        <f t="shared" si="0"/>
        <v>0</v>
      </c>
      <c r="N22" s="3">
        <v>20</v>
      </c>
      <c r="O22" s="2"/>
      <c r="P22" s="5"/>
      <c r="Q22" s="28" t="s">
        <v>22</v>
      </c>
    </row>
    <row r="23" spans="1:17" s="22" customFormat="1" ht="92.25" customHeight="1">
      <c r="A23" s="27" t="s">
        <v>54</v>
      </c>
      <c r="B23" s="35" t="s">
        <v>55</v>
      </c>
      <c r="C23" s="28" t="s">
        <v>73</v>
      </c>
      <c r="D23" s="28" t="s">
        <v>65</v>
      </c>
      <c r="E23" s="28">
        <v>1</v>
      </c>
      <c r="F23" s="28" t="s">
        <v>29</v>
      </c>
      <c r="G23" s="28">
        <v>110223</v>
      </c>
      <c r="H23" s="28" t="s">
        <v>56</v>
      </c>
      <c r="I23" s="28" t="s">
        <v>24</v>
      </c>
      <c r="J23" s="29" t="s">
        <v>57</v>
      </c>
      <c r="K23" s="29"/>
      <c r="L23" s="2"/>
      <c r="M23" s="3">
        <f t="shared" si="0"/>
        <v>0</v>
      </c>
      <c r="N23" s="3">
        <v>20</v>
      </c>
      <c r="O23" s="2"/>
      <c r="P23" s="5"/>
      <c r="Q23" s="28" t="s">
        <v>22</v>
      </c>
    </row>
    <row r="24" spans="1:17" s="22" customFormat="1" ht="20.25" customHeight="1">
      <c r="A24" s="27"/>
      <c r="B24" s="35"/>
      <c r="C24" s="28"/>
      <c r="D24" s="28" t="s">
        <v>66</v>
      </c>
      <c r="E24" s="28"/>
      <c r="F24" s="28"/>
      <c r="G24" s="28"/>
      <c r="H24" s="28"/>
      <c r="I24" s="28"/>
      <c r="J24" s="29"/>
      <c r="K24" s="29"/>
      <c r="L24" s="2"/>
      <c r="M24" s="3"/>
      <c r="N24" s="3"/>
      <c r="O24" s="2"/>
      <c r="P24" s="5"/>
      <c r="Q24" s="28" t="s">
        <v>22</v>
      </c>
    </row>
    <row r="25" spans="1:17" s="22" customFormat="1" ht="163.5" customHeight="1">
      <c r="A25" s="27" t="s">
        <v>54</v>
      </c>
      <c r="B25" s="35" t="s">
        <v>55</v>
      </c>
      <c r="C25" s="28" t="s">
        <v>74</v>
      </c>
      <c r="D25" s="28" t="s">
        <v>75</v>
      </c>
      <c r="E25" s="28">
        <v>1</v>
      </c>
      <c r="F25" s="28" t="s">
        <v>29</v>
      </c>
      <c r="G25" s="28">
        <v>110223</v>
      </c>
      <c r="H25" s="28" t="s">
        <v>56</v>
      </c>
      <c r="I25" s="28" t="s">
        <v>24</v>
      </c>
      <c r="J25" s="29" t="s">
        <v>57</v>
      </c>
      <c r="K25" s="29"/>
      <c r="L25" s="2"/>
      <c r="M25" s="3">
        <f aca="true" t="shared" si="1" ref="M25:M33">E25*L25</f>
        <v>0</v>
      </c>
      <c r="N25" s="3">
        <v>20</v>
      </c>
      <c r="O25" s="2"/>
      <c r="P25" s="5"/>
      <c r="Q25" s="28" t="s">
        <v>22</v>
      </c>
    </row>
    <row r="26" spans="1:17" s="22" customFormat="1" ht="94.5" customHeight="1">
      <c r="A26" s="27" t="s">
        <v>54</v>
      </c>
      <c r="B26" s="35" t="s">
        <v>55</v>
      </c>
      <c r="C26" s="28" t="s">
        <v>76</v>
      </c>
      <c r="D26" s="28" t="s">
        <v>77</v>
      </c>
      <c r="E26" s="28">
        <v>1</v>
      </c>
      <c r="F26" s="28" t="s">
        <v>29</v>
      </c>
      <c r="G26" s="28">
        <v>110223</v>
      </c>
      <c r="H26" s="28" t="s">
        <v>56</v>
      </c>
      <c r="I26" s="28" t="s">
        <v>24</v>
      </c>
      <c r="J26" s="29" t="s">
        <v>57</v>
      </c>
      <c r="K26" s="29"/>
      <c r="L26" s="2"/>
      <c r="M26" s="3">
        <f t="shared" si="1"/>
        <v>0</v>
      </c>
      <c r="N26" s="3">
        <v>20</v>
      </c>
      <c r="O26" s="2"/>
      <c r="P26" s="5"/>
      <c r="Q26" s="28" t="s">
        <v>22</v>
      </c>
    </row>
    <row r="27" spans="1:17" s="22" customFormat="1" ht="102.75" customHeight="1">
      <c r="A27" s="27" t="s">
        <v>54</v>
      </c>
      <c r="B27" s="35" t="s">
        <v>55</v>
      </c>
      <c r="C27" s="28" t="s">
        <v>78</v>
      </c>
      <c r="D27" s="28" t="s">
        <v>79</v>
      </c>
      <c r="E27" s="28">
        <v>2</v>
      </c>
      <c r="F27" s="28" t="s">
        <v>29</v>
      </c>
      <c r="G27" s="28">
        <v>110223</v>
      </c>
      <c r="H27" s="28" t="s">
        <v>56</v>
      </c>
      <c r="I27" s="28" t="s">
        <v>24</v>
      </c>
      <c r="J27" s="29" t="s">
        <v>57</v>
      </c>
      <c r="K27" s="29"/>
      <c r="L27" s="2"/>
      <c r="M27" s="3">
        <f t="shared" si="1"/>
        <v>0</v>
      </c>
      <c r="N27" s="3">
        <v>20</v>
      </c>
      <c r="O27" s="2"/>
      <c r="P27" s="5"/>
      <c r="Q27" s="28" t="s">
        <v>22</v>
      </c>
    </row>
    <row r="28" spans="1:17" s="22" customFormat="1" ht="116.25" customHeight="1">
      <c r="A28" s="27" t="s">
        <v>54</v>
      </c>
      <c r="B28" s="35" t="s">
        <v>55</v>
      </c>
      <c r="C28" s="28" t="s">
        <v>80</v>
      </c>
      <c r="D28" s="28" t="s">
        <v>81</v>
      </c>
      <c r="E28" s="28">
        <v>1</v>
      </c>
      <c r="F28" s="28" t="s">
        <v>29</v>
      </c>
      <c r="G28" s="28">
        <v>110223</v>
      </c>
      <c r="H28" s="28" t="s">
        <v>56</v>
      </c>
      <c r="I28" s="28" t="s">
        <v>24</v>
      </c>
      <c r="J28" s="29" t="s">
        <v>57</v>
      </c>
      <c r="K28" s="29"/>
      <c r="L28" s="2"/>
      <c r="M28" s="3">
        <f t="shared" si="1"/>
        <v>0</v>
      </c>
      <c r="N28" s="3">
        <v>20</v>
      </c>
      <c r="O28" s="2"/>
      <c r="P28" s="5"/>
      <c r="Q28" s="28" t="s">
        <v>22</v>
      </c>
    </row>
    <row r="29" spans="1:17" s="22" customFormat="1" ht="90" customHeight="1">
      <c r="A29" s="27" t="s">
        <v>54</v>
      </c>
      <c r="B29" s="35" t="s">
        <v>55</v>
      </c>
      <c r="C29" s="28" t="s">
        <v>82</v>
      </c>
      <c r="D29" s="28" t="s">
        <v>83</v>
      </c>
      <c r="E29" s="28">
        <v>2</v>
      </c>
      <c r="F29" s="28" t="s">
        <v>29</v>
      </c>
      <c r="G29" s="28">
        <v>110223</v>
      </c>
      <c r="H29" s="28" t="s">
        <v>56</v>
      </c>
      <c r="I29" s="28" t="s">
        <v>24</v>
      </c>
      <c r="J29" s="29" t="s">
        <v>57</v>
      </c>
      <c r="K29" s="29"/>
      <c r="L29" s="2"/>
      <c r="M29" s="3">
        <f t="shared" si="1"/>
        <v>0</v>
      </c>
      <c r="N29" s="3">
        <v>20</v>
      </c>
      <c r="O29" s="2"/>
      <c r="P29" s="5"/>
      <c r="Q29" s="28" t="s">
        <v>22</v>
      </c>
    </row>
    <row r="30" spans="1:17" s="22" customFormat="1" ht="91.5" customHeight="1">
      <c r="A30" s="27" t="s">
        <v>54</v>
      </c>
      <c r="B30" s="35" t="s">
        <v>55</v>
      </c>
      <c r="C30" s="28" t="s">
        <v>84</v>
      </c>
      <c r="D30" s="28" t="s">
        <v>85</v>
      </c>
      <c r="E30" s="28">
        <v>2</v>
      </c>
      <c r="F30" s="28" t="s">
        <v>29</v>
      </c>
      <c r="G30" s="28">
        <v>110223</v>
      </c>
      <c r="H30" s="28" t="s">
        <v>56</v>
      </c>
      <c r="I30" s="28" t="s">
        <v>24</v>
      </c>
      <c r="J30" s="29" t="s">
        <v>57</v>
      </c>
      <c r="K30" s="29"/>
      <c r="L30" s="2"/>
      <c r="M30" s="3">
        <f t="shared" si="1"/>
        <v>0</v>
      </c>
      <c r="N30" s="3">
        <v>20</v>
      </c>
      <c r="O30" s="2"/>
      <c r="P30" s="5"/>
      <c r="Q30" s="28" t="s">
        <v>22</v>
      </c>
    </row>
    <row r="31" spans="1:17" s="22" customFormat="1" ht="91.5" customHeight="1">
      <c r="A31" s="27" t="s">
        <v>54</v>
      </c>
      <c r="B31" s="35" t="s">
        <v>55</v>
      </c>
      <c r="C31" s="28" t="s">
        <v>86</v>
      </c>
      <c r="D31" s="28" t="s">
        <v>89</v>
      </c>
      <c r="E31" s="28">
        <v>1</v>
      </c>
      <c r="F31" s="28" t="s">
        <v>29</v>
      </c>
      <c r="G31" s="28">
        <v>110223</v>
      </c>
      <c r="H31" s="28" t="s">
        <v>56</v>
      </c>
      <c r="I31" s="28" t="s">
        <v>24</v>
      </c>
      <c r="J31" s="29" t="s">
        <v>57</v>
      </c>
      <c r="K31" s="29"/>
      <c r="L31" s="2"/>
      <c r="M31" s="3">
        <f t="shared" si="1"/>
        <v>0</v>
      </c>
      <c r="N31" s="3">
        <v>20</v>
      </c>
      <c r="O31" s="2"/>
      <c r="P31" s="5"/>
      <c r="Q31" s="28" t="s">
        <v>22</v>
      </c>
    </row>
    <row r="32" spans="1:17" s="22" customFormat="1" ht="91.5" customHeight="1">
      <c r="A32" s="27" t="s">
        <v>54</v>
      </c>
      <c r="B32" s="35" t="s">
        <v>55</v>
      </c>
      <c r="C32" s="28" t="s">
        <v>87</v>
      </c>
      <c r="D32" s="28" t="s">
        <v>90</v>
      </c>
      <c r="E32" s="28">
        <v>1</v>
      </c>
      <c r="F32" s="28" t="s">
        <v>29</v>
      </c>
      <c r="G32" s="28">
        <v>110223</v>
      </c>
      <c r="H32" s="28" t="s">
        <v>56</v>
      </c>
      <c r="I32" s="28" t="s">
        <v>24</v>
      </c>
      <c r="J32" s="29" t="s">
        <v>57</v>
      </c>
      <c r="K32" s="29"/>
      <c r="L32" s="2"/>
      <c r="M32" s="3">
        <f t="shared" si="1"/>
        <v>0</v>
      </c>
      <c r="N32" s="3">
        <v>20</v>
      </c>
      <c r="O32" s="2"/>
      <c r="P32" s="5"/>
      <c r="Q32" s="28" t="s">
        <v>22</v>
      </c>
    </row>
    <row r="33" spans="1:17" s="22" customFormat="1" ht="91.5" customHeight="1">
      <c r="A33" s="27" t="s">
        <v>54</v>
      </c>
      <c r="B33" s="35" t="s">
        <v>55</v>
      </c>
      <c r="C33" s="28" t="s">
        <v>88</v>
      </c>
      <c r="D33" s="28" t="s">
        <v>91</v>
      </c>
      <c r="E33" s="28">
        <v>1</v>
      </c>
      <c r="F33" s="28" t="s">
        <v>29</v>
      </c>
      <c r="G33" s="28">
        <v>110223</v>
      </c>
      <c r="H33" s="28" t="s">
        <v>56</v>
      </c>
      <c r="I33" s="28" t="s">
        <v>24</v>
      </c>
      <c r="J33" s="29" t="s">
        <v>57</v>
      </c>
      <c r="K33" s="29"/>
      <c r="L33" s="2"/>
      <c r="M33" s="3">
        <f t="shared" si="1"/>
        <v>0</v>
      </c>
      <c r="N33" s="3">
        <v>20</v>
      </c>
      <c r="O33" s="2"/>
      <c r="P33" s="5"/>
      <c r="Q33" s="28" t="s">
        <v>22</v>
      </c>
    </row>
    <row r="34" spans="1:17" ht="12.75">
      <c r="A34" s="37" t="s">
        <v>11</v>
      </c>
      <c r="B34" s="38"/>
      <c r="C34" s="38"/>
      <c r="D34" s="38"/>
      <c r="E34" s="38"/>
      <c r="F34" s="38"/>
      <c r="G34" s="38"/>
      <c r="H34" s="38"/>
      <c r="I34" s="38"/>
      <c r="J34" s="38"/>
      <c r="K34" s="38"/>
      <c r="L34" s="38"/>
      <c r="M34" s="38">
        <f>SUM(M17:M33)</f>
        <v>0</v>
      </c>
      <c r="N34" s="38">
        <v>20</v>
      </c>
      <c r="O34" s="38">
        <f>SUM(O17:O33)</f>
        <v>0</v>
      </c>
      <c r="P34" s="38">
        <f>SUM(P17:P33)</f>
        <v>0</v>
      </c>
      <c r="Q34" s="39"/>
    </row>
    <row r="35" spans="1:17" ht="12.75">
      <c r="A35" s="30" t="s">
        <v>100</v>
      </c>
      <c r="B35" s="38"/>
      <c r="C35" s="38"/>
      <c r="D35" s="38"/>
      <c r="E35" s="38"/>
      <c r="F35" s="38"/>
      <c r="G35" s="38"/>
      <c r="H35" s="38"/>
      <c r="I35" s="38"/>
      <c r="J35" s="38"/>
      <c r="K35" s="38"/>
      <c r="L35" s="38"/>
      <c r="M35" s="38"/>
      <c r="N35" s="38"/>
      <c r="O35" s="38"/>
      <c r="P35" s="38"/>
      <c r="Q35" s="39"/>
    </row>
    <row r="36" spans="1:17" s="22" customFormat="1" ht="127.5" customHeight="1">
      <c r="A36" s="27" t="s">
        <v>95</v>
      </c>
      <c r="B36" s="35" t="s">
        <v>96</v>
      </c>
      <c r="C36" s="28" t="s">
        <v>102</v>
      </c>
      <c r="D36" s="28" t="s">
        <v>94</v>
      </c>
      <c r="E36" s="28">
        <v>26</v>
      </c>
      <c r="F36" s="28" t="s">
        <v>29</v>
      </c>
      <c r="G36" s="28">
        <v>110118</v>
      </c>
      <c r="H36" s="28" t="s">
        <v>97</v>
      </c>
      <c r="I36" s="28" t="s">
        <v>99</v>
      </c>
      <c r="J36" s="29" t="s">
        <v>98</v>
      </c>
      <c r="K36" s="29"/>
      <c r="L36" s="2"/>
      <c r="M36" s="3">
        <f>E36*L36</f>
        <v>0</v>
      </c>
      <c r="N36" s="3">
        <v>20</v>
      </c>
      <c r="O36" s="2"/>
      <c r="P36" s="5"/>
      <c r="Q36" s="28" t="s">
        <v>22</v>
      </c>
    </row>
    <row r="37" spans="1:17" ht="12.75">
      <c r="A37" s="37" t="s">
        <v>11</v>
      </c>
      <c r="B37" s="38"/>
      <c r="C37" s="38"/>
      <c r="D37" s="38"/>
      <c r="E37" s="38"/>
      <c r="F37" s="38"/>
      <c r="G37" s="38"/>
      <c r="H37" s="38"/>
      <c r="I37" s="38"/>
      <c r="J37" s="38"/>
      <c r="K37" s="38"/>
      <c r="L37" s="38"/>
      <c r="M37" s="38">
        <f>SUM(M36)</f>
        <v>0</v>
      </c>
      <c r="N37" s="38">
        <v>20</v>
      </c>
      <c r="O37" s="38">
        <f>SUM(O36)</f>
        <v>0</v>
      </c>
      <c r="P37" s="38">
        <f>SUM(P36)</f>
        <v>0</v>
      </c>
      <c r="Q37" s="39"/>
    </row>
    <row r="38" spans="1:17" ht="12.75">
      <c r="A38" s="30" t="s">
        <v>101</v>
      </c>
      <c r="B38" s="38"/>
      <c r="C38" s="38"/>
      <c r="D38" s="38"/>
      <c r="E38" s="38"/>
      <c r="F38" s="38"/>
      <c r="G38" s="38"/>
      <c r="H38" s="38"/>
      <c r="I38" s="38"/>
      <c r="J38" s="38"/>
      <c r="K38" s="38"/>
      <c r="L38" s="38"/>
      <c r="M38" s="38"/>
      <c r="N38" s="38"/>
      <c r="O38" s="38"/>
      <c r="P38" s="38"/>
      <c r="Q38" s="39"/>
    </row>
    <row r="39" spans="1:17" s="22" customFormat="1" ht="127.5" customHeight="1">
      <c r="A39" s="27" t="s">
        <v>105</v>
      </c>
      <c r="B39" s="35" t="s">
        <v>106</v>
      </c>
      <c r="C39" s="28" t="s">
        <v>103</v>
      </c>
      <c r="D39" s="28" t="s">
        <v>104</v>
      </c>
      <c r="E39" s="28">
        <v>50</v>
      </c>
      <c r="F39" s="28" t="s">
        <v>29</v>
      </c>
      <c r="G39" s="28">
        <v>110612</v>
      </c>
      <c r="H39" s="28" t="s">
        <v>107</v>
      </c>
      <c r="I39" s="28" t="s">
        <v>109</v>
      </c>
      <c r="J39" s="29" t="s">
        <v>108</v>
      </c>
      <c r="K39" s="29"/>
      <c r="L39" s="2"/>
      <c r="M39" s="3">
        <f>E39*L39</f>
        <v>0</v>
      </c>
      <c r="N39" s="3">
        <v>20</v>
      </c>
      <c r="O39" s="2"/>
      <c r="P39" s="5"/>
      <c r="Q39" s="28" t="s">
        <v>22</v>
      </c>
    </row>
    <row r="40" spans="1:17" ht="12.75">
      <c r="A40" s="37" t="s">
        <v>11</v>
      </c>
      <c r="B40" s="38"/>
      <c r="C40" s="38"/>
      <c r="D40" s="38"/>
      <c r="E40" s="38"/>
      <c r="F40" s="38"/>
      <c r="G40" s="38"/>
      <c r="H40" s="38"/>
      <c r="I40" s="38"/>
      <c r="J40" s="38"/>
      <c r="K40" s="38"/>
      <c r="L40" s="38"/>
      <c r="M40" s="38">
        <f>SUM(M39)</f>
        <v>0</v>
      </c>
      <c r="N40" s="38">
        <v>20</v>
      </c>
      <c r="O40" s="38">
        <f>SUM(O39)</f>
        <v>0</v>
      </c>
      <c r="P40" s="38">
        <f>SUM(P39)</f>
        <v>0</v>
      </c>
      <c r="Q40" s="39"/>
    </row>
    <row r="41" spans="1:17" ht="12.75">
      <c r="A41" s="30" t="s">
        <v>112</v>
      </c>
      <c r="B41" s="38"/>
      <c r="C41" s="38"/>
      <c r="D41" s="38"/>
      <c r="E41" s="38"/>
      <c r="F41" s="38"/>
      <c r="G41" s="38"/>
      <c r="H41" s="38"/>
      <c r="I41" s="38"/>
      <c r="J41" s="38"/>
      <c r="K41" s="38"/>
      <c r="L41" s="38"/>
      <c r="M41" s="38"/>
      <c r="N41" s="38"/>
      <c r="O41" s="38"/>
      <c r="P41" s="38"/>
      <c r="Q41" s="39"/>
    </row>
    <row r="42" spans="1:17" ht="122.25">
      <c r="A42" s="27" t="s">
        <v>116</v>
      </c>
      <c r="B42" s="35" t="s">
        <v>113</v>
      </c>
      <c r="C42" s="28" t="s">
        <v>114</v>
      </c>
      <c r="D42" s="28" t="s">
        <v>117</v>
      </c>
      <c r="E42" s="28">
        <v>3</v>
      </c>
      <c r="F42" s="28" t="s">
        <v>29</v>
      </c>
      <c r="G42" s="28">
        <v>110616</v>
      </c>
      <c r="H42" s="28" t="s">
        <v>115</v>
      </c>
      <c r="I42" s="28" t="s">
        <v>30</v>
      </c>
      <c r="J42" s="29" t="s">
        <v>118</v>
      </c>
      <c r="K42" s="29"/>
      <c r="L42" s="2"/>
      <c r="M42" s="3">
        <f>L42*E42</f>
        <v>0</v>
      </c>
      <c r="N42" s="3">
        <v>20</v>
      </c>
      <c r="O42" s="2"/>
      <c r="P42" s="5"/>
      <c r="Q42" s="28" t="s">
        <v>25</v>
      </c>
    </row>
    <row r="43" spans="1:17" ht="12.75">
      <c r="A43" s="37" t="s">
        <v>11</v>
      </c>
      <c r="B43" s="38"/>
      <c r="C43" s="38"/>
      <c r="D43" s="38"/>
      <c r="E43" s="38"/>
      <c r="F43" s="38"/>
      <c r="G43" s="38"/>
      <c r="H43" s="38"/>
      <c r="I43" s="38"/>
      <c r="J43" s="38"/>
      <c r="K43" s="38"/>
      <c r="L43" s="38"/>
      <c r="M43" s="38">
        <f>SUM(M42)</f>
        <v>0</v>
      </c>
      <c r="N43" s="38">
        <v>20</v>
      </c>
      <c r="O43" s="38">
        <f>SUM(O42)</f>
        <v>0</v>
      </c>
      <c r="P43" s="38">
        <f>SUM(P42)</f>
        <v>0</v>
      </c>
      <c r="Q43" s="39"/>
    </row>
    <row r="44" spans="1:17" ht="12.75">
      <c r="A44" s="37" t="s">
        <v>23</v>
      </c>
      <c r="B44" s="38"/>
      <c r="C44" s="38"/>
      <c r="D44" s="38"/>
      <c r="E44" s="38"/>
      <c r="F44" s="38"/>
      <c r="G44" s="38"/>
      <c r="H44" s="38"/>
      <c r="I44" s="38"/>
      <c r="J44" s="38"/>
      <c r="K44" s="38"/>
      <c r="L44" s="38"/>
      <c r="M44" s="40">
        <f>SUM(M6,M9,M14,M34,M37,M40,M43)</f>
        <v>0</v>
      </c>
      <c r="N44" s="40" t="s">
        <v>119</v>
      </c>
      <c r="O44" s="40">
        <f>SUM(O6,O9,O14,O34,O37,O40,O43)</f>
        <v>0</v>
      </c>
      <c r="P44" s="40">
        <f>SUM(P6,P9,P14,P34,P37,P40,P43)</f>
        <v>0</v>
      </c>
      <c r="Q44" s="39"/>
    </row>
    <row r="55" ht="15.75">
      <c r="H55" s="41"/>
    </row>
    <row r="57" ht="12.75">
      <c r="H57" s="42"/>
    </row>
    <row r="58" ht="12.75">
      <c r="H58" s="42"/>
    </row>
    <row r="60" ht="12.75">
      <c r="H60" s="42"/>
    </row>
    <row r="62" ht="12.75">
      <c r="H62" s="42"/>
    </row>
    <row r="63" ht="12.75">
      <c r="H63" s="42"/>
    </row>
    <row r="64" ht="12.75">
      <c r="H64" s="42"/>
    </row>
    <row r="65" ht="12.75">
      <c r="H65" s="42"/>
    </row>
    <row r="66" ht="12.75">
      <c r="H66" s="42"/>
    </row>
    <row r="68" ht="12.75">
      <c r="H68" s="43"/>
    </row>
    <row r="69" ht="12.75">
      <c r="H69" s="42"/>
    </row>
  </sheetData>
  <sheetProtection/>
  <mergeCells count="4">
    <mergeCell ref="A2:B2"/>
    <mergeCell ref="C2:E2"/>
    <mergeCell ref="F2:J2"/>
    <mergeCell ref="L2:Q2"/>
  </mergeCells>
  <printOptions/>
  <pageMargins left="0.22" right="0.3" top="1" bottom="1" header="0.4921259845" footer="0.492125984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UVT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135370</dc:creator>
  <cp:keywords/>
  <dc:description/>
  <cp:lastModifiedBy>135370</cp:lastModifiedBy>
  <cp:lastPrinted>2012-07-17T06:44:23Z</cp:lastPrinted>
  <dcterms:created xsi:type="dcterms:W3CDTF">2011-05-10T07:33:44Z</dcterms:created>
  <dcterms:modified xsi:type="dcterms:W3CDTF">2012-07-17T07:23:35Z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